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14505" windowHeight="6300" firstSheet="2" activeTab="3"/>
  </bookViews>
  <sheets>
    <sheet name="Feuil1" sheetId="1" r:id="rId1"/>
    <sheet name="Choix Recette Qté Ingredient" sheetId="5" r:id="rId2"/>
    <sheet name="Ecritures" sheetId="2" r:id="rId3"/>
    <sheet name="Ex Fiche ticket" sheetId="6" r:id="rId4"/>
  </sheets>
  <calcPr calcId="145621"/>
</workbook>
</file>

<file path=xl/calcChain.xml><?xml version="1.0" encoding="utf-8"?>
<calcChain xmlns="http://schemas.openxmlformats.org/spreadsheetml/2006/main">
  <c r="S60" i="6" l="1"/>
  <c r="S63" i="6"/>
  <c r="S57" i="6"/>
  <c r="R63" i="6" l="1"/>
  <c r="R60" i="6"/>
  <c r="R57" i="6"/>
  <c r="AL59" i="6"/>
  <c r="AL58" i="6"/>
  <c r="P62" i="6" l="1"/>
  <c r="P60" i="6"/>
  <c r="P58" i="6"/>
  <c r="P63" i="6" s="1"/>
  <c r="I4" i="5"/>
  <c r="R5" i="1"/>
  <c r="R9" i="1"/>
  <c r="R8" i="1"/>
  <c r="R7" i="1"/>
  <c r="M9" i="1"/>
  <c r="M8" i="1"/>
  <c r="M7" i="1"/>
  <c r="M6" i="1"/>
  <c r="M5" i="1"/>
  <c r="Q10" i="1"/>
  <c r="L10" i="1"/>
  <c r="P10" i="1"/>
  <c r="K10" i="1"/>
  <c r="D13" i="1"/>
  <c r="E12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1" i="1"/>
  <c r="F11" i="1" s="1"/>
  <c r="H11" i="1" s="1"/>
  <c r="E10" i="1"/>
  <c r="F10" i="1" s="1"/>
  <c r="H10" i="1" s="1"/>
  <c r="E9" i="1"/>
  <c r="F9" i="1" s="1"/>
  <c r="H9" i="1" s="1"/>
  <c r="E8" i="1"/>
  <c r="F8" i="1" s="1"/>
  <c r="H8" i="1" s="1"/>
  <c r="E7" i="1"/>
  <c r="F7" i="1" s="1"/>
  <c r="H7" i="1" s="1"/>
  <c r="E6" i="1"/>
  <c r="E13" i="1" l="1"/>
  <c r="M10" i="1"/>
  <c r="F6" i="1"/>
  <c r="F13" i="1" s="1"/>
  <c r="R10" i="1"/>
  <c r="H6" i="1"/>
  <c r="H13" i="1" s="1"/>
</calcChain>
</file>

<file path=xl/sharedStrings.xml><?xml version="1.0" encoding="utf-8"?>
<sst xmlns="http://schemas.openxmlformats.org/spreadsheetml/2006/main" count="140" uniqueCount="108">
  <si>
    <t>Prix</t>
  </si>
  <si>
    <t>HT</t>
  </si>
  <si>
    <t>TTC</t>
  </si>
  <si>
    <t>Marge</t>
  </si>
  <si>
    <t>Vente</t>
  </si>
  <si>
    <t>Uté</t>
  </si>
  <si>
    <t>50 Plateaux</t>
  </si>
  <si>
    <t>50 couvercles plateaux</t>
  </si>
  <si>
    <t>300 Serviettes</t>
  </si>
  <si>
    <t>30 Kit Couverts</t>
  </si>
  <si>
    <t>30 Boîtes fond noir + Couvercles</t>
  </si>
  <si>
    <t>100 Verres plastiques</t>
  </si>
  <si>
    <t>Produits</t>
  </si>
  <si>
    <t>Equipement clients</t>
  </si>
  <si>
    <t>Equipement Interieur local</t>
  </si>
  <si>
    <t>Total</t>
  </si>
  <si>
    <t>Plateau Repas</t>
  </si>
  <si>
    <t>Barquette Repas</t>
  </si>
  <si>
    <t>1 Plateau</t>
  </si>
  <si>
    <t>1 couvercle</t>
  </si>
  <si>
    <t>1 kit couverts</t>
  </si>
  <si>
    <t>1 serviette</t>
  </si>
  <si>
    <t>1 verre</t>
  </si>
  <si>
    <t>1 boîte + Couvercle</t>
  </si>
  <si>
    <t>Couscous</t>
  </si>
  <si>
    <t>Paëlla</t>
  </si>
  <si>
    <t>Bœuf Bourg</t>
  </si>
  <si>
    <t>Lasagnes</t>
  </si>
  <si>
    <t>Blanquette de veau</t>
  </si>
  <si>
    <t>Blanquette de dinde</t>
  </si>
  <si>
    <t>Menu :</t>
  </si>
  <si>
    <t>Nbr Personnes :</t>
  </si>
  <si>
    <t>Qté Ingrédients :</t>
  </si>
  <si>
    <t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t>
  </si>
  <si>
    <t>TICKET JOURNALIER</t>
  </si>
  <si>
    <t>N°Ticket</t>
  </si>
  <si>
    <t>Menu</t>
  </si>
  <si>
    <t>Prix Ticket</t>
  </si>
  <si>
    <t>Statut</t>
  </si>
  <si>
    <t>Client</t>
  </si>
  <si>
    <t>Offert</t>
  </si>
  <si>
    <t>Paiement</t>
  </si>
  <si>
    <t>CB</t>
  </si>
  <si>
    <t>Espèce</t>
  </si>
  <si>
    <t>Chèque</t>
  </si>
  <si>
    <t>Ticket Resto</t>
  </si>
  <si>
    <t>Nbr</t>
  </si>
  <si>
    <t>Montant:</t>
  </si>
  <si>
    <t>Ticket Restaurant:</t>
  </si>
  <si>
    <t>TOTAL</t>
  </si>
  <si>
    <t>Portions/Stocks</t>
  </si>
  <si>
    <t>Commande Client</t>
  </si>
  <si>
    <t>Wraps</t>
  </si>
  <si>
    <t>Méga Duo</t>
  </si>
  <si>
    <t>Burger</t>
  </si>
  <si>
    <t>Hamburgers</t>
  </si>
  <si>
    <t>Salades</t>
  </si>
  <si>
    <t>Bad's</t>
  </si>
  <si>
    <t>Salade Chicken</t>
  </si>
  <si>
    <t>Long Burger</t>
  </si>
  <si>
    <t>Double Burger</t>
  </si>
  <si>
    <t>Burger Fish</t>
  </si>
  <si>
    <t>Chicken Burger</t>
  </si>
  <si>
    <t>Western Burger</t>
  </si>
  <si>
    <t>Salade Océane</t>
  </si>
  <si>
    <t>Little Burger</t>
  </si>
  <si>
    <t>Wings</t>
  </si>
  <si>
    <t>4 Wings</t>
  </si>
  <si>
    <t>8 Wings</t>
  </si>
  <si>
    <t>Nuggets</t>
  </si>
  <si>
    <t>4 Neggets</t>
  </si>
  <si>
    <t>8 Neggets</t>
  </si>
  <si>
    <t>Crousty</t>
  </si>
  <si>
    <t>3 Crousty</t>
  </si>
  <si>
    <t>6 Crousty</t>
  </si>
  <si>
    <t>Torti Wrap's</t>
  </si>
  <si>
    <t>L'Oriental</t>
  </si>
  <si>
    <t>Glaces</t>
  </si>
  <si>
    <t>Sun cream's</t>
  </si>
  <si>
    <t>Space cream's</t>
  </si>
  <si>
    <t>Soda 33cl</t>
  </si>
  <si>
    <t>Soda 1,5L</t>
  </si>
  <si>
    <t>Bière 33cl</t>
  </si>
  <si>
    <t>Bière 75cl</t>
  </si>
  <si>
    <t>Rings</t>
  </si>
  <si>
    <t>4 Rings</t>
  </si>
  <si>
    <t>8 Rings</t>
  </si>
  <si>
    <t>Wrap's</t>
  </si>
  <si>
    <t>Little Warp's</t>
  </si>
  <si>
    <t>Frites</t>
  </si>
  <si>
    <t>1 Portion Frites</t>
  </si>
  <si>
    <t>Menu Long Burger</t>
  </si>
  <si>
    <t>Menu Double Burger</t>
  </si>
  <si>
    <t>Menu Méga Duo</t>
  </si>
  <si>
    <t>Menu Burger Fish</t>
  </si>
  <si>
    <t>Menu Burger</t>
  </si>
  <si>
    <t>Menu Chicken Burger</t>
  </si>
  <si>
    <t>Menu Bad's</t>
  </si>
  <si>
    <t>MenuWestern Burger</t>
  </si>
  <si>
    <t>Menu L'Oriental</t>
  </si>
  <si>
    <t>Menu Tort Wrap's</t>
  </si>
  <si>
    <t>Reste Stock</t>
  </si>
  <si>
    <t>Quantités</t>
  </si>
  <si>
    <t>Vin 75cl</t>
  </si>
  <si>
    <t>Eau 1,5L</t>
  </si>
  <si>
    <t>Eau 33cl</t>
  </si>
  <si>
    <r>
      <rPr>
        <sz val="11"/>
        <color theme="1"/>
        <rFont val="Times New Roman"/>
        <family val="1"/>
      </rPr>
      <t xml:space="preserve">Date: </t>
    </r>
    <r>
      <rPr>
        <u/>
        <sz val="11"/>
        <color theme="1"/>
        <rFont val="Times New Roman"/>
        <family val="1"/>
      </rPr>
      <t>Mardi 12 Février 2013</t>
    </r>
  </si>
  <si>
    <t xml:space="preserve">Boissons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</si>
</sst>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lightUp"/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Fill="1" applyBorder="1" applyAlignment="1">
      <alignment vertical="center"/>
    </xf>
    <xf numFmtId="164" fontId="0" fillId="0" borderId="0" xfId="0" applyNumberFormat="1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6" borderId="23" xfId="0" applyFont="1" applyFill="1" applyBorder="1"/>
    <xf numFmtId="164" fontId="2" fillId="6" borderId="26" xfId="0" applyNumberFormat="1" applyFont="1" applyFill="1" applyBorder="1" applyAlignment="1">
      <alignment vertical="center"/>
    </xf>
    <xf numFmtId="0" fontId="2" fillId="7" borderId="8" xfId="0" applyFont="1" applyFill="1" applyBorder="1"/>
    <xf numFmtId="164" fontId="2" fillId="7" borderId="28" xfId="0" applyNumberFormat="1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164" fontId="2" fillId="8" borderId="28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right" vertical="center"/>
    </xf>
    <xf numFmtId="0" fontId="2" fillId="0" borderId="8" xfId="0" applyFont="1" applyBorder="1"/>
    <xf numFmtId="0" fontId="2" fillId="3" borderId="29" xfId="0" applyFont="1" applyFill="1" applyBorder="1"/>
    <xf numFmtId="0" fontId="2" fillId="5" borderId="20" xfId="0" applyFont="1" applyFill="1" applyBorder="1" applyAlignment="1">
      <alignment horizontal="right"/>
    </xf>
    <xf numFmtId="164" fontId="2" fillId="5" borderId="8" xfId="0" applyNumberFormat="1" applyFont="1" applyFill="1" applyBorder="1"/>
    <xf numFmtId="164" fontId="2" fillId="5" borderId="28" xfId="0" applyNumberFormat="1" applyFont="1" applyFill="1" applyBorder="1" applyAlignment="1">
      <alignment vertical="center"/>
    </xf>
    <xf numFmtId="164" fontId="2" fillId="5" borderId="8" xfId="0" applyNumberFormat="1" applyFont="1" applyFill="1" applyBorder="1" applyAlignment="1">
      <alignment vertical="center"/>
    </xf>
    <xf numFmtId="0" fontId="2" fillId="3" borderId="29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right"/>
    </xf>
    <xf numFmtId="164" fontId="2" fillId="5" borderId="3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17" borderId="1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22" borderId="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3" xfId="0" applyFont="1" applyBorder="1" applyAlignment="1">
      <alignment vertical="center"/>
    </xf>
    <xf numFmtId="0" fontId="2" fillId="0" borderId="51" xfId="0" applyFont="1" applyBorder="1" applyAlignment="1"/>
    <xf numFmtId="0" fontId="2" fillId="0" borderId="37" xfId="0" applyFont="1" applyBorder="1" applyAlignment="1"/>
    <xf numFmtId="0" fontId="2" fillId="0" borderId="53" xfId="0" applyFont="1" applyBorder="1" applyAlignment="1"/>
    <xf numFmtId="0" fontId="2" fillId="0" borderId="38" xfId="0" applyFont="1" applyBorder="1" applyAlignment="1"/>
    <xf numFmtId="0" fontId="2" fillId="0" borderId="38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0" xfId="0" applyFont="1" applyFill="1" applyBorder="1"/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16" borderId="48" xfId="0" applyFont="1" applyFill="1" applyBorder="1" applyAlignment="1">
      <alignment horizontal="left" vertical="center"/>
    </xf>
    <xf numFmtId="0" fontId="2" fillId="16" borderId="49" xfId="0" applyFont="1" applyFill="1" applyBorder="1" applyAlignment="1">
      <alignment horizontal="left" vertical="center"/>
    </xf>
    <xf numFmtId="0" fontId="2" fillId="11" borderId="14" xfId="0" applyFont="1" applyFill="1" applyBorder="1" applyAlignment="1">
      <alignment horizontal="left" vertical="center"/>
    </xf>
    <xf numFmtId="0" fontId="2" fillId="11" borderId="9" xfId="0" applyFont="1" applyFill="1" applyBorder="1" applyAlignment="1">
      <alignment horizontal="left" vertical="center"/>
    </xf>
    <xf numFmtId="0" fontId="2" fillId="13" borderId="51" xfId="0" applyFont="1" applyFill="1" applyBorder="1" applyAlignment="1">
      <alignment horizontal="left" vertical="center"/>
    </xf>
    <xf numFmtId="0" fontId="2" fillId="13" borderId="37" xfId="0" applyFont="1" applyFill="1" applyBorder="1" applyAlignment="1">
      <alignment horizontal="left" vertical="center"/>
    </xf>
    <xf numFmtId="0" fontId="2" fillId="13" borderId="52" xfId="0" applyFont="1" applyFill="1" applyBorder="1" applyAlignment="1">
      <alignment horizontal="left" vertical="center"/>
    </xf>
    <xf numFmtId="0" fontId="2" fillId="13" borderId="39" xfId="0" applyFont="1" applyFill="1" applyBorder="1" applyAlignment="1">
      <alignment horizontal="left" vertical="center"/>
    </xf>
    <xf numFmtId="0" fontId="2" fillId="16" borderId="44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/>
    </xf>
    <xf numFmtId="0" fontId="2" fillId="16" borderId="47" xfId="0" applyFont="1" applyFill="1" applyBorder="1" applyAlignment="1">
      <alignment horizontal="left" vertical="center"/>
    </xf>
    <xf numFmtId="0" fontId="2" fillId="16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7" borderId="57" xfId="0" applyFont="1" applyFill="1" applyBorder="1" applyAlignment="1">
      <alignment horizontal="left" vertical="center"/>
    </xf>
    <xf numFmtId="0" fontId="2" fillId="7" borderId="58" xfId="0" applyFont="1" applyFill="1" applyBorder="1" applyAlignment="1">
      <alignment horizontal="left" vertical="center"/>
    </xf>
    <xf numFmtId="0" fontId="2" fillId="15" borderId="47" xfId="0" applyFont="1" applyFill="1" applyBorder="1" applyAlignment="1">
      <alignment horizontal="left" vertical="center"/>
    </xf>
    <xf numFmtId="0" fontId="2" fillId="15" borderId="2" xfId="0" applyFont="1" applyFill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15" borderId="45" xfId="0" applyFont="1" applyFill="1" applyBorder="1" applyAlignment="1">
      <alignment horizontal="left" vertical="center"/>
    </xf>
    <xf numFmtId="0" fontId="2" fillId="15" borderId="46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2" fillId="15" borderId="50" xfId="0" applyFont="1" applyFill="1" applyBorder="1" applyAlignment="1">
      <alignment horizontal="left" vertical="center"/>
    </xf>
    <xf numFmtId="0" fontId="2" fillId="15" borderId="43" xfId="0" applyFont="1" applyFill="1" applyBorder="1" applyAlignment="1">
      <alignment horizontal="left" vertical="center"/>
    </xf>
    <xf numFmtId="0" fontId="2" fillId="16" borderId="45" xfId="0" applyFont="1" applyFill="1" applyBorder="1" applyAlignment="1">
      <alignment horizontal="left" vertical="center"/>
    </xf>
    <xf numFmtId="0" fontId="2" fillId="16" borderId="46" xfId="0" applyFont="1" applyFill="1" applyBorder="1" applyAlignment="1">
      <alignment horizontal="left" vertical="center"/>
    </xf>
    <xf numFmtId="0" fontId="4" fillId="14" borderId="35" xfId="0" applyFont="1" applyFill="1" applyBorder="1" applyAlignment="1">
      <alignment horizontal="center" vertical="center"/>
    </xf>
    <xf numFmtId="0" fontId="4" fillId="14" borderId="36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/>
    </xf>
    <xf numFmtId="0" fontId="2" fillId="15" borderId="47" xfId="0" applyFont="1" applyFill="1" applyBorder="1" applyAlignment="1">
      <alignment vertical="center"/>
    </xf>
    <xf numFmtId="0" fontId="2" fillId="15" borderId="2" xfId="0" applyFont="1" applyFill="1" applyBorder="1" applyAlignment="1">
      <alignment vertical="center"/>
    </xf>
    <xf numFmtId="0" fontId="2" fillId="7" borderId="51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3" borderId="44" xfId="0" applyNumberFormat="1" applyFont="1" applyFill="1" applyBorder="1" applyAlignment="1">
      <alignment horizontal="center" vertical="center"/>
    </xf>
    <xf numFmtId="0" fontId="2" fillId="3" borderId="59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23" borderId="44" xfId="0" applyFont="1" applyFill="1" applyBorder="1" applyAlignment="1">
      <alignment horizontal="left" vertical="center"/>
    </xf>
    <xf numFmtId="0" fontId="2" fillId="23" borderId="8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20" borderId="3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2" fillId="11" borderId="44" xfId="0" applyFont="1" applyFill="1" applyBorder="1" applyAlignment="1">
      <alignment horizontal="left" vertical="center"/>
    </xf>
    <xf numFmtId="0" fontId="2" fillId="11" borderId="8" xfId="0" applyFont="1" applyFill="1" applyBorder="1" applyAlignment="1">
      <alignment horizontal="left" vertical="center"/>
    </xf>
    <xf numFmtId="0" fontId="2" fillId="24" borderId="51" xfId="0" applyFont="1" applyFill="1" applyBorder="1" applyAlignment="1">
      <alignment horizontal="left" vertical="center"/>
    </xf>
    <xf numFmtId="0" fontId="2" fillId="24" borderId="37" xfId="0" applyFont="1" applyFill="1" applyBorder="1" applyAlignment="1">
      <alignment horizontal="left" vertical="center"/>
    </xf>
    <xf numFmtId="0" fontId="2" fillId="21" borderId="51" xfId="0" applyFont="1" applyFill="1" applyBorder="1" applyAlignment="1">
      <alignment horizontal="left" vertical="center"/>
    </xf>
    <xf numFmtId="0" fontId="2" fillId="21" borderId="37" xfId="0" applyFont="1" applyFill="1" applyBorder="1" applyAlignment="1">
      <alignment horizontal="left" vertical="center"/>
    </xf>
    <xf numFmtId="0" fontId="2" fillId="21" borderId="52" xfId="0" applyFont="1" applyFill="1" applyBorder="1" applyAlignment="1">
      <alignment horizontal="left" vertical="center"/>
    </xf>
    <xf numFmtId="0" fontId="2" fillId="21" borderId="39" xfId="0" applyFont="1" applyFill="1" applyBorder="1" applyAlignment="1">
      <alignment horizontal="left" vertical="center"/>
    </xf>
    <xf numFmtId="0" fontId="2" fillId="18" borderId="51" xfId="0" applyFont="1" applyFill="1" applyBorder="1" applyAlignment="1">
      <alignment horizontal="left" vertical="center"/>
    </xf>
    <xf numFmtId="0" fontId="2" fillId="18" borderId="37" xfId="0" applyFont="1" applyFill="1" applyBorder="1" applyAlignment="1">
      <alignment horizontal="left" vertical="center"/>
    </xf>
    <xf numFmtId="0" fontId="2" fillId="18" borderId="52" xfId="0" applyFont="1" applyFill="1" applyBorder="1" applyAlignment="1">
      <alignment horizontal="left" vertical="center"/>
    </xf>
    <xf numFmtId="0" fontId="2" fillId="18" borderId="39" xfId="0" applyFont="1" applyFill="1" applyBorder="1" applyAlignment="1">
      <alignment horizontal="left" vertical="center"/>
    </xf>
    <xf numFmtId="0" fontId="2" fillId="9" borderId="51" xfId="0" applyFont="1" applyFill="1" applyBorder="1" applyAlignment="1">
      <alignment horizontal="left" vertical="center"/>
    </xf>
    <xf numFmtId="0" fontId="2" fillId="9" borderId="37" xfId="0" applyFont="1" applyFill="1" applyBorder="1" applyAlignment="1">
      <alignment horizontal="left" vertical="center"/>
    </xf>
    <xf numFmtId="0" fontId="2" fillId="9" borderId="52" xfId="0" applyFont="1" applyFill="1" applyBorder="1" applyAlignment="1">
      <alignment horizontal="left" vertical="center"/>
    </xf>
    <xf numFmtId="0" fontId="2" fillId="9" borderId="39" xfId="0" applyFont="1" applyFill="1" applyBorder="1" applyAlignment="1">
      <alignment horizontal="left" vertical="center"/>
    </xf>
    <xf numFmtId="0" fontId="2" fillId="0" borderId="24" xfId="0" applyFont="1" applyBorder="1" applyAlignment="1">
      <alignment horizontal="right" vertical="center"/>
    </xf>
    <xf numFmtId="0" fontId="2" fillId="0" borderId="53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/>
    <xf numFmtId="0" fontId="2" fillId="0" borderId="31" xfId="0" applyFont="1" applyBorder="1"/>
    <xf numFmtId="0" fontId="2" fillId="0" borderId="54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right" vertical="center"/>
    </xf>
    <xf numFmtId="164" fontId="2" fillId="0" borderId="29" xfId="0" applyNumberFormat="1" applyFont="1" applyBorder="1" applyAlignment="1">
      <alignment horizontal="right" vertical="center"/>
    </xf>
    <xf numFmtId="164" fontId="2" fillId="0" borderId="34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2" fillId="0" borderId="6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72" xfId="0" applyBorder="1" applyAlignment="1">
      <alignment vertical="center"/>
    </xf>
    <xf numFmtId="0" fontId="0" fillId="0" borderId="73" xfId="0" applyBorder="1" applyAlignment="1">
      <alignment vertical="center"/>
    </xf>
    <xf numFmtId="0" fontId="0" fillId="0" borderId="74" xfId="0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0C0C0"/>
      <color rgb="FFFF5050"/>
      <color rgb="FFFF3300"/>
      <color rgb="FFFF0000"/>
      <color rgb="FFFFFF66"/>
      <color rgb="FFFFFF00"/>
      <color rgb="FFCC9900"/>
      <color rgb="FF996600"/>
      <color rgb="FF7A34AE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68657455553902E-2"/>
          <c:y val="5.7508998875140667E-2"/>
          <c:w val="0.88142153221413422"/>
          <c:h val="0.91446737907761422"/>
        </c:manualLayout>
      </c:layout>
      <c:lineChart>
        <c:grouping val="standard"/>
        <c:varyColors val="0"/>
        <c:ser>
          <c:idx val="0"/>
          <c:order val="0"/>
          <c:tx>
            <c:strRef>
              <c:f>'Ex Fiche ticket'!$U$17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ticket'!$U$18:$U$29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"/>
          <c:order val="1"/>
          <c:tx>
            <c:strRef>
              <c:f>'Ex Fiche ticket'!$V$17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ticket'!$V$18:$V$29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"/>
          <c:order val="2"/>
          <c:tx>
            <c:strRef>
              <c:f>'Ex Fiche ticket'!$W$17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ticket'!$W$18:$W$29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"/>
          <c:order val="3"/>
          <c:tx>
            <c:strRef>
              <c:f>'Ex Fiche ticket'!$X$17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ticket'!$X$18:$X$29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4"/>
          <c:order val="4"/>
          <c:tx>
            <c:strRef>
              <c:f>'Ex Fiche ticket'!$Y$17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ticket'!$Y$18:$Y$29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5"/>
          <c:order val="5"/>
          <c:tx>
            <c:strRef>
              <c:f>'Ex Fiche ticket'!$Z$17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ticket'!$Z$18:$Z$29</c:f>
              <c:numCache>
                <c:formatCode>General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656832"/>
        <c:axId val="121658368"/>
      </c:lineChart>
      <c:catAx>
        <c:axId val="121656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1658368"/>
        <c:crosses val="autoZero"/>
        <c:auto val="1"/>
        <c:lblAlgn val="ctr"/>
        <c:lblOffset val="100"/>
        <c:noMultiLvlLbl val="0"/>
      </c:catAx>
      <c:valAx>
        <c:axId val="12165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16568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643466</xdr:colOff>
      <xdr:row>4</xdr:row>
      <xdr:rowOff>42333</xdr:rowOff>
    </xdr:from>
    <xdr:to>
      <xdr:col>28</xdr:col>
      <xdr:colOff>762000</xdr:colOff>
      <xdr:row>34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372"/>
  <sheetViews>
    <sheetView topLeftCell="C4" zoomScale="90" zoomScaleNormal="90" workbookViewId="0">
      <selection activeCell="J54" sqref="J54"/>
    </sheetView>
  </sheetViews>
  <sheetFormatPr baseColWidth="10" defaultRowHeight="15" x14ac:dyDescent="0.25"/>
  <cols>
    <col min="14" max="14" width="6.28515625" customWidth="1"/>
  </cols>
  <sheetData>
    <row r="1" spans="1:46" x14ac:dyDescent="0.25">
      <c r="A1" s="73"/>
      <c r="B1" s="73"/>
      <c r="C1" s="73"/>
      <c r="D1" s="73"/>
      <c r="E1" s="73"/>
      <c r="F1" s="73"/>
      <c r="G1" s="73"/>
      <c r="H1" s="73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x14ac:dyDescent="0.25">
      <c r="A2" s="73"/>
      <c r="B2" s="73"/>
      <c r="C2" s="73"/>
      <c r="D2" s="73"/>
      <c r="E2" s="73"/>
      <c r="F2" s="73"/>
      <c r="G2" s="73"/>
      <c r="H2" s="7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x14ac:dyDescent="0.25">
      <c r="A3" s="73" t="s">
        <v>12</v>
      </c>
      <c r="B3" s="73"/>
      <c r="C3" s="73"/>
      <c r="D3" s="73" t="s">
        <v>0</v>
      </c>
      <c r="E3" s="73"/>
      <c r="F3" s="73"/>
      <c r="G3" s="73"/>
      <c r="H3" s="73"/>
      <c r="I3" s="3"/>
      <c r="J3" s="2"/>
      <c r="K3" s="73" t="s">
        <v>16</v>
      </c>
      <c r="L3" s="73"/>
      <c r="M3" s="73"/>
      <c r="N3" s="3"/>
      <c r="O3" s="3"/>
      <c r="P3" s="73" t="s">
        <v>17</v>
      </c>
      <c r="Q3" s="73"/>
      <c r="R3" s="73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25">
      <c r="A4" s="73"/>
      <c r="B4" s="73"/>
      <c r="C4" s="73"/>
      <c r="D4" s="3" t="s">
        <v>1</v>
      </c>
      <c r="E4" s="3" t="s">
        <v>2</v>
      </c>
      <c r="F4" s="1" t="s">
        <v>5</v>
      </c>
      <c r="G4" s="3" t="s">
        <v>3</v>
      </c>
      <c r="H4" s="3" t="s">
        <v>4</v>
      </c>
      <c r="I4" s="3"/>
      <c r="J4" s="2"/>
      <c r="K4" s="1" t="s">
        <v>5</v>
      </c>
      <c r="L4" s="3" t="s">
        <v>3</v>
      </c>
      <c r="M4" s="3" t="s">
        <v>4</v>
      </c>
      <c r="N4" s="3"/>
      <c r="P4" s="1" t="s">
        <v>5</v>
      </c>
      <c r="Q4" s="3" t="s">
        <v>3</v>
      </c>
      <c r="R4" s="3" t="s">
        <v>4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x14ac:dyDescent="0.25">
      <c r="A5" s="73" t="s">
        <v>13</v>
      </c>
      <c r="B5" s="73"/>
      <c r="C5" s="73"/>
      <c r="D5" s="73"/>
      <c r="E5" s="73"/>
      <c r="F5" s="73"/>
      <c r="G5" s="73"/>
      <c r="H5" s="73"/>
      <c r="I5" s="3"/>
      <c r="J5" s="2" t="s">
        <v>18</v>
      </c>
      <c r="K5" s="10">
        <v>0.34</v>
      </c>
      <c r="L5" s="5">
        <v>0.03</v>
      </c>
      <c r="M5" s="5">
        <f>K5+L5</f>
        <v>0.37</v>
      </c>
      <c r="N5" s="5"/>
      <c r="O5" s="74" t="s">
        <v>23</v>
      </c>
      <c r="P5" s="75">
        <v>0.33</v>
      </c>
      <c r="Q5" s="75">
        <v>0.47</v>
      </c>
      <c r="R5" s="75">
        <f>P5+Q5</f>
        <v>0.8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25">
      <c r="A6" s="76" t="s">
        <v>7</v>
      </c>
      <c r="B6" s="76"/>
      <c r="C6" s="76"/>
      <c r="D6" s="7">
        <v>17.2</v>
      </c>
      <c r="E6" s="7">
        <f>D6+D6*19.6%</f>
        <v>20.571199999999997</v>
      </c>
      <c r="F6" s="5">
        <f>E6/50</f>
        <v>0.41142399999999996</v>
      </c>
      <c r="G6" s="5">
        <v>0.05</v>
      </c>
      <c r="H6" s="5">
        <f>F6+G6</f>
        <v>0.46142399999999995</v>
      </c>
      <c r="I6" s="5"/>
      <c r="J6" s="2" t="s">
        <v>19</v>
      </c>
      <c r="K6" s="5">
        <v>0.41</v>
      </c>
      <c r="L6" s="5">
        <v>0.02</v>
      </c>
      <c r="M6" s="5">
        <f t="shared" ref="M6:M9" si="0">K6+L6</f>
        <v>0.43</v>
      </c>
      <c r="N6" s="5"/>
      <c r="O6" s="74"/>
      <c r="P6" s="75"/>
      <c r="Q6" s="75"/>
      <c r="R6" s="75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x14ac:dyDescent="0.25">
      <c r="A7" s="76" t="s">
        <v>6</v>
      </c>
      <c r="B7" s="76"/>
      <c r="C7" s="76"/>
      <c r="D7" s="7">
        <v>14.25</v>
      </c>
      <c r="E7" s="7">
        <f t="shared" ref="E7:E72" si="1">D7+D7*19.6%</f>
        <v>17.042999999999999</v>
      </c>
      <c r="F7" s="5">
        <f>E7/50</f>
        <v>0.34086</v>
      </c>
      <c r="G7" s="5">
        <v>0.05</v>
      </c>
      <c r="H7" s="5">
        <f t="shared" ref="H7:H11" si="2">F7+G7</f>
        <v>0.39085999999999999</v>
      </c>
      <c r="I7" s="5"/>
      <c r="J7" s="2" t="s">
        <v>20</v>
      </c>
      <c r="K7" s="5">
        <v>0.56999999999999995</v>
      </c>
      <c r="L7" s="5">
        <v>0.05</v>
      </c>
      <c r="M7" s="5">
        <f t="shared" si="0"/>
        <v>0.62</v>
      </c>
      <c r="N7" s="5"/>
      <c r="O7" s="2" t="s">
        <v>20</v>
      </c>
      <c r="P7" s="5">
        <v>0.56999999999999995</v>
      </c>
      <c r="Q7" s="5">
        <v>0.05</v>
      </c>
      <c r="R7" s="5">
        <f t="shared" ref="R7:R9" si="3">P7+Q7</f>
        <v>0.62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x14ac:dyDescent="0.25">
      <c r="A8" s="76" t="s">
        <v>10</v>
      </c>
      <c r="B8" s="76"/>
      <c r="C8" s="76"/>
      <c r="D8" s="7">
        <v>8.4</v>
      </c>
      <c r="E8" s="7">
        <f t="shared" si="1"/>
        <v>10.0464</v>
      </c>
      <c r="F8" s="5">
        <f>E8/30</f>
        <v>0.33488000000000001</v>
      </c>
      <c r="G8" s="5">
        <v>0.05</v>
      </c>
      <c r="H8" s="5">
        <f t="shared" si="2"/>
        <v>0.38488</v>
      </c>
      <c r="I8" s="5"/>
      <c r="J8" s="2" t="s">
        <v>21</v>
      </c>
      <c r="K8" s="5">
        <v>0.02</v>
      </c>
      <c r="L8" s="5">
        <v>0.03</v>
      </c>
      <c r="M8" s="5">
        <f t="shared" si="0"/>
        <v>0.05</v>
      </c>
      <c r="N8" s="5"/>
      <c r="O8" s="2" t="s">
        <v>21</v>
      </c>
      <c r="P8" s="5">
        <v>0.02</v>
      </c>
      <c r="Q8" s="5">
        <v>0.03</v>
      </c>
      <c r="R8" s="5">
        <f t="shared" si="3"/>
        <v>0.05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x14ac:dyDescent="0.25">
      <c r="A9" s="76" t="s">
        <v>9</v>
      </c>
      <c r="B9" s="76"/>
      <c r="C9" s="76"/>
      <c r="D9" s="7">
        <v>14.4</v>
      </c>
      <c r="E9" s="7">
        <f t="shared" si="1"/>
        <v>17.2224</v>
      </c>
      <c r="F9" s="5">
        <f>E9/30</f>
        <v>0.57408000000000003</v>
      </c>
      <c r="G9" s="5">
        <v>0.05</v>
      </c>
      <c r="H9" s="5">
        <f t="shared" si="2"/>
        <v>0.62408000000000008</v>
      </c>
      <c r="I9" s="5"/>
      <c r="J9" s="2" t="s">
        <v>22</v>
      </c>
      <c r="K9" s="5">
        <v>0.02</v>
      </c>
      <c r="L9" s="5">
        <v>0.03</v>
      </c>
      <c r="M9" s="5">
        <f t="shared" si="0"/>
        <v>0.05</v>
      </c>
      <c r="N9" s="5"/>
      <c r="O9" s="2" t="s">
        <v>22</v>
      </c>
      <c r="P9" s="5">
        <v>0.02</v>
      </c>
      <c r="Q9" s="5">
        <v>0.03</v>
      </c>
      <c r="R9" s="5">
        <f t="shared" si="3"/>
        <v>0.05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x14ac:dyDescent="0.25">
      <c r="A10" s="76" t="s">
        <v>8</v>
      </c>
      <c r="B10" s="76"/>
      <c r="C10" s="76"/>
      <c r="D10" s="7">
        <v>5.65</v>
      </c>
      <c r="E10" s="5">
        <f t="shared" si="1"/>
        <v>6.7574000000000005</v>
      </c>
      <c r="F10" s="5">
        <f>E10/300</f>
        <v>2.2524666666666669E-2</v>
      </c>
      <c r="G10" s="5">
        <v>0.05</v>
      </c>
      <c r="H10" s="5">
        <f t="shared" si="2"/>
        <v>7.2524666666666668E-2</v>
      </c>
      <c r="I10" s="5"/>
      <c r="J10" s="2" t="s">
        <v>15</v>
      </c>
      <c r="K10" s="5">
        <f>K5+K6+K7+K8+K9</f>
        <v>1.3599999999999999</v>
      </c>
      <c r="L10" s="5">
        <f>L5+L6+L7+L8+L9</f>
        <v>0.16</v>
      </c>
      <c r="M10" s="5">
        <f>M5+M6+M7+M8+M9</f>
        <v>1.52</v>
      </c>
      <c r="N10" s="5"/>
      <c r="O10" s="2" t="s">
        <v>15</v>
      </c>
      <c r="P10" s="5">
        <f>P5+P6+P7+P8+P9</f>
        <v>0.94</v>
      </c>
      <c r="Q10" s="5">
        <f>Q5+Q6+Q7+Q8+Q9</f>
        <v>0.58000000000000007</v>
      </c>
      <c r="R10" s="5">
        <f>R5+R6+R7+R8+R9</f>
        <v>1.52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25">
      <c r="A11" s="76" t="s">
        <v>11</v>
      </c>
      <c r="B11" s="76"/>
      <c r="C11" s="76"/>
      <c r="D11" s="7">
        <v>1.98</v>
      </c>
      <c r="E11" s="5">
        <f t="shared" si="1"/>
        <v>2.36808</v>
      </c>
      <c r="F11" s="5">
        <f>E11/100</f>
        <v>2.3680799999999998E-2</v>
      </c>
      <c r="G11" s="5">
        <v>0.05</v>
      </c>
      <c r="H11" s="5">
        <f t="shared" si="2"/>
        <v>7.3680800000000005E-2</v>
      </c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 x14ac:dyDescent="0.25">
      <c r="A12" s="73"/>
      <c r="B12" s="73"/>
      <c r="C12" s="73"/>
      <c r="D12" s="7"/>
      <c r="E12" s="5">
        <f t="shared" si="1"/>
        <v>0</v>
      </c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x14ac:dyDescent="0.25">
      <c r="A13" s="73" t="s">
        <v>15</v>
      </c>
      <c r="B13" s="73"/>
      <c r="C13" s="73"/>
      <c r="D13" s="9">
        <f>D6+D7+D8+D10+D9+D11</f>
        <v>61.879999999999995</v>
      </c>
      <c r="E13" s="9">
        <f>E6+E7+E8+E10+E9+E11</f>
        <v>74.008480000000006</v>
      </c>
      <c r="F13" s="9">
        <f>F6+F7+F8+F10+F9+F11</f>
        <v>1.7074494666666669</v>
      </c>
      <c r="G13" s="9"/>
      <c r="H13" s="9">
        <f>H6+H7+H8+H10+H9+H11</f>
        <v>2.0074494666666665</v>
      </c>
      <c r="I13" s="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5">
      <c r="A14" s="76" t="s">
        <v>14</v>
      </c>
      <c r="B14" s="76"/>
      <c r="C14" s="76"/>
      <c r="D14" s="77"/>
      <c r="E14" s="77"/>
      <c r="F14" s="77"/>
      <c r="G14" s="77"/>
      <c r="H14" s="77"/>
      <c r="I14" s="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5">
      <c r="A15" s="76"/>
      <c r="B15" s="76"/>
      <c r="C15" s="76"/>
      <c r="D15" s="7"/>
      <c r="E15" s="5">
        <f t="shared" si="1"/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5">
      <c r="A16" s="76"/>
      <c r="B16" s="76"/>
      <c r="C16" s="76"/>
      <c r="D16" s="7"/>
      <c r="E16" s="5">
        <f t="shared" si="1"/>
        <v>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76"/>
      <c r="B17" s="76"/>
      <c r="C17" s="76"/>
      <c r="D17" s="7"/>
      <c r="E17" s="5">
        <f t="shared" si="1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76"/>
      <c r="B18" s="76"/>
      <c r="C18" s="76"/>
      <c r="D18" s="7"/>
      <c r="E18" s="5">
        <f t="shared" si="1"/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25">
      <c r="A19" s="76"/>
      <c r="B19" s="76"/>
      <c r="C19" s="76"/>
      <c r="D19" s="7"/>
      <c r="E19" s="5">
        <f t="shared" si="1"/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25">
      <c r="A20" s="76"/>
      <c r="B20" s="76"/>
      <c r="C20" s="76"/>
      <c r="D20" s="7"/>
      <c r="E20" s="5">
        <f t="shared" si="1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25">
      <c r="A21" s="76"/>
      <c r="B21" s="76"/>
      <c r="C21" s="76"/>
      <c r="D21" s="7"/>
      <c r="E21" s="5">
        <f t="shared" si="1"/>
        <v>0</v>
      </c>
      <c r="F21" s="2"/>
      <c r="G21" s="2"/>
      <c r="H21" s="2"/>
      <c r="I21" s="1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25">
      <c r="A22" s="76"/>
      <c r="B22" s="76"/>
      <c r="C22" s="76"/>
      <c r="D22" s="7"/>
      <c r="E22" s="5">
        <f t="shared" si="1"/>
        <v>0</v>
      </c>
      <c r="F22" s="2"/>
      <c r="G22" s="2"/>
      <c r="H22" s="2"/>
      <c r="I22" s="1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25">
      <c r="A23" s="76"/>
      <c r="B23" s="76"/>
      <c r="C23" s="76"/>
      <c r="D23" s="7"/>
      <c r="E23" s="5">
        <f t="shared" si="1"/>
        <v>0</v>
      </c>
      <c r="F23" s="2"/>
      <c r="G23" s="2"/>
      <c r="H23" s="2"/>
      <c r="I23" s="1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25">
      <c r="A24" s="76"/>
      <c r="B24" s="76"/>
      <c r="C24" s="76"/>
      <c r="D24" s="7"/>
      <c r="E24" s="5">
        <f t="shared" si="1"/>
        <v>0</v>
      </c>
      <c r="F24" s="2"/>
      <c r="G24" s="2"/>
      <c r="H24" s="2"/>
      <c r="I24" s="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25">
      <c r="A25" s="76"/>
      <c r="B25" s="76"/>
      <c r="C25" s="76"/>
      <c r="D25" s="7"/>
      <c r="E25" s="5">
        <f t="shared" si="1"/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25">
      <c r="A26" s="76"/>
      <c r="B26" s="76"/>
      <c r="C26" s="76"/>
      <c r="D26" s="7"/>
      <c r="E26" s="5">
        <f t="shared" si="1"/>
        <v>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25">
      <c r="A27" s="76"/>
      <c r="B27" s="76"/>
      <c r="C27" s="76"/>
      <c r="D27" s="7"/>
      <c r="E27" s="5">
        <f t="shared" si="1"/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25">
      <c r="A28" s="76"/>
      <c r="B28" s="76"/>
      <c r="C28" s="76"/>
      <c r="D28" s="7"/>
      <c r="E28" s="5">
        <f t="shared" si="1"/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25">
      <c r="A29" s="76"/>
      <c r="B29" s="76"/>
      <c r="C29" s="76"/>
      <c r="D29" s="7"/>
      <c r="E29" s="5">
        <f t="shared" si="1"/>
        <v>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25">
      <c r="A30" s="76"/>
      <c r="B30" s="76"/>
      <c r="C30" s="76"/>
      <c r="D30" s="7"/>
      <c r="E30" s="5">
        <f t="shared" si="1"/>
        <v>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25">
      <c r="A31" s="76"/>
      <c r="B31" s="76"/>
      <c r="C31" s="76"/>
      <c r="D31" s="7"/>
      <c r="E31" s="5">
        <f t="shared" si="1"/>
        <v>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25">
      <c r="A32" s="76"/>
      <c r="B32" s="76"/>
      <c r="C32" s="76"/>
      <c r="D32" s="7"/>
      <c r="E32" s="5">
        <f t="shared" si="1"/>
        <v>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25">
      <c r="A33" s="76"/>
      <c r="B33" s="76"/>
      <c r="C33" s="76"/>
      <c r="D33" s="7"/>
      <c r="E33" s="5">
        <f t="shared" si="1"/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25">
      <c r="A34" s="76"/>
      <c r="B34" s="76"/>
      <c r="C34" s="76"/>
      <c r="D34" s="7"/>
      <c r="E34" s="5">
        <f t="shared" si="1"/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25">
      <c r="A35" s="76"/>
      <c r="B35" s="76"/>
      <c r="C35" s="76"/>
      <c r="D35" s="7"/>
      <c r="E35" s="5">
        <f t="shared" si="1"/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25">
      <c r="A36" s="76"/>
      <c r="B36" s="76"/>
      <c r="C36" s="76"/>
      <c r="D36" s="7"/>
      <c r="E36" s="5">
        <f t="shared" si="1"/>
        <v>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25">
      <c r="A37" s="76"/>
      <c r="B37" s="76"/>
      <c r="C37" s="76"/>
      <c r="D37" s="7"/>
      <c r="E37" s="5">
        <f t="shared" si="1"/>
        <v>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25">
      <c r="A38" s="76"/>
      <c r="B38" s="76"/>
      <c r="C38" s="76"/>
      <c r="D38" s="7"/>
      <c r="E38" s="5">
        <f t="shared" si="1"/>
        <v>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25">
      <c r="A39" s="76"/>
      <c r="B39" s="76"/>
      <c r="C39" s="76"/>
      <c r="D39" s="7"/>
      <c r="E39" s="5">
        <f t="shared" si="1"/>
        <v>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25">
      <c r="A40" s="6"/>
      <c r="B40" s="6"/>
      <c r="C40" s="6"/>
      <c r="D40" s="7"/>
      <c r="E40" s="5">
        <f t="shared" si="1"/>
        <v>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25">
      <c r="A41" s="6"/>
      <c r="B41" s="6"/>
      <c r="C41" s="6"/>
      <c r="D41" s="7"/>
      <c r="E41" s="5">
        <f t="shared" si="1"/>
        <v>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25">
      <c r="A42" s="6"/>
      <c r="B42" s="6"/>
      <c r="C42" s="6"/>
      <c r="D42" s="7"/>
      <c r="E42" s="5">
        <f t="shared" si="1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25">
      <c r="A43" s="6"/>
      <c r="B43" s="6"/>
      <c r="C43" s="6"/>
      <c r="D43" s="7"/>
      <c r="E43" s="5">
        <f t="shared" si="1"/>
        <v>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25">
      <c r="A44" s="6"/>
      <c r="B44" s="6"/>
      <c r="C44" s="6"/>
      <c r="D44" s="7"/>
      <c r="E44" s="5">
        <f t="shared" si="1"/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25">
      <c r="A45" s="6"/>
      <c r="B45" s="6"/>
      <c r="C45" s="6"/>
      <c r="D45" s="7"/>
      <c r="E45" s="5">
        <f t="shared" si="1"/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25">
      <c r="A46" s="6"/>
      <c r="B46" s="6"/>
      <c r="C46" s="6"/>
      <c r="D46" s="7"/>
      <c r="E46" s="5">
        <f t="shared" si="1"/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25">
      <c r="A47" s="6"/>
      <c r="B47" s="6"/>
      <c r="C47" s="6"/>
      <c r="D47" s="7"/>
      <c r="E47" s="5">
        <f t="shared" si="1"/>
        <v>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5">
      <c r="A48" s="6"/>
      <c r="B48" s="6"/>
      <c r="C48" s="6"/>
      <c r="D48" s="7"/>
      <c r="E48" s="5">
        <f t="shared" si="1"/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25">
      <c r="A49" s="6"/>
      <c r="B49" s="6"/>
      <c r="C49" s="6"/>
      <c r="D49" s="7"/>
      <c r="E49" s="5">
        <f t="shared" si="1"/>
        <v>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25">
      <c r="A50" s="6"/>
      <c r="B50" s="6"/>
      <c r="C50" s="6"/>
      <c r="D50" s="7"/>
      <c r="E50" s="5">
        <f t="shared" si="1"/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5">
      <c r="A51" s="6"/>
      <c r="B51" s="6"/>
      <c r="C51" s="6"/>
      <c r="D51" s="7"/>
      <c r="E51" s="5">
        <f t="shared" si="1"/>
        <v>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5">
      <c r="A52" s="6"/>
      <c r="B52" s="6"/>
      <c r="C52" s="6"/>
      <c r="D52" s="7"/>
      <c r="E52" s="5">
        <f t="shared" si="1"/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25">
      <c r="A53" s="6"/>
      <c r="B53" s="6"/>
      <c r="C53" s="6"/>
      <c r="D53" s="7"/>
      <c r="E53" s="5">
        <f t="shared" si="1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25">
      <c r="A54" s="6"/>
      <c r="B54" s="6"/>
      <c r="C54" s="6"/>
      <c r="D54" s="7"/>
      <c r="E54" s="5">
        <f t="shared" si="1"/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25">
      <c r="A55" s="6"/>
      <c r="B55" s="6"/>
      <c r="C55" s="6"/>
      <c r="D55" s="7"/>
      <c r="E55" s="5">
        <f t="shared" si="1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25">
      <c r="A56" s="6"/>
      <c r="B56" s="6"/>
      <c r="C56" s="6"/>
      <c r="D56" s="7"/>
      <c r="E56" s="5">
        <f t="shared" si="1"/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25">
      <c r="A57" s="6"/>
      <c r="B57" s="6"/>
      <c r="C57" s="6"/>
      <c r="D57" s="7"/>
      <c r="E57" s="5">
        <f t="shared" si="1"/>
        <v>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25">
      <c r="A58" s="6"/>
      <c r="B58" s="6"/>
      <c r="C58" s="6"/>
      <c r="D58" s="7"/>
      <c r="E58" s="5">
        <f t="shared" si="1"/>
        <v>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25">
      <c r="A59" s="6"/>
      <c r="B59" s="6"/>
      <c r="C59" s="6"/>
      <c r="D59" s="7"/>
      <c r="E59" s="5">
        <f t="shared" si="1"/>
        <v>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25">
      <c r="A60" s="6"/>
      <c r="B60" s="6"/>
      <c r="C60" s="6"/>
      <c r="D60" s="7"/>
      <c r="E60" s="5">
        <f t="shared" si="1"/>
        <v>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25">
      <c r="A61" s="6"/>
      <c r="B61" s="6"/>
      <c r="C61" s="6"/>
      <c r="D61" s="7"/>
      <c r="E61" s="5">
        <f t="shared" si="1"/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25">
      <c r="A62" s="6"/>
      <c r="B62" s="6"/>
      <c r="C62" s="6"/>
      <c r="D62" s="7"/>
      <c r="E62" s="5">
        <f t="shared" si="1"/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25">
      <c r="A63" s="6"/>
      <c r="B63" s="6"/>
      <c r="C63" s="6"/>
      <c r="D63" s="7"/>
      <c r="E63" s="5">
        <f t="shared" si="1"/>
        <v>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25">
      <c r="A64" s="6"/>
      <c r="B64" s="6"/>
      <c r="C64" s="6"/>
      <c r="D64" s="7"/>
      <c r="E64" s="5">
        <f t="shared" si="1"/>
        <v>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25">
      <c r="A65" s="6"/>
      <c r="B65" s="6"/>
      <c r="C65" s="6"/>
      <c r="D65" s="7"/>
      <c r="E65" s="5">
        <f t="shared" si="1"/>
        <v>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25">
      <c r="A66" s="6"/>
      <c r="B66" s="6"/>
      <c r="C66" s="6"/>
      <c r="D66" s="7"/>
      <c r="E66" s="5">
        <f t="shared" si="1"/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25">
      <c r="A67" s="6"/>
      <c r="B67" s="6"/>
      <c r="C67" s="6"/>
      <c r="D67" s="7"/>
      <c r="E67" s="5">
        <f t="shared" si="1"/>
        <v>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25">
      <c r="A68" s="6"/>
      <c r="B68" s="6"/>
      <c r="C68" s="6"/>
      <c r="D68" s="7"/>
      <c r="E68" s="5">
        <f t="shared" si="1"/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25">
      <c r="A69" s="6"/>
      <c r="B69" s="6"/>
      <c r="C69" s="6"/>
      <c r="D69" s="7"/>
      <c r="E69" s="5">
        <f t="shared" si="1"/>
        <v>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25">
      <c r="A70" s="6"/>
      <c r="B70" s="6"/>
      <c r="C70" s="6"/>
      <c r="D70" s="7"/>
      <c r="E70" s="5">
        <f t="shared" si="1"/>
        <v>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25">
      <c r="A71" s="6"/>
      <c r="B71" s="6"/>
      <c r="C71" s="6"/>
      <c r="D71" s="7"/>
      <c r="E71" s="5">
        <f t="shared" si="1"/>
        <v>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25">
      <c r="A72" s="6"/>
      <c r="B72" s="6"/>
      <c r="C72" s="6"/>
      <c r="D72" s="7"/>
      <c r="E72" s="5">
        <f t="shared" si="1"/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25">
      <c r="A73" s="6"/>
      <c r="B73" s="6"/>
      <c r="C73" s="6"/>
      <c r="D73" s="7"/>
      <c r="E73" s="5">
        <f t="shared" ref="E73:E136" si="4">D73+D73*19.6%</f>
        <v>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25">
      <c r="A74" s="6"/>
      <c r="B74" s="6"/>
      <c r="C74" s="6"/>
      <c r="D74" s="7"/>
      <c r="E74" s="5">
        <f t="shared" si="4"/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 x14ac:dyDescent="0.25">
      <c r="A75" s="6"/>
      <c r="B75" s="6"/>
      <c r="C75" s="6"/>
      <c r="D75" s="7"/>
      <c r="E75" s="5">
        <f t="shared" si="4"/>
        <v>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x14ac:dyDescent="0.25">
      <c r="A76" s="6"/>
      <c r="B76" s="6"/>
      <c r="C76" s="6"/>
      <c r="D76" s="7"/>
      <c r="E76" s="5">
        <f t="shared" si="4"/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x14ac:dyDescent="0.25">
      <c r="A77" s="6"/>
      <c r="B77" s="6"/>
      <c r="C77" s="6"/>
      <c r="D77" s="7"/>
      <c r="E77" s="5">
        <f t="shared" si="4"/>
        <v>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x14ac:dyDescent="0.25">
      <c r="A78" s="6"/>
      <c r="B78" s="6"/>
      <c r="C78" s="6"/>
      <c r="D78" s="7"/>
      <c r="E78" s="5">
        <f t="shared" si="4"/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x14ac:dyDescent="0.25">
      <c r="A79" s="6"/>
      <c r="B79" s="6"/>
      <c r="C79" s="6"/>
      <c r="D79" s="7"/>
      <c r="E79" s="5">
        <f t="shared" si="4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x14ac:dyDescent="0.25">
      <c r="A80" s="6"/>
      <c r="B80" s="6"/>
      <c r="C80" s="6"/>
      <c r="D80" s="7"/>
      <c r="E80" s="5">
        <f t="shared" si="4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x14ac:dyDescent="0.25">
      <c r="A81" s="6"/>
      <c r="B81" s="6"/>
      <c r="C81" s="6"/>
      <c r="D81" s="7"/>
      <c r="E81" s="5">
        <f t="shared" si="4"/>
        <v>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x14ac:dyDescent="0.25">
      <c r="A82" s="6"/>
      <c r="B82" s="6"/>
      <c r="C82" s="6"/>
      <c r="D82" s="7"/>
      <c r="E82" s="5">
        <f t="shared" si="4"/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x14ac:dyDescent="0.25">
      <c r="A83" s="6"/>
      <c r="B83" s="6"/>
      <c r="C83" s="6"/>
      <c r="D83" s="7"/>
      <c r="E83" s="5">
        <f t="shared" si="4"/>
        <v>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x14ac:dyDescent="0.25">
      <c r="A84" s="6"/>
      <c r="B84" s="6"/>
      <c r="C84" s="6"/>
      <c r="D84" s="7"/>
      <c r="E84" s="5">
        <f t="shared" si="4"/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x14ac:dyDescent="0.25">
      <c r="A85" s="6"/>
      <c r="B85" s="6"/>
      <c r="C85" s="6"/>
      <c r="D85" s="7"/>
      <c r="E85" s="5">
        <f t="shared" si="4"/>
        <v>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x14ac:dyDescent="0.25">
      <c r="A86" s="6"/>
      <c r="B86" s="6"/>
      <c r="C86" s="6"/>
      <c r="D86" s="7"/>
      <c r="E86" s="5">
        <f t="shared" si="4"/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x14ac:dyDescent="0.25">
      <c r="A87" s="6"/>
      <c r="B87" s="6"/>
      <c r="C87" s="6"/>
      <c r="D87" s="7"/>
      <c r="E87" s="5">
        <f t="shared" si="4"/>
        <v>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 x14ac:dyDescent="0.25">
      <c r="A88" s="6"/>
      <c r="B88" s="6"/>
      <c r="C88" s="6"/>
      <c r="D88" s="7"/>
      <c r="E88" s="5">
        <f t="shared" si="4"/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 x14ac:dyDescent="0.25">
      <c r="A89" s="6"/>
      <c r="B89" s="6"/>
      <c r="C89" s="6"/>
      <c r="D89" s="7"/>
      <c r="E89" s="5">
        <f t="shared" si="4"/>
        <v>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 x14ac:dyDescent="0.25">
      <c r="A90" s="6"/>
      <c r="B90" s="6"/>
      <c r="C90" s="6"/>
      <c r="D90" s="7"/>
      <c r="E90" s="5">
        <f t="shared" si="4"/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 x14ac:dyDescent="0.25">
      <c r="A91" s="6"/>
      <c r="B91" s="6"/>
      <c r="C91" s="6"/>
      <c r="D91" s="7"/>
      <c r="E91" s="5">
        <f t="shared" si="4"/>
        <v>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 x14ac:dyDescent="0.25">
      <c r="A92" s="6"/>
      <c r="B92" s="6"/>
      <c r="C92" s="6"/>
      <c r="D92" s="7"/>
      <c r="E92" s="5">
        <f t="shared" si="4"/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 x14ac:dyDescent="0.25">
      <c r="A93" s="6"/>
      <c r="B93" s="6"/>
      <c r="C93" s="6"/>
      <c r="D93" s="7"/>
      <c r="E93" s="5">
        <f t="shared" si="4"/>
        <v>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 x14ac:dyDescent="0.25">
      <c r="A94" s="6"/>
      <c r="B94" s="6"/>
      <c r="C94" s="6"/>
      <c r="D94" s="7"/>
      <c r="E94" s="5">
        <f t="shared" si="4"/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 x14ac:dyDescent="0.25">
      <c r="A95" s="6"/>
      <c r="B95" s="6"/>
      <c r="C95" s="6"/>
      <c r="D95" s="7"/>
      <c r="E95" s="5">
        <f t="shared" si="4"/>
        <v>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 x14ac:dyDescent="0.25">
      <c r="A96" s="6"/>
      <c r="B96" s="6"/>
      <c r="C96" s="6"/>
      <c r="D96" s="8"/>
      <c r="E96" s="5">
        <f t="shared" si="4"/>
        <v>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 x14ac:dyDescent="0.25">
      <c r="A97" s="6"/>
      <c r="B97" s="6"/>
      <c r="C97" s="6"/>
      <c r="D97" s="8"/>
      <c r="E97" s="5">
        <f t="shared" si="4"/>
        <v>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 x14ac:dyDescent="0.25">
      <c r="A98" s="6"/>
      <c r="B98" s="6"/>
      <c r="C98" s="6"/>
      <c r="D98" s="8"/>
      <c r="E98" s="5">
        <f t="shared" si="4"/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 x14ac:dyDescent="0.25">
      <c r="A99" s="6"/>
      <c r="B99" s="6"/>
      <c r="C99" s="6"/>
      <c r="D99" s="8"/>
      <c r="E99" s="5">
        <f t="shared" si="4"/>
        <v>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 x14ac:dyDescent="0.25">
      <c r="A100" s="6"/>
      <c r="B100" s="6"/>
      <c r="C100" s="6"/>
      <c r="D100" s="8"/>
      <c r="E100" s="5">
        <f t="shared" si="4"/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 x14ac:dyDescent="0.25">
      <c r="A101" s="6"/>
      <c r="B101" s="6"/>
      <c r="C101" s="6"/>
      <c r="D101" s="8"/>
      <c r="E101" s="5">
        <f t="shared" si="4"/>
        <v>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 x14ac:dyDescent="0.25">
      <c r="A102" s="6"/>
      <c r="B102" s="6"/>
      <c r="C102" s="6"/>
      <c r="D102" s="8"/>
      <c r="E102" s="5">
        <f t="shared" si="4"/>
        <v>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 x14ac:dyDescent="0.25">
      <c r="A103" s="6"/>
      <c r="B103" s="6"/>
      <c r="C103" s="6"/>
      <c r="D103" s="8"/>
      <c r="E103" s="5">
        <f t="shared" si="4"/>
        <v>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 x14ac:dyDescent="0.25">
      <c r="A104" s="6"/>
      <c r="B104" s="6"/>
      <c r="C104" s="6"/>
      <c r="D104" s="8"/>
      <c r="E104" s="5">
        <f t="shared" si="4"/>
        <v>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 x14ac:dyDescent="0.25">
      <c r="A105" s="6"/>
      <c r="B105" s="6"/>
      <c r="C105" s="6"/>
      <c r="D105" s="8"/>
      <c r="E105" s="5">
        <f t="shared" si="4"/>
        <v>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 x14ac:dyDescent="0.25">
      <c r="A106" s="6"/>
      <c r="B106" s="6"/>
      <c r="C106" s="6"/>
      <c r="D106" s="8"/>
      <c r="E106" s="5">
        <f t="shared" si="4"/>
        <v>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 x14ac:dyDescent="0.25">
      <c r="A107" s="6"/>
      <c r="B107" s="6"/>
      <c r="C107" s="6"/>
      <c r="D107" s="8"/>
      <c r="E107" s="5">
        <f t="shared" si="4"/>
        <v>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 x14ac:dyDescent="0.25">
      <c r="A108" s="6"/>
      <c r="B108" s="6"/>
      <c r="C108" s="6"/>
      <c r="D108" s="8"/>
      <c r="E108" s="5">
        <f t="shared" si="4"/>
        <v>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 x14ac:dyDescent="0.25">
      <c r="A109" s="6"/>
      <c r="B109" s="6"/>
      <c r="C109" s="6"/>
      <c r="D109" s="8"/>
      <c r="E109" s="5">
        <f t="shared" si="4"/>
        <v>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 x14ac:dyDescent="0.25">
      <c r="A110" s="6"/>
      <c r="B110" s="6"/>
      <c r="C110" s="6"/>
      <c r="D110" s="8"/>
      <c r="E110" s="5">
        <f t="shared" si="4"/>
        <v>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 x14ac:dyDescent="0.25">
      <c r="A111" s="6"/>
      <c r="B111" s="6"/>
      <c r="C111" s="6"/>
      <c r="D111" s="8"/>
      <c r="E111" s="5">
        <f t="shared" si="4"/>
        <v>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 x14ac:dyDescent="0.25">
      <c r="A112" s="6"/>
      <c r="B112" s="6"/>
      <c r="C112" s="6"/>
      <c r="D112" s="8"/>
      <c r="E112" s="5">
        <f t="shared" si="4"/>
        <v>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 x14ac:dyDescent="0.25">
      <c r="A113" s="6"/>
      <c r="B113" s="6"/>
      <c r="C113" s="6"/>
      <c r="D113" s="8"/>
      <c r="E113" s="5">
        <f t="shared" si="4"/>
        <v>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 x14ac:dyDescent="0.25">
      <c r="A114" s="6"/>
      <c r="B114" s="6"/>
      <c r="C114" s="6"/>
      <c r="D114" s="8"/>
      <c r="E114" s="5">
        <f t="shared" si="4"/>
        <v>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 x14ac:dyDescent="0.25">
      <c r="A115" s="6"/>
      <c r="B115" s="6"/>
      <c r="C115" s="6"/>
      <c r="D115" s="8"/>
      <c r="E115" s="5">
        <f t="shared" si="4"/>
        <v>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 x14ac:dyDescent="0.25">
      <c r="A116" s="6"/>
      <c r="B116" s="6"/>
      <c r="C116" s="6"/>
      <c r="D116" s="8"/>
      <c r="E116" s="5">
        <f t="shared" si="4"/>
        <v>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 x14ac:dyDescent="0.25">
      <c r="A117" s="6"/>
      <c r="B117" s="6"/>
      <c r="C117" s="6"/>
      <c r="D117" s="8"/>
      <c r="E117" s="5">
        <f t="shared" si="4"/>
        <v>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 x14ac:dyDescent="0.25">
      <c r="A118" s="6"/>
      <c r="B118" s="6"/>
      <c r="C118" s="6"/>
      <c r="D118" s="8"/>
      <c r="E118" s="5">
        <f t="shared" si="4"/>
        <v>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 x14ac:dyDescent="0.25">
      <c r="A119" s="6"/>
      <c r="B119" s="6"/>
      <c r="C119" s="6"/>
      <c r="D119" s="8"/>
      <c r="E119" s="5">
        <f t="shared" si="4"/>
        <v>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 x14ac:dyDescent="0.25">
      <c r="A120" s="6"/>
      <c r="B120" s="6"/>
      <c r="C120" s="6"/>
      <c r="D120" s="8"/>
      <c r="E120" s="5">
        <f t="shared" si="4"/>
        <v>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 x14ac:dyDescent="0.25">
      <c r="A121" s="6"/>
      <c r="B121" s="6"/>
      <c r="C121" s="6"/>
      <c r="D121" s="8"/>
      <c r="E121" s="5">
        <f t="shared" si="4"/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 x14ac:dyDescent="0.25">
      <c r="A122" s="6"/>
      <c r="B122" s="6"/>
      <c r="C122" s="6"/>
      <c r="D122" s="8"/>
      <c r="E122" s="5">
        <f t="shared" si="4"/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 x14ac:dyDescent="0.25">
      <c r="A123" s="6"/>
      <c r="B123" s="6"/>
      <c r="C123" s="6"/>
      <c r="D123" s="8"/>
      <c r="E123" s="5">
        <f t="shared" si="4"/>
        <v>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 x14ac:dyDescent="0.25">
      <c r="A124" s="6"/>
      <c r="B124" s="6"/>
      <c r="C124" s="6"/>
      <c r="D124" s="8"/>
      <c r="E124" s="5">
        <f t="shared" si="4"/>
        <v>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 x14ac:dyDescent="0.25">
      <c r="A125" s="6"/>
      <c r="B125" s="6"/>
      <c r="C125" s="6"/>
      <c r="D125" s="8"/>
      <c r="E125" s="5">
        <f t="shared" si="4"/>
        <v>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 x14ac:dyDescent="0.25">
      <c r="A126" s="6"/>
      <c r="B126" s="6"/>
      <c r="C126" s="6"/>
      <c r="D126" s="8"/>
      <c r="E126" s="5">
        <f t="shared" si="4"/>
        <v>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 x14ac:dyDescent="0.25">
      <c r="A127" s="6"/>
      <c r="B127" s="6"/>
      <c r="C127" s="6"/>
      <c r="D127" s="8"/>
      <c r="E127" s="5">
        <f t="shared" si="4"/>
        <v>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 x14ac:dyDescent="0.25">
      <c r="A128" s="6"/>
      <c r="B128" s="6"/>
      <c r="C128" s="6"/>
      <c r="D128" s="8"/>
      <c r="E128" s="5">
        <f t="shared" si="4"/>
        <v>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 x14ac:dyDescent="0.25">
      <c r="A129" s="6"/>
      <c r="B129" s="6"/>
      <c r="C129" s="6"/>
      <c r="D129" s="8"/>
      <c r="E129" s="5">
        <f t="shared" si="4"/>
        <v>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 x14ac:dyDescent="0.25">
      <c r="A130" s="6"/>
      <c r="B130" s="6"/>
      <c r="C130" s="6"/>
      <c r="D130" s="2"/>
      <c r="E130" s="5">
        <f t="shared" si="4"/>
        <v>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 x14ac:dyDescent="0.25">
      <c r="A131" s="6"/>
      <c r="B131" s="6"/>
      <c r="C131" s="6"/>
      <c r="D131" s="2"/>
      <c r="E131" s="5">
        <f t="shared" si="4"/>
        <v>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 x14ac:dyDescent="0.25">
      <c r="A132" s="6"/>
      <c r="B132" s="6"/>
      <c r="C132" s="6"/>
      <c r="D132" s="2"/>
      <c r="E132" s="5">
        <f t="shared" si="4"/>
        <v>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 x14ac:dyDescent="0.25">
      <c r="A133" s="6"/>
      <c r="B133" s="6"/>
      <c r="C133" s="6"/>
      <c r="D133" s="2"/>
      <c r="E133" s="5">
        <f t="shared" si="4"/>
        <v>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 x14ac:dyDescent="0.25">
      <c r="A134" s="6"/>
      <c r="B134" s="6"/>
      <c r="C134" s="6"/>
      <c r="D134" s="2"/>
      <c r="E134" s="5">
        <f t="shared" si="4"/>
        <v>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 x14ac:dyDescent="0.25">
      <c r="A135" s="6"/>
      <c r="B135" s="6"/>
      <c r="C135" s="6"/>
      <c r="D135" s="2"/>
      <c r="E135" s="5">
        <f t="shared" si="4"/>
        <v>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 x14ac:dyDescent="0.25">
      <c r="A136" s="6"/>
      <c r="B136" s="6"/>
      <c r="C136" s="6"/>
      <c r="D136" s="2"/>
      <c r="E136" s="5">
        <f t="shared" si="4"/>
        <v>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 x14ac:dyDescent="0.25">
      <c r="A137" s="6"/>
      <c r="B137" s="6"/>
      <c r="C137" s="6"/>
      <c r="D137" s="2"/>
      <c r="E137" s="5">
        <f t="shared" ref="E137:E200" si="5">D137+D137*19.6%</f>
        <v>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 x14ac:dyDescent="0.25">
      <c r="A138" s="6"/>
      <c r="B138" s="6"/>
      <c r="C138" s="6"/>
      <c r="D138" s="2"/>
      <c r="E138" s="5">
        <f t="shared" si="5"/>
        <v>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 x14ac:dyDescent="0.25">
      <c r="A139" s="6"/>
      <c r="B139" s="6"/>
      <c r="C139" s="6"/>
      <c r="D139" s="2"/>
      <c r="E139" s="5">
        <f t="shared" si="5"/>
        <v>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 x14ac:dyDescent="0.25">
      <c r="A140" s="6"/>
      <c r="B140" s="6"/>
      <c r="C140" s="6"/>
      <c r="D140" s="2"/>
      <c r="E140" s="5">
        <f t="shared" si="5"/>
        <v>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 x14ac:dyDescent="0.25">
      <c r="A141" s="6"/>
      <c r="B141" s="6"/>
      <c r="C141" s="6"/>
      <c r="D141" s="2"/>
      <c r="E141" s="5">
        <f t="shared" si="5"/>
        <v>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 x14ac:dyDescent="0.25">
      <c r="A142" s="6"/>
      <c r="B142" s="6"/>
      <c r="C142" s="6"/>
      <c r="D142" s="2"/>
      <c r="E142" s="5">
        <f t="shared" si="5"/>
        <v>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 x14ac:dyDescent="0.25">
      <c r="A143" s="6"/>
      <c r="B143" s="6"/>
      <c r="C143" s="6"/>
      <c r="D143" s="2"/>
      <c r="E143" s="5">
        <f t="shared" si="5"/>
        <v>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 x14ac:dyDescent="0.25">
      <c r="A144" s="6"/>
      <c r="B144" s="6"/>
      <c r="C144" s="6"/>
      <c r="D144" s="2"/>
      <c r="E144" s="5">
        <f t="shared" si="5"/>
        <v>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 x14ac:dyDescent="0.25">
      <c r="A145" s="6"/>
      <c r="B145" s="6"/>
      <c r="C145" s="6"/>
      <c r="D145" s="2"/>
      <c r="E145" s="5">
        <f t="shared" si="5"/>
        <v>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 x14ac:dyDescent="0.25">
      <c r="A146" s="6"/>
      <c r="B146" s="6"/>
      <c r="C146" s="6"/>
      <c r="D146" s="2"/>
      <c r="E146" s="5">
        <f t="shared" si="5"/>
        <v>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 x14ac:dyDescent="0.25">
      <c r="A147" s="6"/>
      <c r="B147" s="6"/>
      <c r="C147" s="6"/>
      <c r="D147" s="2"/>
      <c r="E147" s="5">
        <f t="shared" si="5"/>
        <v>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 x14ac:dyDescent="0.25">
      <c r="A148" s="6"/>
      <c r="B148" s="6"/>
      <c r="C148" s="6"/>
      <c r="D148" s="2"/>
      <c r="E148" s="5">
        <f t="shared" si="5"/>
        <v>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 x14ac:dyDescent="0.25">
      <c r="A149" s="6"/>
      <c r="B149" s="6"/>
      <c r="C149" s="6"/>
      <c r="D149" s="2"/>
      <c r="E149" s="5">
        <f t="shared" si="5"/>
        <v>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 x14ac:dyDescent="0.25">
      <c r="A150" s="6"/>
      <c r="B150" s="6"/>
      <c r="C150" s="6"/>
      <c r="D150" s="2"/>
      <c r="E150" s="5">
        <f t="shared" si="5"/>
        <v>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 x14ac:dyDescent="0.25">
      <c r="A151" s="6"/>
      <c r="B151" s="6"/>
      <c r="C151" s="6"/>
      <c r="D151" s="2"/>
      <c r="E151" s="5">
        <f t="shared" si="5"/>
        <v>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 x14ac:dyDescent="0.25">
      <c r="A152" s="6"/>
      <c r="B152" s="6"/>
      <c r="C152" s="6"/>
      <c r="D152" s="2"/>
      <c r="E152" s="5">
        <f t="shared" si="5"/>
        <v>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 x14ac:dyDescent="0.25">
      <c r="A153" s="6"/>
      <c r="B153" s="6"/>
      <c r="C153" s="6"/>
      <c r="D153" s="2"/>
      <c r="E153" s="5">
        <f t="shared" si="5"/>
        <v>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 x14ac:dyDescent="0.25">
      <c r="A154" s="6"/>
      <c r="B154" s="6"/>
      <c r="C154" s="6"/>
      <c r="D154" s="2"/>
      <c r="E154" s="5">
        <f t="shared" si="5"/>
        <v>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 x14ac:dyDescent="0.25">
      <c r="A155" s="6"/>
      <c r="B155" s="6"/>
      <c r="C155" s="6"/>
      <c r="D155" s="2"/>
      <c r="E155" s="5">
        <f t="shared" si="5"/>
        <v>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 x14ac:dyDescent="0.25">
      <c r="A156" s="6"/>
      <c r="B156" s="6"/>
      <c r="C156" s="6"/>
      <c r="D156" s="2"/>
      <c r="E156" s="5">
        <f t="shared" si="5"/>
        <v>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 x14ac:dyDescent="0.25">
      <c r="A157" s="6"/>
      <c r="B157" s="6"/>
      <c r="C157" s="6"/>
      <c r="D157" s="2"/>
      <c r="E157" s="5">
        <f t="shared" si="5"/>
        <v>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 x14ac:dyDescent="0.25">
      <c r="A158" s="6"/>
      <c r="B158" s="6"/>
      <c r="C158" s="6"/>
      <c r="D158" s="2"/>
      <c r="E158" s="5">
        <f t="shared" si="5"/>
        <v>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 x14ac:dyDescent="0.25">
      <c r="A159" s="6"/>
      <c r="B159" s="6"/>
      <c r="C159" s="6"/>
      <c r="D159" s="2"/>
      <c r="E159" s="5">
        <f t="shared" si="5"/>
        <v>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 x14ac:dyDescent="0.25">
      <c r="A160" s="6"/>
      <c r="B160" s="6"/>
      <c r="C160" s="6"/>
      <c r="D160" s="2"/>
      <c r="E160" s="5">
        <f t="shared" si="5"/>
        <v>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 x14ac:dyDescent="0.25">
      <c r="A161" s="6"/>
      <c r="B161" s="6"/>
      <c r="C161" s="6"/>
      <c r="D161" s="2"/>
      <c r="E161" s="5">
        <f t="shared" si="5"/>
        <v>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 x14ac:dyDescent="0.25">
      <c r="A162" s="6"/>
      <c r="B162" s="6"/>
      <c r="C162" s="6"/>
      <c r="D162" s="2"/>
      <c r="E162" s="5">
        <f t="shared" si="5"/>
        <v>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 x14ac:dyDescent="0.25">
      <c r="A163" s="6"/>
      <c r="B163" s="6"/>
      <c r="C163" s="6"/>
      <c r="D163" s="2"/>
      <c r="E163" s="5">
        <f t="shared" si="5"/>
        <v>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 x14ac:dyDescent="0.25">
      <c r="A164" s="6"/>
      <c r="B164" s="6"/>
      <c r="C164" s="6"/>
      <c r="D164" s="2"/>
      <c r="E164" s="5">
        <f t="shared" si="5"/>
        <v>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 x14ac:dyDescent="0.25">
      <c r="A165" s="6"/>
      <c r="B165" s="6"/>
      <c r="C165" s="6"/>
      <c r="D165" s="2"/>
      <c r="E165" s="5">
        <f t="shared" si="5"/>
        <v>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 x14ac:dyDescent="0.25">
      <c r="A166" s="6"/>
      <c r="B166" s="6"/>
      <c r="C166" s="6"/>
      <c r="D166" s="2"/>
      <c r="E166" s="5">
        <f t="shared" si="5"/>
        <v>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 x14ac:dyDescent="0.25">
      <c r="A167" s="6"/>
      <c r="B167" s="6"/>
      <c r="C167" s="6"/>
      <c r="D167" s="2"/>
      <c r="E167" s="5">
        <f t="shared" si="5"/>
        <v>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x14ac:dyDescent="0.25">
      <c r="A168" s="6"/>
      <c r="B168" s="6"/>
      <c r="C168" s="6"/>
      <c r="D168" s="2"/>
      <c r="E168" s="5">
        <f t="shared" si="5"/>
        <v>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x14ac:dyDescent="0.25">
      <c r="A169" s="6"/>
      <c r="B169" s="6"/>
      <c r="C169" s="6"/>
      <c r="D169" s="2"/>
      <c r="E169" s="5">
        <f t="shared" si="5"/>
        <v>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 x14ac:dyDescent="0.25">
      <c r="A170" s="6"/>
      <c r="B170" s="6"/>
      <c r="C170" s="6"/>
      <c r="D170" s="2"/>
      <c r="E170" s="5">
        <f t="shared" si="5"/>
        <v>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 x14ac:dyDescent="0.25">
      <c r="A171" s="6"/>
      <c r="B171" s="6"/>
      <c r="C171" s="6"/>
      <c r="D171" s="2"/>
      <c r="E171" s="5">
        <f t="shared" si="5"/>
        <v>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 x14ac:dyDescent="0.25">
      <c r="A172" s="6"/>
      <c r="B172" s="6"/>
      <c r="C172" s="6"/>
      <c r="D172" s="2"/>
      <c r="E172" s="5">
        <f t="shared" si="5"/>
        <v>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 x14ac:dyDescent="0.25">
      <c r="A173" s="6"/>
      <c r="B173" s="6"/>
      <c r="C173" s="6"/>
      <c r="D173" s="2"/>
      <c r="E173" s="5">
        <f t="shared" si="5"/>
        <v>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 x14ac:dyDescent="0.25">
      <c r="A174" s="6"/>
      <c r="B174" s="6"/>
      <c r="C174" s="6"/>
      <c r="D174" s="2"/>
      <c r="E174" s="5">
        <f t="shared" si="5"/>
        <v>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 x14ac:dyDescent="0.25">
      <c r="A175" s="6"/>
      <c r="B175" s="6"/>
      <c r="C175" s="6"/>
      <c r="D175" s="2"/>
      <c r="E175" s="5">
        <f t="shared" si="5"/>
        <v>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 x14ac:dyDescent="0.25">
      <c r="A176" s="6"/>
      <c r="B176" s="6"/>
      <c r="C176" s="6"/>
      <c r="D176" s="2"/>
      <c r="E176" s="5">
        <f t="shared" si="5"/>
        <v>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 x14ac:dyDescent="0.25">
      <c r="A177" s="6"/>
      <c r="B177" s="6"/>
      <c r="C177" s="6"/>
      <c r="D177" s="2"/>
      <c r="E177" s="5">
        <f t="shared" si="5"/>
        <v>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 x14ac:dyDescent="0.25">
      <c r="A178" s="6"/>
      <c r="B178" s="6"/>
      <c r="C178" s="6"/>
      <c r="D178" s="2"/>
      <c r="E178" s="5">
        <f t="shared" si="5"/>
        <v>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 x14ac:dyDescent="0.25">
      <c r="A179" s="6"/>
      <c r="B179" s="6"/>
      <c r="C179" s="6"/>
      <c r="D179" s="2"/>
      <c r="E179" s="5">
        <f t="shared" si="5"/>
        <v>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 x14ac:dyDescent="0.25">
      <c r="A180" s="6"/>
      <c r="B180" s="6"/>
      <c r="C180" s="6"/>
      <c r="D180" s="2"/>
      <c r="E180" s="5">
        <f t="shared" si="5"/>
        <v>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 x14ac:dyDescent="0.25">
      <c r="A181" s="6"/>
      <c r="B181" s="6"/>
      <c r="C181" s="6"/>
      <c r="D181" s="2"/>
      <c r="E181" s="5">
        <f t="shared" si="5"/>
        <v>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 x14ac:dyDescent="0.25">
      <c r="A182" s="6"/>
      <c r="B182" s="6"/>
      <c r="C182" s="6"/>
      <c r="D182" s="2"/>
      <c r="E182" s="5">
        <f t="shared" si="5"/>
        <v>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 x14ac:dyDescent="0.25">
      <c r="A183" s="6"/>
      <c r="B183" s="6"/>
      <c r="C183" s="6"/>
      <c r="D183" s="2"/>
      <c r="E183" s="5">
        <f t="shared" si="5"/>
        <v>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 x14ac:dyDescent="0.25">
      <c r="A184" s="6"/>
      <c r="B184" s="6"/>
      <c r="C184" s="6"/>
      <c r="D184" s="2"/>
      <c r="E184" s="5">
        <f t="shared" si="5"/>
        <v>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 x14ac:dyDescent="0.25">
      <c r="A185" s="6"/>
      <c r="B185" s="6"/>
      <c r="C185" s="6"/>
      <c r="D185" s="2"/>
      <c r="E185" s="5">
        <f t="shared" si="5"/>
        <v>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 x14ac:dyDescent="0.25">
      <c r="A186" s="6"/>
      <c r="B186" s="6"/>
      <c r="C186" s="6"/>
      <c r="D186" s="2"/>
      <c r="E186" s="5">
        <f t="shared" si="5"/>
        <v>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 x14ac:dyDescent="0.25">
      <c r="A187" s="6"/>
      <c r="B187" s="6"/>
      <c r="C187" s="6"/>
      <c r="D187" s="2"/>
      <c r="E187" s="5">
        <f t="shared" si="5"/>
        <v>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 x14ac:dyDescent="0.25">
      <c r="A188" s="6"/>
      <c r="B188" s="6"/>
      <c r="C188" s="6"/>
      <c r="D188" s="2"/>
      <c r="E188" s="5">
        <f t="shared" si="5"/>
        <v>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 x14ac:dyDescent="0.25">
      <c r="A189" s="6"/>
      <c r="B189" s="6"/>
      <c r="C189" s="6"/>
      <c r="D189" s="2"/>
      <c r="E189" s="5">
        <f t="shared" si="5"/>
        <v>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 x14ac:dyDescent="0.25">
      <c r="A190" s="6"/>
      <c r="B190" s="6"/>
      <c r="C190" s="6"/>
      <c r="D190" s="2"/>
      <c r="E190" s="5">
        <f t="shared" si="5"/>
        <v>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 x14ac:dyDescent="0.25">
      <c r="A191" s="6"/>
      <c r="B191" s="6"/>
      <c r="C191" s="6"/>
      <c r="D191" s="2"/>
      <c r="E191" s="5">
        <f t="shared" si="5"/>
        <v>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 x14ac:dyDescent="0.25">
      <c r="A192" s="6"/>
      <c r="B192" s="6"/>
      <c r="C192" s="6"/>
      <c r="D192" s="2"/>
      <c r="E192" s="5">
        <f t="shared" si="5"/>
        <v>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 x14ac:dyDescent="0.25">
      <c r="A193" s="6"/>
      <c r="B193" s="6"/>
      <c r="C193" s="6"/>
      <c r="D193" s="2"/>
      <c r="E193" s="5">
        <f t="shared" si="5"/>
        <v>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 x14ac:dyDescent="0.25">
      <c r="A194" s="6"/>
      <c r="B194" s="6"/>
      <c r="C194" s="6"/>
      <c r="D194" s="2"/>
      <c r="E194" s="5">
        <f t="shared" si="5"/>
        <v>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 x14ac:dyDescent="0.25">
      <c r="A195" s="6"/>
      <c r="B195" s="6"/>
      <c r="C195" s="6"/>
      <c r="D195" s="2"/>
      <c r="E195" s="5">
        <f t="shared" si="5"/>
        <v>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 x14ac:dyDescent="0.25">
      <c r="A196" s="6"/>
      <c r="B196" s="6"/>
      <c r="C196" s="6"/>
      <c r="D196" s="2"/>
      <c r="E196" s="5">
        <f t="shared" si="5"/>
        <v>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 x14ac:dyDescent="0.25">
      <c r="A197" s="6"/>
      <c r="B197" s="6"/>
      <c r="C197" s="6"/>
      <c r="D197" s="2"/>
      <c r="E197" s="5">
        <f t="shared" si="5"/>
        <v>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 x14ac:dyDescent="0.25">
      <c r="A198" s="6"/>
      <c r="B198" s="6"/>
      <c r="C198" s="6"/>
      <c r="D198" s="2"/>
      <c r="E198" s="5">
        <f t="shared" si="5"/>
        <v>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 x14ac:dyDescent="0.25">
      <c r="A199" s="6"/>
      <c r="B199" s="6"/>
      <c r="C199" s="6"/>
      <c r="D199" s="2"/>
      <c r="E199" s="5">
        <f t="shared" si="5"/>
        <v>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 x14ac:dyDescent="0.25">
      <c r="A200" s="6"/>
      <c r="B200" s="6"/>
      <c r="C200" s="6"/>
      <c r="D200" s="2"/>
      <c r="E200" s="5">
        <f t="shared" si="5"/>
        <v>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 x14ac:dyDescent="0.25">
      <c r="A201" s="6"/>
      <c r="B201" s="6"/>
      <c r="C201" s="6"/>
      <c r="D201" s="2"/>
      <c r="E201" s="5">
        <f t="shared" ref="E201:E240" si="6">D201+D201*19.6%</f>
        <v>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 x14ac:dyDescent="0.25">
      <c r="A202" s="6"/>
      <c r="B202" s="6"/>
      <c r="C202" s="6"/>
      <c r="D202" s="2"/>
      <c r="E202" s="5">
        <f t="shared" si="6"/>
        <v>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 x14ac:dyDescent="0.25">
      <c r="A203" s="6"/>
      <c r="B203" s="6"/>
      <c r="C203" s="6"/>
      <c r="D203" s="2"/>
      <c r="E203" s="5">
        <f t="shared" si="6"/>
        <v>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 x14ac:dyDescent="0.25">
      <c r="A204" s="6"/>
      <c r="B204" s="6"/>
      <c r="C204" s="6"/>
      <c r="D204" s="2"/>
      <c r="E204" s="5">
        <f t="shared" si="6"/>
        <v>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 x14ac:dyDescent="0.25">
      <c r="A205" s="6"/>
      <c r="B205" s="6"/>
      <c r="C205" s="6"/>
      <c r="D205" s="2"/>
      <c r="E205" s="5">
        <f t="shared" si="6"/>
        <v>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 x14ac:dyDescent="0.25">
      <c r="A206" s="6"/>
      <c r="B206" s="6"/>
      <c r="C206" s="6"/>
      <c r="D206" s="2"/>
      <c r="E206" s="5">
        <f t="shared" si="6"/>
        <v>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 x14ac:dyDescent="0.25">
      <c r="A207" s="6"/>
      <c r="B207" s="6"/>
      <c r="C207" s="6"/>
      <c r="D207" s="2"/>
      <c r="E207" s="5">
        <f t="shared" si="6"/>
        <v>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 x14ac:dyDescent="0.25">
      <c r="A208" s="6"/>
      <c r="B208" s="6"/>
      <c r="C208" s="6"/>
      <c r="D208" s="2"/>
      <c r="E208" s="5">
        <f t="shared" si="6"/>
        <v>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 x14ac:dyDescent="0.25">
      <c r="A209" s="6"/>
      <c r="B209" s="6"/>
      <c r="C209" s="6"/>
      <c r="D209" s="2"/>
      <c r="E209" s="5">
        <f t="shared" si="6"/>
        <v>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 x14ac:dyDescent="0.25">
      <c r="A210" s="6"/>
      <c r="B210" s="6"/>
      <c r="C210" s="6"/>
      <c r="D210" s="2"/>
      <c r="E210" s="5">
        <f t="shared" si="6"/>
        <v>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 x14ac:dyDescent="0.25">
      <c r="A211" s="6"/>
      <c r="B211" s="6"/>
      <c r="C211" s="6"/>
      <c r="D211" s="2"/>
      <c r="E211" s="5">
        <f t="shared" si="6"/>
        <v>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 x14ac:dyDescent="0.25">
      <c r="A212" s="6"/>
      <c r="B212" s="6"/>
      <c r="C212" s="6"/>
      <c r="D212" s="2"/>
      <c r="E212" s="5">
        <f t="shared" si="6"/>
        <v>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 x14ac:dyDescent="0.25">
      <c r="A213" s="6"/>
      <c r="B213" s="6"/>
      <c r="C213" s="6"/>
      <c r="D213" s="2"/>
      <c r="E213" s="5">
        <f t="shared" si="6"/>
        <v>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 x14ac:dyDescent="0.25">
      <c r="A214" s="6"/>
      <c r="B214" s="6"/>
      <c r="C214" s="6"/>
      <c r="D214" s="2"/>
      <c r="E214" s="5">
        <f t="shared" si="6"/>
        <v>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 x14ac:dyDescent="0.25">
      <c r="A215" s="6"/>
      <c r="B215" s="6"/>
      <c r="C215" s="6"/>
      <c r="D215" s="2"/>
      <c r="E215" s="5">
        <f t="shared" si="6"/>
        <v>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 x14ac:dyDescent="0.25">
      <c r="A216" s="6"/>
      <c r="B216" s="6"/>
      <c r="C216" s="6"/>
      <c r="D216" s="2"/>
      <c r="E216" s="5">
        <f t="shared" si="6"/>
        <v>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 x14ac:dyDescent="0.25">
      <c r="A217" s="6"/>
      <c r="B217" s="6"/>
      <c r="C217" s="6"/>
      <c r="D217" s="2"/>
      <c r="E217" s="5">
        <f t="shared" si="6"/>
        <v>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 x14ac:dyDescent="0.25">
      <c r="A218" s="6"/>
      <c r="B218" s="6"/>
      <c r="C218" s="6"/>
      <c r="D218" s="2"/>
      <c r="E218" s="5">
        <f t="shared" si="6"/>
        <v>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 x14ac:dyDescent="0.25">
      <c r="A219" s="6"/>
      <c r="B219" s="6"/>
      <c r="C219" s="6"/>
      <c r="D219" s="2"/>
      <c r="E219" s="5">
        <f t="shared" si="6"/>
        <v>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 x14ac:dyDescent="0.25">
      <c r="A220" s="6"/>
      <c r="B220" s="6"/>
      <c r="C220" s="6"/>
      <c r="D220" s="2"/>
      <c r="E220" s="5">
        <f t="shared" si="6"/>
        <v>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 x14ac:dyDescent="0.25">
      <c r="A221" s="6"/>
      <c r="B221" s="6"/>
      <c r="C221" s="6"/>
      <c r="D221" s="2"/>
      <c r="E221" s="5">
        <f t="shared" si="6"/>
        <v>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 x14ac:dyDescent="0.25">
      <c r="A222" s="6"/>
      <c r="B222" s="6"/>
      <c r="C222" s="6"/>
      <c r="D222" s="2"/>
      <c r="E222" s="5">
        <f t="shared" si="6"/>
        <v>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 x14ac:dyDescent="0.25">
      <c r="A223" s="6"/>
      <c r="B223" s="6"/>
      <c r="C223" s="6"/>
      <c r="D223" s="2"/>
      <c r="E223" s="5">
        <f t="shared" si="6"/>
        <v>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 x14ac:dyDescent="0.25">
      <c r="A224" s="6"/>
      <c r="B224" s="6"/>
      <c r="C224" s="6"/>
      <c r="D224" s="2"/>
      <c r="E224" s="5">
        <f t="shared" si="6"/>
        <v>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 x14ac:dyDescent="0.25">
      <c r="A225" s="6"/>
      <c r="B225" s="6"/>
      <c r="C225" s="6"/>
      <c r="D225" s="2"/>
      <c r="E225" s="5">
        <f t="shared" si="6"/>
        <v>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 x14ac:dyDescent="0.25">
      <c r="A226" s="6"/>
      <c r="B226" s="6"/>
      <c r="C226" s="6"/>
      <c r="D226" s="2"/>
      <c r="E226" s="5">
        <f t="shared" si="6"/>
        <v>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 x14ac:dyDescent="0.25">
      <c r="A227" s="6"/>
      <c r="B227" s="6"/>
      <c r="C227" s="6"/>
      <c r="D227" s="2"/>
      <c r="E227" s="5">
        <f t="shared" si="6"/>
        <v>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 x14ac:dyDescent="0.25">
      <c r="A228" s="6"/>
      <c r="B228" s="6"/>
      <c r="C228" s="6"/>
      <c r="D228" s="2"/>
      <c r="E228" s="5">
        <f t="shared" si="6"/>
        <v>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 x14ac:dyDescent="0.25">
      <c r="A229" s="2"/>
      <c r="B229" s="2"/>
      <c r="C229" s="2"/>
      <c r="D229" s="2"/>
      <c r="E229" s="5">
        <f t="shared" si="6"/>
        <v>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 x14ac:dyDescent="0.25">
      <c r="A230" s="2"/>
      <c r="B230" s="2"/>
      <c r="C230" s="2"/>
      <c r="D230" s="2"/>
      <c r="E230" s="5">
        <f t="shared" si="6"/>
        <v>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 x14ac:dyDescent="0.25">
      <c r="A231" s="2"/>
      <c r="B231" s="2"/>
      <c r="C231" s="2"/>
      <c r="D231" s="2"/>
      <c r="E231" s="5">
        <f t="shared" si="6"/>
        <v>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 x14ac:dyDescent="0.25">
      <c r="A232" s="2"/>
      <c r="B232" s="2"/>
      <c r="C232" s="2"/>
      <c r="D232" s="2"/>
      <c r="E232" s="5">
        <f t="shared" si="6"/>
        <v>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 x14ac:dyDescent="0.25">
      <c r="A233" s="2"/>
      <c r="B233" s="2"/>
      <c r="C233" s="2"/>
      <c r="D233" s="2"/>
      <c r="E233" s="5">
        <f t="shared" si="6"/>
        <v>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 x14ac:dyDescent="0.25">
      <c r="A234" s="2"/>
      <c r="B234" s="2"/>
      <c r="C234" s="2"/>
      <c r="D234" s="2"/>
      <c r="E234" s="5">
        <f t="shared" si="6"/>
        <v>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 x14ac:dyDescent="0.25">
      <c r="A235" s="2"/>
      <c r="B235" s="2"/>
      <c r="C235" s="2"/>
      <c r="D235" s="2"/>
      <c r="E235" s="5">
        <f t="shared" si="6"/>
        <v>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 x14ac:dyDescent="0.25">
      <c r="A236" s="2"/>
      <c r="B236" s="2"/>
      <c r="C236" s="2"/>
      <c r="D236" s="2"/>
      <c r="E236" s="5">
        <f t="shared" si="6"/>
        <v>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 x14ac:dyDescent="0.25">
      <c r="A237" s="2"/>
      <c r="B237" s="2"/>
      <c r="C237" s="2"/>
      <c r="D237" s="2"/>
      <c r="E237" s="5">
        <f t="shared" si="6"/>
        <v>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 x14ac:dyDescent="0.25">
      <c r="A238" s="2"/>
      <c r="B238" s="2"/>
      <c r="C238" s="2"/>
      <c r="D238" s="2"/>
      <c r="E238" s="5">
        <f t="shared" si="6"/>
        <v>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 x14ac:dyDescent="0.25">
      <c r="A239" s="2"/>
      <c r="B239" s="2"/>
      <c r="C239" s="2"/>
      <c r="D239" s="2"/>
      <c r="E239" s="5">
        <f t="shared" si="6"/>
        <v>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x14ac:dyDescent="0.25">
      <c r="A240" s="2"/>
      <c r="B240" s="2"/>
      <c r="C240" s="2"/>
      <c r="D240" s="2"/>
      <c r="E240" s="5">
        <f t="shared" si="6"/>
        <v>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</sheetData>
  <scenarios current="0">
    <scenario name="jhjhgj" locked="1" count="1" user="EN" comment="Créé par EN le 27/01/2013">
      <inputCells r="K20" val="Paëlla"/>
    </scenario>
  </scenarios>
  <mergeCells count="46">
    <mergeCell ref="A1:H2"/>
    <mergeCell ref="A3:C4"/>
    <mergeCell ref="A19:C19"/>
    <mergeCell ref="A6:C6"/>
    <mergeCell ref="A7:C7"/>
    <mergeCell ref="A8:C8"/>
    <mergeCell ref="A9:C9"/>
    <mergeCell ref="A10:C10"/>
    <mergeCell ref="A11:C11"/>
    <mergeCell ref="A14:C14"/>
    <mergeCell ref="A15:C15"/>
    <mergeCell ref="A16:C16"/>
    <mergeCell ref="A17:C17"/>
    <mergeCell ref="A18:C18"/>
    <mergeCell ref="D14:H14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38:C38"/>
    <mergeCell ref="A39:C39"/>
    <mergeCell ref="D3:H3"/>
    <mergeCell ref="A5:C5"/>
    <mergeCell ref="A13:C13"/>
    <mergeCell ref="A12:C12"/>
    <mergeCell ref="D5:H5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K3:M3"/>
    <mergeCell ref="P3:R3"/>
    <mergeCell ref="O5:O6"/>
    <mergeCell ref="P5:P6"/>
    <mergeCell ref="Q5:Q6"/>
    <mergeCell ref="R5:R6"/>
  </mergeCells>
  <dataValidations count="3">
    <dataValidation type="list" allowBlank="1" showInputMessage="1" showErrorMessage="1" sqref="L16">
      <formula1>$K$16</formula1>
    </dataValidation>
    <dataValidation type="list" allowBlank="1" showInputMessage="1" showErrorMessage="1" sqref="K20">
      <formula1>$I$20:$I$23</formula1>
    </dataValidation>
    <dataValidation type="list" allowBlank="1" showInputMessage="1" showErrorMessage="1" sqref="N20">
      <formula1>$I$26:$I$33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7"/>
  <sheetViews>
    <sheetView zoomScale="40" zoomScaleNormal="40" workbookViewId="0">
      <selection activeCell="E9" sqref="E9"/>
    </sheetView>
  </sheetViews>
  <sheetFormatPr baseColWidth="10" defaultRowHeight="15" x14ac:dyDescent="0.25"/>
  <cols>
    <col min="5" max="5" width="13.7109375" customWidth="1"/>
    <col min="8" max="8" width="14.7109375" customWidth="1"/>
    <col min="9" max="9" width="19.7109375" customWidth="1"/>
  </cols>
  <sheetData>
    <row r="3" spans="2:9" ht="15.75" thickBot="1" x14ac:dyDescent="0.3"/>
    <row r="4" spans="2:9" ht="15.75" thickBot="1" x14ac:dyDescent="0.3">
      <c r="B4" s="2" t="s">
        <v>30</v>
      </c>
      <c r="C4" s="13" t="s">
        <v>24</v>
      </c>
      <c r="D4" s="2"/>
      <c r="E4" s="2" t="s">
        <v>31</v>
      </c>
      <c r="F4" s="13">
        <v>8</v>
      </c>
      <c r="G4" s="2"/>
      <c r="H4" s="2" t="s">
        <v>32</v>
      </c>
      <c r="I4" s="78" t="str">
        <f>IF(COUNTIFS(C4,"Couscous",F4,"8"),Ecritures!A34, )</f>
        <v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v>
      </c>
    </row>
    <row r="5" spans="2:9" x14ac:dyDescent="0.25">
      <c r="B5" s="2"/>
      <c r="C5" s="2"/>
      <c r="D5" s="2"/>
      <c r="E5" s="2"/>
      <c r="F5" s="2"/>
      <c r="G5" s="2"/>
      <c r="H5" s="2"/>
      <c r="I5" s="78"/>
    </row>
    <row r="6" spans="2:9" x14ac:dyDescent="0.25">
      <c r="B6" s="2"/>
      <c r="C6" s="2"/>
      <c r="D6" s="2"/>
      <c r="E6" s="2"/>
      <c r="F6" s="2"/>
      <c r="G6" s="2"/>
      <c r="H6" s="2"/>
      <c r="I6" s="78"/>
    </row>
    <row r="7" spans="2:9" x14ac:dyDescent="0.25">
      <c r="B7" s="2"/>
      <c r="C7" s="2"/>
      <c r="D7" s="2"/>
      <c r="E7" s="2"/>
      <c r="F7" s="2"/>
      <c r="G7" s="2"/>
      <c r="H7" s="2"/>
      <c r="I7" s="78"/>
    </row>
    <row r="8" spans="2:9" x14ac:dyDescent="0.25">
      <c r="B8" s="2"/>
      <c r="C8" s="2"/>
      <c r="D8" s="2"/>
      <c r="E8" s="2"/>
      <c r="F8" s="2"/>
      <c r="G8" s="2"/>
      <c r="H8" s="2"/>
      <c r="I8" s="78"/>
    </row>
    <row r="9" spans="2:9" x14ac:dyDescent="0.25">
      <c r="B9" s="2"/>
      <c r="C9" s="2"/>
      <c r="D9" s="2"/>
      <c r="E9" s="2"/>
      <c r="F9" s="2"/>
      <c r="G9" s="2"/>
      <c r="H9" s="2"/>
      <c r="I9" s="78"/>
    </row>
    <row r="10" spans="2:9" x14ac:dyDescent="0.25">
      <c r="B10" s="2"/>
      <c r="C10" s="2"/>
      <c r="D10" s="2"/>
      <c r="E10" s="2"/>
      <c r="F10" s="2"/>
      <c r="G10" s="2"/>
      <c r="H10" s="2"/>
      <c r="I10" s="78"/>
    </row>
    <row r="11" spans="2:9" x14ac:dyDescent="0.25">
      <c r="B11" s="2"/>
      <c r="C11" s="2"/>
      <c r="D11" s="2"/>
      <c r="E11" s="2"/>
      <c r="F11" s="2"/>
      <c r="G11" s="2"/>
      <c r="H11" s="2"/>
      <c r="I11" s="78"/>
    </row>
    <row r="12" spans="2:9" x14ac:dyDescent="0.25">
      <c r="B12" s="2"/>
      <c r="C12" s="2"/>
      <c r="D12" s="2"/>
      <c r="E12" s="2"/>
      <c r="F12" s="2"/>
      <c r="G12" s="2"/>
      <c r="H12" s="2"/>
      <c r="I12" s="78"/>
    </row>
    <row r="13" spans="2:9" x14ac:dyDescent="0.25">
      <c r="B13" s="14"/>
      <c r="C13" s="2"/>
      <c r="D13" s="2"/>
      <c r="E13" s="2"/>
      <c r="F13" s="2"/>
      <c r="G13" s="2"/>
      <c r="H13" s="2"/>
      <c r="I13" s="78"/>
    </row>
    <row r="14" spans="2:9" x14ac:dyDescent="0.25">
      <c r="B14" s="2"/>
      <c r="C14" s="2"/>
      <c r="D14" s="2"/>
      <c r="E14" s="2"/>
      <c r="F14" s="2"/>
      <c r="G14" s="2"/>
      <c r="H14" s="2"/>
      <c r="I14" s="78"/>
    </row>
    <row r="15" spans="2:9" x14ac:dyDescent="0.25">
      <c r="B15" s="2"/>
      <c r="C15" s="2"/>
      <c r="D15" s="2"/>
      <c r="E15" s="2"/>
      <c r="F15" s="2"/>
      <c r="G15" s="2"/>
      <c r="H15" s="2"/>
      <c r="I15" s="78"/>
    </row>
    <row r="16" spans="2:9" x14ac:dyDescent="0.25">
      <c r="B16" s="2"/>
      <c r="C16" s="2"/>
      <c r="D16" s="2"/>
      <c r="E16" s="2"/>
      <c r="F16" s="2"/>
      <c r="G16" s="2"/>
      <c r="H16" s="2"/>
      <c r="I16" s="78"/>
    </row>
    <row r="17" spans="2:9" x14ac:dyDescent="0.25">
      <c r="B17" s="2"/>
      <c r="C17" s="2"/>
      <c r="D17" s="2"/>
      <c r="E17" s="2"/>
      <c r="F17" s="2"/>
      <c r="G17" s="2"/>
      <c r="H17" s="2"/>
      <c r="I17" s="78"/>
    </row>
    <row r="18" spans="2:9" x14ac:dyDescent="0.25">
      <c r="B18" s="2"/>
      <c r="C18" s="2"/>
      <c r="D18" s="2"/>
      <c r="E18" s="2"/>
      <c r="F18" s="2"/>
      <c r="G18" s="2"/>
      <c r="H18" s="2"/>
      <c r="I18" s="78"/>
    </row>
    <row r="19" spans="2:9" x14ac:dyDescent="0.25">
      <c r="B19" s="2"/>
      <c r="C19" s="2"/>
      <c r="D19" s="2"/>
      <c r="E19" s="2"/>
      <c r="F19" s="2"/>
      <c r="G19" s="2"/>
      <c r="H19" s="2"/>
      <c r="I19" s="78"/>
    </row>
    <row r="20" spans="2:9" x14ac:dyDescent="0.25">
      <c r="B20" s="2"/>
      <c r="C20" s="2"/>
      <c r="D20" s="2"/>
      <c r="E20" s="2"/>
      <c r="F20" s="2"/>
      <c r="G20" s="2"/>
      <c r="H20" s="2"/>
      <c r="I20" s="78"/>
    </row>
    <row r="21" spans="2:9" x14ac:dyDescent="0.25">
      <c r="B21" s="2"/>
      <c r="C21" s="2"/>
      <c r="D21" s="2"/>
      <c r="E21" s="2"/>
      <c r="F21" s="2"/>
      <c r="G21" s="2"/>
      <c r="H21" s="2"/>
      <c r="I21" s="78"/>
    </row>
    <row r="22" spans="2:9" x14ac:dyDescent="0.25">
      <c r="B22" s="2"/>
      <c r="C22" s="2"/>
      <c r="D22" s="2"/>
      <c r="E22" s="2"/>
      <c r="F22" s="2"/>
      <c r="G22" s="2"/>
      <c r="H22" s="2"/>
      <c r="I22" s="78"/>
    </row>
    <row r="23" spans="2:9" x14ac:dyDescent="0.25">
      <c r="B23" s="2"/>
      <c r="C23" s="2"/>
      <c r="D23" s="2"/>
      <c r="E23" s="2"/>
      <c r="F23" s="2"/>
      <c r="G23" s="2"/>
      <c r="H23" s="2"/>
      <c r="I23" s="78"/>
    </row>
    <row r="24" spans="2:9" x14ac:dyDescent="0.25">
      <c r="B24" s="2"/>
      <c r="C24" s="2"/>
      <c r="D24" s="2"/>
      <c r="E24" s="2"/>
      <c r="F24" s="2"/>
      <c r="G24" s="2"/>
      <c r="H24" s="2"/>
      <c r="I24" s="78"/>
    </row>
    <row r="25" spans="2:9" x14ac:dyDescent="0.25">
      <c r="B25" s="2"/>
      <c r="C25" s="2"/>
      <c r="D25" s="2"/>
      <c r="E25" s="2"/>
      <c r="F25" s="2"/>
      <c r="G25" s="2"/>
      <c r="H25" s="2"/>
      <c r="I25" s="78"/>
    </row>
    <row r="26" spans="2:9" x14ac:dyDescent="0.25">
      <c r="B26" s="2"/>
      <c r="C26" s="2"/>
      <c r="D26" s="2"/>
      <c r="E26" s="2"/>
      <c r="F26" s="2"/>
      <c r="G26" s="2"/>
      <c r="H26" s="2"/>
      <c r="I26" s="78"/>
    </row>
    <row r="27" spans="2:9" x14ac:dyDescent="0.25">
      <c r="B27" s="2"/>
      <c r="C27" s="2"/>
      <c r="D27" s="2"/>
      <c r="E27" s="2"/>
      <c r="F27" s="2"/>
      <c r="G27" s="2"/>
      <c r="H27" s="2"/>
      <c r="I27" s="78"/>
    </row>
    <row r="28" spans="2:9" x14ac:dyDescent="0.25">
      <c r="B28" s="2"/>
      <c r="C28" s="2"/>
      <c r="D28" s="2"/>
      <c r="E28" s="2"/>
      <c r="F28" s="2"/>
      <c r="G28" s="2"/>
      <c r="H28" s="2"/>
      <c r="I28" s="78"/>
    </row>
    <row r="29" spans="2:9" x14ac:dyDescent="0.25">
      <c r="B29" s="2"/>
      <c r="C29" s="2"/>
      <c r="D29" s="2"/>
      <c r="E29" s="2"/>
      <c r="F29" s="2"/>
      <c r="G29" s="2"/>
      <c r="H29" s="2"/>
      <c r="I29" s="78"/>
    </row>
    <row r="30" spans="2:9" x14ac:dyDescent="0.25">
      <c r="B30" s="2"/>
      <c r="C30" s="2"/>
      <c r="D30" s="2"/>
      <c r="E30" s="2"/>
      <c r="F30" s="2"/>
      <c r="G30" s="2"/>
      <c r="H30" s="2"/>
      <c r="I30" s="78"/>
    </row>
    <row r="31" spans="2:9" x14ac:dyDescent="0.25">
      <c r="B31" s="2"/>
      <c r="C31" s="2"/>
      <c r="D31" s="2"/>
      <c r="E31" s="2"/>
      <c r="F31" s="2"/>
      <c r="G31" s="2"/>
      <c r="H31" s="2"/>
      <c r="I31" s="78"/>
    </row>
    <row r="32" spans="2:9" x14ac:dyDescent="0.25">
      <c r="B32" s="2"/>
      <c r="C32" s="2"/>
      <c r="D32" s="2"/>
      <c r="E32" s="2"/>
      <c r="F32" s="2"/>
      <c r="G32" s="2"/>
      <c r="H32" s="2"/>
      <c r="I32" s="78"/>
    </row>
    <row r="33" spans="2:9" x14ac:dyDescent="0.25">
      <c r="B33" s="2"/>
      <c r="C33" s="2"/>
      <c r="D33" s="2"/>
      <c r="E33" s="2"/>
      <c r="F33" s="2"/>
      <c r="G33" s="2"/>
      <c r="H33" s="2"/>
      <c r="I33" s="78"/>
    </row>
    <row r="34" spans="2:9" x14ac:dyDescent="0.25">
      <c r="B34" s="2"/>
      <c r="C34" s="2"/>
      <c r="D34" s="2"/>
      <c r="E34" s="2"/>
      <c r="F34" s="2"/>
      <c r="G34" s="2"/>
      <c r="H34" s="2"/>
      <c r="I34" s="78"/>
    </row>
    <row r="35" spans="2:9" x14ac:dyDescent="0.25">
      <c r="B35" s="2"/>
      <c r="C35" s="2"/>
      <c r="D35" s="2"/>
      <c r="E35" s="2"/>
      <c r="F35" s="2"/>
      <c r="G35" s="2"/>
      <c r="H35" s="2"/>
      <c r="I35" s="78"/>
    </row>
    <row r="36" spans="2:9" x14ac:dyDescent="0.25">
      <c r="B36" s="2"/>
      <c r="C36" s="2"/>
      <c r="D36" s="2"/>
      <c r="E36" s="2"/>
      <c r="F36" s="2"/>
      <c r="G36" s="2"/>
      <c r="H36" s="2"/>
      <c r="I36" s="78"/>
    </row>
    <row r="37" spans="2:9" x14ac:dyDescent="0.25">
      <c r="B37" s="2"/>
      <c r="C37" s="2"/>
      <c r="D37" s="2"/>
      <c r="E37" s="2"/>
      <c r="F37" s="2"/>
      <c r="G37" s="2"/>
      <c r="H37" s="2"/>
      <c r="I37" s="78"/>
    </row>
    <row r="38" spans="2:9" x14ac:dyDescent="0.25">
      <c r="B38" s="2"/>
      <c r="C38" s="2"/>
      <c r="D38" s="2"/>
      <c r="E38" s="2"/>
      <c r="F38" s="2"/>
      <c r="G38" s="2"/>
      <c r="H38" s="2"/>
      <c r="I38" s="78"/>
    </row>
    <row r="39" spans="2:9" x14ac:dyDescent="0.25">
      <c r="B39" s="2"/>
      <c r="C39" s="2"/>
      <c r="D39" s="2"/>
      <c r="E39" s="2"/>
      <c r="F39" s="2"/>
      <c r="G39" s="2"/>
      <c r="H39" s="2"/>
      <c r="I39" s="78"/>
    </row>
    <row r="40" spans="2:9" x14ac:dyDescent="0.25">
      <c r="B40" s="2"/>
      <c r="C40" s="2"/>
      <c r="D40" s="2"/>
      <c r="E40" s="2"/>
      <c r="F40" s="2"/>
      <c r="G40" s="2"/>
      <c r="H40" s="2"/>
      <c r="I40" s="78"/>
    </row>
    <row r="41" spans="2:9" x14ac:dyDescent="0.25">
      <c r="B41" s="2"/>
      <c r="C41" s="2"/>
      <c r="D41" s="2"/>
      <c r="E41" s="2"/>
      <c r="F41" s="2"/>
      <c r="G41" s="2"/>
      <c r="H41" s="2"/>
      <c r="I41" s="78"/>
    </row>
    <row r="42" spans="2:9" x14ac:dyDescent="0.25">
      <c r="B42" s="2"/>
      <c r="C42" s="2"/>
      <c r="D42" s="2"/>
      <c r="E42" s="2"/>
      <c r="F42" s="2"/>
      <c r="G42" s="2"/>
      <c r="H42" s="2"/>
      <c r="I42" s="78"/>
    </row>
    <row r="43" spans="2:9" x14ac:dyDescent="0.25">
      <c r="B43" s="2"/>
      <c r="C43" s="2"/>
      <c r="D43" s="2"/>
      <c r="E43" s="2"/>
      <c r="F43" s="2"/>
      <c r="G43" s="2"/>
      <c r="H43" s="2"/>
      <c r="I43" s="78"/>
    </row>
    <row r="44" spans="2:9" x14ac:dyDescent="0.25">
      <c r="B44" s="2"/>
      <c r="C44" s="2"/>
      <c r="D44" s="2"/>
      <c r="E44" s="2"/>
      <c r="F44" s="2"/>
      <c r="G44" s="2"/>
      <c r="H44" s="2"/>
      <c r="I44" s="78"/>
    </row>
    <row r="45" spans="2:9" x14ac:dyDescent="0.25">
      <c r="B45" s="2"/>
      <c r="C45" s="2"/>
      <c r="D45" s="2"/>
      <c r="E45" s="2"/>
      <c r="F45" s="2"/>
      <c r="G45" s="2"/>
      <c r="H45" s="2"/>
      <c r="I45" s="78"/>
    </row>
    <row r="46" spans="2:9" x14ac:dyDescent="0.25">
      <c r="B46" s="2"/>
      <c r="C46" s="2"/>
      <c r="D46" s="2"/>
      <c r="E46" s="2"/>
      <c r="F46" s="2"/>
      <c r="G46" s="2"/>
      <c r="H46" s="2"/>
      <c r="I46" s="78"/>
    </row>
    <row r="47" spans="2:9" x14ac:dyDescent="0.25">
      <c r="B47" s="2"/>
      <c r="C47" s="2"/>
      <c r="D47" s="2"/>
      <c r="E47" s="2"/>
      <c r="F47" s="2"/>
      <c r="G47" s="2"/>
      <c r="H47" s="2"/>
      <c r="I47" s="78"/>
    </row>
    <row r="48" spans="2:9" x14ac:dyDescent="0.25">
      <c r="B48" s="2"/>
      <c r="C48" s="2"/>
      <c r="D48" s="2"/>
      <c r="E48" s="2"/>
      <c r="F48" s="2"/>
      <c r="G48" s="2"/>
      <c r="H48" s="2"/>
      <c r="I48" s="78"/>
    </row>
    <row r="49" spans="2:9" x14ac:dyDescent="0.25">
      <c r="B49" s="2"/>
      <c r="C49" s="2"/>
      <c r="D49" s="2"/>
      <c r="E49" s="2"/>
      <c r="F49" s="2"/>
      <c r="G49" s="2"/>
      <c r="H49" s="2"/>
      <c r="I49" s="78"/>
    </row>
    <row r="50" spans="2:9" x14ac:dyDescent="0.25">
      <c r="B50" s="2"/>
      <c r="C50" s="2"/>
      <c r="D50" s="2"/>
      <c r="E50" s="2"/>
      <c r="F50" s="2"/>
      <c r="G50" s="2"/>
      <c r="H50" s="2"/>
      <c r="I50" s="78"/>
    </row>
    <row r="51" spans="2:9" x14ac:dyDescent="0.25">
      <c r="B51" s="2"/>
      <c r="C51" s="2"/>
      <c r="D51" s="2"/>
      <c r="E51" s="2"/>
      <c r="F51" s="2"/>
      <c r="G51" s="2"/>
      <c r="H51" s="2"/>
      <c r="I51" s="78"/>
    </row>
    <row r="52" spans="2:9" x14ac:dyDescent="0.25">
      <c r="B52" s="2"/>
      <c r="C52" s="2"/>
      <c r="D52" s="2"/>
      <c r="E52" s="2"/>
      <c r="F52" s="2"/>
      <c r="G52" s="2"/>
      <c r="H52" s="2"/>
      <c r="I52" s="78"/>
    </row>
    <row r="53" spans="2:9" x14ac:dyDescent="0.25">
      <c r="B53" s="2"/>
      <c r="C53" s="2"/>
      <c r="D53" s="2"/>
      <c r="E53" s="2"/>
      <c r="F53" s="2"/>
      <c r="G53" s="2"/>
      <c r="H53" s="2"/>
      <c r="I53" s="78"/>
    </row>
    <row r="54" spans="2:9" x14ac:dyDescent="0.25">
      <c r="B54" s="2"/>
      <c r="C54" s="2"/>
      <c r="D54" s="2"/>
      <c r="E54" s="2"/>
      <c r="F54" s="2"/>
      <c r="G54" s="2"/>
      <c r="H54" s="2"/>
      <c r="I54" s="78"/>
    </row>
    <row r="55" spans="2:9" x14ac:dyDescent="0.25">
      <c r="B55" s="2"/>
      <c r="C55" s="2"/>
      <c r="D55" s="2"/>
      <c r="E55" s="2"/>
      <c r="F55" s="2"/>
      <c r="G55" s="2"/>
      <c r="H55" s="2"/>
      <c r="I55" s="78"/>
    </row>
    <row r="56" spans="2:9" x14ac:dyDescent="0.25">
      <c r="B56" s="2"/>
      <c r="C56" s="2"/>
      <c r="D56" s="2"/>
      <c r="E56" s="2"/>
      <c r="F56" s="2"/>
      <c r="G56" s="2"/>
      <c r="H56" s="2"/>
      <c r="I56" s="78"/>
    </row>
    <row r="57" spans="2:9" x14ac:dyDescent="0.25">
      <c r="B57" s="2"/>
      <c r="C57" s="2"/>
      <c r="D57" s="2"/>
      <c r="E57" s="2"/>
      <c r="F57" s="2"/>
      <c r="G57" s="2"/>
      <c r="H57" s="2"/>
      <c r="I57" s="78"/>
    </row>
  </sheetData>
  <mergeCells count="1">
    <mergeCell ref="I4:I5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Ecritures!A15:A31</xm:f>
          </x14:formula1>
          <xm:sqref>F4</xm:sqref>
        </x14:dataValidation>
        <x14:dataValidation type="list" allowBlank="1" showInputMessage="1" showErrorMessage="1">
          <x14:formula1>
            <xm:f>Ecritures!A7:A13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154"/>
  <sheetViews>
    <sheetView topLeftCell="C1" workbookViewId="0">
      <selection activeCell="E35" sqref="E35"/>
    </sheetView>
  </sheetViews>
  <sheetFormatPr baseColWidth="10" defaultRowHeight="15" x14ac:dyDescent="0.25"/>
  <cols>
    <col min="1" max="1" width="19.7109375" customWidth="1"/>
    <col min="5" max="5" width="13.7109375" customWidth="1"/>
    <col min="6" max="6" width="3.7109375" customWidth="1"/>
    <col min="8" max="8" width="14.28515625" customWidth="1"/>
    <col min="9" max="9" width="19.7109375" customWidth="1"/>
  </cols>
  <sheetData>
    <row r="2" spans="1:13" x14ac:dyDescent="0.25">
      <c r="M2">
        <v>1</v>
      </c>
    </row>
    <row r="3" spans="1:13" x14ac:dyDescent="0.25">
      <c r="M3">
        <v>2</v>
      </c>
    </row>
    <row r="4" spans="1:13" x14ac:dyDescent="0.25">
      <c r="M4">
        <v>3</v>
      </c>
    </row>
    <row r="5" spans="1:13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M5">
        <v>4</v>
      </c>
    </row>
    <row r="6" spans="1:13" ht="15.75" thickBot="1" x14ac:dyDescent="0.3">
      <c r="A6" s="2"/>
      <c r="B6" s="2" t="s">
        <v>30</v>
      </c>
      <c r="C6" s="13"/>
      <c r="D6" s="2"/>
      <c r="E6" s="2"/>
      <c r="F6" s="13"/>
      <c r="G6" s="2"/>
      <c r="H6" s="2"/>
      <c r="I6" s="78"/>
      <c r="J6" s="2"/>
      <c r="K6" s="2"/>
      <c r="M6">
        <v>5</v>
      </c>
    </row>
    <row r="7" spans="1:13" x14ac:dyDescent="0.25">
      <c r="A7" s="2"/>
      <c r="B7" s="2"/>
      <c r="C7" s="2"/>
      <c r="D7" s="2"/>
      <c r="E7" s="2"/>
      <c r="F7" s="2"/>
      <c r="G7" s="2"/>
      <c r="H7" s="2"/>
      <c r="I7" s="78"/>
      <c r="J7" s="2"/>
      <c r="K7" s="2"/>
      <c r="M7">
        <v>6</v>
      </c>
    </row>
    <row r="8" spans="1:13" x14ac:dyDescent="0.25">
      <c r="A8" s="2" t="s">
        <v>24</v>
      </c>
      <c r="B8" s="2"/>
      <c r="C8" s="2"/>
      <c r="D8" s="2"/>
      <c r="E8" s="2"/>
      <c r="F8" s="2"/>
      <c r="G8" s="2"/>
      <c r="H8" s="2"/>
      <c r="I8" s="78"/>
      <c r="J8" s="2"/>
      <c r="K8" s="2"/>
      <c r="M8">
        <v>7</v>
      </c>
    </row>
    <row r="9" spans="1:13" x14ac:dyDescent="0.25">
      <c r="A9" s="2" t="s">
        <v>25</v>
      </c>
      <c r="B9" s="2"/>
      <c r="C9" s="2"/>
      <c r="D9" s="2"/>
      <c r="E9" s="2"/>
      <c r="F9" s="2"/>
      <c r="G9" s="2"/>
      <c r="H9" s="2"/>
      <c r="I9" s="78"/>
      <c r="J9" s="2"/>
      <c r="K9" s="2"/>
      <c r="M9">
        <v>8</v>
      </c>
    </row>
    <row r="10" spans="1:13" x14ac:dyDescent="0.25">
      <c r="A10" s="2" t="s">
        <v>26</v>
      </c>
      <c r="B10" s="2"/>
      <c r="C10" s="2"/>
      <c r="D10" s="2"/>
      <c r="E10" s="2"/>
      <c r="F10" s="2"/>
      <c r="G10" s="2"/>
      <c r="H10" s="2"/>
      <c r="I10" s="78"/>
      <c r="J10" s="2"/>
      <c r="K10" s="2"/>
      <c r="M10">
        <v>9</v>
      </c>
    </row>
    <row r="11" spans="1:13" x14ac:dyDescent="0.25">
      <c r="A11" s="2" t="s">
        <v>28</v>
      </c>
      <c r="B11" s="2"/>
      <c r="C11" s="2"/>
      <c r="D11" s="2"/>
      <c r="E11" s="2"/>
      <c r="F11" s="2"/>
      <c r="G11" s="2"/>
      <c r="H11" s="2"/>
      <c r="I11" s="78"/>
      <c r="J11" s="2"/>
      <c r="K11" s="2"/>
      <c r="M11">
        <v>10</v>
      </c>
    </row>
    <row r="12" spans="1:13" x14ac:dyDescent="0.25">
      <c r="A12" s="2" t="s">
        <v>29</v>
      </c>
      <c r="B12" s="2"/>
      <c r="C12" s="2"/>
      <c r="D12" s="73"/>
      <c r="E12" s="73"/>
      <c r="F12" s="2"/>
      <c r="G12" s="2"/>
      <c r="H12" s="2"/>
      <c r="I12" s="78"/>
      <c r="J12" s="2"/>
      <c r="K12" s="2"/>
      <c r="M12">
        <v>11</v>
      </c>
    </row>
    <row r="13" spans="1:13" x14ac:dyDescent="0.25">
      <c r="A13" s="2" t="s">
        <v>27</v>
      </c>
      <c r="B13" s="2"/>
      <c r="C13" s="2"/>
      <c r="D13" s="73"/>
      <c r="E13" s="73"/>
      <c r="F13" s="2"/>
      <c r="G13" s="2"/>
      <c r="H13" s="2"/>
      <c r="I13" s="78"/>
      <c r="J13" s="2"/>
      <c r="K13" s="2"/>
      <c r="M13">
        <v>12</v>
      </c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78"/>
      <c r="J14" s="2"/>
      <c r="K14" s="2"/>
      <c r="M14">
        <v>13</v>
      </c>
    </row>
    <row r="15" spans="1:13" x14ac:dyDescent="0.25">
      <c r="A15" s="2"/>
      <c r="B15" s="6"/>
      <c r="C15" s="2"/>
      <c r="D15" s="2"/>
      <c r="E15" s="2"/>
      <c r="F15" s="2"/>
      <c r="G15" s="2"/>
      <c r="H15" s="2"/>
      <c r="I15" s="78"/>
      <c r="J15" s="2"/>
      <c r="K15" s="2"/>
      <c r="M15">
        <v>14</v>
      </c>
    </row>
    <row r="16" spans="1:13" x14ac:dyDescent="0.25">
      <c r="A16" s="6">
        <v>1</v>
      </c>
      <c r="B16" s="2" t="s">
        <v>39</v>
      </c>
      <c r="C16" s="2" t="s">
        <v>42</v>
      </c>
      <c r="D16" s="2"/>
      <c r="E16" s="2"/>
      <c r="F16" s="2"/>
      <c r="G16" s="2"/>
      <c r="H16" s="2"/>
      <c r="I16" s="78"/>
      <c r="J16" s="2"/>
      <c r="K16" s="2"/>
      <c r="M16">
        <v>15</v>
      </c>
    </row>
    <row r="17" spans="1:13" x14ac:dyDescent="0.25">
      <c r="A17" s="6">
        <v>2</v>
      </c>
      <c r="B17" t="s">
        <v>51</v>
      </c>
      <c r="C17" s="2" t="s">
        <v>43</v>
      </c>
      <c r="D17" s="2"/>
      <c r="E17" s="2"/>
      <c r="F17" s="2"/>
      <c r="G17" s="2"/>
      <c r="H17" s="2"/>
      <c r="I17" s="78"/>
      <c r="J17" s="2"/>
      <c r="K17" s="2"/>
      <c r="M17">
        <v>16</v>
      </c>
    </row>
    <row r="18" spans="1:13" x14ac:dyDescent="0.25">
      <c r="A18" s="6">
        <v>3</v>
      </c>
      <c r="B18" s="2" t="s">
        <v>40</v>
      </c>
      <c r="C18" s="2" t="s">
        <v>44</v>
      </c>
      <c r="D18" s="2"/>
      <c r="E18" s="2"/>
      <c r="F18" s="2"/>
      <c r="G18" s="2"/>
      <c r="H18" s="2"/>
      <c r="I18" s="78"/>
      <c r="J18" s="2"/>
      <c r="K18" s="2"/>
      <c r="M18">
        <v>17</v>
      </c>
    </row>
    <row r="19" spans="1:13" x14ac:dyDescent="0.25">
      <c r="A19" s="6">
        <v>4</v>
      </c>
      <c r="B19" s="2"/>
      <c r="C19" s="2" t="s">
        <v>45</v>
      </c>
      <c r="D19" s="2"/>
      <c r="E19" s="2"/>
      <c r="F19" s="2"/>
      <c r="G19" s="2"/>
      <c r="H19" s="2"/>
      <c r="I19" s="78"/>
      <c r="J19" s="2"/>
      <c r="K19" s="2"/>
      <c r="M19">
        <v>18</v>
      </c>
    </row>
    <row r="20" spans="1:13" x14ac:dyDescent="0.25">
      <c r="A20" s="6">
        <v>5</v>
      </c>
      <c r="B20" s="2"/>
      <c r="C20" s="2"/>
      <c r="D20" s="2"/>
      <c r="E20" s="2"/>
      <c r="F20" s="2"/>
      <c r="G20" s="2"/>
      <c r="H20" s="2"/>
      <c r="I20" s="78"/>
      <c r="J20" s="2"/>
      <c r="K20" s="2"/>
      <c r="M20">
        <v>19</v>
      </c>
    </row>
    <row r="21" spans="1:13" x14ac:dyDescent="0.25">
      <c r="A21" s="6">
        <v>6</v>
      </c>
      <c r="B21" s="2"/>
      <c r="C21" s="2"/>
      <c r="D21" s="2"/>
      <c r="E21" s="2"/>
      <c r="F21" s="2"/>
      <c r="G21" s="2"/>
      <c r="H21" s="2"/>
      <c r="I21" s="78"/>
      <c r="J21" s="2"/>
      <c r="K21" s="2"/>
      <c r="M21">
        <v>20</v>
      </c>
    </row>
    <row r="22" spans="1:13" x14ac:dyDescent="0.25">
      <c r="A22" s="6">
        <v>7</v>
      </c>
      <c r="B22" s="2"/>
      <c r="C22" s="2"/>
      <c r="D22" s="2"/>
      <c r="E22" s="2"/>
      <c r="F22" s="2"/>
      <c r="G22" s="2"/>
      <c r="H22" s="2"/>
      <c r="I22" s="78"/>
      <c r="J22" s="2"/>
      <c r="K22" s="2"/>
      <c r="M22">
        <v>21</v>
      </c>
    </row>
    <row r="23" spans="1:13" x14ac:dyDescent="0.25">
      <c r="A23" s="6">
        <v>8</v>
      </c>
      <c r="B23" s="2"/>
      <c r="C23" s="2"/>
      <c r="D23" s="2"/>
      <c r="E23" s="2"/>
      <c r="F23" s="2"/>
      <c r="G23" s="2"/>
      <c r="H23" s="2"/>
      <c r="I23" s="78"/>
      <c r="J23" s="2"/>
      <c r="K23" s="2"/>
      <c r="M23">
        <v>22</v>
      </c>
    </row>
    <row r="24" spans="1:13" x14ac:dyDescent="0.25">
      <c r="A24" s="6">
        <v>9</v>
      </c>
      <c r="B24" s="2"/>
      <c r="C24" s="2"/>
      <c r="D24" s="2"/>
      <c r="E24" s="2"/>
      <c r="F24" s="2"/>
      <c r="G24" s="2"/>
      <c r="H24" s="2"/>
      <c r="I24" s="78"/>
      <c r="J24" s="2"/>
      <c r="K24" s="2"/>
      <c r="M24">
        <v>23</v>
      </c>
    </row>
    <row r="25" spans="1:13" x14ac:dyDescent="0.25">
      <c r="A25" s="6">
        <v>10</v>
      </c>
      <c r="B25" s="2"/>
      <c r="C25" s="2"/>
      <c r="D25" s="2"/>
      <c r="E25" s="2"/>
      <c r="F25" s="2"/>
      <c r="G25" s="2"/>
      <c r="H25" s="2"/>
      <c r="I25" s="78"/>
      <c r="J25" s="2"/>
      <c r="K25" s="2"/>
      <c r="M25">
        <v>24</v>
      </c>
    </row>
    <row r="26" spans="1:13" x14ac:dyDescent="0.25">
      <c r="A26" s="6">
        <v>11</v>
      </c>
      <c r="B26" s="2"/>
      <c r="C26" s="2"/>
      <c r="D26" s="2"/>
      <c r="E26" s="2"/>
      <c r="F26" s="2"/>
      <c r="G26" s="2"/>
      <c r="H26" s="2"/>
      <c r="I26" s="78"/>
      <c r="J26" s="2"/>
      <c r="K26" s="2"/>
      <c r="M26">
        <v>25</v>
      </c>
    </row>
    <row r="27" spans="1:13" x14ac:dyDescent="0.25">
      <c r="A27" s="6">
        <v>12</v>
      </c>
      <c r="B27" s="2"/>
      <c r="C27" s="2"/>
      <c r="D27" s="2"/>
      <c r="E27" s="2"/>
      <c r="F27" s="2"/>
      <c r="G27" s="2"/>
      <c r="H27" s="2"/>
      <c r="I27" s="78"/>
      <c r="J27" s="2"/>
      <c r="K27" s="2"/>
      <c r="M27">
        <v>26</v>
      </c>
    </row>
    <row r="28" spans="1:13" x14ac:dyDescent="0.25">
      <c r="A28" s="6">
        <v>13</v>
      </c>
      <c r="B28" s="2"/>
      <c r="C28" s="2"/>
      <c r="D28" s="2"/>
      <c r="E28" s="2"/>
      <c r="F28" s="2"/>
      <c r="G28" s="2"/>
      <c r="H28" s="2"/>
      <c r="I28" s="78"/>
      <c r="J28" s="2"/>
      <c r="K28" s="2"/>
      <c r="M28">
        <v>27</v>
      </c>
    </row>
    <row r="29" spans="1:13" x14ac:dyDescent="0.25">
      <c r="A29" s="6">
        <v>14</v>
      </c>
      <c r="B29" s="2"/>
      <c r="C29" s="2"/>
      <c r="D29" s="2"/>
      <c r="E29" s="2"/>
      <c r="F29" s="2"/>
      <c r="G29" s="2"/>
      <c r="H29" s="2"/>
      <c r="I29" s="78"/>
      <c r="J29" s="2"/>
      <c r="K29" s="2"/>
      <c r="M29">
        <v>28</v>
      </c>
    </row>
    <row r="30" spans="1:13" x14ac:dyDescent="0.25">
      <c r="A30" s="6">
        <v>15</v>
      </c>
      <c r="B30" s="2"/>
      <c r="C30" s="2"/>
      <c r="D30" s="2"/>
      <c r="E30" s="2"/>
      <c r="F30" s="2"/>
      <c r="G30" s="2"/>
      <c r="H30" s="2"/>
      <c r="I30" s="78"/>
      <c r="J30" s="2"/>
      <c r="K30" s="2"/>
      <c r="M30">
        <v>29</v>
      </c>
    </row>
    <row r="31" spans="1:13" x14ac:dyDescent="0.25">
      <c r="A31" s="6">
        <v>16</v>
      </c>
      <c r="B31" s="2"/>
      <c r="C31" s="2"/>
      <c r="D31" s="2"/>
      <c r="E31" s="2"/>
      <c r="F31" s="2"/>
      <c r="G31" s="2"/>
      <c r="H31" s="2"/>
      <c r="I31" s="78"/>
      <c r="J31" s="2"/>
      <c r="K31" s="2"/>
      <c r="M31">
        <v>30</v>
      </c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78"/>
      <c r="J32" s="2"/>
      <c r="K32" s="2"/>
      <c r="M32">
        <v>31</v>
      </c>
    </row>
    <row r="33" spans="1:13" x14ac:dyDescent="0.25">
      <c r="A33" s="2"/>
      <c r="B33" s="2"/>
      <c r="C33" s="2"/>
      <c r="D33" s="2"/>
      <c r="E33" s="2"/>
      <c r="F33" s="2"/>
      <c r="G33" s="2"/>
      <c r="H33" s="2"/>
      <c r="I33" s="78"/>
      <c r="J33" s="2"/>
      <c r="K33" s="2"/>
      <c r="M33">
        <v>32</v>
      </c>
    </row>
    <row r="34" spans="1:13" ht="14.45" customHeight="1" x14ac:dyDescent="0.25">
      <c r="A34" s="79" t="s">
        <v>33</v>
      </c>
      <c r="B34" s="2"/>
      <c r="C34" s="2"/>
      <c r="D34" s="2"/>
      <c r="E34" s="2"/>
      <c r="F34" s="2"/>
      <c r="G34" s="2"/>
      <c r="H34" s="2"/>
      <c r="I34" s="78"/>
      <c r="J34" s="2"/>
      <c r="K34" s="2"/>
      <c r="M34">
        <v>33</v>
      </c>
    </row>
    <row r="35" spans="1:13" x14ac:dyDescent="0.25">
      <c r="A35" s="79"/>
      <c r="B35" s="2"/>
      <c r="C35" s="2"/>
      <c r="D35" s="2"/>
      <c r="E35" s="2"/>
      <c r="F35" s="2"/>
      <c r="G35" s="2"/>
      <c r="H35" s="2"/>
      <c r="I35" s="78"/>
      <c r="J35" s="2"/>
      <c r="K35" s="2"/>
      <c r="M35">
        <v>34</v>
      </c>
    </row>
    <row r="36" spans="1:13" x14ac:dyDescent="0.25">
      <c r="A36" s="79"/>
      <c r="B36" s="2"/>
      <c r="C36" s="2"/>
      <c r="D36" s="2"/>
      <c r="E36" s="2"/>
      <c r="F36" s="2"/>
      <c r="G36" s="2"/>
      <c r="H36" s="2"/>
      <c r="I36" s="78"/>
      <c r="J36" s="2"/>
      <c r="K36" s="2"/>
      <c r="M36">
        <v>35</v>
      </c>
    </row>
    <row r="37" spans="1:13" x14ac:dyDescent="0.25">
      <c r="A37" s="79"/>
      <c r="B37" s="2"/>
      <c r="C37" s="2"/>
      <c r="D37" s="2"/>
      <c r="E37" s="2"/>
      <c r="F37" s="2"/>
      <c r="G37" s="2"/>
      <c r="H37" s="2"/>
      <c r="I37" s="78"/>
      <c r="J37" s="2"/>
      <c r="K37" s="2"/>
      <c r="M37">
        <v>36</v>
      </c>
    </row>
    <row r="38" spans="1:13" x14ac:dyDescent="0.25">
      <c r="A38" s="79"/>
      <c r="B38" s="2"/>
      <c r="C38" s="2"/>
      <c r="D38" s="2"/>
      <c r="E38" s="2"/>
      <c r="F38" s="2"/>
      <c r="G38" s="2"/>
      <c r="H38" s="2"/>
      <c r="I38" s="78"/>
      <c r="J38" s="2"/>
      <c r="K38" s="2"/>
      <c r="M38">
        <v>37</v>
      </c>
    </row>
    <row r="39" spans="1:13" x14ac:dyDescent="0.25">
      <c r="A39" s="79"/>
      <c r="B39" s="2"/>
      <c r="C39" s="2"/>
      <c r="D39" s="2"/>
      <c r="E39" s="2"/>
      <c r="F39" s="2"/>
      <c r="G39" s="2"/>
      <c r="H39" s="2"/>
      <c r="I39" s="78"/>
      <c r="J39" s="2"/>
      <c r="K39" s="2"/>
      <c r="M39">
        <v>38</v>
      </c>
    </row>
    <row r="40" spans="1:13" x14ac:dyDescent="0.25">
      <c r="A40" s="79"/>
      <c r="B40" s="2"/>
      <c r="C40" s="2"/>
      <c r="D40" s="2"/>
      <c r="E40" s="2"/>
      <c r="F40" s="2"/>
      <c r="G40" s="2"/>
      <c r="H40" s="2"/>
      <c r="I40" s="78"/>
      <c r="J40" s="2"/>
      <c r="K40" s="2"/>
      <c r="M40">
        <v>39</v>
      </c>
    </row>
    <row r="41" spans="1:13" x14ac:dyDescent="0.25">
      <c r="A41" s="79"/>
      <c r="B41" s="2"/>
      <c r="C41" s="2"/>
      <c r="D41" s="2"/>
      <c r="E41" s="2"/>
      <c r="F41" s="2"/>
      <c r="G41" s="2"/>
      <c r="H41" s="2"/>
      <c r="I41" s="78"/>
      <c r="J41" s="2"/>
      <c r="K41" s="2"/>
      <c r="M41">
        <v>40</v>
      </c>
    </row>
    <row r="42" spans="1:13" x14ac:dyDescent="0.25">
      <c r="A42" s="79"/>
      <c r="B42" s="2"/>
      <c r="C42" s="2"/>
      <c r="D42" s="2"/>
      <c r="E42" s="2"/>
      <c r="F42" s="2"/>
      <c r="G42" s="2"/>
      <c r="H42" s="2"/>
      <c r="I42" s="78"/>
      <c r="J42" s="2"/>
      <c r="K42" s="2"/>
      <c r="M42">
        <v>41</v>
      </c>
    </row>
    <row r="43" spans="1:13" x14ac:dyDescent="0.25">
      <c r="A43" s="79"/>
      <c r="B43" s="2"/>
      <c r="C43" s="2"/>
      <c r="D43" s="2"/>
      <c r="E43" s="2"/>
      <c r="F43" s="2"/>
      <c r="G43" s="2"/>
      <c r="H43" s="2"/>
      <c r="I43" s="78"/>
      <c r="J43" s="2"/>
      <c r="K43" s="2"/>
      <c r="M43">
        <v>42</v>
      </c>
    </row>
    <row r="44" spans="1:13" x14ac:dyDescent="0.25">
      <c r="A44" s="79"/>
      <c r="B44" s="2"/>
      <c r="C44" s="2"/>
      <c r="D44" s="2"/>
      <c r="E44" s="2"/>
      <c r="F44" s="2"/>
      <c r="G44" s="2"/>
      <c r="H44" s="2"/>
      <c r="I44" s="78"/>
      <c r="J44" s="2"/>
      <c r="K44" s="2"/>
      <c r="M44">
        <v>43</v>
      </c>
    </row>
    <row r="45" spans="1:13" x14ac:dyDescent="0.25">
      <c r="A45" s="79"/>
      <c r="B45" s="2"/>
      <c r="C45" s="2"/>
      <c r="D45" s="2"/>
      <c r="E45" s="2"/>
      <c r="F45" s="2"/>
      <c r="G45" s="2"/>
      <c r="H45" s="2"/>
      <c r="I45" s="78"/>
      <c r="J45" s="2"/>
      <c r="K45" s="2"/>
      <c r="M45">
        <v>44</v>
      </c>
    </row>
    <row r="46" spans="1:13" x14ac:dyDescent="0.25">
      <c r="A46" s="15"/>
      <c r="B46" s="2"/>
      <c r="C46" s="2"/>
      <c r="D46" s="2"/>
      <c r="E46" s="2"/>
      <c r="F46" s="2"/>
      <c r="G46" s="2"/>
      <c r="H46" s="2"/>
      <c r="I46" s="78"/>
      <c r="J46" s="2"/>
      <c r="K46" s="2"/>
      <c r="M46">
        <v>45</v>
      </c>
    </row>
    <row r="47" spans="1:13" x14ac:dyDescent="0.25">
      <c r="A47" s="15"/>
      <c r="B47" s="2"/>
      <c r="C47" s="2"/>
      <c r="D47" s="2"/>
      <c r="E47" s="2"/>
      <c r="F47" s="2"/>
      <c r="G47" s="2"/>
      <c r="H47" s="2"/>
      <c r="I47" s="78"/>
      <c r="J47" s="2"/>
      <c r="K47" s="2"/>
      <c r="M47">
        <v>46</v>
      </c>
    </row>
    <row r="48" spans="1:13" x14ac:dyDescent="0.25">
      <c r="A48" s="15"/>
      <c r="B48" s="2"/>
      <c r="C48" s="2"/>
      <c r="D48" s="2"/>
      <c r="E48" s="2"/>
      <c r="F48" s="2"/>
      <c r="G48" s="2"/>
      <c r="H48" s="2"/>
      <c r="I48" s="78"/>
      <c r="J48" s="2"/>
      <c r="K48" s="2"/>
      <c r="M48">
        <v>47</v>
      </c>
    </row>
    <row r="49" spans="1:13" x14ac:dyDescent="0.25">
      <c r="A49" s="15"/>
      <c r="B49" s="2"/>
      <c r="C49" s="2"/>
      <c r="D49" s="2"/>
      <c r="E49" s="2"/>
      <c r="F49" s="2"/>
      <c r="G49" s="2"/>
      <c r="H49" s="2"/>
      <c r="I49" s="78"/>
      <c r="J49" s="2"/>
      <c r="K49" s="2"/>
      <c r="M49">
        <v>48</v>
      </c>
    </row>
    <row r="50" spans="1:13" x14ac:dyDescent="0.25">
      <c r="A50" s="2" t="s">
        <v>24</v>
      </c>
      <c r="B50" s="2"/>
      <c r="C50" s="2"/>
      <c r="D50" s="2"/>
      <c r="E50" s="2"/>
      <c r="F50" s="2"/>
      <c r="G50" s="2"/>
      <c r="H50" s="2"/>
      <c r="I50" s="78"/>
      <c r="J50" s="2"/>
      <c r="K50" s="2"/>
      <c r="M50">
        <v>49</v>
      </c>
    </row>
    <row r="51" spans="1:13" x14ac:dyDescent="0.25">
      <c r="A51" s="2" t="s">
        <v>25</v>
      </c>
      <c r="B51" s="2"/>
      <c r="C51" s="2"/>
      <c r="D51" s="2"/>
      <c r="E51" s="2"/>
      <c r="F51" s="2"/>
      <c r="G51" s="2"/>
      <c r="H51" s="2"/>
      <c r="I51" s="78"/>
      <c r="J51" s="2"/>
      <c r="K51" s="2"/>
      <c r="M51">
        <v>50</v>
      </c>
    </row>
    <row r="52" spans="1:13" x14ac:dyDescent="0.25">
      <c r="A52" s="2" t="s">
        <v>26</v>
      </c>
      <c r="B52" s="2"/>
      <c r="C52" s="2"/>
      <c r="D52" s="2"/>
      <c r="E52" s="2"/>
      <c r="F52" s="2"/>
      <c r="G52" s="2"/>
      <c r="H52" s="2"/>
      <c r="I52" s="78"/>
      <c r="J52" s="2"/>
      <c r="K52" s="2"/>
    </row>
    <row r="53" spans="1:13" x14ac:dyDescent="0.25">
      <c r="A53" s="2" t="s">
        <v>28</v>
      </c>
      <c r="B53" s="2"/>
      <c r="C53" s="2"/>
      <c r="D53" s="2"/>
      <c r="E53" s="2"/>
      <c r="F53" s="2"/>
      <c r="G53" s="2"/>
      <c r="H53" s="2"/>
      <c r="I53" s="78"/>
      <c r="J53" s="2"/>
      <c r="K53" s="2"/>
    </row>
    <row r="54" spans="1:13" x14ac:dyDescent="0.25">
      <c r="A54" s="2" t="s">
        <v>29</v>
      </c>
      <c r="B54" s="2"/>
      <c r="C54" s="2"/>
      <c r="D54" s="2"/>
      <c r="E54" s="2"/>
      <c r="F54" s="2"/>
      <c r="G54" s="2"/>
      <c r="H54" s="2"/>
      <c r="I54" s="78"/>
      <c r="J54" s="2"/>
      <c r="K54" s="2"/>
    </row>
    <row r="55" spans="1:13" x14ac:dyDescent="0.25">
      <c r="A55" s="2" t="s">
        <v>27</v>
      </c>
      <c r="B55" s="2"/>
      <c r="C55" s="2"/>
      <c r="D55" s="2"/>
      <c r="E55" s="2"/>
      <c r="F55" s="2"/>
      <c r="G55" s="2"/>
      <c r="H55" s="2"/>
      <c r="I55" s="78"/>
      <c r="J55" s="2"/>
      <c r="K55" s="2"/>
    </row>
    <row r="56" spans="1:13" x14ac:dyDescent="0.25">
      <c r="A56" s="15"/>
      <c r="B56" s="2"/>
      <c r="C56" s="2"/>
      <c r="D56" s="2"/>
      <c r="E56" s="2"/>
      <c r="F56" s="2"/>
      <c r="G56" s="2"/>
      <c r="H56" s="2"/>
      <c r="I56" s="78"/>
      <c r="J56" s="2"/>
      <c r="K56" s="2"/>
    </row>
    <row r="57" spans="1:13" x14ac:dyDescent="0.25">
      <c r="A57" s="2"/>
      <c r="B57" s="2"/>
      <c r="C57" s="2"/>
      <c r="D57" s="2"/>
      <c r="E57" s="2"/>
      <c r="F57" s="2"/>
      <c r="G57" s="2"/>
      <c r="H57" s="2"/>
      <c r="I57" s="78"/>
      <c r="J57" s="2"/>
      <c r="K57" s="2"/>
    </row>
    <row r="58" spans="1:13" x14ac:dyDescent="0.25">
      <c r="A58" s="2"/>
      <c r="B58" s="2"/>
      <c r="C58" s="2"/>
      <c r="D58" s="2"/>
      <c r="E58" s="2"/>
      <c r="F58" s="2"/>
      <c r="G58" s="2"/>
      <c r="H58" s="2"/>
      <c r="I58" s="78"/>
      <c r="J58" s="2"/>
      <c r="K58" s="2"/>
    </row>
    <row r="59" spans="1:13" x14ac:dyDescent="0.25">
      <c r="A59" s="2"/>
      <c r="B59" s="2"/>
      <c r="C59" s="2"/>
      <c r="D59" s="2"/>
      <c r="E59" s="2"/>
      <c r="F59" s="2"/>
      <c r="G59" s="2"/>
      <c r="H59" s="2"/>
      <c r="I59" s="78"/>
      <c r="J59" s="2"/>
      <c r="K59" s="2"/>
    </row>
    <row r="60" spans="1:1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</sheetData>
  <mergeCells count="3">
    <mergeCell ref="I6:I59"/>
    <mergeCell ref="A34:A45"/>
    <mergeCell ref="D12:E13"/>
  </mergeCells>
  <dataValidations count="2">
    <dataValidation type="list" allowBlank="1" showInputMessage="1" showErrorMessage="1" sqref="C6">
      <formula1>$A$7:$A$13</formula1>
    </dataValidation>
    <dataValidation type="list" allowBlank="1" showInputMessage="1" showErrorMessage="1" sqref="F6">
      <formula1>$A$15:$A$31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650"/>
  <sheetViews>
    <sheetView tabSelected="1" topLeftCell="E46" zoomScaleNormal="100" workbookViewId="0">
      <selection activeCell="T82" sqref="T82"/>
    </sheetView>
  </sheetViews>
  <sheetFormatPr baseColWidth="10" defaultRowHeight="15" x14ac:dyDescent="0.25"/>
  <cols>
    <col min="3" max="3" width="4.7109375" customWidth="1"/>
    <col min="4" max="4" width="18.7109375" customWidth="1"/>
    <col min="5" max="5" width="7.85546875" customWidth="1"/>
    <col min="6" max="6" width="16.7109375" customWidth="1"/>
    <col min="7" max="10" width="9.42578125" customWidth="1"/>
    <col min="11" max="14" width="5.7109375" customWidth="1"/>
    <col min="15" max="15" width="4.7109375" customWidth="1"/>
    <col min="16" max="16" width="11.5703125" customWidth="1"/>
    <col min="18" max="18" width="29.7109375" customWidth="1"/>
  </cols>
  <sheetData>
    <row r="1" spans="1:78" ht="14.45" customHeight="1" x14ac:dyDescent="0.25">
      <c r="A1" s="205" t="s">
        <v>34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45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4.45" customHeight="1" x14ac:dyDescent="0.25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4.45" customHeight="1" thickBot="1" x14ac:dyDescent="0.3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x14ac:dyDescent="0.25">
      <c r="A5" s="100" t="s">
        <v>106</v>
      </c>
      <c r="B5" s="101"/>
      <c r="C5" s="102"/>
      <c r="D5" s="108"/>
      <c r="E5" s="80"/>
      <c r="F5" s="80"/>
      <c r="G5" s="80"/>
      <c r="H5" s="80"/>
      <c r="I5" s="80"/>
      <c r="J5" s="109"/>
      <c r="K5" s="106" t="s">
        <v>50</v>
      </c>
      <c r="L5" s="95"/>
      <c r="M5" s="95"/>
      <c r="N5" s="95"/>
      <c r="O5" s="95" t="s">
        <v>101</v>
      </c>
      <c r="P5" s="107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5.75" thickBot="1" x14ac:dyDescent="0.3">
      <c r="A6" s="103"/>
      <c r="B6" s="104"/>
      <c r="C6" s="105"/>
      <c r="D6" s="108"/>
      <c r="E6" s="80"/>
      <c r="F6" s="80"/>
      <c r="G6" s="80"/>
      <c r="H6" s="80"/>
      <c r="I6" s="80"/>
      <c r="J6" s="109"/>
      <c r="K6" s="110"/>
      <c r="L6" s="111"/>
      <c r="M6" s="111"/>
      <c r="N6" s="111"/>
      <c r="O6" s="111"/>
      <c r="P6" s="11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x14ac:dyDescent="0.25">
      <c r="A7" s="106"/>
      <c r="B7" s="95"/>
      <c r="C7" s="107"/>
      <c r="D7" s="121" t="s">
        <v>36</v>
      </c>
      <c r="E7" s="122"/>
      <c r="F7" s="113" t="s">
        <v>91</v>
      </c>
      <c r="G7" s="114"/>
      <c r="H7" s="108"/>
      <c r="I7" s="80"/>
      <c r="J7" s="80"/>
      <c r="K7" s="95"/>
      <c r="L7" s="95"/>
      <c r="M7" s="95"/>
      <c r="N7" s="95"/>
      <c r="O7" s="42"/>
      <c r="P7" s="4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x14ac:dyDescent="0.25">
      <c r="A8" s="108"/>
      <c r="B8" s="80"/>
      <c r="C8" s="109"/>
      <c r="D8" s="123"/>
      <c r="E8" s="124"/>
      <c r="F8" s="98" t="s">
        <v>92</v>
      </c>
      <c r="G8" s="99"/>
      <c r="H8" s="108"/>
      <c r="I8" s="80"/>
      <c r="J8" s="80"/>
      <c r="K8" s="80"/>
      <c r="L8" s="80"/>
      <c r="M8" s="80"/>
      <c r="N8" s="80"/>
      <c r="O8" s="42"/>
      <c r="P8" s="4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x14ac:dyDescent="0.25">
      <c r="A9" s="108"/>
      <c r="B9" s="80"/>
      <c r="C9" s="109"/>
      <c r="D9" s="123"/>
      <c r="E9" s="124"/>
      <c r="F9" s="98" t="s">
        <v>93</v>
      </c>
      <c r="G9" s="99"/>
      <c r="H9" s="108"/>
      <c r="I9" s="80"/>
      <c r="J9" s="80"/>
      <c r="K9" s="80"/>
      <c r="L9" s="80"/>
      <c r="M9" s="80"/>
      <c r="N9" s="80"/>
      <c r="O9" s="42"/>
      <c r="P9" s="4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x14ac:dyDescent="0.25">
      <c r="A10" s="108"/>
      <c r="B10" s="80"/>
      <c r="C10" s="109"/>
      <c r="D10" s="123"/>
      <c r="E10" s="124"/>
      <c r="F10" s="98" t="s">
        <v>94</v>
      </c>
      <c r="G10" s="99"/>
      <c r="H10" s="108"/>
      <c r="I10" s="80"/>
      <c r="J10" s="80"/>
      <c r="K10" s="80"/>
      <c r="L10" s="80"/>
      <c r="M10" s="80"/>
      <c r="N10" s="80"/>
      <c r="O10" s="42"/>
      <c r="P10" s="4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x14ac:dyDescent="0.25">
      <c r="A11" s="108"/>
      <c r="B11" s="80"/>
      <c r="C11" s="109"/>
      <c r="D11" s="123"/>
      <c r="E11" s="124"/>
      <c r="F11" s="98" t="s">
        <v>95</v>
      </c>
      <c r="G11" s="99"/>
      <c r="H11" s="108"/>
      <c r="I11" s="80"/>
      <c r="J11" s="80"/>
      <c r="K11" s="80"/>
      <c r="L11" s="80"/>
      <c r="M11" s="80"/>
      <c r="N11" s="80"/>
      <c r="O11" s="42"/>
      <c r="P11" s="4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x14ac:dyDescent="0.25">
      <c r="A12" s="108"/>
      <c r="B12" s="80"/>
      <c r="C12" s="109"/>
      <c r="D12" s="123"/>
      <c r="E12" s="124"/>
      <c r="F12" s="127" t="s">
        <v>96</v>
      </c>
      <c r="G12" s="128"/>
      <c r="H12" s="108"/>
      <c r="I12" s="80"/>
      <c r="J12" s="80"/>
      <c r="K12" s="80"/>
      <c r="L12" s="80"/>
      <c r="M12" s="80"/>
      <c r="N12" s="80"/>
      <c r="O12" s="42"/>
      <c r="P12" s="4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x14ac:dyDescent="0.25">
      <c r="A13" s="108"/>
      <c r="B13" s="80"/>
      <c r="C13" s="109"/>
      <c r="D13" s="123"/>
      <c r="E13" s="124"/>
      <c r="F13" s="98" t="s">
        <v>99</v>
      </c>
      <c r="G13" s="99"/>
      <c r="H13" s="108"/>
      <c r="I13" s="80"/>
      <c r="J13" s="80"/>
      <c r="K13" s="80"/>
      <c r="L13" s="80"/>
      <c r="M13" s="80"/>
      <c r="N13" s="80"/>
      <c r="O13" s="42"/>
      <c r="P13" s="4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x14ac:dyDescent="0.25">
      <c r="A14" s="108"/>
      <c r="B14" s="80"/>
      <c r="C14" s="109"/>
      <c r="D14" s="123"/>
      <c r="E14" s="124"/>
      <c r="F14" s="98" t="s">
        <v>97</v>
      </c>
      <c r="G14" s="99"/>
      <c r="H14" s="108"/>
      <c r="I14" s="80"/>
      <c r="J14" s="80"/>
      <c r="K14" s="80"/>
      <c r="L14" s="80"/>
      <c r="M14" s="80"/>
      <c r="N14" s="80"/>
      <c r="O14" s="42"/>
      <c r="P14" s="4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x14ac:dyDescent="0.25">
      <c r="A15" s="108"/>
      <c r="B15" s="80"/>
      <c r="C15" s="109"/>
      <c r="D15" s="123"/>
      <c r="E15" s="124"/>
      <c r="F15" s="98" t="s">
        <v>98</v>
      </c>
      <c r="G15" s="99"/>
      <c r="H15" s="108"/>
      <c r="I15" s="80"/>
      <c r="J15" s="80"/>
      <c r="K15" s="80"/>
      <c r="L15" s="80"/>
      <c r="M15" s="80"/>
      <c r="N15" s="80"/>
      <c r="O15" s="42"/>
      <c r="P15" s="4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5.75" thickBot="1" x14ac:dyDescent="0.3">
      <c r="A16" s="108"/>
      <c r="B16" s="80"/>
      <c r="C16" s="109"/>
      <c r="D16" s="125"/>
      <c r="E16" s="126"/>
      <c r="F16" s="117" t="s">
        <v>100</v>
      </c>
      <c r="G16" s="118"/>
      <c r="H16" s="108"/>
      <c r="I16" s="80"/>
      <c r="J16" s="80"/>
      <c r="K16" s="80"/>
      <c r="L16" s="80"/>
      <c r="M16" s="80"/>
      <c r="N16" s="80"/>
      <c r="O16" s="42"/>
      <c r="P16" s="4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x14ac:dyDescent="0.25">
      <c r="A17" s="108"/>
      <c r="B17" s="80"/>
      <c r="C17" s="109"/>
      <c r="D17" s="145" t="s">
        <v>55</v>
      </c>
      <c r="E17" s="145"/>
      <c r="F17" s="119" t="s">
        <v>59</v>
      </c>
      <c r="G17" s="120"/>
      <c r="H17" s="108"/>
      <c r="I17" s="80"/>
      <c r="J17" s="80"/>
      <c r="K17" s="94"/>
      <c r="L17" s="94"/>
      <c r="M17" s="94"/>
      <c r="N17" s="94"/>
      <c r="O17" s="48"/>
      <c r="P17" s="19"/>
      <c r="Q17" s="2"/>
      <c r="R17" s="2"/>
      <c r="S17" s="2"/>
      <c r="T17" s="1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x14ac:dyDescent="0.25">
      <c r="A18" s="108"/>
      <c r="B18" s="80"/>
      <c r="C18" s="109"/>
      <c r="D18" s="145"/>
      <c r="E18" s="145"/>
      <c r="F18" s="92" t="s">
        <v>60</v>
      </c>
      <c r="G18" s="93"/>
      <c r="H18" s="108"/>
      <c r="I18" s="80"/>
      <c r="J18" s="80"/>
      <c r="K18" s="94"/>
      <c r="L18" s="94"/>
      <c r="M18" s="94"/>
      <c r="N18" s="94"/>
      <c r="O18" s="48"/>
      <c r="P18" s="19"/>
      <c r="Q18" s="2"/>
      <c r="R18" s="2"/>
      <c r="S18" s="2"/>
      <c r="T18" s="16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x14ac:dyDescent="0.25">
      <c r="A19" s="108"/>
      <c r="B19" s="80"/>
      <c r="C19" s="109"/>
      <c r="D19" s="145"/>
      <c r="E19" s="145"/>
      <c r="F19" s="92" t="s">
        <v>53</v>
      </c>
      <c r="G19" s="93"/>
      <c r="H19" s="108"/>
      <c r="I19" s="80"/>
      <c r="J19" s="80"/>
      <c r="K19" s="94"/>
      <c r="L19" s="94"/>
      <c r="M19" s="94"/>
      <c r="N19" s="94"/>
      <c r="O19" s="48"/>
      <c r="P19" s="19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x14ac:dyDescent="0.25">
      <c r="A20" s="108"/>
      <c r="B20" s="80"/>
      <c r="C20" s="109"/>
      <c r="D20" s="145"/>
      <c r="E20" s="145"/>
      <c r="F20" s="92" t="s">
        <v>61</v>
      </c>
      <c r="G20" s="93"/>
      <c r="H20" s="108"/>
      <c r="I20" s="80"/>
      <c r="J20" s="80"/>
      <c r="K20" s="94"/>
      <c r="L20" s="94"/>
      <c r="M20" s="94"/>
      <c r="N20" s="94"/>
      <c r="O20" s="48"/>
      <c r="P20" s="19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x14ac:dyDescent="0.25">
      <c r="A21" s="108"/>
      <c r="B21" s="80"/>
      <c r="C21" s="109"/>
      <c r="D21" s="145"/>
      <c r="E21" s="145"/>
      <c r="F21" s="92" t="s">
        <v>54</v>
      </c>
      <c r="G21" s="93"/>
      <c r="H21" s="108"/>
      <c r="I21" s="80"/>
      <c r="J21" s="80"/>
      <c r="K21" s="94"/>
      <c r="L21" s="94"/>
      <c r="M21" s="94"/>
      <c r="N21" s="94"/>
      <c r="O21" s="48"/>
      <c r="P21" s="19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x14ac:dyDescent="0.25">
      <c r="A22" s="108"/>
      <c r="B22" s="80"/>
      <c r="C22" s="109"/>
      <c r="D22" s="145"/>
      <c r="E22" s="145"/>
      <c r="F22" s="92" t="s">
        <v>62</v>
      </c>
      <c r="G22" s="93"/>
      <c r="H22" s="108"/>
      <c r="I22" s="80"/>
      <c r="J22" s="80"/>
      <c r="K22" s="94"/>
      <c r="L22" s="94"/>
      <c r="M22" s="94"/>
      <c r="N22" s="94"/>
      <c r="O22" s="48"/>
      <c r="P22" s="19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x14ac:dyDescent="0.25">
      <c r="A23" s="108"/>
      <c r="B23" s="80"/>
      <c r="C23" s="109"/>
      <c r="D23" s="145"/>
      <c r="E23" s="145"/>
      <c r="F23" s="92" t="s">
        <v>76</v>
      </c>
      <c r="G23" s="93"/>
      <c r="H23" s="108"/>
      <c r="I23" s="80"/>
      <c r="J23" s="80"/>
      <c r="K23" s="94"/>
      <c r="L23" s="94"/>
      <c r="M23" s="94"/>
      <c r="N23" s="94"/>
      <c r="O23" s="48"/>
      <c r="P23" s="19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x14ac:dyDescent="0.25">
      <c r="A24" s="108"/>
      <c r="B24" s="80"/>
      <c r="C24" s="109"/>
      <c r="D24" s="145"/>
      <c r="E24" s="145"/>
      <c r="F24" s="92" t="s">
        <v>57</v>
      </c>
      <c r="G24" s="93"/>
      <c r="H24" s="108"/>
      <c r="I24" s="80"/>
      <c r="J24" s="80"/>
      <c r="K24" s="94"/>
      <c r="L24" s="94"/>
      <c r="M24" s="94"/>
      <c r="N24" s="94"/>
      <c r="O24" s="48"/>
      <c r="P24" s="19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5.75" thickBot="1" x14ac:dyDescent="0.3">
      <c r="A25" s="108"/>
      <c r="B25" s="80"/>
      <c r="C25" s="109"/>
      <c r="D25" s="146"/>
      <c r="E25" s="146"/>
      <c r="F25" s="82" t="s">
        <v>63</v>
      </c>
      <c r="G25" s="83"/>
      <c r="H25" s="108"/>
      <c r="I25" s="80"/>
      <c r="J25" s="80"/>
      <c r="K25" s="94"/>
      <c r="L25" s="94"/>
      <c r="M25" s="94"/>
      <c r="N25" s="94"/>
      <c r="O25" s="48"/>
      <c r="P25" s="19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6.5" thickBot="1" x14ac:dyDescent="0.3">
      <c r="A26" s="108"/>
      <c r="B26" s="80"/>
      <c r="C26" s="109"/>
      <c r="D26" s="143" t="s">
        <v>52</v>
      </c>
      <c r="E26" s="144"/>
      <c r="F26" s="84" t="s">
        <v>75</v>
      </c>
      <c r="G26" s="85"/>
      <c r="H26" s="108"/>
      <c r="I26" s="80"/>
      <c r="J26" s="80"/>
      <c r="K26" s="94"/>
      <c r="L26" s="94"/>
      <c r="M26" s="94"/>
      <c r="N26" s="94"/>
      <c r="O26" s="48"/>
      <c r="P26" s="19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x14ac:dyDescent="0.25">
      <c r="A27" s="108"/>
      <c r="B27" s="80"/>
      <c r="C27" s="109"/>
      <c r="D27" s="139" t="s">
        <v>56</v>
      </c>
      <c r="E27" s="140"/>
      <c r="F27" s="86" t="s">
        <v>58</v>
      </c>
      <c r="G27" s="87"/>
      <c r="H27" s="108"/>
      <c r="I27" s="80"/>
      <c r="J27" s="80"/>
      <c r="K27" s="94"/>
      <c r="L27" s="94"/>
      <c r="M27" s="94"/>
      <c r="N27" s="94"/>
      <c r="O27" s="48"/>
      <c r="P27" s="19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5.75" thickBot="1" x14ac:dyDescent="0.3">
      <c r="A28" s="108"/>
      <c r="B28" s="80"/>
      <c r="C28" s="109"/>
      <c r="D28" s="141"/>
      <c r="E28" s="142"/>
      <c r="F28" s="88" t="s">
        <v>64</v>
      </c>
      <c r="G28" s="89"/>
      <c r="H28" s="108"/>
      <c r="I28" s="80"/>
      <c r="J28" s="80"/>
      <c r="K28" s="94"/>
      <c r="L28" s="94"/>
      <c r="M28" s="94"/>
      <c r="N28" s="94"/>
      <c r="O28" s="48"/>
      <c r="P28" s="19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5.75" thickBot="1" x14ac:dyDescent="0.3">
      <c r="A29" s="108"/>
      <c r="B29" s="80"/>
      <c r="C29" s="109"/>
      <c r="D29" s="147" t="s">
        <v>56</v>
      </c>
      <c r="E29" s="49" t="s">
        <v>54</v>
      </c>
      <c r="F29" s="90" t="s">
        <v>65</v>
      </c>
      <c r="G29" s="91"/>
      <c r="H29" s="108"/>
      <c r="I29" s="80"/>
      <c r="J29" s="80"/>
      <c r="K29" s="94"/>
      <c r="L29" s="94"/>
      <c r="M29" s="94"/>
      <c r="N29" s="94"/>
      <c r="O29" s="48"/>
      <c r="P29" s="19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5.75" thickBot="1" x14ac:dyDescent="0.3">
      <c r="A30" s="108"/>
      <c r="B30" s="80"/>
      <c r="C30" s="109"/>
      <c r="D30" s="148"/>
      <c r="E30" s="50" t="s">
        <v>87</v>
      </c>
      <c r="F30" s="156" t="s">
        <v>88</v>
      </c>
      <c r="G30" s="157"/>
      <c r="H30" s="108"/>
      <c r="I30" s="80"/>
      <c r="J30" s="80"/>
      <c r="K30" s="94"/>
      <c r="L30" s="94"/>
      <c r="M30" s="94"/>
      <c r="N30" s="94"/>
      <c r="O30" s="48"/>
      <c r="P30" s="19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5.75" thickBot="1" x14ac:dyDescent="0.3">
      <c r="A31" s="108"/>
      <c r="B31" s="80"/>
      <c r="C31" s="109"/>
      <c r="D31" s="148"/>
      <c r="E31" s="150" t="s">
        <v>66</v>
      </c>
      <c r="F31" s="158" t="s">
        <v>67</v>
      </c>
      <c r="G31" s="159"/>
      <c r="H31" s="108"/>
      <c r="I31" s="80"/>
      <c r="J31" s="80"/>
      <c r="K31" s="94"/>
      <c r="L31" s="94"/>
      <c r="M31" s="94"/>
      <c r="N31" s="94"/>
      <c r="O31" s="48"/>
      <c r="P31" s="19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5.75" thickBot="1" x14ac:dyDescent="0.3">
      <c r="A32" s="108"/>
      <c r="B32" s="80"/>
      <c r="C32" s="109"/>
      <c r="D32" s="148"/>
      <c r="E32" s="151"/>
      <c r="F32" s="158" t="s">
        <v>68</v>
      </c>
      <c r="G32" s="159"/>
      <c r="H32" s="108"/>
      <c r="I32" s="80"/>
      <c r="J32" s="80"/>
      <c r="K32" s="94"/>
      <c r="L32" s="94"/>
      <c r="M32" s="94"/>
      <c r="N32" s="94"/>
      <c r="O32" s="48"/>
      <c r="P32" s="19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x14ac:dyDescent="0.25">
      <c r="A33" s="108"/>
      <c r="B33" s="80"/>
      <c r="C33" s="109"/>
      <c r="D33" s="148"/>
      <c r="E33" s="152" t="s">
        <v>69</v>
      </c>
      <c r="F33" s="160" t="s">
        <v>70</v>
      </c>
      <c r="G33" s="161"/>
      <c r="H33" s="108"/>
      <c r="I33" s="80"/>
      <c r="J33" s="80"/>
      <c r="K33" s="94"/>
      <c r="L33" s="94"/>
      <c r="M33" s="94"/>
      <c r="N33" s="94"/>
      <c r="O33" s="48"/>
      <c r="P33" s="19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5.75" thickBot="1" x14ac:dyDescent="0.3">
      <c r="A34" s="108"/>
      <c r="B34" s="80"/>
      <c r="C34" s="109"/>
      <c r="D34" s="148"/>
      <c r="E34" s="153"/>
      <c r="F34" s="162" t="s">
        <v>71</v>
      </c>
      <c r="G34" s="163"/>
      <c r="H34" s="108"/>
      <c r="I34" s="80"/>
      <c r="J34" s="80"/>
      <c r="K34" s="94"/>
      <c r="L34" s="94"/>
      <c r="M34" s="94"/>
      <c r="N34" s="94"/>
      <c r="O34" s="48"/>
      <c r="P34" s="19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x14ac:dyDescent="0.25">
      <c r="A35" s="108"/>
      <c r="B35" s="80"/>
      <c r="C35" s="109"/>
      <c r="D35" s="148"/>
      <c r="E35" s="154" t="s">
        <v>72</v>
      </c>
      <c r="F35" s="164" t="s">
        <v>73</v>
      </c>
      <c r="G35" s="165"/>
      <c r="H35" s="108"/>
      <c r="I35" s="80"/>
      <c r="J35" s="80"/>
      <c r="K35" s="94"/>
      <c r="L35" s="94"/>
      <c r="M35" s="94"/>
      <c r="N35" s="94"/>
      <c r="O35" s="48"/>
      <c r="P35" s="19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5.75" thickBot="1" x14ac:dyDescent="0.3">
      <c r="A36" s="108"/>
      <c r="B36" s="80"/>
      <c r="C36" s="109"/>
      <c r="D36" s="148"/>
      <c r="E36" s="155"/>
      <c r="F36" s="166" t="s">
        <v>74</v>
      </c>
      <c r="G36" s="167"/>
      <c r="H36" s="108"/>
      <c r="I36" s="80"/>
      <c r="J36" s="80"/>
      <c r="K36" s="94"/>
      <c r="L36" s="94"/>
      <c r="M36" s="94"/>
      <c r="N36" s="94"/>
      <c r="O36" s="48"/>
      <c r="P36" s="19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x14ac:dyDescent="0.25">
      <c r="A37" s="108"/>
      <c r="B37" s="80"/>
      <c r="C37" s="109"/>
      <c r="D37" s="148"/>
      <c r="E37" s="137" t="s">
        <v>84</v>
      </c>
      <c r="F37" s="168" t="s">
        <v>85</v>
      </c>
      <c r="G37" s="169"/>
      <c r="H37" s="108"/>
      <c r="I37" s="80"/>
      <c r="J37" s="80"/>
      <c r="K37" s="94"/>
      <c r="L37" s="94"/>
      <c r="M37" s="94"/>
      <c r="N37" s="94"/>
      <c r="O37" s="48"/>
      <c r="P37" s="19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5.75" thickBot="1" x14ac:dyDescent="0.3">
      <c r="A38" s="108"/>
      <c r="B38" s="80"/>
      <c r="C38" s="109"/>
      <c r="D38" s="148"/>
      <c r="E38" s="138"/>
      <c r="F38" s="170" t="s">
        <v>86</v>
      </c>
      <c r="G38" s="171"/>
      <c r="H38" s="108"/>
      <c r="I38" s="80"/>
      <c r="J38" s="80"/>
      <c r="K38" s="81"/>
      <c r="L38" s="81"/>
      <c r="M38" s="81"/>
      <c r="N38" s="81"/>
      <c r="O38" s="48"/>
      <c r="P38" s="19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5.75" thickBot="1" x14ac:dyDescent="0.3">
      <c r="A39" s="108"/>
      <c r="B39" s="80"/>
      <c r="C39" s="109"/>
      <c r="D39" s="149"/>
      <c r="E39" s="51" t="s">
        <v>89</v>
      </c>
      <c r="F39" s="135" t="s">
        <v>90</v>
      </c>
      <c r="G39" s="136"/>
      <c r="H39" s="108"/>
      <c r="I39" s="80"/>
      <c r="J39" s="80"/>
      <c r="K39" s="94"/>
      <c r="L39" s="94"/>
      <c r="M39" s="94"/>
      <c r="N39" s="94"/>
      <c r="O39" s="48"/>
      <c r="P39" s="19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5.75" thickBot="1" x14ac:dyDescent="0.3">
      <c r="A40" s="108"/>
      <c r="B40" s="80"/>
      <c r="C40" s="109"/>
      <c r="D40" s="115" t="s">
        <v>77</v>
      </c>
      <c r="E40" s="115"/>
      <c r="F40" s="129" t="s">
        <v>78</v>
      </c>
      <c r="G40" s="130"/>
      <c r="H40" s="108"/>
      <c r="I40" s="80"/>
      <c r="J40" s="80"/>
      <c r="K40" s="94"/>
      <c r="L40" s="94"/>
      <c r="M40" s="94"/>
      <c r="N40" s="94"/>
      <c r="O40" s="48"/>
      <c r="P40" s="19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5.75" thickBot="1" x14ac:dyDescent="0.3">
      <c r="A41" s="108"/>
      <c r="B41" s="80"/>
      <c r="C41" s="109"/>
      <c r="D41" s="116"/>
      <c r="E41" s="116"/>
      <c r="F41" s="96" t="s">
        <v>79</v>
      </c>
      <c r="G41" s="97"/>
      <c r="H41" s="108"/>
      <c r="I41" s="80"/>
      <c r="J41" s="80"/>
      <c r="K41" s="94"/>
      <c r="L41" s="94"/>
      <c r="M41" s="94"/>
      <c r="N41" s="94"/>
      <c r="O41" s="48"/>
      <c r="P41" s="19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 ht="15.75" thickBot="1" x14ac:dyDescent="0.3">
      <c r="A42" s="108"/>
      <c r="B42" s="80"/>
      <c r="C42" s="109"/>
      <c r="D42" s="132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 x14ac:dyDescent="0.25">
      <c r="A43" s="108"/>
      <c r="B43" s="80"/>
      <c r="C43" s="109"/>
      <c r="D43" s="57" t="s">
        <v>103</v>
      </c>
      <c r="E43" s="58"/>
      <c r="F43" s="106"/>
      <c r="G43" s="95"/>
      <c r="H43" s="95"/>
      <c r="I43" s="95"/>
      <c r="J43" s="95"/>
      <c r="K43" s="94"/>
      <c r="L43" s="94"/>
      <c r="M43" s="94"/>
      <c r="N43" s="94"/>
      <c r="O43" s="48"/>
      <c r="P43" s="19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 x14ac:dyDescent="0.25">
      <c r="A44" s="108"/>
      <c r="B44" s="80"/>
      <c r="C44" s="109"/>
      <c r="D44" s="59" t="s">
        <v>83</v>
      </c>
      <c r="E44" s="60"/>
      <c r="F44" s="108"/>
      <c r="G44" s="131"/>
      <c r="H44" s="131"/>
      <c r="I44" s="131"/>
      <c r="J44" s="131"/>
      <c r="K44" s="94"/>
      <c r="L44" s="94"/>
      <c r="M44" s="94"/>
      <c r="N44" s="94"/>
      <c r="O44" s="48"/>
      <c r="P44" s="19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x14ac:dyDescent="0.25">
      <c r="A45" s="108"/>
      <c r="B45" s="80"/>
      <c r="C45" s="109"/>
      <c r="D45" s="56" t="s">
        <v>82</v>
      </c>
      <c r="E45" s="61"/>
      <c r="F45" s="108"/>
      <c r="G45" s="131"/>
      <c r="H45" s="131"/>
      <c r="I45" s="131"/>
      <c r="J45" s="131"/>
      <c r="K45" s="94"/>
      <c r="L45" s="94"/>
      <c r="M45" s="94"/>
      <c r="N45" s="94"/>
      <c r="O45" s="48"/>
      <c r="P45" s="19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A46" s="108"/>
      <c r="B46" s="80"/>
      <c r="C46" s="109"/>
      <c r="D46" s="56" t="s">
        <v>81</v>
      </c>
      <c r="E46" s="61"/>
      <c r="F46" s="108"/>
      <c r="G46" s="131"/>
      <c r="H46" s="131"/>
      <c r="I46" s="131"/>
      <c r="J46" s="131"/>
      <c r="K46" s="94"/>
      <c r="L46" s="94"/>
      <c r="M46" s="94"/>
      <c r="N46" s="94"/>
      <c r="O46" s="48"/>
      <c r="P46" s="19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 x14ac:dyDescent="0.25">
      <c r="A47" s="108"/>
      <c r="B47" s="80"/>
      <c r="C47" s="109"/>
      <c r="D47" s="56" t="s">
        <v>80</v>
      </c>
      <c r="E47" s="61"/>
      <c r="F47" s="108"/>
      <c r="G47" s="131"/>
      <c r="H47" s="131"/>
      <c r="I47" s="131"/>
      <c r="J47" s="131"/>
      <c r="K47" s="94"/>
      <c r="L47" s="94"/>
      <c r="M47" s="94"/>
      <c r="N47" s="94"/>
      <c r="O47" s="48"/>
      <c r="P47" s="19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 x14ac:dyDescent="0.25">
      <c r="A48" s="108"/>
      <c r="B48" s="80"/>
      <c r="C48" s="109"/>
      <c r="D48" s="56" t="s">
        <v>104</v>
      </c>
      <c r="E48" s="61"/>
      <c r="F48" s="108"/>
      <c r="G48" s="131"/>
      <c r="H48" s="131"/>
      <c r="I48" s="131"/>
      <c r="J48" s="131"/>
      <c r="K48" s="94"/>
      <c r="L48" s="94"/>
      <c r="M48" s="94"/>
      <c r="N48" s="94"/>
      <c r="O48" s="48"/>
      <c r="P48" s="19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 ht="15.75" thickBot="1" x14ac:dyDescent="0.3">
      <c r="A49" s="110"/>
      <c r="B49" s="111"/>
      <c r="C49" s="112"/>
      <c r="D49" s="62" t="s">
        <v>105</v>
      </c>
      <c r="E49" s="63"/>
      <c r="F49" s="108"/>
      <c r="G49" s="131"/>
      <c r="H49" s="131"/>
      <c r="I49" s="131"/>
      <c r="J49" s="131"/>
      <c r="K49" s="94"/>
      <c r="L49" s="94"/>
      <c r="M49" s="94"/>
      <c r="N49" s="94"/>
      <c r="O49" s="48"/>
      <c r="P49" s="19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 ht="3" customHeight="1" thickBot="1" x14ac:dyDescent="0.3">
      <c r="A50" s="187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 x14ac:dyDescent="0.25">
      <c r="A51" s="109" t="s">
        <v>35</v>
      </c>
      <c r="B51" s="175" t="s">
        <v>38</v>
      </c>
      <c r="C51" s="179"/>
      <c r="D51" s="175" t="s">
        <v>41</v>
      </c>
      <c r="E51" s="175" t="s">
        <v>46</v>
      </c>
      <c r="F51" s="175" t="s">
        <v>36</v>
      </c>
      <c r="G51" s="175"/>
      <c r="H51" s="175"/>
      <c r="I51" s="175"/>
      <c r="J51" s="175"/>
      <c r="K51" s="175" t="s">
        <v>102</v>
      </c>
      <c r="L51" s="175"/>
      <c r="M51" s="175"/>
      <c r="N51" s="175"/>
      <c r="O51" s="179"/>
      <c r="P51" s="108" t="s">
        <v>37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 x14ac:dyDescent="0.25">
      <c r="A52" s="109"/>
      <c r="B52" s="175"/>
      <c r="C52" s="180"/>
      <c r="D52" s="175"/>
      <c r="E52" s="175"/>
      <c r="F52" s="175"/>
      <c r="G52" s="175"/>
      <c r="H52" s="175"/>
      <c r="I52" s="175"/>
      <c r="J52" s="175"/>
      <c r="K52" s="194"/>
      <c r="L52" s="194"/>
      <c r="M52" s="194"/>
      <c r="N52" s="194"/>
      <c r="O52" s="180"/>
      <c r="P52" s="108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 ht="3" customHeight="1" thickBot="1" x14ac:dyDescent="0.3">
      <c r="A53" s="21"/>
      <c r="B53" s="21"/>
      <c r="C53" s="22"/>
      <c r="D53" s="21"/>
      <c r="E53" s="21"/>
      <c r="F53" s="21"/>
      <c r="G53" s="21"/>
      <c r="H53" s="21"/>
      <c r="I53" s="21"/>
      <c r="J53" s="23"/>
      <c r="K53" s="22"/>
      <c r="L53" s="22"/>
      <c r="M53" s="22"/>
      <c r="N53" s="22"/>
      <c r="O53" s="24"/>
      <c r="P53" s="21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 ht="16.5" thickTop="1" thickBot="1" x14ac:dyDescent="0.3">
      <c r="A54" s="191">
        <v>1</v>
      </c>
      <c r="B54" s="199"/>
      <c r="C54" s="181"/>
      <c r="D54" s="25"/>
      <c r="E54" s="195"/>
      <c r="F54" s="172" t="s">
        <v>91</v>
      </c>
      <c r="G54" s="172"/>
      <c r="H54" s="172"/>
      <c r="I54" s="172"/>
      <c r="J54" s="172"/>
      <c r="K54" s="202">
        <v>3</v>
      </c>
      <c r="L54" s="203"/>
      <c r="M54" s="203"/>
      <c r="N54" s="204"/>
      <c r="O54" s="181"/>
      <c r="P54" s="26">
        <v>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 ht="15.75" thickBot="1" x14ac:dyDescent="0.3">
      <c r="A55" s="192"/>
      <c r="B55" s="200"/>
      <c r="C55" s="182"/>
      <c r="D55" s="27"/>
      <c r="E55" s="180"/>
      <c r="F55" s="173" t="s">
        <v>92</v>
      </c>
      <c r="G55" s="174"/>
      <c r="H55" s="174"/>
      <c r="I55" s="174"/>
      <c r="J55" s="174"/>
      <c r="K55" s="176">
        <v>2</v>
      </c>
      <c r="L55" s="177"/>
      <c r="M55" s="177"/>
      <c r="N55" s="178"/>
      <c r="O55" s="182"/>
      <c r="P55" s="28">
        <v>0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 ht="15.75" thickBot="1" x14ac:dyDescent="0.3">
      <c r="A56" s="192"/>
      <c r="B56" s="200"/>
      <c r="C56" s="182"/>
      <c r="D56" s="29"/>
      <c r="E56" s="180"/>
      <c r="F56" s="173" t="s">
        <v>91</v>
      </c>
      <c r="G56" s="174"/>
      <c r="H56" s="174"/>
      <c r="I56" s="174"/>
      <c r="J56" s="174"/>
      <c r="K56" s="176">
        <v>6</v>
      </c>
      <c r="L56" s="177"/>
      <c r="M56" s="177"/>
      <c r="N56" s="178"/>
      <c r="O56" s="182"/>
      <c r="P56" s="30">
        <v>0</v>
      </c>
      <c r="Q56" s="2"/>
      <c r="R56" s="54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 ht="15.75" thickBot="1" x14ac:dyDescent="0.3">
      <c r="A57" s="192"/>
      <c r="B57" s="200"/>
      <c r="C57" s="182"/>
      <c r="D57" s="31" t="s">
        <v>48</v>
      </c>
      <c r="E57" s="32"/>
      <c r="F57" s="173" t="s">
        <v>93</v>
      </c>
      <c r="G57" s="174"/>
      <c r="H57" s="174"/>
      <c r="I57" s="174"/>
      <c r="J57" s="174"/>
      <c r="K57" s="176">
        <v>10</v>
      </c>
      <c r="L57" s="177"/>
      <c r="M57" s="177"/>
      <c r="N57" s="178"/>
      <c r="O57" s="182"/>
      <c r="P57" s="33"/>
      <c r="Q57" s="2"/>
      <c r="R57" s="227" t="str">
        <f>CONCATENATE(F7)</f>
        <v>Menu Long Burger</v>
      </c>
      <c r="S57" s="209">
        <f ca="1">SUMIF($F$54:$J$62,R57,$K$54:$N$62)</f>
        <v>11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 ht="15.75" thickBot="1" x14ac:dyDescent="0.3">
      <c r="A58" s="192"/>
      <c r="B58" s="200"/>
      <c r="C58" s="182"/>
      <c r="D58" s="34" t="s">
        <v>47</v>
      </c>
      <c r="E58" s="35">
        <v>0</v>
      </c>
      <c r="F58" s="173" t="s">
        <v>91</v>
      </c>
      <c r="G58" s="174"/>
      <c r="H58" s="174"/>
      <c r="I58" s="174"/>
      <c r="J58" s="174"/>
      <c r="K58" s="176">
        <v>2</v>
      </c>
      <c r="L58" s="177"/>
      <c r="M58" s="177"/>
      <c r="N58" s="178"/>
      <c r="O58" s="182"/>
      <c r="P58" s="36">
        <f>E58*E57</f>
        <v>0</v>
      </c>
      <c r="Q58" s="2"/>
      <c r="R58" s="228"/>
      <c r="S58" s="210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>
        <f>(COUNTIF(F54,CONCATENATE(F7)))*K54</f>
        <v>3</v>
      </c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 ht="15.75" thickBot="1" x14ac:dyDescent="0.3">
      <c r="A59" s="192"/>
      <c r="B59" s="200"/>
      <c r="C59" s="182"/>
      <c r="D59" s="31" t="s">
        <v>48</v>
      </c>
      <c r="E59" s="20"/>
      <c r="F59" s="173" t="s">
        <v>92</v>
      </c>
      <c r="G59" s="174"/>
      <c r="H59" s="174"/>
      <c r="I59" s="174"/>
      <c r="J59" s="174"/>
      <c r="K59" s="176">
        <v>4</v>
      </c>
      <c r="L59" s="177"/>
      <c r="M59" s="177"/>
      <c r="N59" s="178"/>
      <c r="O59" s="182"/>
      <c r="P59" s="33"/>
      <c r="Q59" s="2"/>
      <c r="R59" s="229"/>
      <c r="S59" s="21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 t="e">
        <f>LOOKUP(CONCATENATE(F7),F54:J62,SUM(K54:N62))</f>
        <v>#N/A</v>
      </c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 ht="15.75" thickBot="1" x14ac:dyDescent="0.3">
      <c r="A60" s="192"/>
      <c r="B60" s="200"/>
      <c r="C60" s="182"/>
      <c r="D60" s="34" t="s">
        <v>47</v>
      </c>
      <c r="E60" s="37">
        <v>0</v>
      </c>
      <c r="F60" s="173"/>
      <c r="G60" s="174"/>
      <c r="H60" s="174"/>
      <c r="I60" s="174"/>
      <c r="J60" s="174"/>
      <c r="K60" s="176"/>
      <c r="L60" s="177"/>
      <c r="M60" s="177"/>
      <c r="N60" s="178"/>
      <c r="O60" s="182"/>
      <c r="P60" s="36">
        <f>E60*E59</f>
        <v>0</v>
      </c>
      <c r="Q60" s="2"/>
      <c r="R60" s="227" t="str">
        <f>CONCATENATE(F8)</f>
        <v>Menu Double Burger</v>
      </c>
      <c r="S60" s="209">
        <f t="shared" ref="S60" ca="1" si="0">SUMIF($F$54:$J$62,R60,$K$54:$N$62)</f>
        <v>6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 ht="15.75" thickBot="1" x14ac:dyDescent="0.3">
      <c r="A61" s="192"/>
      <c r="B61" s="200"/>
      <c r="C61" s="182"/>
      <c r="D61" s="31" t="s">
        <v>48</v>
      </c>
      <c r="E61" s="20"/>
      <c r="F61" s="173"/>
      <c r="G61" s="174"/>
      <c r="H61" s="174"/>
      <c r="I61" s="174"/>
      <c r="J61" s="174"/>
      <c r="K61" s="176"/>
      <c r="L61" s="177"/>
      <c r="M61" s="177"/>
      <c r="N61" s="178"/>
      <c r="O61" s="182"/>
      <c r="P61" s="38"/>
      <c r="Q61" s="2"/>
      <c r="R61" s="228"/>
      <c r="S61" s="210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 ht="15.75" thickBot="1" x14ac:dyDescent="0.3">
      <c r="A62" s="192"/>
      <c r="B62" s="200"/>
      <c r="C62" s="182"/>
      <c r="D62" s="39" t="s">
        <v>47</v>
      </c>
      <c r="E62" s="35">
        <v>0</v>
      </c>
      <c r="F62" s="173"/>
      <c r="G62" s="174"/>
      <c r="H62" s="174"/>
      <c r="I62" s="174"/>
      <c r="J62" s="174"/>
      <c r="K62" s="206"/>
      <c r="L62" s="207"/>
      <c r="M62" s="207"/>
      <c r="N62" s="208"/>
      <c r="O62" s="182"/>
      <c r="P62" s="40">
        <f>E62*E61</f>
        <v>0</v>
      </c>
      <c r="Q62" s="2"/>
      <c r="R62" s="229"/>
      <c r="S62" s="21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 ht="15.75" thickTop="1" x14ac:dyDescent="0.25">
      <c r="A63" s="192"/>
      <c r="B63" s="200"/>
      <c r="C63" s="182"/>
      <c r="D63" s="188" t="s">
        <v>49</v>
      </c>
      <c r="E63" s="184"/>
      <c r="F63" s="212" t="s">
        <v>107</v>
      </c>
      <c r="G63" s="221"/>
      <c r="H63" s="222"/>
      <c r="I63" s="222"/>
      <c r="J63" s="223"/>
      <c r="K63" s="202"/>
      <c r="L63" s="203"/>
      <c r="M63" s="203"/>
      <c r="N63" s="204"/>
      <c r="O63" s="182"/>
      <c r="P63" s="196">
        <f>P54+P55+P56+P58+P60+P62</f>
        <v>0</v>
      </c>
      <c r="Q63" s="2"/>
      <c r="R63" s="227" t="str">
        <f>CONCATENATE(F9)</f>
        <v>Menu Méga Duo</v>
      </c>
      <c r="S63" s="209">
        <f t="shared" ref="S63" ca="1" si="1">SUMIF($F$54:$J$62,R63,$K$54:$N$62)</f>
        <v>10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 x14ac:dyDescent="0.25">
      <c r="A64" s="192"/>
      <c r="B64" s="200"/>
      <c r="C64" s="182"/>
      <c r="D64" s="189"/>
      <c r="E64" s="185"/>
      <c r="F64" s="213"/>
      <c r="G64" s="218"/>
      <c r="H64" s="219"/>
      <c r="I64" s="219"/>
      <c r="J64" s="220"/>
      <c r="K64" s="176"/>
      <c r="L64" s="177"/>
      <c r="M64" s="177"/>
      <c r="N64" s="178"/>
      <c r="O64" s="182"/>
      <c r="P64" s="197"/>
      <c r="Q64" s="2"/>
      <c r="R64" s="228"/>
      <c r="S64" s="210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 ht="15.75" thickBot="1" x14ac:dyDescent="0.3">
      <c r="A65" s="192"/>
      <c r="B65" s="200"/>
      <c r="C65" s="182"/>
      <c r="D65" s="189"/>
      <c r="E65" s="185"/>
      <c r="F65" s="213"/>
      <c r="G65" s="218"/>
      <c r="H65" s="219"/>
      <c r="I65" s="219"/>
      <c r="J65" s="220"/>
      <c r="K65" s="176"/>
      <c r="L65" s="177"/>
      <c r="M65" s="177"/>
      <c r="N65" s="178"/>
      <c r="O65" s="182"/>
      <c r="P65" s="197"/>
      <c r="Q65" s="2"/>
      <c r="R65" s="229"/>
      <c r="S65" s="21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 ht="15.75" thickBot="1" x14ac:dyDescent="0.3">
      <c r="A66" s="193"/>
      <c r="B66" s="201"/>
      <c r="C66" s="183"/>
      <c r="D66" s="190"/>
      <c r="E66" s="186"/>
      <c r="F66" s="214"/>
      <c r="G66" s="215"/>
      <c r="H66" s="216"/>
      <c r="I66" s="216"/>
      <c r="J66" s="217"/>
      <c r="K66" s="224"/>
      <c r="L66" s="225"/>
      <c r="M66" s="225"/>
      <c r="N66" s="226"/>
      <c r="O66" s="183"/>
      <c r="P66" s="198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 ht="0.6" customHeight="1" thickTop="1" x14ac:dyDescent="0.25">
      <c r="A67" s="52"/>
      <c r="B67" s="53"/>
      <c r="C67" s="53"/>
      <c r="D67" s="43"/>
      <c r="E67" s="43"/>
      <c r="F67" s="41"/>
      <c r="G67" s="41"/>
      <c r="H67" s="41"/>
      <c r="I67" s="41"/>
      <c r="J67" s="41"/>
      <c r="K67" s="41"/>
      <c r="L67" s="41"/>
      <c r="M67" s="41"/>
      <c r="N67" s="41"/>
      <c r="O67" s="53"/>
      <c r="P67" s="20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 x14ac:dyDescent="0.25">
      <c r="A68" s="55"/>
      <c r="B68" s="69"/>
      <c r="C68" s="55"/>
      <c r="D68" s="6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65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 x14ac:dyDescent="0.25">
      <c r="A69" s="70"/>
      <c r="B69" s="71"/>
      <c r="C69" s="55"/>
      <c r="D69" s="64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65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 x14ac:dyDescent="0.25">
      <c r="A70" s="70"/>
      <c r="B70" s="71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65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 x14ac:dyDescent="0.25">
      <c r="A71" s="70"/>
      <c r="B71" s="71"/>
      <c r="C71" s="55"/>
      <c r="D71" s="66"/>
      <c r="E71" s="64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6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 x14ac:dyDescent="0.25">
      <c r="A72" s="70"/>
      <c r="B72" s="71"/>
      <c r="C72" s="55"/>
      <c r="D72" s="67"/>
      <c r="E72" s="68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65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 x14ac:dyDescent="0.25">
      <c r="A73" s="70"/>
      <c r="B73" s="71"/>
      <c r="C73" s="55"/>
      <c r="D73" s="6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6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 x14ac:dyDescent="0.25">
      <c r="A74" s="70"/>
      <c r="B74" s="71"/>
      <c r="C74" s="55"/>
      <c r="D74" s="67"/>
      <c r="E74" s="6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65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 x14ac:dyDescent="0.25">
      <c r="A75" s="70"/>
      <c r="B75" s="71"/>
      <c r="C75" s="55"/>
      <c r="D75" s="66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 x14ac:dyDescent="0.25">
      <c r="A76" s="70"/>
      <c r="B76" s="71"/>
      <c r="C76" s="55"/>
      <c r="D76" s="67"/>
      <c r="E76" s="68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65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 x14ac:dyDescent="0.25">
      <c r="A77" s="70"/>
      <c r="B77" s="71"/>
      <c r="C77" s="55"/>
      <c r="D77" s="72"/>
      <c r="E77" s="70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65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 x14ac:dyDescent="0.25">
      <c r="A78" s="70"/>
      <c r="B78" s="71"/>
      <c r="C78" s="55"/>
      <c r="D78" s="72"/>
      <c r="E78" s="70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65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 x14ac:dyDescent="0.25">
      <c r="A79" s="70"/>
      <c r="B79" s="71"/>
      <c r="C79" s="55"/>
      <c r="D79" s="72"/>
      <c r="E79" s="70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65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 x14ac:dyDescent="0.25">
      <c r="A80" s="70"/>
      <c r="B80" s="71"/>
      <c r="C80" s="55"/>
      <c r="D80" s="72"/>
      <c r="E80" s="70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65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 x14ac:dyDescent="0.25">
      <c r="A81" s="41"/>
      <c r="B81" s="41"/>
      <c r="C81" s="42"/>
      <c r="D81" s="43"/>
      <c r="E81" s="43"/>
      <c r="F81" s="41"/>
      <c r="G81" s="41"/>
      <c r="H81" s="41"/>
      <c r="I81" s="41"/>
      <c r="J81" s="41"/>
      <c r="K81" s="41"/>
      <c r="L81" s="41"/>
      <c r="M81" s="41"/>
      <c r="N81" s="43"/>
      <c r="O81" s="41"/>
      <c r="P81" s="41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 x14ac:dyDescent="0.25">
      <c r="A82" s="41"/>
      <c r="B82" s="41"/>
      <c r="C82" s="42"/>
      <c r="D82" s="43"/>
      <c r="E82" s="43"/>
      <c r="F82" s="41"/>
      <c r="G82" s="41"/>
      <c r="H82" s="41"/>
      <c r="I82" s="41"/>
      <c r="J82" s="41"/>
      <c r="K82" s="41"/>
      <c r="L82" s="41"/>
      <c r="M82" s="41"/>
      <c r="N82" s="43"/>
      <c r="O82" s="41"/>
      <c r="P82" s="41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 x14ac:dyDescent="0.25">
      <c r="A83" s="41"/>
      <c r="B83" s="41"/>
      <c r="C83" s="42"/>
      <c r="D83" s="44"/>
      <c r="E83" s="44"/>
      <c r="F83" s="42"/>
      <c r="G83" s="42"/>
      <c r="H83" s="42"/>
      <c r="I83" s="42"/>
      <c r="J83" s="42"/>
      <c r="K83" s="42"/>
      <c r="L83" s="42"/>
      <c r="M83" s="42"/>
      <c r="N83" s="41"/>
      <c r="O83" s="41"/>
      <c r="P83" s="41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 x14ac:dyDescent="0.25">
      <c r="A84" s="41"/>
      <c r="B84" s="41"/>
      <c r="C84" s="42"/>
      <c r="D84" s="44"/>
      <c r="E84" s="44"/>
      <c r="F84" s="42"/>
      <c r="G84" s="42"/>
      <c r="H84" s="42"/>
      <c r="I84" s="42"/>
      <c r="J84" s="42"/>
      <c r="K84" s="42"/>
      <c r="L84" s="42"/>
      <c r="M84" s="42"/>
      <c r="N84" s="41"/>
      <c r="O84" s="41"/>
      <c r="P84" s="41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 x14ac:dyDescent="0.25">
      <c r="A85" s="41"/>
      <c r="B85" s="41"/>
      <c r="C85" s="42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 x14ac:dyDescent="0.25">
      <c r="A86" s="18"/>
      <c r="B86" s="18"/>
      <c r="C86" s="45"/>
      <c r="D86" s="46"/>
      <c r="E86" s="46"/>
      <c r="F86" s="18"/>
      <c r="G86" s="18"/>
      <c r="H86" s="18"/>
      <c r="I86" s="18"/>
      <c r="J86" s="18"/>
      <c r="K86" s="18"/>
      <c r="L86" s="18"/>
      <c r="M86" s="18"/>
      <c r="N86" s="47"/>
      <c r="O86" s="18"/>
      <c r="P86" s="18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 x14ac:dyDescent="0.25">
      <c r="A87" s="18"/>
      <c r="B87" s="18"/>
      <c r="C87" s="45"/>
      <c r="D87" s="47"/>
      <c r="E87" s="47"/>
      <c r="F87" s="18"/>
      <c r="G87" s="18"/>
      <c r="H87" s="18"/>
      <c r="I87" s="18"/>
      <c r="J87" s="18"/>
      <c r="K87" s="18"/>
      <c r="L87" s="18"/>
      <c r="M87" s="18"/>
      <c r="N87" s="47"/>
      <c r="O87" s="18"/>
      <c r="P87" s="18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 x14ac:dyDescent="0.25">
      <c r="A88" s="18"/>
      <c r="B88" s="18"/>
      <c r="C88" s="45"/>
      <c r="D88" s="47"/>
      <c r="E88" s="47"/>
      <c r="F88" s="18"/>
      <c r="G88" s="18"/>
      <c r="H88" s="18"/>
      <c r="I88" s="18"/>
      <c r="J88" s="18"/>
      <c r="K88" s="18"/>
      <c r="L88" s="18"/>
      <c r="M88" s="18"/>
      <c r="N88" s="47"/>
      <c r="O88" s="18"/>
      <c r="P88" s="18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 x14ac:dyDescent="0.25">
      <c r="A89" s="18"/>
      <c r="B89" s="18"/>
      <c r="C89" s="45"/>
      <c r="D89" s="46"/>
      <c r="E89" s="46"/>
      <c r="F89" s="45"/>
      <c r="G89" s="45"/>
      <c r="H89" s="45"/>
      <c r="I89" s="45"/>
      <c r="J89" s="45"/>
      <c r="K89" s="45"/>
      <c r="L89" s="45"/>
      <c r="M89" s="45"/>
      <c r="N89" s="18"/>
      <c r="O89" s="18"/>
      <c r="P89" s="18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 x14ac:dyDescent="0.25">
      <c r="A90" s="18"/>
      <c r="B90" s="18"/>
      <c r="C90" s="45"/>
      <c r="D90" s="46"/>
      <c r="E90" s="46"/>
      <c r="F90" s="45"/>
      <c r="G90" s="45"/>
      <c r="H90" s="45"/>
      <c r="I90" s="45"/>
      <c r="J90" s="45"/>
      <c r="K90" s="45"/>
      <c r="L90" s="45"/>
      <c r="M90" s="45"/>
      <c r="N90" s="18"/>
      <c r="O90" s="18"/>
      <c r="P90" s="18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 x14ac:dyDescent="0.25">
      <c r="A91" s="18"/>
      <c r="B91" s="18"/>
      <c r="C91" s="45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 x14ac:dyDescent="0.25">
      <c r="A92" s="18"/>
      <c r="B92" s="18"/>
      <c r="C92" s="45"/>
      <c r="D92" s="46"/>
      <c r="E92" s="46"/>
      <c r="F92" s="18"/>
      <c r="G92" s="18"/>
      <c r="H92" s="18"/>
      <c r="I92" s="18"/>
      <c r="J92" s="18"/>
      <c r="K92" s="18"/>
      <c r="L92" s="18"/>
      <c r="M92" s="18"/>
      <c r="N92" s="47"/>
      <c r="O92" s="18"/>
      <c r="P92" s="18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 x14ac:dyDescent="0.25">
      <c r="A93" s="18"/>
      <c r="B93" s="18"/>
      <c r="C93" s="45"/>
      <c r="D93" s="47"/>
      <c r="E93" s="47"/>
      <c r="F93" s="18"/>
      <c r="G93" s="18"/>
      <c r="H93" s="18"/>
      <c r="I93" s="18"/>
      <c r="J93" s="18"/>
      <c r="K93" s="18"/>
      <c r="L93" s="18"/>
      <c r="M93" s="18"/>
      <c r="N93" s="47"/>
      <c r="O93" s="18"/>
      <c r="P93" s="18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 x14ac:dyDescent="0.25">
      <c r="A94" s="18"/>
      <c r="B94" s="18"/>
      <c r="C94" s="45"/>
      <c r="D94" s="47"/>
      <c r="E94" s="47"/>
      <c r="F94" s="18"/>
      <c r="G94" s="18"/>
      <c r="H94" s="18"/>
      <c r="I94" s="18"/>
      <c r="J94" s="18"/>
      <c r="K94" s="18"/>
      <c r="L94" s="18"/>
      <c r="M94" s="18"/>
      <c r="N94" s="47"/>
      <c r="O94" s="18"/>
      <c r="P94" s="18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 x14ac:dyDescent="0.25">
      <c r="A95" s="18"/>
      <c r="B95" s="18"/>
      <c r="C95" s="45"/>
      <c r="D95" s="46"/>
      <c r="E95" s="46"/>
      <c r="F95" s="45"/>
      <c r="G95" s="45"/>
      <c r="H95" s="45"/>
      <c r="I95" s="45"/>
      <c r="J95" s="45"/>
      <c r="K95" s="45"/>
      <c r="L95" s="45"/>
      <c r="M95" s="45"/>
      <c r="N95" s="18"/>
      <c r="O95" s="18"/>
      <c r="P95" s="18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 x14ac:dyDescent="0.25">
      <c r="A96" s="18"/>
      <c r="B96" s="18"/>
      <c r="C96" s="45"/>
      <c r="D96" s="46"/>
      <c r="E96" s="46"/>
      <c r="F96" s="45"/>
      <c r="G96" s="45"/>
      <c r="H96" s="45"/>
      <c r="I96" s="45"/>
      <c r="J96" s="45"/>
      <c r="K96" s="45"/>
      <c r="L96" s="45"/>
      <c r="M96" s="45"/>
      <c r="N96" s="18"/>
      <c r="O96" s="18"/>
      <c r="P96" s="18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 x14ac:dyDescent="0.25">
      <c r="A97" s="18"/>
      <c r="B97" s="18"/>
      <c r="C97" s="45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 x14ac:dyDescent="0.25">
      <c r="A98" s="18"/>
      <c r="B98" s="18"/>
      <c r="C98" s="45"/>
      <c r="D98" s="46"/>
      <c r="E98" s="46"/>
      <c r="F98" s="18"/>
      <c r="G98" s="18"/>
      <c r="H98" s="18"/>
      <c r="I98" s="18"/>
      <c r="J98" s="18"/>
      <c r="K98" s="18"/>
      <c r="L98" s="18"/>
      <c r="M98" s="18"/>
      <c r="N98" s="47"/>
      <c r="O98" s="18"/>
      <c r="P98" s="18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 x14ac:dyDescent="0.25">
      <c r="A99" s="18"/>
      <c r="B99" s="18"/>
      <c r="C99" s="45"/>
      <c r="D99" s="47"/>
      <c r="E99" s="47"/>
      <c r="F99" s="18"/>
      <c r="G99" s="18"/>
      <c r="H99" s="18"/>
      <c r="I99" s="18"/>
      <c r="J99" s="18"/>
      <c r="K99" s="18"/>
      <c r="L99" s="18"/>
      <c r="M99" s="18"/>
      <c r="N99" s="47"/>
      <c r="O99" s="18"/>
      <c r="P99" s="18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 x14ac:dyDescent="0.25">
      <c r="A100" s="18"/>
      <c r="B100" s="18"/>
      <c r="C100" s="45"/>
      <c r="D100" s="47"/>
      <c r="E100" s="47"/>
      <c r="F100" s="18"/>
      <c r="G100" s="18"/>
      <c r="H100" s="18"/>
      <c r="I100" s="18"/>
      <c r="J100" s="18"/>
      <c r="K100" s="18"/>
      <c r="L100" s="18"/>
      <c r="M100" s="18"/>
      <c r="N100" s="47"/>
      <c r="O100" s="18"/>
      <c r="P100" s="18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 x14ac:dyDescent="0.25">
      <c r="A101" s="18"/>
      <c r="B101" s="18"/>
      <c r="C101" s="45"/>
      <c r="D101" s="46"/>
      <c r="E101" s="46"/>
      <c r="F101" s="45"/>
      <c r="G101" s="45"/>
      <c r="H101" s="45"/>
      <c r="I101" s="45"/>
      <c r="J101" s="45"/>
      <c r="K101" s="45"/>
      <c r="L101" s="45"/>
      <c r="M101" s="45"/>
      <c r="N101" s="18"/>
      <c r="O101" s="18"/>
      <c r="P101" s="18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 x14ac:dyDescent="0.25">
      <c r="A102" s="18"/>
      <c r="B102" s="18"/>
      <c r="C102" s="45"/>
      <c r="D102" s="46"/>
      <c r="E102" s="46"/>
      <c r="F102" s="45"/>
      <c r="G102" s="45"/>
      <c r="H102" s="45"/>
      <c r="I102" s="45"/>
      <c r="J102" s="45"/>
      <c r="K102" s="45"/>
      <c r="L102" s="45"/>
      <c r="M102" s="45"/>
      <c r="N102" s="18"/>
      <c r="O102" s="18"/>
      <c r="P102" s="18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 x14ac:dyDescent="0.25">
      <c r="A103" s="18"/>
      <c r="B103" s="18"/>
      <c r="C103" s="45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 x14ac:dyDescent="0.25">
      <c r="A104" s="18"/>
      <c r="B104" s="18"/>
      <c r="C104" s="45"/>
      <c r="D104" s="46"/>
      <c r="E104" s="46"/>
      <c r="F104" s="18"/>
      <c r="G104" s="18"/>
      <c r="H104" s="18"/>
      <c r="I104" s="18"/>
      <c r="J104" s="18"/>
      <c r="K104" s="18"/>
      <c r="L104" s="18"/>
      <c r="M104" s="18"/>
      <c r="N104" s="47"/>
      <c r="O104" s="18"/>
      <c r="P104" s="18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 x14ac:dyDescent="0.25">
      <c r="A105" s="18"/>
      <c r="B105" s="18"/>
      <c r="C105" s="45"/>
      <c r="D105" s="47"/>
      <c r="E105" s="47"/>
      <c r="F105" s="18"/>
      <c r="G105" s="18"/>
      <c r="H105" s="18"/>
      <c r="I105" s="18"/>
      <c r="J105" s="18"/>
      <c r="K105" s="18"/>
      <c r="L105" s="18"/>
      <c r="M105" s="18"/>
      <c r="N105" s="47"/>
      <c r="O105" s="18"/>
      <c r="P105" s="18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 x14ac:dyDescent="0.25">
      <c r="A106" s="18"/>
      <c r="B106" s="18"/>
      <c r="C106" s="45"/>
      <c r="D106" s="47"/>
      <c r="E106" s="47"/>
      <c r="F106" s="18"/>
      <c r="G106" s="18"/>
      <c r="H106" s="18"/>
      <c r="I106" s="18"/>
      <c r="J106" s="18"/>
      <c r="K106" s="18"/>
      <c r="L106" s="18"/>
      <c r="M106" s="18"/>
      <c r="N106" s="47"/>
      <c r="O106" s="18"/>
      <c r="P106" s="18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 x14ac:dyDescent="0.25">
      <c r="A107" s="18"/>
      <c r="B107" s="18"/>
      <c r="C107" s="45"/>
      <c r="D107" s="46"/>
      <c r="E107" s="46"/>
      <c r="F107" s="45"/>
      <c r="G107" s="45"/>
      <c r="H107" s="45"/>
      <c r="I107" s="45"/>
      <c r="J107" s="45"/>
      <c r="K107" s="45"/>
      <c r="L107" s="45"/>
      <c r="M107" s="45"/>
      <c r="N107" s="18"/>
      <c r="O107" s="18"/>
      <c r="P107" s="18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 x14ac:dyDescent="0.25">
      <c r="A108" s="18"/>
      <c r="B108" s="18"/>
      <c r="C108" s="45"/>
      <c r="D108" s="46"/>
      <c r="E108" s="46"/>
      <c r="F108" s="45"/>
      <c r="G108" s="45"/>
      <c r="H108" s="45"/>
      <c r="I108" s="45"/>
      <c r="J108" s="45"/>
      <c r="K108" s="45"/>
      <c r="L108" s="45"/>
      <c r="M108" s="45"/>
      <c r="N108" s="18"/>
      <c r="O108" s="18"/>
      <c r="P108" s="18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 x14ac:dyDescent="0.25">
      <c r="A109" s="18"/>
      <c r="B109" s="18"/>
      <c r="C109" s="45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 x14ac:dyDescent="0.25">
      <c r="A110" s="18"/>
      <c r="B110" s="18"/>
      <c r="C110" s="45"/>
      <c r="D110" s="46"/>
      <c r="E110" s="46"/>
      <c r="F110" s="18"/>
      <c r="G110" s="18"/>
      <c r="H110" s="18"/>
      <c r="I110" s="18"/>
      <c r="J110" s="18"/>
      <c r="K110" s="18"/>
      <c r="L110" s="18"/>
      <c r="M110" s="18"/>
      <c r="N110" s="47"/>
      <c r="O110" s="18"/>
      <c r="P110" s="18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 x14ac:dyDescent="0.25">
      <c r="A111" s="18"/>
      <c r="B111" s="18"/>
      <c r="C111" s="45"/>
      <c r="D111" s="47"/>
      <c r="E111" s="47"/>
      <c r="F111" s="18"/>
      <c r="G111" s="18"/>
      <c r="H111" s="18"/>
      <c r="I111" s="18"/>
      <c r="J111" s="18"/>
      <c r="K111" s="18"/>
      <c r="L111" s="18"/>
      <c r="M111" s="18"/>
      <c r="N111" s="47"/>
      <c r="O111" s="18"/>
      <c r="P111" s="18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 x14ac:dyDescent="0.25">
      <c r="A112" s="18"/>
      <c r="B112" s="18"/>
      <c r="C112" s="45"/>
      <c r="D112" s="47"/>
      <c r="E112" s="47"/>
      <c r="F112" s="18"/>
      <c r="G112" s="18"/>
      <c r="H112" s="18"/>
      <c r="I112" s="18"/>
      <c r="J112" s="18"/>
      <c r="K112" s="18"/>
      <c r="L112" s="18"/>
      <c r="M112" s="18"/>
      <c r="N112" s="47"/>
      <c r="O112" s="18"/>
      <c r="P112" s="18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 x14ac:dyDescent="0.25">
      <c r="A113" s="18"/>
      <c r="B113" s="18"/>
      <c r="C113" s="45"/>
      <c r="D113" s="46"/>
      <c r="E113" s="46"/>
      <c r="F113" s="45"/>
      <c r="G113" s="45"/>
      <c r="H113" s="45"/>
      <c r="I113" s="45"/>
      <c r="J113" s="45"/>
      <c r="K113" s="45"/>
      <c r="L113" s="45"/>
      <c r="M113" s="45"/>
      <c r="N113" s="18"/>
      <c r="O113" s="18"/>
      <c r="P113" s="18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 x14ac:dyDescent="0.25">
      <c r="A114" s="18"/>
      <c r="B114" s="18"/>
      <c r="C114" s="45"/>
      <c r="D114" s="46"/>
      <c r="E114" s="46"/>
      <c r="F114" s="45"/>
      <c r="G114" s="45"/>
      <c r="H114" s="45"/>
      <c r="I114" s="45"/>
      <c r="J114" s="45"/>
      <c r="K114" s="45"/>
      <c r="L114" s="45"/>
      <c r="M114" s="45"/>
      <c r="N114" s="18"/>
      <c r="O114" s="18"/>
      <c r="P114" s="18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 x14ac:dyDescent="0.25">
      <c r="A115" s="18"/>
      <c r="B115" s="18"/>
      <c r="C115" s="45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 x14ac:dyDescent="0.25">
      <c r="A116" s="18"/>
      <c r="B116" s="18"/>
      <c r="C116" s="45"/>
      <c r="D116" s="46"/>
      <c r="E116" s="46"/>
      <c r="F116" s="18"/>
      <c r="G116" s="18"/>
      <c r="H116" s="18"/>
      <c r="I116" s="18"/>
      <c r="J116" s="18"/>
      <c r="K116" s="18"/>
      <c r="L116" s="18"/>
      <c r="M116" s="18"/>
      <c r="N116" s="47"/>
      <c r="O116" s="18"/>
      <c r="P116" s="18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 x14ac:dyDescent="0.25">
      <c r="A117" s="18"/>
      <c r="B117" s="18"/>
      <c r="C117" s="45"/>
      <c r="D117" s="47"/>
      <c r="E117" s="47"/>
      <c r="F117" s="18"/>
      <c r="G117" s="18"/>
      <c r="H117" s="18"/>
      <c r="I117" s="18"/>
      <c r="J117" s="18"/>
      <c r="K117" s="18"/>
      <c r="L117" s="18"/>
      <c r="M117" s="18"/>
      <c r="N117" s="47"/>
      <c r="O117" s="18"/>
      <c r="P117" s="18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 x14ac:dyDescent="0.25">
      <c r="A118" s="18"/>
      <c r="B118" s="18"/>
      <c r="C118" s="45"/>
      <c r="D118" s="47"/>
      <c r="E118" s="47"/>
      <c r="F118" s="18"/>
      <c r="G118" s="18"/>
      <c r="H118" s="18"/>
      <c r="I118" s="18"/>
      <c r="J118" s="18"/>
      <c r="K118" s="18"/>
      <c r="L118" s="18"/>
      <c r="M118" s="18"/>
      <c r="N118" s="47"/>
      <c r="O118" s="18"/>
      <c r="P118" s="18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 x14ac:dyDescent="0.25">
      <c r="A119" s="18"/>
      <c r="B119" s="18"/>
      <c r="C119" s="45"/>
      <c r="D119" s="46"/>
      <c r="E119" s="46"/>
      <c r="F119" s="45"/>
      <c r="G119" s="45"/>
      <c r="H119" s="45"/>
      <c r="I119" s="45"/>
      <c r="J119" s="45"/>
      <c r="K119" s="45"/>
      <c r="L119" s="45"/>
      <c r="M119" s="45"/>
      <c r="N119" s="18"/>
      <c r="O119" s="18"/>
      <c r="P119" s="18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 x14ac:dyDescent="0.25">
      <c r="A120" s="18"/>
      <c r="B120" s="18"/>
      <c r="C120" s="45"/>
      <c r="D120" s="46"/>
      <c r="E120" s="46"/>
      <c r="F120" s="45"/>
      <c r="G120" s="45"/>
      <c r="H120" s="45"/>
      <c r="I120" s="45"/>
      <c r="J120" s="45"/>
      <c r="K120" s="45"/>
      <c r="L120" s="45"/>
      <c r="M120" s="45"/>
      <c r="N120" s="18"/>
      <c r="O120" s="18"/>
      <c r="P120" s="18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 x14ac:dyDescent="0.25">
      <c r="A121" s="18"/>
      <c r="B121" s="18"/>
      <c r="C121" s="45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 x14ac:dyDescent="0.25">
      <c r="A122" s="18"/>
      <c r="B122" s="18"/>
      <c r="C122" s="45"/>
      <c r="D122" s="46"/>
      <c r="E122" s="46"/>
      <c r="F122" s="18"/>
      <c r="G122" s="18"/>
      <c r="H122" s="18"/>
      <c r="I122" s="18"/>
      <c r="J122" s="18"/>
      <c r="K122" s="18"/>
      <c r="L122" s="18"/>
      <c r="M122" s="18"/>
      <c r="N122" s="47"/>
      <c r="O122" s="18"/>
      <c r="P122" s="18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 x14ac:dyDescent="0.25">
      <c r="A123" s="18"/>
      <c r="B123" s="18"/>
      <c r="C123" s="45"/>
      <c r="D123" s="47"/>
      <c r="E123" s="47"/>
      <c r="F123" s="18"/>
      <c r="G123" s="18"/>
      <c r="H123" s="18"/>
      <c r="I123" s="18"/>
      <c r="J123" s="18"/>
      <c r="K123" s="18"/>
      <c r="L123" s="18"/>
      <c r="M123" s="18"/>
      <c r="N123" s="47"/>
      <c r="O123" s="18"/>
      <c r="P123" s="18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 x14ac:dyDescent="0.25">
      <c r="A124" s="18"/>
      <c r="B124" s="18"/>
      <c r="C124" s="45"/>
      <c r="D124" s="47"/>
      <c r="E124" s="47"/>
      <c r="F124" s="18"/>
      <c r="G124" s="18"/>
      <c r="H124" s="18"/>
      <c r="I124" s="18"/>
      <c r="J124" s="18"/>
      <c r="K124" s="18"/>
      <c r="L124" s="18"/>
      <c r="M124" s="18"/>
      <c r="N124" s="47"/>
      <c r="O124" s="18"/>
      <c r="P124" s="18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 x14ac:dyDescent="0.25">
      <c r="A125" s="18"/>
      <c r="B125" s="18"/>
      <c r="C125" s="45"/>
      <c r="D125" s="46"/>
      <c r="E125" s="46"/>
      <c r="F125" s="45"/>
      <c r="G125" s="45"/>
      <c r="H125" s="45"/>
      <c r="I125" s="45"/>
      <c r="J125" s="45"/>
      <c r="K125" s="45"/>
      <c r="L125" s="45"/>
      <c r="M125" s="45"/>
      <c r="N125" s="18"/>
      <c r="O125" s="18"/>
      <c r="P125" s="18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 x14ac:dyDescent="0.25">
      <c r="A126" s="18"/>
      <c r="B126" s="18"/>
      <c r="C126" s="45"/>
      <c r="D126" s="46"/>
      <c r="E126" s="46"/>
      <c r="F126" s="45"/>
      <c r="G126" s="45"/>
      <c r="H126" s="45"/>
      <c r="I126" s="45"/>
      <c r="J126" s="45"/>
      <c r="K126" s="45"/>
      <c r="L126" s="45"/>
      <c r="M126" s="45"/>
      <c r="N126" s="18"/>
      <c r="O126" s="18"/>
      <c r="P126" s="18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 x14ac:dyDescent="0.25">
      <c r="A127" s="18"/>
      <c r="B127" s="18"/>
      <c r="C127" s="45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 x14ac:dyDescent="0.25">
      <c r="A128" s="18"/>
      <c r="B128" s="18"/>
      <c r="C128" s="45"/>
      <c r="D128" s="46"/>
      <c r="E128" s="46"/>
      <c r="F128" s="18"/>
      <c r="G128" s="18"/>
      <c r="H128" s="18"/>
      <c r="I128" s="18"/>
      <c r="J128" s="18"/>
      <c r="K128" s="18"/>
      <c r="L128" s="18"/>
      <c r="M128" s="18"/>
      <c r="N128" s="47"/>
      <c r="O128" s="18"/>
      <c r="P128" s="18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 x14ac:dyDescent="0.25">
      <c r="A129" s="18"/>
      <c r="B129" s="18"/>
      <c r="C129" s="45"/>
      <c r="D129" s="47"/>
      <c r="E129" s="47"/>
      <c r="F129" s="18"/>
      <c r="G129" s="18"/>
      <c r="H129" s="18"/>
      <c r="I129" s="18"/>
      <c r="J129" s="18"/>
      <c r="K129" s="18"/>
      <c r="L129" s="18"/>
      <c r="M129" s="18"/>
      <c r="N129" s="47"/>
      <c r="O129" s="18"/>
      <c r="P129" s="18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 x14ac:dyDescent="0.25">
      <c r="A130" s="18"/>
      <c r="B130" s="18"/>
      <c r="C130" s="45"/>
      <c r="D130" s="47"/>
      <c r="E130" s="47"/>
      <c r="F130" s="18"/>
      <c r="G130" s="18"/>
      <c r="H130" s="18"/>
      <c r="I130" s="18"/>
      <c r="J130" s="18"/>
      <c r="K130" s="18"/>
      <c r="L130" s="18"/>
      <c r="M130" s="18"/>
      <c r="N130" s="47"/>
      <c r="O130" s="18"/>
      <c r="P130" s="18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 x14ac:dyDescent="0.25">
      <c r="A131" s="18"/>
      <c r="B131" s="18"/>
      <c r="C131" s="45"/>
      <c r="D131" s="46"/>
      <c r="E131" s="46"/>
      <c r="F131" s="45"/>
      <c r="G131" s="45"/>
      <c r="H131" s="45"/>
      <c r="I131" s="45"/>
      <c r="J131" s="45"/>
      <c r="K131" s="45"/>
      <c r="L131" s="45"/>
      <c r="M131" s="45"/>
      <c r="N131" s="18"/>
      <c r="O131" s="18"/>
      <c r="P131" s="18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 x14ac:dyDescent="0.25">
      <c r="A132" s="18"/>
      <c r="B132" s="18"/>
      <c r="C132" s="45"/>
      <c r="D132" s="46"/>
      <c r="E132" s="46"/>
      <c r="F132" s="45"/>
      <c r="G132" s="45"/>
      <c r="H132" s="45"/>
      <c r="I132" s="45"/>
      <c r="J132" s="45"/>
      <c r="K132" s="45"/>
      <c r="L132" s="45"/>
      <c r="M132" s="45"/>
      <c r="N132" s="18"/>
      <c r="O132" s="18"/>
      <c r="P132" s="18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 x14ac:dyDescent="0.25">
      <c r="A133" s="18"/>
      <c r="B133" s="18"/>
      <c r="C133" s="45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 x14ac:dyDescent="0.25">
      <c r="A134" s="18"/>
      <c r="B134" s="18"/>
      <c r="C134" s="45"/>
      <c r="D134" s="46"/>
      <c r="E134" s="46"/>
      <c r="F134" s="18"/>
      <c r="G134" s="18"/>
      <c r="H134" s="18"/>
      <c r="I134" s="18"/>
      <c r="J134" s="18"/>
      <c r="K134" s="18"/>
      <c r="L134" s="18"/>
      <c r="M134" s="18"/>
      <c r="N134" s="47"/>
      <c r="O134" s="18"/>
      <c r="P134" s="18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 x14ac:dyDescent="0.25">
      <c r="A135" s="18"/>
      <c r="B135" s="18"/>
      <c r="C135" s="45"/>
      <c r="D135" s="47"/>
      <c r="E135" s="47"/>
      <c r="F135" s="18"/>
      <c r="G135" s="18"/>
      <c r="H135" s="18"/>
      <c r="I135" s="18"/>
      <c r="J135" s="18"/>
      <c r="K135" s="18"/>
      <c r="L135" s="18"/>
      <c r="M135" s="18"/>
      <c r="N135" s="47"/>
      <c r="O135" s="18"/>
      <c r="P135" s="18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 x14ac:dyDescent="0.25">
      <c r="A136" s="18"/>
      <c r="B136" s="18"/>
      <c r="C136" s="45"/>
      <c r="D136" s="47"/>
      <c r="E136" s="47"/>
      <c r="F136" s="18"/>
      <c r="G136" s="18"/>
      <c r="H136" s="18"/>
      <c r="I136" s="18"/>
      <c r="J136" s="18"/>
      <c r="K136" s="18"/>
      <c r="L136" s="18"/>
      <c r="M136" s="18"/>
      <c r="N136" s="47"/>
      <c r="O136" s="18"/>
      <c r="P136" s="18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 x14ac:dyDescent="0.25">
      <c r="A137" s="18"/>
      <c r="B137" s="18"/>
      <c r="C137" s="45"/>
      <c r="D137" s="46"/>
      <c r="E137" s="46"/>
      <c r="F137" s="45"/>
      <c r="G137" s="45"/>
      <c r="H137" s="45"/>
      <c r="I137" s="45"/>
      <c r="J137" s="45"/>
      <c r="K137" s="45"/>
      <c r="L137" s="45"/>
      <c r="M137" s="45"/>
      <c r="N137" s="18"/>
      <c r="O137" s="18"/>
      <c r="P137" s="18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 x14ac:dyDescent="0.25">
      <c r="A138" s="18"/>
      <c r="B138" s="18"/>
      <c r="C138" s="45"/>
      <c r="D138" s="46"/>
      <c r="E138" s="46"/>
      <c r="F138" s="45"/>
      <c r="G138" s="45"/>
      <c r="H138" s="45"/>
      <c r="I138" s="45"/>
      <c r="J138" s="45"/>
      <c r="K138" s="45"/>
      <c r="L138" s="45"/>
      <c r="M138" s="45"/>
      <c r="N138" s="18"/>
      <c r="O138" s="18"/>
      <c r="P138" s="18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 x14ac:dyDescent="0.25">
      <c r="A139" s="18"/>
      <c r="B139" s="18"/>
      <c r="C139" s="45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 x14ac:dyDescent="0.25">
      <c r="A140" s="18"/>
      <c r="B140" s="18"/>
      <c r="C140" s="45"/>
      <c r="D140" s="46"/>
      <c r="E140" s="46"/>
      <c r="F140" s="18"/>
      <c r="G140" s="18"/>
      <c r="H140" s="18"/>
      <c r="I140" s="18"/>
      <c r="J140" s="18"/>
      <c r="K140" s="18"/>
      <c r="L140" s="18"/>
      <c r="M140" s="18"/>
      <c r="N140" s="47"/>
      <c r="O140" s="18"/>
      <c r="P140" s="18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 x14ac:dyDescent="0.25">
      <c r="A141" s="18"/>
      <c r="B141" s="18"/>
      <c r="C141" s="45"/>
      <c r="D141" s="47"/>
      <c r="E141" s="47"/>
      <c r="F141" s="18"/>
      <c r="G141" s="18"/>
      <c r="H141" s="18"/>
      <c r="I141" s="18"/>
      <c r="J141" s="18"/>
      <c r="K141" s="18"/>
      <c r="L141" s="18"/>
      <c r="M141" s="18"/>
      <c r="N141" s="47"/>
      <c r="O141" s="18"/>
      <c r="P141" s="18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 x14ac:dyDescent="0.25">
      <c r="A142" s="18"/>
      <c r="B142" s="18"/>
      <c r="C142" s="45"/>
      <c r="D142" s="47"/>
      <c r="E142" s="47"/>
      <c r="F142" s="18"/>
      <c r="G142" s="18"/>
      <c r="H142" s="18"/>
      <c r="I142" s="18"/>
      <c r="J142" s="18"/>
      <c r="K142" s="18"/>
      <c r="L142" s="18"/>
      <c r="M142" s="18"/>
      <c r="N142" s="47"/>
      <c r="O142" s="18"/>
      <c r="P142" s="18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 x14ac:dyDescent="0.25">
      <c r="A143" s="18"/>
      <c r="B143" s="18"/>
      <c r="C143" s="45"/>
      <c r="D143" s="46"/>
      <c r="E143" s="46"/>
      <c r="F143" s="45"/>
      <c r="G143" s="45"/>
      <c r="H143" s="45"/>
      <c r="I143" s="45"/>
      <c r="J143" s="45"/>
      <c r="K143" s="45"/>
      <c r="L143" s="45"/>
      <c r="M143" s="45"/>
      <c r="N143" s="18"/>
      <c r="O143" s="18"/>
      <c r="P143" s="18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 x14ac:dyDescent="0.25">
      <c r="A144" s="18"/>
      <c r="B144" s="18"/>
      <c r="C144" s="45"/>
      <c r="D144" s="46"/>
      <c r="E144" s="46"/>
      <c r="F144" s="45"/>
      <c r="G144" s="45"/>
      <c r="H144" s="45"/>
      <c r="I144" s="45"/>
      <c r="J144" s="45"/>
      <c r="K144" s="45"/>
      <c r="L144" s="45"/>
      <c r="M144" s="45"/>
      <c r="N144" s="18"/>
      <c r="O144" s="18"/>
      <c r="P144" s="18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 x14ac:dyDescent="0.25">
      <c r="A145" s="18"/>
      <c r="B145" s="18"/>
      <c r="C145" s="45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 x14ac:dyDescent="0.25">
      <c r="A146" s="18"/>
      <c r="B146" s="18"/>
      <c r="C146" s="45"/>
      <c r="D146" s="46"/>
      <c r="E146" s="46"/>
      <c r="F146" s="18"/>
      <c r="G146" s="18"/>
      <c r="H146" s="18"/>
      <c r="I146" s="18"/>
      <c r="J146" s="18"/>
      <c r="K146" s="18"/>
      <c r="L146" s="18"/>
      <c r="M146" s="18"/>
      <c r="N146" s="47"/>
      <c r="O146" s="18"/>
      <c r="P146" s="18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 x14ac:dyDescent="0.25">
      <c r="A147" s="18"/>
      <c r="B147" s="18"/>
      <c r="C147" s="45"/>
      <c r="D147" s="47"/>
      <c r="E147" s="47"/>
      <c r="F147" s="18"/>
      <c r="G147" s="18"/>
      <c r="H147" s="18"/>
      <c r="I147" s="18"/>
      <c r="J147" s="18"/>
      <c r="K147" s="18"/>
      <c r="L147" s="18"/>
      <c r="M147" s="18"/>
      <c r="N147" s="47"/>
      <c r="O147" s="18"/>
      <c r="P147" s="18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 x14ac:dyDescent="0.25">
      <c r="A148" s="18"/>
      <c r="B148" s="18"/>
      <c r="C148" s="45"/>
      <c r="D148" s="47"/>
      <c r="E148" s="47"/>
      <c r="F148" s="18"/>
      <c r="G148" s="18"/>
      <c r="H148" s="18"/>
      <c r="I148" s="18"/>
      <c r="J148" s="18"/>
      <c r="K148" s="18"/>
      <c r="L148" s="18"/>
      <c r="M148" s="18"/>
      <c r="N148" s="47"/>
      <c r="O148" s="18"/>
      <c r="P148" s="18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 x14ac:dyDescent="0.25">
      <c r="A149" s="18"/>
      <c r="B149" s="18"/>
      <c r="C149" s="45"/>
      <c r="D149" s="46"/>
      <c r="E149" s="46"/>
      <c r="F149" s="45"/>
      <c r="G149" s="45"/>
      <c r="H149" s="45"/>
      <c r="I149" s="45"/>
      <c r="J149" s="45"/>
      <c r="K149" s="45"/>
      <c r="L149" s="45"/>
      <c r="M149" s="45"/>
      <c r="N149" s="18"/>
      <c r="O149" s="18"/>
      <c r="P149" s="18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 x14ac:dyDescent="0.25">
      <c r="A150" s="18"/>
      <c r="B150" s="18"/>
      <c r="C150" s="45"/>
      <c r="D150" s="46"/>
      <c r="E150" s="46"/>
      <c r="F150" s="45"/>
      <c r="G150" s="45"/>
      <c r="H150" s="45"/>
      <c r="I150" s="45"/>
      <c r="J150" s="45"/>
      <c r="K150" s="45"/>
      <c r="L150" s="45"/>
      <c r="M150" s="45"/>
      <c r="N150" s="18"/>
      <c r="O150" s="18"/>
      <c r="P150" s="18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 x14ac:dyDescent="0.25">
      <c r="A151" s="18"/>
      <c r="B151" s="18"/>
      <c r="C151" s="45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 x14ac:dyDescent="0.25">
      <c r="A152" s="18"/>
      <c r="B152" s="18"/>
      <c r="C152" s="45"/>
      <c r="D152" s="46"/>
      <c r="E152" s="46"/>
      <c r="F152" s="18"/>
      <c r="G152" s="18"/>
      <c r="H152" s="18"/>
      <c r="I152" s="18"/>
      <c r="J152" s="18"/>
      <c r="K152" s="18"/>
      <c r="L152" s="18"/>
      <c r="M152" s="18"/>
      <c r="N152" s="47"/>
      <c r="O152" s="18"/>
      <c r="P152" s="18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 x14ac:dyDescent="0.25">
      <c r="A153" s="18"/>
      <c r="B153" s="18"/>
      <c r="C153" s="45"/>
      <c r="D153" s="47"/>
      <c r="E153" s="47"/>
      <c r="F153" s="18"/>
      <c r="G153" s="18"/>
      <c r="H153" s="18"/>
      <c r="I153" s="18"/>
      <c r="J153" s="18"/>
      <c r="K153" s="18"/>
      <c r="L153" s="18"/>
      <c r="M153" s="18"/>
      <c r="N153" s="47"/>
      <c r="O153" s="18"/>
      <c r="P153" s="18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 x14ac:dyDescent="0.25">
      <c r="A154" s="18"/>
      <c r="B154" s="18"/>
      <c r="C154" s="45"/>
      <c r="D154" s="47"/>
      <c r="E154" s="47"/>
      <c r="F154" s="18"/>
      <c r="G154" s="18"/>
      <c r="H154" s="18"/>
      <c r="I154" s="18"/>
      <c r="J154" s="18"/>
      <c r="K154" s="18"/>
      <c r="L154" s="18"/>
      <c r="M154" s="18"/>
      <c r="N154" s="47"/>
      <c r="O154" s="18"/>
      <c r="P154" s="18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 x14ac:dyDescent="0.25">
      <c r="A155" s="18"/>
      <c r="B155" s="18"/>
      <c r="C155" s="45"/>
      <c r="D155" s="46"/>
      <c r="E155" s="46"/>
      <c r="F155" s="45"/>
      <c r="G155" s="45"/>
      <c r="H155" s="45"/>
      <c r="I155" s="45"/>
      <c r="J155" s="45"/>
      <c r="K155" s="45"/>
      <c r="L155" s="45"/>
      <c r="M155" s="45"/>
      <c r="N155" s="18"/>
      <c r="O155" s="18"/>
      <c r="P155" s="18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 x14ac:dyDescent="0.25">
      <c r="A156" s="18"/>
      <c r="B156" s="18"/>
      <c r="C156" s="45"/>
      <c r="D156" s="46"/>
      <c r="E156" s="46"/>
      <c r="F156" s="45"/>
      <c r="G156" s="45"/>
      <c r="H156" s="45"/>
      <c r="I156" s="45"/>
      <c r="J156" s="45"/>
      <c r="K156" s="45"/>
      <c r="L156" s="45"/>
      <c r="M156" s="45"/>
      <c r="N156" s="18"/>
      <c r="O156" s="18"/>
      <c r="P156" s="18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 x14ac:dyDescent="0.25">
      <c r="A157" s="18"/>
      <c r="B157" s="18"/>
      <c r="C157" s="45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 x14ac:dyDescent="0.25">
      <c r="A158" s="18"/>
      <c r="B158" s="18"/>
      <c r="C158" s="45"/>
      <c r="D158" s="46"/>
      <c r="E158" s="46"/>
      <c r="F158" s="18"/>
      <c r="G158" s="18"/>
      <c r="H158" s="18"/>
      <c r="I158" s="18"/>
      <c r="J158" s="18"/>
      <c r="K158" s="18"/>
      <c r="L158" s="18"/>
      <c r="M158" s="18"/>
      <c r="N158" s="47"/>
      <c r="O158" s="18"/>
      <c r="P158" s="18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 x14ac:dyDescent="0.25">
      <c r="A159" s="18"/>
      <c r="B159" s="18"/>
      <c r="C159" s="45"/>
      <c r="D159" s="47"/>
      <c r="E159" s="47"/>
      <c r="F159" s="18"/>
      <c r="G159" s="18"/>
      <c r="H159" s="18"/>
      <c r="I159" s="18"/>
      <c r="J159" s="18"/>
      <c r="K159" s="18"/>
      <c r="L159" s="18"/>
      <c r="M159" s="18"/>
      <c r="N159" s="47"/>
      <c r="O159" s="18"/>
      <c r="P159" s="18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 x14ac:dyDescent="0.25">
      <c r="A160" s="18"/>
      <c r="B160" s="18"/>
      <c r="C160" s="45"/>
      <c r="D160" s="47"/>
      <c r="E160" s="47"/>
      <c r="F160" s="18"/>
      <c r="G160" s="18"/>
      <c r="H160" s="18"/>
      <c r="I160" s="18"/>
      <c r="J160" s="18"/>
      <c r="K160" s="18"/>
      <c r="L160" s="18"/>
      <c r="M160" s="18"/>
      <c r="N160" s="47"/>
      <c r="O160" s="18"/>
      <c r="P160" s="18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 x14ac:dyDescent="0.25">
      <c r="A161" s="18"/>
      <c r="B161" s="18"/>
      <c r="C161" s="45"/>
      <c r="D161" s="46"/>
      <c r="E161" s="46"/>
      <c r="F161" s="45"/>
      <c r="G161" s="45"/>
      <c r="H161" s="45"/>
      <c r="I161" s="45"/>
      <c r="J161" s="45"/>
      <c r="K161" s="45"/>
      <c r="L161" s="45"/>
      <c r="M161" s="45"/>
      <c r="N161" s="18"/>
      <c r="O161" s="18"/>
      <c r="P161" s="18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 x14ac:dyDescent="0.25">
      <c r="A162" s="18"/>
      <c r="B162" s="18"/>
      <c r="C162" s="45"/>
      <c r="D162" s="46"/>
      <c r="E162" s="46"/>
      <c r="F162" s="45"/>
      <c r="G162" s="45"/>
      <c r="H162" s="45"/>
      <c r="I162" s="45"/>
      <c r="J162" s="45"/>
      <c r="K162" s="45"/>
      <c r="L162" s="45"/>
      <c r="M162" s="45"/>
      <c r="N162" s="18"/>
      <c r="O162" s="18"/>
      <c r="P162" s="18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 x14ac:dyDescent="0.25">
      <c r="A163" s="18"/>
      <c r="B163" s="18"/>
      <c r="C163" s="45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 x14ac:dyDescent="0.25">
      <c r="A164" s="18"/>
      <c r="B164" s="18"/>
      <c r="C164" s="45"/>
      <c r="D164" s="46"/>
      <c r="E164" s="46"/>
      <c r="F164" s="18"/>
      <c r="G164" s="18"/>
      <c r="H164" s="18"/>
      <c r="I164" s="18"/>
      <c r="J164" s="18"/>
      <c r="K164" s="18"/>
      <c r="L164" s="18"/>
      <c r="M164" s="18"/>
      <c r="N164" s="47"/>
      <c r="O164" s="18"/>
      <c r="P164" s="18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 x14ac:dyDescent="0.25">
      <c r="A165" s="18"/>
      <c r="B165" s="18"/>
      <c r="C165" s="45"/>
      <c r="D165" s="47"/>
      <c r="E165" s="47"/>
      <c r="F165" s="18"/>
      <c r="G165" s="18"/>
      <c r="H165" s="18"/>
      <c r="I165" s="18"/>
      <c r="J165" s="18"/>
      <c r="K165" s="18"/>
      <c r="L165" s="18"/>
      <c r="M165" s="18"/>
      <c r="N165" s="47"/>
      <c r="O165" s="18"/>
      <c r="P165" s="18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 x14ac:dyDescent="0.25">
      <c r="A166" s="18"/>
      <c r="B166" s="18"/>
      <c r="C166" s="45"/>
      <c r="D166" s="47"/>
      <c r="E166" s="47"/>
      <c r="F166" s="18"/>
      <c r="G166" s="18"/>
      <c r="H166" s="18"/>
      <c r="I166" s="18"/>
      <c r="J166" s="18"/>
      <c r="K166" s="18"/>
      <c r="L166" s="18"/>
      <c r="M166" s="18"/>
      <c r="N166" s="47"/>
      <c r="O166" s="18"/>
      <c r="P166" s="18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 x14ac:dyDescent="0.25">
      <c r="A167" s="18"/>
      <c r="B167" s="18"/>
      <c r="C167" s="45"/>
      <c r="D167" s="46"/>
      <c r="E167" s="46"/>
      <c r="F167" s="45"/>
      <c r="G167" s="45"/>
      <c r="H167" s="45"/>
      <c r="I167" s="45"/>
      <c r="J167" s="45"/>
      <c r="K167" s="45"/>
      <c r="L167" s="45"/>
      <c r="M167" s="45"/>
      <c r="N167" s="18"/>
      <c r="O167" s="18"/>
      <c r="P167" s="18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 x14ac:dyDescent="0.25">
      <c r="A168" s="18"/>
      <c r="B168" s="18"/>
      <c r="C168" s="45"/>
      <c r="D168" s="46"/>
      <c r="E168" s="46"/>
      <c r="F168" s="45"/>
      <c r="G168" s="45"/>
      <c r="H168" s="45"/>
      <c r="I168" s="45"/>
      <c r="J168" s="45"/>
      <c r="K168" s="45"/>
      <c r="L168" s="45"/>
      <c r="M168" s="45"/>
      <c r="N168" s="18"/>
      <c r="O168" s="18"/>
      <c r="P168" s="18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 x14ac:dyDescent="0.25">
      <c r="A169" s="18"/>
      <c r="B169" s="18"/>
      <c r="C169" s="45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 x14ac:dyDescent="0.25">
      <c r="A170" s="18"/>
      <c r="B170" s="18"/>
      <c r="C170" s="45"/>
      <c r="D170" s="46"/>
      <c r="E170" s="46"/>
      <c r="F170" s="18"/>
      <c r="G170" s="18"/>
      <c r="H170" s="18"/>
      <c r="I170" s="18"/>
      <c r="J170" s="18"/>
      <c r="K170" s="18"/>
      <c r="L170" s="18"/>
      <c r="M170" s="18"/>
      <c r="N170" s="47"/>
      <c r="O170" s="18"/>
      <c r="P170" s="18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 x14ac:dyDescent="0.25">
      <c r="A171" s="18"/>
      <c r="B171" s="18"/>
      <c r="C171" s="45"/>
      <c r="D171" s="47"/>
      <c r="E171" s="47"/>
      <c r="F171" s="18"/>
      <c r="G171" s="18"/>
      <c r="H171" s="18"/>
      <c r="I171" s="18"/>
      <c r="J171" s="18"/>
      <c r="K171" s="18"/>
      <c r="L171" s="18"/>
      <c r="M171" s="18"/>
      <c r="N171" s="47"/>
      <c r="O171" s="18"/>
      <c r="P171" s="18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 x14ac:dyDescent="0.25">
      <c r="A172" s="18"/>
      <c r="B172" s="18"/>
      <c r="C172" s="45"/>
      <c r="D172" s="47"/>
      <c r="E172" s="47"/>
      <c r="F172" s="18"/>
      <c r="G172" s="18"/>
      <c r="H172" s="18"/>
      <c r="I172" s="18"/>
      <c r="J172" s="18"/>
      <c r="K172" s="18"/>
      <c r="L172" s="18"/>
      <c r="M172" s="18"/>
      <c r="N172" s="47"/>
      <c r="O172" s="18"/>
      <c r="P172" s="18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 x14ac:dyDescent="0.25">
      <c r="A173" s="18"/>
      <c r="B173" s="18"/>
      <c r="C173" s="45"/>
      <c r="D173" s="46"/>
      <c r="E173" s="46"/>
      <c r="F173" s="45"/>
      <c r="G173" s="45"/>
      <c r="H173" s="45"/>
      <c r="I173" s="45"/>
      <c r="J173" s="45"/>
      <c r="K173" s="45"/>
      <c r="L173" s="45"/>
      <c r="M173" s="45"/>
      <c r="N173" s="18"/>
      <c r="O173" s="18"/>
      <c r="P173" s="18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 x14ac:dyDescent="0.25">
      <c r="A174" s="18"/>
      <c r="B174" s="18"/>
      <c r="C174" s="45"/>
      <c r="D174" s="46"/>
      <c r="E174" s="46"/>
      <c r="F174" s="45"/>
      <c r="G174" s="45"/>
      <c r="H174" s="45"/>
      <c r="I174" s="45"/>
      <c r="J174" s="45"/>
      <c r="K174" s="45"/>
      <c r="L174" s="45"/>
      <c r="M174" s="45"/>
      <c r="N174" s="18"/>
      <c r="O174" s="18"/>
      <c r="P174" s="18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 x14ac:dyDescent="0.25">
      <c r="A175" s="18"/>
      <c r="B175" s="18"/>
      <c r="C175" s="45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 x14ac:dyDescent="0.25">
      <c r="A176" s="18"/>
      <c r="B176" s="18"/>
      <c r="C176" s="45"/>
      <c r="D176" s="46"/>
      <c r="E176" s="46"/>
      <c r="F176" s="18"/>
      <c r="G176" s="18"/>
      <c r="H176" s="18"/>
      <c r="I176" s="18"/>
      <c r="J176" s="18"/>
      <c r="K176" s="18"/>
      <c r="L176" s="18"/>
      <c r="M176" s="18"/>
      <c r="N176" s="47"/>
      <c r="O176" s="18"/>
      <c r="P176" s="18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 x14ac:dyDescent="0.25">
      <c r="A177" s="18"/>
      <c r="B177" s="18"/>
      <c r="C177" s="45"/>
      <c r="D177" s="47"/>
      <c r="E177" s="47"/>
      <c r="F177" s="18"/>
      <c r="G177" s="18"/>
      <c r="H177" s="18"/>
      <c r="I177" s="18"/>
      <c r="J177" s="18"/>
      <c r="K177" s="18"/>
      <c r="L177" s="18"/>
      <c r="M177" s="18"/>
      <c r="N177" s="47"/>
      <c r="O177" s="18"/>
      <c r="P177" s="18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 x14ac:dyDescent="0.25">
      <c r="A178" s="18"/>
      <c r="B178" s="18"/>
      <c r="C178" s="45"/>
      <c r="D178" s="47"/>
      <c r="E178" s="47"/>
      <c r="F178" s="18"/>
      <c r="G178" s="18"/>
      <c r="H178" s="18"/>
      <c r="I178" s="18"/>
      <c r="J178" s="18"/>
      <c r="K178" s="18"/>
      <c r="L178" s="18"/>
      <c r="M178" s="18"/>
      <c r="N178" s="47"/>
      <c r="O178" s="18"/>
      <c r="P178" s="18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 x14ac:dyDescent="0.25">
      <c r="A179" s="18"/>
      <c r="B179" s="18"/>
      <c r="C179" s="45"/>
      <c r="D179" s="46"/>
      <c r="E179" s="46"/>
      <c r="F179" s="45"/>
      <c r="G179" s="45"/>
      <c r="H179" s="45"/>
      <c r="I179" s="45"/>
      <c r="J179" s="45"/>
      <c r="K179" s="45"/>
      <c r="L179" s="45"/>
      <c r="M179" s="45"/>
      <c r="N179" s="18"/>
      <c r="O179" s="18"/>
      <c r="P179" s="18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 x14ac:dyDescent="0.25">
      <c r="A180" s="18"/>
      <c r="B180" s="18"/>
      <c r="C180" s="45"/>
      <c r="D180" s="46"/>
      <c r="E180" s="46"/>
      <c r="F180" s="45"/>
      <c r="G180" s="45"/>
      <c r="H180" s="45"/>
      <c r="I180" s="45"/>
      <c r="J180" s="45"/>
      <c r="K180" s="45"/>
      <c r="L180" s="45"/>
      <c r="M180" s="45"/>
      <c r="N180" s="18"/>
      <c r="O180" s="18"/>
      <c r="P180" s="18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 x14ac:dyDescent="0.25">
      <c r="A181" s="18"/>
      <c r="B181" s="18"/>
      <c r="C181" s="45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 x14ac:dyDescent="0.25">
      <c r="A182" s="18"/>
      <c r="B182" s="18"/>
      <c r="C182" s="45"/>
      <c r="D182" s="46"/>
      <c r="E182" s="46"/>
      <c r="F182" s="18"/>
      <c r="G182" s="18"/>
      <c r="H182" s="18"/>
      <c r="I182" s="18"/>
      <c r="J182" s="18"/>
      <c r="K182" s="18"/>
      <c r="L182" s="18"/>
      <c r="M182" s="18"/>
      <c r="N182" s="47"/>
      <c r="O182" s="18"/>
      <c r="P182" s="18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 x14ac:dyDescent="0.25">
      <c r="A183" s="18"/>
      <c r="B183" s="18"/>
      <c r="C183" s="45"/>
      <c r="D183" s="47"/>
      <c r="E183" s="47"/>
      <c r="F183" s="18"/>
      <c r="G183" s="18"/>
      <c r="H183" s="18"/>
      <c r="I183" s="18"/>
      <c r="J183" s="18"/>
      <c r="K183" s="18"/>
      <c r="L183" s="18"/>
      <c r="M183" s="18"/>
      <c r="N183" s="47"/>
      <c r="O183" s="18"/>
      <c r="P183" s="18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 x14ac:dyDescent="0.25">
      <c r="A184" s="18"/>
      <c r="B184" s="18"/>
      <c r="C184" s="45"/>
      <c r="D184" s="47"/>
      <c r="E184" s="47"/>
      <c r="F184" s="18"/>
      <c r="G184" s="18"/>
      <c r="H184" s="18"/>
      <c r="I184" s="18"/>
      <c r="J184" s="18"/>
      <c r="K184" s="18"/>
      <c r="L184" s="18"/>
      <c r="M184" s="18"/>
      <c r="N184" s="47"/>
      <c r="O184" s="18"/>
      <c r="P184" s="18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 x14ac:dyDescent="0.25">
      <c r="A185" s="18"/>
      <c r="B185" s="18"/>
      <c r="C185" s="45"/>
      <c r="D185" s="46"/>
      <c r="E185" s="46"/>
      <c r="F185" s="45"/>
      <c r="G185" s="45"/>
      <c r="H185" s="45"/>
      <c r="I185" s="45"/>
      <c r="J185" s="45"/>
      <c r="K185" s="45"/>
      <c r="L185" s="45"/>
      <c r="M185" s="45"/>
      <c r="N185" s="18"/>
      <c r="O185" s="18"/>
      <c r="P185" s="18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 x14ac:dyDescent="0.25">
      <c r="A186" s="18"/>
      <c r="B186" s="18"/>
      <c r="C186" s="45"/>
      <c r="D186" s="46"/>
      <c r="E186" s="46"/>
      <c r="F186" s="45"/>
      <c r="G186" s="45"/>
      <c r="H186" s="45"/>
      <c r="I186" s="45"/>
      <c r="J186" s="45"/>
      <c r="K186" s="45"/>
      <c r="L186" s="45"/>
      <c r="M186" s="45"/>
      <c r="N186" s="18"/>
      <c r="O186" s="18"/>
      <c r="P186" s="18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 x14ac:dyDescent="0.25">
      <c r="A187" s="18"/>
      <c r="B187" s="18"/>
      <c r="C187" s="45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 x14ac:dyDescent="0.25">
      <c r="A188" s="18"/>
      <c r="B188" s="18"/>
      <c r="C188" s="45"/>
      <c r="D188" s="46"/>
      <c r="E188" s="46"/>
      <c r="F188" s="18"/>
      <c r="G188" s="18"/>
      <c r="H188" s="18"/>
      <c r="I188" s="18"/>
      <c r="J188" s="18"/>
      <c r="K188" s="18"/>
      <c r="L188" s="18"/>
      <c r="M188" s="18"/>
      <c r="N188" s="47"/>
      <c r="O188" s="18"/>
      <c r="P188" s="18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 x14ac:dyDescent="0.25">
      <c r="A189" s="18"/>
      <c r="B189" s="18"/>
      <c r="C189" s="45"/>
      <c r="D189" s="47"/>
      <c r="E189" s="47"/>
      <c r="F189" s="18"/>
      <c r="G189" s="18"/>
      <c r="H189" s="18"/>
      <c r="I189" s="18"/>
      <c r="J189" s="18"/>
      <c r="K189" s="18"/>
      <c r="L189" s="18"/>
      <c r="M189" s="18"/>
      <c r="N189" s="47"/>
      <c r="O189" s="18"/>
      <c r="P189" s="18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 x14ac:dyDescent="0.25">
      <c r="A190" s="18"/>
      <c r="B190" s="18"/>
      <c r="C190" s="45"/>
      <c r="D190" s="47"/>
      <c r="E190" s="47"/>
      <c r="F190" s="18"/>
      <c r="G190" s="18"/>
      <c r="H190" s="18"/>
      <c r="I190" s="18"/>
      <c r="J190" s="18"/>
      <c r="K190" s="18"/>
      <c r="L190" s="18"/>
      <c r="M190" s="18"/>
      <c r="N190" s="47"/>
      <c r="O190" s="18"/>
      <c r="P190" s="18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 x14ac:dyDescent="0.25">
      <c r="A191" s="18"/>
      <c r="B191" s="18"/>
      <c r="C191" s="45"/>
      <c r="D191" s="46"/>
      <c r="E191" s="46"/>
      <c r="F191" s="45"/>
      <c r="G191" s="45"/>
      <c r="H191" s="45"/>
      <c r="I191" s="45"/>
      <c r="J191" s="45"/>
      <c r="K191" s="45"/>
      <c r="L191" s="45"/>
      <c r="M191" s="45"/>
      <c r="N191" s="18"/>
      <c r="O191" s="18"/>
      <c r="P191" s="18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 x14ac:dyDescent="0.25">
      <c r="A192" s="18"/>
      <c r="B192" s="18"/>
      <c r="C192" s="45"/>
      <c r="D192" s="46"/>
      <c r="E192" s="46"/>
      <c r="F192" s="45"/>
      <c r="G192" s="45"/>
      <c r="H192" s="45"/>
      <c r="I192" s="45"/>
      <c r="J192" s="45"/>
      <c r="K192" s="45"/>
      <c r="L192" s="45"/>
      <c r="M192" s="45"/>
      <c r="N192" s="18"/>
      <c r="O192" s="18"/>
      <c r="P192" s="18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 x14ac:dyDescent="0.25">
      <c r="A193" s="18"/>
      <c r="B193" s="18"/>
      <c r="C193" s="45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 x14ac:dyDescent="0.25">
      <c r="A194" s="18"/>
      <c r="B194" s="18"/>
      <c r="C194" s="45"/>
      <c r="D194" s="46"/>
      <c r="E194" s="46"/>
      <c r="F194" s="18"/>
      <c r="G194" s="18"/>
      <c r="H194" s="18"/>
      <c r="I194" s="18"/>
      <c r="J194" s="18"/>
      <c r="K194" s="18"/>
      <c r="L194" s="18"/>
      <c r="M194" s="18"/>
      <c r="N194" s="47"/>
      <c r="O194" s="18"/>
      <c r="P194" s="18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 x14ac:dyDescent="0.25">
      <c r="A195" s="18"/>
      <c r="B195" s="18"/>
      <c r="C195" s="45"/>
      <c r="D195" s="47"/>
      <c r="E195" s="47"/>
      <c r="F195" s="18"/>
      <c r="G195" s="18"/>
      <c r="H195" s="18"/>
      <c r="I195" s="18"/>
      <c r="J195" s="18"/>
      <c r="K195" s="18"/>
      <c r="L195" s="18"/>
      <c r="M195" s="18"/>
      <c r="N195" s="47"/>
      <c r="O195" s="18"/>
      <c r="P195" s="18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 x14ac:dyDescent="0.25">
      <c r="A196" s="18"/>
      <c r="B196" s="18"/>
      <c r="C196" s="45"/>
      <c r="D196" s="47"/>
      <c r="E196" s="47"/>
      <c r="F196" s="18"/>
      <c r="G196" s="18"/>
      <c r="H196" s="18"/>
      <c r="I196" s="18"/>
      <c r="J196" s="18"/>
      <c r="K196" s="18"/>
      <c r="L196" s="18"/>
      <c r="M196" s="18"/>
      <c r="N196" s="47"/>
      <c r="O196" s="18"/>
      <c r="P196" s="18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 x14ac:dyDescent="0.25">
      <c r="A197" s="18"/>
      <c r="B197" s="18"/>
      <c r="C197" s="45"/>
      <c r="D197" s="46"/>
      <c r="E197" s="46"/>
      <c r="F197" s="45"/>
      <c r="G197" s="45"/>
      <c r="H197" s="45"/>
      <c r="I197" s="45"/>
      <c r="J197" s="45"/>
      <c r="K197" s="45"/>
      <c r="L197" s="45"/>
      <c r="M197" s="45"/>
      <c r="N197" s="18"/>
      <c r="O197" s="18"/>
      <c r="P197" s="18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 x14ac:dyDescent="0.25">
      <c r="A198" s="18"/>
      <c r="B198" s="18"/>
      <c r="C198" s="45"/>
      <c r="D198" s="46"/>
      <c r="E198" s="46"/>
      <c r="F198" s="45"/>
      <c r="G198" s="45"/>
      <c r="H198" s="45"/>
      <c r="I198" s="45"/>
      <c r="J198" s="45"/>
      <c r="K198" s="45"/>
      <c r="L198" s="45"/>
      <c r="M198" s="45"/>
      <c r="N198" s="18"/>
      <c r="O198" s="18"/>
      <c r="P198" s="18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 x14ac:dyDescent="0.25">
      <c r="A199" s="18"/>
      <c r="B199" s="18"/>
      <c r="C199" s="45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 x14ac:dyDescent="0.25">
      <c r="A200" s="18"/>
      <c r="B200" s="18"/>
      <c r="C200" s="45"/>
      <c r="D200" s="46"/>
      <c r="E200" s="46"/>
      <c r="F200" s="18"/>
      <c r="G200" s="18"/>
      <c r="H200" s="18"/>
      <c r="I200" s="18"/>
      <c r="J200" s="18"/>
      <c r="K200" s="18"/>
      <c r="L200" s="18"/>
      <c r="M200" s="18"/>
      <c r="N200" s="47"/>
      <c r="O200" s="18"/>
      <c r="P200" s="18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 x14ac:dyDescent="0.25">
      <c r="A201" s="18"/>
      <c r="B201" s="18"/>
      <c r="C201" s="45"/>
      <c r="D201" s="47"/>
      <c r="E201" s="47"/>
      <c r="F201" s="18"/>
      <c r="G201" s="18"/>
      <c r="H201" s="18"/>
      <c r="I201" s="18"/>
      <c r="J201" s="18"/>
      <c r="K201" s="18"/>
      <c r="L201" s="18"/>
      <c r="M201" s="18"/>
      <c r="N201" s="47"/>
      <c r="O201" s="18"/>
      <c r="P201" s="18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 x14ac:dyDescent="0.25">
      <c r="A202" s="18"/>
      <c r="B202" s="18"/>
      <c r="C202" s="45"/>
      <c r="D202" s="47"/>
      <c r="E202" s="47"/>
      <c r="F202" s="18"/>
      <c r="G202" s="18"/>
      <c r="H202" s="18"/>
      <c r="I202" s="18"/>
      <c r="J202" s="18"/>
      <c r="K202" s="18"/>
      <c r="L202" s="18"/>
      <c r="M202" s="18"/>
      <c r="N202" s="47"/>
      <c r="O202" s="18"/>
      <c r="P202" s="18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 x14ac:dyDescent="0.25">
      <c r="A203" s="18"/>
      <c r="B203" s="18"/>
      <c r="C203" s="45"/>
      <c r="D203" s="46"/>
      <c r="E203" s="46"/>
      <c r="F203" s="45"/>
      <c r="G203" s="45"/>
      <c r="H203" s="45"/>
      <c r="I203" s="45"/>
      <c r="J203" s="45"/>
      <c r="K203" s="45"/>
      <c r="L203" s="45"/>
      <c r="M203" s="45"/>
      <c r="N203" s="18"/>
      <c r="O203" s="18"/>
      <c r="P203" s="18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 x14ac:dyDescent="0.25">
      <c r="A204" s="18"/>
      <c r="B204" s="18"/>
      <c r="C204" s="45"/>
      <c r="D204" s="46"/>
      <c r="E204" s="46"/>
      <c r="F204" s="45"/>
      <c r="G204" s="45"/>
      <c r="H204" s="45"/>
      <c r="I204" s="45"/>
      <c r="J204" s="45"/>
      <c r="K204" s="45"/>
      <c r="L204" s="45"/>
      <c r="M204" s="45"/>
      <c r="N204" s="18"/>
      <c r="O204" s="18"/>
      <c r="P204" s="18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 x14ac:dyDescent="0.25">
      <c r="A205" s="18"/>
      <c r="B205" s="18"/>
      <c r="C205" s="45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  <row r="376" spans="1:78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</row>
    <row r="377" spans="1:78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</row>
    <row r="378" spans="1:78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</row>
    <row r="379" spans="1:78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</row>
    <row r="380" spans="1:78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</row>
    <row r="381" spans="1:78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</row>
    <row r="382" spans="1:78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</row>
    <row r="383" spans="1:78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</row>
    <row r="384" spans="1:78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</row>
    <row r="385" spans="1:78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</row>
    <row r="386" spans="1:78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</row>
    <row r="387" spans="1:78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</row>
    <row r="388" spans="1:78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</row>
    <row r="389" spans="1:78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</row>
    <row r="390" spans="1:78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</row>
    <row r="391" spans="1:78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</row>
    <row r="392" spans="1:78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</row>
    <row r="393" spans="1:78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</row>
    <row r="394" spans="1:78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</row>
    <row r="395" spans="1:78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</row>
    <row r="396" spans="1:78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</row>
    <row r="397" spans="1:78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</row>
    <row r="398" spans="1:78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</row>
    <row r="399" spans="1:78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</row>
    <row r="400" spans="1:78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</row>
    <row r="401" spans="1:78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</row>
    <row r="402" spans="1:78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</row>
    <row r="403" spans="1:78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</row>
    <row r="404" spans="1:78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</row>
    <row r="405" spans="1:78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</row>
    <row r="406" spans="1:78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</row>
    <row r="407" spans="1:78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</row>
    <row r="408" spans="1:78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</row>
    <row r="409" spans="1:78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</row>
    <row r="410" spans="1:78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</row>
    <row r="411" spans="1:78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</row>
    <row r="412" spans="1:78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</row>
    <row r="413" spans="1:78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</row>
    <row r="414" spans="1:78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</row>
    <row r="415" spans="1:78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</row>
    <row r="416" spans="1:78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</row>
    <row r="417" spans="1:78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</row>
    <row r="418" spans="1:78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</row>
    <row r="419" spans="1:78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</row>
    <row r="420" spans="1:78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</row>
    <row r="421" spans="1:78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</row>
    <row r="422" spans="1:78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</row>
    <row r="423" spans="1:78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</row>
    <row r="424" spans="1:78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</row>
    <row r="425" spans="1:78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</row>
    <row r="426" spans="1:78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</row>
    <row r="427" spans="1:78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</row>
    <row r="428" spans="1:78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</row>
    <row r="429" spans="1:78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</row>
    <row r="430" spans="1:78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</row>
    <row r="431" spans="1:78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</row>
    <row r="432" spans="1:78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</row>
    <row r="433" spans="1:78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</row>
    <row r="434" spans="1:78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</row>
    <row r="435" spans="1:78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</row>
    <row r="436" spans="1:78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</row>
    <row r="437" spans="1:78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</row>
    <row r="438" spans="1:78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</row>
    <row r="439" spans="1:78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</row>
    <row r="440" spans="1:78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</row>
    <row r="441" spans="1:78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</row>
    <row r="442" spans="1:78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</row>
    <row r="443" spans="1:78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</row>
    <row r="444" spans="1:78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</row>
    <row r="445" spans="1:78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</row>
    <row r="446" spans="1:78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</row>
    <row r="447" spans="1:78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</row>
    <row r="448" spans="1:78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</row>
    <row r="449" spans="1:78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</row>
    <row r="450" spans="1:78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</row>
    <row r="451" spans="1:78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</row>
    <row r="452" spans="1:78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</row>
    <row r="453" spans="1:78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</row>
    <row r="454" spans="1:78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</row>
    <row r="455" spans="1:78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</row>
    <row r="456" spans="1:78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</row>
    <row r="457" spans="1:78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</row>
    <row r="458" spans="1:78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</row>
    <row r="459" spans="1:78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</row>
    <row r="460" spans="1:78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</row>
    <row r="461" spans="1:78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</row>
    <row r="462" spans="1:78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</row>
    <row r="463" spans="1:78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</row>
    <row r="464" spans="1:78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</row>
    <row r="465" spans="1:78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</row>
    <row r="466" spans="1:78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</row>
    <row r="467" spans="1:78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</row>
    <row r="468" spans="1:78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</row>
    <row r="469" spans="1:78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</row>
    <row r="470" spans="1:78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</row>
    <row r="471" spans="1:78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</row>
    <row r="472" spans="1:78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</row>
    <row r="473" spans="1:78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</row>
    <row r="474" spans="1:78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</row>
    <row r="475" spans="1:78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</row>
    <row r="476" spans="1:78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</row>
    <row r="477" spans="1:78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</row>
    <row r="478" spans="1:78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</row>
    <row r="479" spans="1:78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</row>
    <row r="480" spans="1:78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</row>
    <row r="481" spans="1:78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</row>
    <row r="482" spans="1:78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</row>
    <row r="483" spans="1:78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</row>
    <row r="484" spans="1:78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</row>
    <row r="485" spans="1:78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</row>
    <row r="486" spans="1:78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</row>
    <row r="487" spans="1:78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</row>
    <row r="488" spans="1:78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</row>
    <row r="489" spans="1:78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</row>
    <row r="490" spans="1:78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</row>
    <row r="491" spans="1:78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</row>
    <row r="492" spans="1:78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</row>
    <row r="493" spans="1:78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</row>
    <row r="494" spans="1:78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</row>
    <row r="495" spans="1:78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</row>
    <row r="496" spans="1:78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</row>
    <row r="497" spans="1:78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</row>
    <row r="498" spans="1:78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</row>
    <row r="499" spans="1:78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</row>
    <row r="500" spans="1:78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</row>
    <row r="501" spans="1:78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</row>
    <row r="502" spans="1:78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</row>
    <row r="503" spans="1:78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</row>
    <row r="504" spans="1:78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</row>
    <row r="505" spans="1:78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</row>
    <row r="506" spans="1:78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</row>
    <row r="507" spans="1:78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</row>
    <row r="508" spans="1:78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</row>
    <row r="509" spans="1:78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</row>
    <row r="510" spans="1:78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</row>
    <row r="511" spans="1:78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</row>
    <row r="512" spans="1:78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</row>
    <row r="513" spans="1:78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</row>
    <row r="514" spans="1:78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</row>
    <row r="515" spans="1:78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</row>
    <row r="516" spans="1:78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</row>
    <row r="517" spans="1:78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</row>
    <row r="518" spans="1:78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</row>
    <row r="519" spans="1:78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</row>
    <row r="520" spans="1:78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</row>
    <row r="521" spans="1:78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</row>
    <row r="522" spans="1:78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</row>
    <row r="523" spans="1:78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</row>
    <row r="524" spans="1:78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</row>
    <row r="525" spans="1:78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</row>
    <row r="526" spans="1:78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</row>
    <row r="527" spans="1:78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</row>
    <row r="528" spans="1:78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</row>
    <row r="529" spans="1:78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</row>
    <row r="530" spans="1:78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</row>
    <row r="531" spans="1:78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</row>
    <row r="532" spans="1:78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</row>
    <row r="533" spans="1:78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</row>
    <row r="534" spans="1:78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</row>
    <row r="535" spans="1:78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</row>
    <row r="536" spans="1:78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</row>
    <row r="537" spans="1:78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</row>
    <row r="538" spans="1:78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</row>
    <row r="539" spans="1:78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</row>
    <row r="540" spans="1:78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</row>
    <row r="541" spans="1:78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</row>
    <row r="542" spans="1:78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</row>
    <row r="543" spans="1:78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</row>
    <row r="544" spans="1:78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</row>
    <row r="545" spans="1:78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</row>
    <row r="546" spans="1:78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</row>
    <row r="547" spans="1:78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</row>
    <row r="548" spans="1:78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</row>
    <row r="549" spans="1:78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</row>
    <row r="550" spans="1:78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</row>
    <row r="551" spans="1:78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</row>
    <row r="552" spans="1:78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</row>
    <row r="553" spans="1:78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</row>
    <row r="554" spans="1:78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</row>
    <row r="555" spans="1:78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</row>
    <row r="556" spans="1:78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</row>
    <row r="557" spans="1:78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</row>
    <row r="558" spans="1:78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</row>
    <row r="559" spans="1:78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</row>
    <row r="560" spans="1:78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</row>
    <row r="561" spans="1:78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</row>
    <row r="562" spans="1:78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</row>
    <row r="563" spans="1:78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</row>
    <row r="564" spans="1:78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</row>
    <row r="565" spans="1:78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</row>
    <row r="566" spans="1:78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</row>
    <row r="567" spans="1:78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</row>
    <row r="568" spans="1:78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</row>
    <row r="569" spans="1:78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</row>
    <row r="570" spans="1:78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</row>
    <row r="571" spans="1:78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</row>
    <row r="572" spans="1:78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</row>
    <row r="573" spans="1:78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</row>
    <row r="574" spans="1:78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</row>
    <row r="575" spans="1:78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</row>
    <row r="576" spans="1:78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</row>
    <row r="577" spans="1:78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</row>
    <row r="578" spans="1:78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</row>
    <row r="579" spans="1:78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</row>
    <row r="580" spans="1:78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</row>
    <row r="581" spans="1:78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</row>
    <row r="582" spans="1:78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</row>
    <row r="583" spans="1:78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</row>
    <row r="584" spans="1:78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</row>
    <row r="585" spans="1:78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</row>
    <row r="586" spans="1:78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</row>
    <row r="587" spans="1:78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</row>
    <row r="588" spans="1:78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</row>
    <row r="589" spans="1:78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</row>
    <row r="590" spans="1:78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</row>
    <row r="591" spans="1:78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</row>
    <row r="592" spans="1:78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</row>
    <row r="593" spans="1:78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</row>
    <row r="594" spans="1:78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</row>
    <row r="595" spans="1:78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</row>
    <row r="596" spans="1:78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</row>
    <row r="597" spans="1:78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</row>
    <row r="598" spans="1:78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</row>
    <row r="599" spans="1:78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</row>
    <row r="600" spans="1:78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</row>
    <row r="601" spans="1:78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</row>
    <row r="602" spans="1:78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</row>
    <row r="603" spans="1:78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</row>
    <row r="604" spans="1:78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</row>
    <row r="605" spans="1:78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</row>
    <row r="606" spans="1:78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</row>
    <row r="607" spans="1:78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</row>
    <row r="608" spans="1:78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</row>
    <row r="609" spans="1:78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</row>
    <row r="610" spans="1:78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</row>
    <row r="611" spans="1:78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</row>
    <row r="612" spans="1:78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</row>
    <row r="613" spans="1:78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</row>
    <row r="614" spans="1:78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</row>
    <row r="615" spans="1:78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</row>
    <row r="616" spans="1:78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</row>
    <row r="617" spans="1:78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</row>
    <row r="618" spans="1:7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</row>
    <row r="619" spans="1:7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</row>
    <row r="620" spans="1:78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</row>
    <row r="621" spans="1:78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</row>
    <row r="622" spans="1:78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</row>
    <row r="623" spans="1:78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</row>
    <row r="624" spans="1:78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</row>
    <row r="625" spans="1:78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</row>
    <row r="626" spans="1:78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</row>
    <row r="627" spans="1:78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</row>
    <row r="628" spans="1:78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</row>
    <row r="629" spans="1:78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</row>
    <row r="630" spans="1:78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</row>
    <row r="631" spans="1:78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</row>
    <row r="632" spans="1:78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</row>
    <row r="633" spans="1:78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</row>
    <row r="634" spans="1:78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</row>
    <row r="635" spans="1:78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</row>
    <row r="636" spans="1:78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</row>
    <row r="637" spans="1:78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</row>
    <row r="638" spans="1:78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</row>
    <row r="639" spans="1:78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</row>
    <row r="640" spans="1:78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</row>
    <row r="641" spans="1:78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</row>
    <row r="642" spans="1:78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</row>
    <row r="643" spans="1:78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</row>
    <row r="644" spans="1:78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</row>
    <row r="645" spans="1:78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</row>
    <row r="646" spans="1:78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</row>
    <row r="647" spans="1:78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</row>
    <row r="648" spans="1:78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</row>
    <row r="649" spans="1:78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</row>
    <row r="650" spans="1:78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</row>
  </sheetData>
  <mergeCells count="188">
    <mergeCell ref="K59:N59"/>
    <mergeCell ref="K60:N60"/>
    <mergeCell ref="K61:N61"/>
    <mergeCell ref="K62:N62"/>
    <mergeCell ref="S57:S59"/>
    <mergeCell ref="K63:N63"/>
    <mergeCell ref="K64:N64"/>
    <mergeCell ref="K65:N65"/>
    <mergeCell ref="F63:F66"/>
    <mergeCell ref="G66:J66"/>
    <mergeCell ref="G65:J65"/>
    <mergeCell ref="G63:J63"/>
    <mergeCell ref="G64:J64"/>
    <mergeCell ref="K66:N66"/>
    <mergeCell ref="R57:R59"/>
    <mergeCell ref="R60:R62"/>
    <mergeCell ref="S60:S62"/>
    <mergeCell ref="R63:R65"/>
    <mergeCell ref="S63:S65"/>
    <mergeCell ref="A1:P4"/>
    <mergeCell ref="K27:N27"/>
    <mergeCell ref="K26:N26"/>
    <mergeCell ref="K20:N20"/>
    <mergeCell ref="K21:N21"/>
    <mergeCell ref="K22:N22"/>
    <mergeCell ref="K23:N23"/>
    <mergeCell ref="K24:N24"/>
    <mergeCell ref="K17:N17"/>
    <mergeCell ref="K18:N18"/>
    <mergeCell ref="K19:N19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C51:C52"/>
    <mergeCell ref="O54:O66"/>
    <mergeCell ref="E63:E66"/>
    <mergeCell ref="A50:P50"/>
    <mergeCell ref="D63:D66"/>
    <mergeCell ref="A54:A66"/>
    <mergeCell ref="K51:N52"/>
    <mergeCell ref="F55:J55"/>
    <mergeCell ref="F56:J56"/>
    <mergeCell ref="B51:B52"/>
    <mergeCell ref="A51:A52"/>
    <mergeCell ref="O51:O52"/>
    <mergeCell ref="F59:J59"/>
    <mergeCell ref="F60:J60"/>
    <mergeCell ref="F61:J61"/>
    <mergeCell ref="F62:J62"/>
    <mergeCell ref="E54:E56"/>
    <mergeCell ref="P63:P66"/>
    <mergeCell ref="B54:B66"/>
    <mergeCell ref="C54:C66"/>
    <mergeCell ref="K54:N54"/>
    <mergeCell ref="K55:N55"/>
    <mergeCell ref="K56:N56"/>
    <mergeCell ref="K57:N57"/>
    <mergeCell ref="F54:J54"/>
    <mergeCell ref="F57:J57"/>
    <mergeCell ref="F58:J58"/>
    <mergeCell ref="P51:P52"/>
    <mergeCell ref="K49:N49"/>
    <mergeCell ref="K43:N43"/>
    <mergeCell ref="D51:D52"/>
    <mergeCell ref="F51:J52"/>
    <mergeCell ref="E51:E52"/>
    <mergeCell ref="F45:J45"/>
    <mergeCell ref="F46:J46"/>
    <mergeCell ref="F48:J48"/>
    <mergeCell ref="F49:J49"/>
    <mergeCell ref="F47:J47"/>
    <mergeCell ref="K47:N47"/>
    <mergeCell ref="F43:J43"/>
    <mergeCell ref="K58:N58"/>
    <mergeCell ref="K44:N44"/>
    <mergeCell ref="K45:N45"/>
    <mergeCell ref="K46:N46"/>
    <mergeCell ref="K48:N48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H39:J39"/>
    <mergeCell ref="H40:J40"/>
    <mergeCell ref="O5:P6"/>
    <mergeCell ref="K35:N35"/>
    <mergeCell ref="K25:N25"/>
    <mergeCell ref="K29:N29"/>
    <mergeCell ref="K31:N31"/>
    <mergeCell ref="K32:N32"/>
    <mergeCell ref="K33:N33"/>
    <mergeCell ref="K28:N28"/>
    <mergeCell ref="H41:J41"/>
    <mergeCell ref="F44:J44"/>
    <mergeCell ref="D42:P42"/>
    <mergeCell ref="K5:N6"/>
    <mergeCell ref="K39:N39"/>
    <mergeCell ref="F39:G39"/>
    <mergeCell ref="K36:N36"/>
    <mergeCell ref="K40:N40"/>
    <mergeCell ref="K41:N41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H29:J29"/>
    <mergeCell ref="D6:J6"/>
    <mergeCell ref="D5:J5"/>
    <mergeCell ref="K37:N37"/>
    <mergeCell ref="K30:N30"/>
    <mergeCell ref="E37:E38"/>
    <mergeCell ref="F41:G41"/>
    <mergeCell ref="F15:G15"/>
    <mergeCell ref="A5:C6"/>
    <mergeCell ref="A7:C49"/>
    <mergeCell ref="F7:G7"/>
    <mergeCell ref="F8:G8"/>
    <mergeCell ref="F9:G9"/>
    <mergeCell ref="D40:E41"/>
    <mergeCell ref="F16:G16"/>
    <mergeCell ref="F17:G17"/>
    <mergeCell ref="D7:E16"/>
    <mergeCell ref="F10:G10"/>
    <mergeCell ref="F11:G11"/>
    <mergeCell ref="F12:G12"/>
    <mergeCell ref="F13:G13"/>
    <mergeCell ref="F14:G14"/>
    <mergeCell ref="F40:G40"/>
    <mergeCell ref="D27:E28"/>
    <mergeCell ref="D26:E26"/>
    <mergeCell ref="D17:E25"/>
    <mergeCell ref="D29:D39"/>
    <mergeCell ref="E31:E32"/>
    <mergeCell ref="E33:E34"/>
    <mergeCell ref="E35:E36"/>
    <mergeCell ref="K7:N7"/>
    <mergeCell ref="K8:N8"/>
    <mergeCell ref="K9:N9"/>
    <mergeCell ref="K10:N10"/>
    <mergeCell ref="K11:N11"/>
    <mergeCell ref="K12:N12"/>
    <mergeCell ref="K13:N13"/>
    <mergeCell ref="K14:N14"/>
    <mergeCell ref="K15:N15"/>
    <mergeCell ref="K16:N16"/>
    <mergeCell ref="K38:N38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8:G18"/>
    <mergeCell ref="F19:G19"/>
    <mergeCell ref="K34:N34"/>
    <mergeCell ref="H30:J30"/>
    <mergeCell ref="H31:J31"/>
    <mergeCell ref="H32:J32"/>
    <mergeCell ref="H33:J33"/>
    <mergeCell ref="H34:J34"/>
    <mergeCell ref="H35:J35"/>
    <mergeCell ref="H36:J36"/>
    <mergeCell ref="H37:J37"/>
    <mergeCell ref="H38:J38"/>
  </mergeCells>
  <conditionalFormatting sqref="O54:O80 C54:C80">
    <cfRule type="cellIs" dxfId="5" priority="64" operator="notEqual">
      <formula>COUNTIF($B$54,"Offert")</formula>
    </cfRule>
    <cfRule type="cellIs" dxfId="4" priority="65" operator="notEqual">
      <formula>COUNTIF($B$54,"Client")</formula>
    </cfRule>
  </conditionalFormatting>
  <conditionalFormatting sqref="O54:O66 O68:O80 C68:C80 C54:C66">
    <cfRule type="cellIs" dxfId="3" priority="16" operator="notEqual">
      <formula>COUNTIF($B$54,"Commande Client")</formula>
    </cfRule>
  </conditionalFormatting>
  <conditionalFormatting sqref="O68:O80 C68:C80 C54:C66">
    <cfRule type="cellIs" dxfId="2" priority="14" operator="notEqual">
      <formula>COUNTIF($B$68,"Offert")</formula>
    </cfRule>
    <cfRule type="cellIs" dxfId="1" priority="15" operator="notEqual">
      <formula>COUNTIF($B$68,"Client")</formula>
    </cfRule>
  </conditionalFormatting>
  <conditionalFormatting sqref="O68:O80 C68:C80 C54:C66">
    <cfRule type="cellIs" dxfId="0" priority="13" operator="notEqual">
      <formula>COUNTIF($B$68,"Commande Client")</formula>
    </cfRule>
  </conditionalFormatting>
  <dataValidations count="5">
    <dataValidation type="list" allowBlank="1" showInputMessage="1" showErrorMessage="1" sqref="F85:J85 F205:J205 F193:J193 F181:J181 F169:J169 F157:J157 F145:J145 F133:J133 F121:J121 F109:J109 F97:J97 F199:J199 F187:J187 F175:J175 F163:J163 F151:J151 F139:J139 F127:J127 F115:J115 F103:J103 F91:J91">
      <formula1>$F$38:$F$49</formula1>
    </dataValidation>
    <dataValidation type="list" allowBlank="1" showInputMessage="1" showErrorMessage="1" sqref="F200:J204 F176:J180 F164:J168 F152:J156 F140:J144 F128:J132 F116:J120 F104:J108 F92:J96 F194:J198 F182:J186 F170:J174 F158:J162 F146:J150 F134:J138 F122:J126 F110:J114 F98:J102 F86:J90 F81:J84 F188:J192">
      <formula1>$K$5:$K$39</formula1>
    </dataValidation>
    <dataValidation type="list" allowBlank="1" showInputMessage="1" showErrorMessage="1" sqref="G80:J80 G67:J67">
      <formula1>$D$42:$D$49</formula1>
    </dataValidation>
    <dataValidation type="list" allowBlank="1" showInputMessage="1" showErrorMessage="1" sqref="F68:J79 F54:F62 G54:J54">
      <formula1>$F$6:$F$41</formula1>
    </dataValidation>
    <dataValidation type="list" allowBlank="1" showInputMessage="1" showErrorMessage="1" sqref="G63:J66">
      <formula1>$D$43:$D$49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Ecritures!$C$15:$C$18</xm:f>
          </x14:formula1>
          <xm:sqref>D54:D56 D68:D70</xm:sqref>
        </x14:dataValidation>
        <x14:dataValidation type="list" allowBlank="1" showInputMessage="1" showErrorMessage="1">
          <x14:formula1>
            <xm:f>Ecritures!$B$16:$B$18</xm:f>
          </x14:formula1>
          <xm:sqref>B128 B116 B104 B92 B203:B204 B191:B192 B179:B180 B167:B168 B155:B156 B143:B144 B131:B132 B119:B120 B107:B108 B95:B96 B194 B182 B170 B158 B146 B134 B122 B110 B98 B86 B197:B198 B185:B186 B173:B174 B161:B162 B149:B150 B137:B138 B125:B126 B113:B114 B101:B102 B89:B90 B152 B140 B176 B164 B200 B188 B83:B84</xm:sqref>
        </x14:dataValidation>
        <x14:dataValidation type="list" allowBlank="1" showInputMessage="1" showErrorMessage="1">
          <x14:formula1>
            <xm:f>Ecritures!$A$15:$A$31</xm:f>
          </x14:formula1>
          <xm:sqref>K80:M80 K67:N67 N80:N205</xm:sqref>
        </x14:dataValidation>
        <x14:dataValidation type="list" allowBlank="1" showInputMessage="1" showErrorMessage="1">
          <x14:formula1>
            <xm:f>Ecritures!$B$15:$B$18</xm:f>
          </x14:formula1>
          <xm:sqref>B54:B66 B68:B80</xm:sqref>
        </x14:dataValidation>
        <x14:dataValidation type="list" operator="equal" allowBlank="1" showInputMessage="1" showErrorMessage="1">
          <x14:formula1>
            <xm:f>Ecritures!M1:M51</xm:f>
          </x14:formula1>
          <xm:sqref>N68:N79 K54:K66</xm:sqref>
        </x14:dataValidation>
        <x14:dataValidation type="list" allowBlank="1" showInputMessage="1" showErrorMessage="1">
          <x14:formula1>
            <xm:f>Ecritures!$M$1:$M$16</xm:f>
          </x14:formula1>
          <xm:sqref>E57 E75 E73 E71 E61 E59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Choix Recette Qté Ingredient</vt:lpstr>
      <vt:lpstr>Ecritures</vt:lpstr>
      <vt:lpstr>Ex Fiche ticket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</dc:creator>
  <cp:lastModifiedBy>lacy</cp:lastModifiedBy>
  <cp:lastPrinted>2013-01-27T15:37:05Z</cp:lastPrinted>
  <dcterms:created xsi:type="dcterms:W3CDTF">2013-01-27T13:52:54Z</dcterms:created>
  <dcterms:modified xsi:type="dcterms:W3CDTF">2013-05-04T15:22:16Z</dcterms:modified>
</cp:coreProperties>
</file>