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C11E0F4-C18D-4194-A3BE-7E52D0DEC072}" xr6:coauthVersionLast="45" xr6:coauthVersionMax="45" xr10:uidLastSave="{00000000-0000-0000-0000-000000000000}"/>
  <bookViews>
    <workbookView xWindow="-120" yWindow="-120" windowWidth="29040" windowHeight="15840" tabRatio="742" activeTab="1" xr2:uid="{00000000-000D-0000-FFFF-FFFF00000000}"/>
    <workbookView xWindow="-15" yWindow="-15" windowWidth="14400" windowHeight="15630" xr2:uid="{9B0A4891-2FD2-49B6-A77B-09DBB1CD9998}"/>
  </bookViews>
  <sheets>
    <sheet name="Feuille 1" sheetId="8" r:id="rId1"/>
    <sheet name="Feuille 2" sheetId="7" r:id="rId2"/>
  </sheets>
  <definedNames>
    <definedName name="_xlnm._FilterDatabase" localSheetId="0" hidden="1">'Feuille 1'!$A$1:$G$27</definedName>
    <definedName name="_xlnm._FilterDatabase" localSheetId="1" hidden="1">'Feuille 2'!$A$2:$Q$36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8" i="7" l="1"/>
  <c r="K29" i="7"/>
  <c r="K3" i="7"/>
  <c r="K4" i="7"/>
  <c r="K5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J3" i="7"/>
  <c r="J4" i="7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8" i="7"/>
  <c r="J29" i="7"/>
  <c r="J27" i="7"/>
  <c r="H3" i="7"/>
  <c r="H4" i="7"/>
  <c r="H5" i="7"/>
  <c r="H28" i="7"/>
  <c r="H29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P27" i="7"/>
  <c r="E27" i="7"/>
  <c r="D27" i="7"/>
  <c r="F27" i="7"/>
  <c r="G27" i="7"/>
  <c r="H27" i="7"/>
  <c r="I27" i="7"/>
  <c r="L27" i="7"/>
  <c r="M27" i="7"/>
  <c r="N27" i="7"/>
  <c r="O27" i="7"/>
  <c r="Q27" i="7"/>
</calcChain>
</file>

<file path=xl/sharedStrings.xml><?xml version="1.0" encoding="utf-8"?>
<sst xmlns="http://schemas.openxmlformats.org/spreadsheetml/2006/main" count="92" uniqueCount="65">
  <si>
    <t>Date</t>
  </si>
  <si>
    <t>Open</t>
  </si>
  <si>
    <t>High</t>
  </si>
  <si>
    <t>Low</t>
  </si>
  <si>
    <t>Close</t>
  </si>
  <si>
    <t>Volume BTC</t>
  </si>
  <si>
    <t>Volume USDT</t>
  </si>
  <si>
    <t>2019-09-24 08-PM</t>
  </si>
  <si>
    <t>2019-09-24 07-PM</t>
  </si>
  <si>
    <t>2019-09-24 06-PM</t>
  </si>
  <si>
    <t>2019-09-24 05-PM</t>
  </si>
  <si>
    <t>2019-09-24 04-PM</t>
  </si>
  <si>
    <t>2019-09-24 03-PM</t>
  </si>
  <si>
    <t>2019-09-24 02-PM</t>
  </si>
  <si>
    <t>2019-09-24 01-PM</t>
  </si>
  <si>
    <t>2019-09-24 12-PM</t>
  </si>
  <si>
    <t>2019-09-24 11-AM</t>
  </si>
  <si>
    <t>2019-09-24 10-AM</t>
  </si>
  <si>
    <t>2019-09-24 09-AM</t>
  </si>
  <si>
    <t>2019-09-24 08-AM</t>
  </si>
  <si>
    <t>2019-09-24 07-AM</t>
  </si>
  <si>
    <t>2019-09-24 06-AM</t>
  </si>
  <si>
    <t>2019-09-24 05-AM</t>
  </si>
  <si>
    <t>2019-09-24 04-AM</t>
  </si>
  <si>
    <t>2019-09-24 03-AM</t>
  </si>
  <si>
    <t>2019-09-24 02-AM</t>
  </si>
  <si>
    <t>2019-09-24 01-AM</t>
  </si>
  <si>
    <t>2019-09-24 12-AM</t>
  </si>
  <si>
    <t>2019-09-23 11-PM</t>
  </si>
  <si>
    <t>2019-09-23 10-PM</t>
  </si>
  <si>
    <t>2019-09-23 09-PM</t>
  </si>
  <si>
    <t>2019-09-23 08-PM</t>
  </si>
  <si>
    <t>2019-09-23 07-PM</t>
  </si>
  <si>
    <t>2019-09-23 06-PM</t>
  </si>
  <si>
    <t>2019-09-23 05-PM</t>
  </si>
  <si>
    <t>Indicator</t>
  </si>
  <si>
    <t>Open BTC Value</t>
  </si>
  <si>
    <t>Open Value</t>
  </si>
  <si>
    <t>Close Value Indicator</t>
  </si>
  <si>
    <t>% Open close</t>
  </si>
  <si>
    <t>Trend O/C</t>
  </si>
  <si>
    <t>Indicator ok?</t>
  </si>
  <si>
    <t>1: Basic trade Trend indicator</t>
  </si>
  <si>
    <t>Highest Value 24h</t>
  </si>
  <si>
    <t>Lowest Value 24H</t>
  </si>
  <si>
    <t>%High</t>
  </si>
  <si>
    <t>%Low</t>
  </si>
  <si>
    <t>% Trade indicator</t>
  </si>
  <si>
    <t xml:space="preserve">Tradeble? </t>
  </si>
  <si>
    <t>% P</t>
  </si>
  <si>
    <t>ok J ou K</t>
  </si>
  <si>
    <t>ok A</t>
  </si>
  <si>
    <t>Value Inv befor</t>
  </si>
  <si>
    <t>Calculé le % entre P et D</t>
  </si>
  <si>
    <t>ok P et D</t>
  </si>
  <si>
    <t>Prendre la date en A, qui est la date de depart (Feuille 2)</t>
  </si>
  <si>
    <t>ok "Feuille 1" , valeur en C ou D</t>
  </si>
  <si>
    <t>ok "Feuille 1", C ou D</t>
  </si>
  <si>
    <t>SI H est "Bullish" prendre J comme valeur, si pas prendre K (Feuille 2)</t>
  </si>
  <si>
    <t>D27</t>
  </si>
  <si>
    <t xml:space="preserve">Prendre le prix d'ouverture en D (Feuille 2) ici 9827.12. </t>
  </si>
  <si>
    <t>Retrouver la date de la valeur de step 2 dans (Feuille 1). Si bullish voir C de la (Feuille 1) si pas voir D de (Feuille 1)</t>
  </si>
  <si>
    <t>Prendre la valeur MIN de D dans  (Feuille 1) si H est Bullish de (feuille 2) si pas prendre en C la valeur MAX</t>
  </si>
  <si>
    <t>Mais ceci entre la date de depart via step 3 et la date de step 4</t>
  </si>
  <si>
    <t>Faire ceci seulement quand C est remplis de (Feuille 2) , si pas laisser P et Q vide de (Feuille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</si>
</sst>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10" fontId="0" fillId="0" borderId="0" xfId="1" applyNumberFormat="1" applyFont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16" fillId="34" borderId="0" xfId="0" applyFont="1" applyFill="1"/>
    <xf numFmtId="10" fontId="16" fillId="34" borderId="0" xfId="1" applyNumberFormat="1" applyFont="1" applyFill="1"/>
    <xf numFmtId="0" fontId="0" fillId="36" borderId="0" xfId="0" applyFill="1" applyAlignment="1">
      <alignment horizontal="center"/>
    </xf>
    <xf numFmtId="0" fontId="0" fillId="37" borderId="0" xfId="0" applyFill="1"/>
    <xf numFmtId="0" fontId="0" fillId="38" borderId="0" xfId="0" applyFill="1"/>
    <xf numFmtId="0" fontId="0" fillId="39" borderId="0" xfId="0" applyFill="1"/>
    <xf numFmtId="0" fontId="0" fillId="40" borderId="0" xfId="0" applyFill="1"/>
    <xf numFmtId="0" fontId="0" fillId="41" borderId="0" xfId="0" applyFill="1"/>
    <xf numFmtId="0" fontId="0" fillId="42" borderId="0" xfId="0" applyFill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Note" xfId="16" builtinId="10" customBuiltin="1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51332-1AA1-4EAD-B505-67F496AB1609}">
  <dimension ref="A1:G27"/>
  <sheetViews>
    <sheetView workbookViewId="0">
      <pane ySplit="1" topLeftCell="A2" activePane="bottomLeft" state="frozen"/>
      <selection pane="bottomLeft" activeCell="A4" sqref="A4"/>
    </sheetView>
    <sheetView tabSelected="1" workbookViewId="1">
      <selection activeCell="I35" sqref="I35"/>
    </sheetView>
  </sheetViews>
  <sheetFormatPr baseColWidth="10" defaultColWidth="9.140625" defaultRowHeight="15" x14ac:dyDescent="0.25"/>
  <cols>
    <col min="1" max="1" width="18.5703125" customWidth="1"/>
    <col min="7" max="7" width="12.1406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>
        <v>8552.9500000000007</v>
      </c>
      <c r="C2">
        <v>8586.44</v>
      </c>
      <c r="D2">
        <v>8550</v>
      </c>
      <c r="E2">
        <v>8564.8700000000008</v>
      </c>
      <c r="F2">
        <v>91.95</v>
      </c>
      <c r="G2">
        <v>787477.57</v>
      </c>
    </row>
    <row r="3" spans="1:7" x14ac:dyDescent="0.25">
      <c r="A3" s="3" t="s">
        <v>8</v>
      </c>
      <c r="B3" s="3">
        <v>8298.67</v>
      </c>
      <c r="C3" s="3">
        <v>8430.6200000000008</v>
      </c>
      <c r="D3" s="3">
        <v>8290.51</v>
      </c>
      <c r="E3" s="3">
        <v>8367.7800000000007</v>
      </c>
      <c r="F3" s="3">
        <v>1114.6600000000001</v>
      </c>
      <c r="G3" s="3">
        <v>9310379.5099999998</v>
      </c>
    </row>
    <row r="4" spans="1:7" x14ac:dyDescent="0.25">
      <c r="A4" s="2" t="s">
        <v>9</v>
      </c>
      <c r="B4">
        <v>9484.5499999999993</v>
      </c>
      <c r="C4">
        <v>9491.51</v>
      </c>
      <c r="D4" s="2">
        <v>8600.02</v>
      </c>
      <c r="E4">
        <v>8635.9500000000007</v>
      </c>
      <c r="F4">
        <v>9958.2199999999993</v>
      </c>
      <c r="G4">
        <v>89869701.079999998</v>
      </c>
    </row>
    <row r="5" spans="1:7" x14ac:dyDescent="0.25">
      <c r="A5" t="s">
        <v>10</v>
      </c>
      <c r="B5">
        <v>9504.4699999999993</v>
      </c>
      <c r="C5">
        <v>9525</v>
      </c>
      <c r="D5">
        <v>9450</v>
      </c>
      <c r="E5">
        <v>9484.5499999999993</v>
      </c>
      <c r="F5">
        <v>1790.15</v>
      </c>
      <c r="G5">
        <v>16981675.399999999</v>
      </c>
    </row>
    <row r="6" spans="1:7" x14ac:dyDescent="0.25">
      <c r="A6" t="s">
        <v>11</v>
      </c>
      <c r="B6">
        <v>9527.31</v>
      </c>
      <c r="C6">
        <v>9603.08</v>
      </c>
      <c r="D6">
        <v>9467</v>
      </c>
      <c r="E6">
        <v>9504.4699999999993</v>
      </c>
      <c r="F6">
        <v>2945.42</v>
      </c>
      <c r="G6">
        <v>28119508.09</v>
      </c>
    </row>
    <row r="7" spans="1:7" x14ac:dyDescent="0.25">
      <c r="A7" t="s">
        <v>12</v>
      </c>
      <c r="B7">
        <v>9522.0499999999993</v>
      </c>
      <c r="C7">
        <v>9580.98</v>
      </c>
      <c r="D7">
        <v>9410</v>
      </c>
      <c r="E7">
        <v>9527.31</v>
      </c>
      <c r="F7">
        <v>5013.13</v>
      </c>
      <c r="G7">
        <v>47622928.509999998</v>
      </c>
    </row>
    <row r="8" spans="1:7" x14ac:dyDescent="0.25">
      <c r="A8" t="s">
        <v>13</v>
      </c>
      <c r="B8">
        <v>9632.9</v>
      </c>
      <c r="C8">
        <v>9636.5</v>
      </c>
      <c r="D8">
        <v>9509</v>
      </c>
      <c r="E8">
        <v>9522.0499999999993</v>
      </c>
      <c r="F8">
        <v>3781.36</v>
      </c>
      <c r="G8">
        <v>36149957.049999997</v>
      </c>
    </row>
    <row r="9" spans="1:7" x14ac:dyDescent="0.25">
      <c r="A9" t="s">
        <v>14</v>
      </c>
      <c r="B9">
        <v>9684.49</v>
      </c>
      <c r="C9">
        <v>9687.25</v>
      </c>
      <c r="D9">
        <v>9580</v>
      </c>
      <c r="E9">
        <v>9632.9</v>
      </c>
      <c r="F9">
        <v>2944.24</v>
      </c>
      <c r="G9">
        <v>28365173.75</v>
      </c>
    </row>
    <row r="10" spans="1:7" x14ac:dyDescent="0.25">
      <c r="A10" t="s">
        <v>15</v>
      </c>
      <c r="B10">
        <v>9726.0400000000009</v>
      </c>
      <c r="C10">
        <v>9730.42</v>
      </c>
      <c r="D10">
        <v>9656.99</v>
      </c>
      <c r="E10">
        <v>9684.49</v>
      </c>
      <c r="F10">
        <v>1333.59</v>
      </c>
      <c r="G10">
        <v>12931898.09</v>
      </c>
    </row>
    <row r="11" spans="1:7" x14ac:dyDescent="0.25">
      <c r="A11" t="s">
        <v>16</v>
      </c>
      <c r="B11">
        <v>9734.65</v>
      </c>
      <c r="C11">
        <v>9770</v>
      </c>
      <c r="D11">
        <v>9700</v>
      </c>
      <c r="E11">
        <v>9726.0400000000009</v>
      </c>
      <c r="F11">
        <v>1162.3599999999999</v>
      </c>
      <c r="G11">
        <v>11319723.73</v>
      </c>
    </row>
    <row r="12" spans="1:7" x14ac:dyDescent="0.25">
      <c r="A12" t="s">
        <v>17</v>
      </c>
      <c r="B12">
        <v>9733.66</v>
      </c>
      <c r="C12">
        <v>9748.01</v>
      </c>
      <c r="D12">
        <v>9714.81</v>
      </c>
      <c r="E12">
        <v>9734.65</v>
      </c>
      <c r="F12">
        <v>615.97</v>
      </c>
      <c r="G12">
        <v>5994217.9400000004</v>
      </c>
    </row>
    <row r="13" spans="1:7" x14ac:dyDescent="0.25">
      <c r="A13" t="s">
        <v>18</v>
      </c>
      <c r="B13">
        <v>9722.9699999999993</v>
      </c>
      <c r="C13">
        <v>9748.2900000000009</v>
      </c>
      <c r="D13">
        <v>9681</v>
      </c>
      <c r="E13">
        <v>9733.66</v>
      </c>
      <c r="F13">
        <v>759.69</v>
      </c>
      <c r="G13">
        <v>7388955.1200000001</v>
      </c>
    </row>
    <row r="14" spans="1:7" x14ac:dyDescent="0.25">
      <c r="A14" t="s">
        <v>19</v>
      </c>
      <c r="B14">
        <v>9755.74</v>
      </c>
      <c r="C14">
        <v>9771.64</v>
      </c>
      <c r="D14">
        <v>9700</v>
      </c>
      <c r="E14">
        <v>9722.9699999999993</v>
      </c>
      <c r="F14">
        <v>1250.43</v>
      </c>
      <c r="G14">
        <v>12167935.1</v>
      </c>
    </row>
    <row r="15" spans="1:7" x14ac:dyDescent="0.25">
      <c r="A15" t="s">
        <v>20</v>
      </c>
      <c r="B15">
        <v>9739.5300000000007</v>
      </c>
      <c r="C15">
        <v>9775.48</v>
      </c>
      <c r="D15">
        <v>9732.24</v>
      </c>
      <c r="E15">
        <v>9755.74</v>
      </c>
      <c r="F15">
        <v>617.66999999999996</v>
      </c>
      <c r="G15">
        <v>6022866.2800000003</v>
      </c>
    </row>
    <row r="16" spans="1:7" x14ac:dyDescent="0.25">
      <c r="A16" t="s">
        <v>21</v>
      </c>
      <c r="B16">
        <v>9765.02</v>
      </c>
      <c r="C16">
        <v>9792</v>
      </c>
      <c r="D16">
        <v>9737.65</v>
      </c>
      <c r="E16">
        <v>9739.5300000000007</v>
      </c>
      <c r="F16">
        <v>784.13</v>
      </c>
      <c r="G16">
        <v>7658065.7800000003</v>
      </c>
    </row>
    <row r="17" spans="1:7" x14ac:dyDescent="0.25">
      <c r="A17" t="s">
        <v>22</v>
      </c>
      <c r="B17">
        <v>9722.61</v>
      </c>
      <c r="C17">
        <v>9769</v>
      </c>
      <c r="D17">
        <v>9720</v>
      </c>
      <c r="E17">
        <v>9765.02</v>
      </c>
      <c r="F17">
        <v>629.38</v>
      </c>
      <c r="G17">
        <v>6133870.7199999997</v>
      </c>
    </row>
    <row r="18" spans="1:7" x14ac:dyDescent="0.25">
      <c r="A18" t="s">
        <v>23</v>
      </c>
      <c r="B18">
        <v>9719.98</v>
      </c>
      <c r="C18">
        <v>9748.2000000000007</v>
      </c>
      <c r="D18">
        <v>9686.83</v>
      </c>
      <c r="E18">
        <v>9722.61</v>
      </c>
      <c r="F18">
        <v>773.49</v>
      </c>
      <c r="G18">
        <v>7518712.1500000004</v>
      </c>
    </row>
    <row r="19" spans="1:7" x14ac:dyDescent="0.25">
      <c r="A19" t="s">
        <v>24</v>
      </c>
      <c r="B19">
        <v>9720.56</v>
      </c>
      <c r="C19">
        <v>9741.81</v>
      </c>
      <c r="D19">
        <v>9681.81</v>
      </c>
      <c r="E19">
        <v>9719.98</v>
      </c>
      <c r="F19">
        <v>732.1</v>
      </c>
      <c r="G19">
        <v>7109796.3499999996</v>
      </c>
    </row>
    <row r="20" spans="1:7" x14ac:dyDescent="0.25">
      <c r="A20" t="s">
        <v>25</v>
      </c>
      <c r="B20">
        <v>9725.15</v>
      </c>
      <c r="C20">
        <v>9755</v>
      </c>
      <c r="D20">
        <v>9690.08</v>
      </c>
      <c r="E20">
        <v>9720.56</v>
      </c>
      <c r="F20">
        <v>648.79</v>
      </c>
      <c r="G20">
        <v>6310401.7400000002</v>
      </c>
    </row>
    <row r="21" spans="1:7" x14ac:dyDescent="0.25">
      <c r="A21" t="s">
        <v>26</v>
      </c>
      <c r="B21">
        <v>9747.36</v>
      </c>
      <c r="C21">
        <v>9794.99</v>
      </c>
      <c r="D21">
        <v>9722.39</v>
      </c>
      <c r="E21">
        <v>9725.15</v>
      </c>
      <c r="F21">
        <v>1118.24</v>
      </c>
      <c r="G21">
        <v>10914200.779999999</v>
      </c>
    </row>
    <row r="22" spans="1:7" x14ac:dyDescent="0.25">
      <c r="A22" t="s">
        <v>27</v>
      </c>
      <c r="B22">
        <v>9702.25</v>
      </c>
      <c r="C22">
        <v>9749.9</v>
      </c>
      <c r="D22">
        <v>9604</v>
      </c>
      <c r="E22">
        <v>9747.36</v>
      </c>
      <c r="F22">
        <v>1754.16</v>
      </c>
      <c r="G22">
        <v>16986699.760000002</v>
      </c>
    </row>
    <row r="23" spans="1:7" x14ac:dyDescent="0.25">
      <c r="A23" t="s">
        <v>28</v>
      </c>
      <c r="B23">
        <v>9716.2999999999993</v>
      </c>
      <c r="C23">
        <v>9739.7199999999993</v>
      </c>
      <c r="D23">
        <v>9673.7000000000007</v>
      </c>
      <c r="E23">
        <v>9702.25</v>
      </c>
      <c r="F23">
        <v>1216.27</v>
      </c>
      <c r="G23">
        <v>11807090.449999999</v>
      </c>
    </row>
    <row r="24" spans="1:7" x14ac:dyDescent="0.25">
      <c r="A24" t="s">
        <v>29</v>
      </c>
      <c r="B24">
        <v>9753.15</v>
      </c>
      <c r="C24">
        <v>9755.41</v>
      </c>
      <c r="D24">
        <v>9615.77</v>
      </c>
      <c r="E24">
        <v>9716.2999999999993</v>
      </c>
      <c r="F24">
        <v>2350.73</v>
      </c>
      <c r="G24">
        <v>22772213.59</v>
      </c>
    </row>
    <row r="25" spans="1:7" x14ac:dyDescent="0.25">
      <c r="A25" t="s">
        <v>30</v>
      </c>
      <c r="B25">
        <v>9774.1200000000008</v>
      </c>
      <c r="C25" s="2">
        <v>9840</v>
      </c>
      <c r="D25">
        <v>9666</v>
      </c>
      <c r="E25">
        <v>9753.15</v>
      </c>
      <c r="F25">
        <v>3950.4</v>
      </c>
      <c r="G25">
        <v>38458826.259999998</v>
      </c>
    </row>
    <row r="26" spans="1:7" x14ac:dyDescent="0.25">
      <c r="A26" t="s">
        <v>31</v>
      </c>
      <c r="B26">
        <v>9806.08</v>
      </c>
      <c r="C26">
        <v>9829.7999999999993</v>
      </c>
      <c r="D26">
        <v>9762.09</v>
      </c>
      <c r="E26">
        <v>9774.1200000000008</v>
      </c>
      <c r="F26">
        <v>783.97</v>
      </c>
      <c r="G26">
        <v>7682061.1699999999</v>
      </c>
    </row>
    <row r="27" spans="1:7" x14ac:dyDescent="0.25">
      <c r="A27" s="3" t="s">
        <v>32</v>
      </c>
      <c r="B27" s="2">
        <v>9827.1200000000008</v>
      </c>
      <c r="C27" s="3">
        <v>9839.94</v>
      </c>
      <c r="D27" s="3">
        <v>9790.4</v>
      </c>
      <c r="E27" s="3">
        <v>9806.08</v>
      </c>
      <c r="F27" s="3">
        <v>543.22</v>
      </c>
      <c r="G27" s="3">
        <v>5331325.95</v>
      </c>
    </row>
  </sheetData>
  <autoFilter ref="A1:G27" xr:uid="{00000000-0009-0000-0000-000004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21A7F-4D7A-4D96-9721-E34348033567}">
  <dimension ref="A1:T37"/>
  <sheetViews>
    <sheetView tabSelected="1" workbookViewId="0">
      <pane ySplit="2" topLeftCell="A3" activePane="bottomLeft" state="frozen"/>
      <selection pane="bottomLeft" activeCell="J24" sqref="J24"/>
    </sheetView>
    <sheetView workbookViewId="1">
      <selection activeCell="H27" sqref="H27"/>
    </sheetView>
  </sheetViews>
  <sheetFormatPr baseColWidth="10" defaultColWidth="9.140625" defaultRowHeight="15" x14ac:dyDescent="0.25"/>
  <cols>
    <col min="1" max="1" width="18.5703125" customWidth="1"/>
    <col min="3" max="3" width="11.28515625" customWidth="1"/>
    <col min="4" max="4" width="10.28515625" bestFit="1" customWidth="1"/>
    <col min="5" max="5" width="18.42578125" bestFit="1" customWidth="1"/>
    <col min="6" max="6" width="11.85546875" bestFit="1" customWidth="1"/>
    <col min="7" max="7" width="11.85546875" customWidth="1"/>
    <col min="8" max="8" width="11.140625" bestFit="1" customWidth="1"/>
    <col min="9" max="9" width="13.85546875" bestFit="1" customWidth="1"/>
    <col min="10" max="10" width="17.7109375" bestFit="1" customWidth="1"/>
    <col min="11" max="11" width="17.85546875" bestFit="1" customWidth="1"/>
    <col min="14" max="14" width="17.5703125" bestFit="1" customWidth="1"/>
    <col min="16" max="16" width="18.42578125" bestFit="1" customWidth="1"/>
    <col min="19" max="19" width="22" customWidth="1"/>
  </cols>
  <sheetData>
    <row r="1" spans="1:17" x14ac:dyDescent="0.25">
      <c r="F1" s="10" t="s">
        <v>42</v>
      </c>
      <c r="G1" s="10"/>
      <c r="H1" s="10"/>
      <c r="I1" s="10"/>
    </row>
    <row r="2" spans="1:17" x14ac:dyDescent="0.25">
      <c r="A2" t="s">
        <v>0</v>
      </c>
      <c r="B2" t="s">
        <v>36</v>
      </c>
      <c r="C2" t="s">
        <v>35</v>
      </c>
      <c r="D2" t="s">
        <v>37</v>
      </c>
      <c r="E2" t="s">
        <v>38</v>
      </c>
      <c r="F2" s="5" t="s">
        <v>39</v>
      </c>
      <c r="G2" s="5" t="s">
        <v>40</v>
      </c>
      <c r="H2" s="5" t="s">
        <v>35</v>
      </c>
      <c r="I2" s="5" t="s">
        <v>41</v>
      </c>
      <c r="J2" s="5" t="s">
        <v>43</v>
      </c>
      <c r="K2" s="5" t="s">
        <v>44</v>
      </c>
      <c r="L2" s="5" t="s">
        <v>45</v>
      </c>
      <c r="M2" s="5" t="s">
        <v>46</v>
      </c>
      <c r="N2" s="5" t="s">
        <v>47</v>
      </c>
      <c r="O2" s="5" t="s">
        <v>48</v>
      </c>
      <c r="P2" s="5" t="s">
        <v>52</v>
      </c>
      <c r="Q2" s="5" t="s">
        <v>49</v>
      </c>
    </row>
    <row r="3" spans="1:17" x14ac:dyDescent="0.25">
      <c r="A3" s="3" t="s">
        <v>8</v>
      </c>
      <c r="B3" s="3">
        <v>8298.67</v>
      </c>
      <c r="C3" s="4"/>
      <c r="H3" s="2" t="str">
        <f t="shared" ref="H3:H5" si="0">IF(C3&gt;50,"BULLISH","BEARISH")</f>
        <v>BEARISH</v>
      </c>
      <c r="J3" s="15" t="str">
        <f>IF(OR(ISERROR(MAX('Feuille 1'!#REF!)),C3&lt;50,C3=""),"",MAX('Feuille 1'!#REF!))</f>
        <v/>
      </c>
      <c r="K3" s="16" t="str">
        <f>IF(OR(ISERROR(MIN('Feuille 1'!#REF!)),C3&gt;=50,C3=""),"",MIN('Feuille 1'!#REF!))</f>
        <v/>
      </c>
    </row>
    <row r="4" spans="1:17" x14ac:dyDescent="0.25">
      <c r="A4" t="s">
        <v>9</v>
      </c>
      <c r="B4">
        <v>9484.5499999999993</v>
      </c>
      <c r="H4" s="2" t="str">
        <f t="shared" si="0"/>
        <v>BEARISH</v>
      </c>
      <c r="J4" s="15" t="str">
        <f>IF(OR(ISERROR(MAX('Feuille 1'!#REF!)),C4&lt;50,C4=""),"",MAX('Feuille 1'!#REF!))</f>
        <v/>
      </c>
      <c r="K4" s="16" t="str">
        <f>IF(OR(ISERROR(MIN('Feuille 1'!#REF!)),C4&gt;=50,C4=""),"",MIN('Feuille 1'!#REF!))</f>
        <v/>
      </c>
    </row>
    <row r="5" spans="1:17" x14ac:dyDescent="0.25">
      <c r="A5" t="s">
        <v>10</v>
      </c>
      <c r="B5">
        <v>9504.4699999999993</v>
      </c>
      <c r="H5" s="2" t="str">
        <f t="shared" si="0"/>
        <v>BEARISH</v>
      </c>
      <c r="J5" s="15" t="str">
        <f>IF(OR(ISERROR(MAX('Feuille 1'!#REF!)),C5&lt;50,C5=""),"",MAX('Feuille 1'!#REF!))</f>
        <v/>
      </c>
      <c r="K5" s="16" t="str">
        <f>IF(OR(ISERROR(MIN('Feuille 1'!#REF!)),C5&gt;=50,C5=""),"",MIN('Feuille 1'!#REF!))</f>
        <v/>
      </c>
    </row>
    <row r="6" spans="1:17" x14ac:dyDescent="0.25">
      <c r="A6" t="s">
        <v>11</v>
      </c>
      <c r="B6">
        <v>9527.31</v>
      </c>
      <c r="H6" s="2" t="str">
        <f t="shared" ref="H6:H26" si="1">IF(C6&gt;50,"BULLISH","BEARISH")</f>
        <v>BEARISH</v>
      </c>
      <c r="J6" s="15" t="str">
        <f>IF(OR(ISERROR(MAX('Feuille 1'!#REF!)),C6&lt;50,C6=""),"",MAX('Feuille 1'!#REF!))</f>
        <v/>
      </c>
      <c r="K6" s="16" t="str">
        <f>IF(OR(ISERROR(MIN('Feuille 1'!#REF!)),C6&gt;=50,C6=""),"",MIN('Feuille 1'!#REF!))</f>
        <v/>
      </c>
    </row>
    <row r="7" spans="1:17" x14ac:dyDescent="0.25">
      <c r="A7" t="s">
        <v>12</v>
      </c>
      <c r="B7">
        <v>9522.0499999999993</v>
      </c>
      <c r="H7" s="2" t="str">
        <f t="shared" si="1"/>
        <v>BEARISH</v>
      </c>
      <c r="J7" s="15" t="str">
        <f>IF(OR(ISERROR(MAX('Feuille 1'!#REF!)),C7&lt;50,C7=""),"",MAX('Feuille 1'!#REF!))</f>
        <v/>
      </c>
      <c r="K7" s="16" t="str">
        <f>IF(OR(ISERROR(MIN('Feuille 1'!#REF!)),C7&gt;=50,C7=""),"",MIN('Feuille 1'!#REF!))</f>
        <v/>
      </c>
    </row>
    <row r="8" spans="1:17" x14ac:dyDescent="0.25">
      <c r="A8" t="s">
        <v>13</v>
      </c>
      <c r="B8">
        <v>9632.9</v>
      </c>
      <c r="H8" s="2" t="str">
        <f t="shared" si="1"/>
        <v>BEARISH</v>
      </c>
      <c r="J8" s="15" t="str">
        <f>IF(OR(ISERROR(MAX('Feuille 1'!#REF!)),C8&lt;50,C8=""),"",MAX('Feuille 1'!#REF!))</f>
        <v/>
      </c>
      <c r="K8" s="16" t="str">
        <f>IF(OR(ISERROR(MIN('Feuille 1'!#REF!)),C8&gt;=50,C8=""),"",MIN('Feuille 1'!#REF!))</f>
        <v/>
      </c>
    </row>
    <row r="9" spans="1:17" x14ac:dyDescent="0.25">
      <c r="A9" t="s">
        <v>14</v>
      </c>
      <c r="B9">
        <v>9684.49</v>
      </c>
      <c r="H9" s="2" t="str">
        <f t="shared" si="1"/>
        <v>BEARISH</v>
      </c>
      <c r="J9" s="15" t="str">
        <f>IF(OR(ISERROR(MAX('Feuille 1'!#REF!)),C9&lt;50,C9=""),"",MAX('Feuille 1'!#REF!))</f>
        <v/>
      </c>
      <c r="K9" s="16" t="str">
        <f>IF(OR(ISERROR(MIN('Feuille 1'!#REF!)),C9&gt;=50,C9=""),"",MIN('Feuille 1'!#REF!))</f>
        <v/>
      </c>
    </row>
    <row r="10" spans="1:17" x14ac:dyDescent="0.25">
      <c r="A10" t="s">
        <v>15</v>
      </c>
      <c r="B10">
        <v>9726.0400000000009</v>
      </c>
      <c r="H10" s="2" t="str">
        <f t="shared" si="1"/>
        <v>BEARISH</v>
      </c>
      <c r="J10" s="15" t="str">
        <f>IF(OR(ISERROR(MAX('Feuille 1'!#REF!)),C10&lt;50,C10=""),"",MAX('Feuille 1'!#REF!))</f>
        <v/>
      </c>
      <c r="K10" s="16" t="str">
        <f>IF(OR(ISERROR(MIN('Feuille 1'!#REF!)),C10&gt;=50,C10=""),"",MIN('Feuille 1'!#REF!))</f>
        <v/>
      </c>
    </row>
    <row r="11" spans="1:17" x14ac:dyDescent="0.25">
      <c r="A11" t="s">
        <v>16</v>
      </c>
      <c r="B11">
        <v>9734.65</v>
      </c>
      <c r="H11" s="2" t="str">
        <f t="shared" si="1"/>
        <v>BEARISH</v>
      </c>
      <c r="J11" s="15" t="str">
        <f>IF(OR(ISERROR(MAX('Feuille 1'!#REF!)),C11&lt;50,C11=""),"",MAX('Feuille 1'!#REF!))</f>
        <v/>
      </c>
      <c r="K11" s="16" t="str">
        <f>IF(OR(ISERROR(MIN('Feuille 1'!#REF!)),C11&gt;=50,C11=""),"",MIN('Feuille 1'!#REF!))</f>
        <v/>
      </c>
    </row>
    <row r="12" spans="1:17" x14ac:dyDescent="0.25">
      <c r="A12" t="s">
        <v>17</v>
      </c>
      <c r="B12">
        <v>9733.66</v>
      </c>
      <c r="H12" s="2" t="str">
        <f t="shared" si="1"/>
        <v>BEARISH</v>
      </c>
      <c r="J12" s="15" t="str">
        <f>IF(OR(ISERROR(MAX('Feuille 1'!#REF!)),C12&lt;50,C12=""),"",MAX('Feuille 1'!#REF!))</f>
        <v/>
      </c>
      <c r="K12" s="16" t="str">
        <f>IF(OR(ISERROR(MIN('Feuille 1'!#REF!)),C12&gt;=50,C12=""),"",MIN('Feuille 1'!#REF!))</f>
        <v/>
      </c>
    </row>
    <row r="13" spans="1:17" x14ac:dyDescent="0.25">
      <c r="A13" t="s">
        <v>18</v>
      </c>
      <c r="B13">
        <v>9722.9699999999993</v>
      </c>
      <c r="H13" s="2" t="str">
        <f t="shared" si="1"/>
        <v>BEARISH</v>
      </c>
      <c r="J13" s="15" t="str">
        <f>IF(OR(ISERROR(MAX('Feuille 1'!#REF!)),C13&lt;50,C13=""),"",MAX('Feuille 1'!#REF!))</f>
        <v/>
      </c>
      <c r="K13" s="16" t="str">
        <f>IF(OR(ISERROR(MIN('Feuille 1'!#REF!)),C13&gt;=50,C13=""),"",MIN('Feuille 1'!#REF!))</f>
        <v/>
      </c>
    </row>
    <row r="14" spans="1:17" x14ac:dyDescent="0.25">
      <c r="A14" t="s">
        <v>19</v>
      </c>
      <c r="B14">
        <v>9755.74</v>
      </c>
      <c r="H14" s="2" t="str">
        <f t="shared" si="1"/>
        <v>BEARISH</v>
      </c>
      <c r="J14" s="15" t="str">
        <f>IF(OR(ISERROR(MAX('Feuille 1'!#REF!)),C14&lt;50,C14=""),"",MAX('Feuille 1'!#REF!))</f>
        <v/>
      </c>
      <c r="K14" s="16" t="str">
        <f>IF(OR(ISERROR(MIN('Feuille 1'!#REF!)),C14&gt;=50,C14=""),"",MIN('Feuille 1'!#REF!))</f>
        <v/>
      </c>
    </row>
    <row r="15" spans="1:17" x14ac:dyDescent="0.25">
      <c r="A15" t="s">
        <v>20</v>
      </c>
      <c r="B15">
        <v>9739.5300000000007</v>
      </c>
      <c r="H15" s="2" t="str">
        <f t="shared" si="1"/>
        <v>BEARISH</v>
      </c>
      <c r="J15" s="15" t="str">
        <f>IF(OR(ISERROR(MAX('Feuille 1'!#REF!)),C15&lt;50,C15=""),"",MAX('Feuille 1'!#REF!))</f>
        <v/>
      </c>
      <c r="K15" s="16" t="str">
        <f>IF(OR(ISERROR(MIN('Feuille 1'!#REF!)),C15&gt;=50,C15=""),"",MIN('Feuille 1'!#REF!))</f>
        <v/>
      </c>
    </row>
    <row r="16" spans="1:17" x14ac:dyDescent="0.25">
      <c r="A16" t="s">
        <v>21</v>
      </c>
      <c r="B16">
        <v>9765.02</v>
      </c>
      <c r="H16" s="2" t="str">
        <f t="shared" si="1"/>
        <v>BEARISH</v>
      </c>
      <c r="J16" s="15" t="str">
        <f>IF(OR(ISERROR(MAX('Feuille 1'!#REF!)),C16&lt;50,C16=""),"",MAX('Feuille 1'!#REF!))</f>
        <v/>
      </c>
      <c r="K16" s="16" t="str">
        <f>IF(OR(ISERROR(MIN('Feuille 1'!#REF!)),C16&gt;=50,C16=""),"",MIN('Feuille 1'!#REF!))</f>
        <v/>
      </c>
    </row>
    <row r="17" spans="1:20" x14ac:dyDescent="0.25">
      <c r="A17" t="s">
        <v>22</v>
      </c>
      <c r="B17">
        <v>9722.61</v>
      </c>
      <c r="H17" s="2" t="str">
        <f t="shared" si="1"/>
        <v>BEARISH</v>
      </c>
      <c r="J17" s="15" t="str">
        <f>IF(OR(ISERROR(MAX('Feuille 1'!#REF!)),C17&lt;50,C17=""),"",MAX('Feuille 1'!#REF!))</f>
        <v/>
      </c>
      <c r="K17" s="16" t="str">
        <f>IF(OR(ISERROR(MIN('Feuille 1'!#REF!)),C17&gt;=50,C17=""),"",MIN('Feuille 1'!#REF!))</f>
        <v/>
      </c>
    </row>
    <row r="18" spans="1:20" x14ac:dyDescent="0.25">
      <c r="A18" t="s">
        <v>23</v>
      </c>
      <c r="B18">
        <v>9719.98</v>
      </c>
      <c r="H18" s="2" t="str">
        <f t="shared" si="1"/>
        <v>BEARISH</v>
      </c>
      <c r="J18" s="15" t="str">
        <f>IF(OR(ISERROR(MAX('Feuille 1'!#REF!)),C18&lt;50,C18=""),"",MAX('Feuille 1'!#REF!))</f>
        <v/>
      </c>
      <c r="K18" s="16" t="str">
        <f>IF(OR(ISERROR(MIN('Feuille 1'!#REF!)),C18&gt;=50,C18=""),"",MIN('Feuille 1'!#REF!))</f>
        <v/>
      </c>
    </row>
    <row r="19" spans="1:20" x14ac:dyDescent="0.25">
      <c r="A19" t="s">
        <v>24</v>
      </c>
      <c r="B19">
        <v>9720.56</v>
      </c>
      <c r="H19" s="2" t="str">
        <f t="shared" si="1"/>
        <v>BEARISH</v>
      </c>
      <c r="J19" s="15" t="str">
        <f>IF(OR(ISERROR(MAX('Feuille 1'!#REF!)),C19&lt;50,C19=""),"",MAX('Feuille 1'!#REF!))</f>
        <v/>
      </c>
      <c r="K19" s="16" t="str">
        <f>IF(OR(ISERROR(MIN('Feuille 1'!#REF!)),C19&gt;=50,C19=""),"",MIN('Feuille 1'!#REF!))</f>
        <v/>
      </c>
    </row>
    <row r="20" spans="1:20" x14ac:dyDescent="0.25">
      <c r="A20" t="s">
        <v>25</v>
      </c>
      <c r="B20">
        <v>9725.15</v>
      </c>
      <c r="H20" s="2" t="str">
        <f t="shared" si="1"/>
        <v>BEARISH</v>
      </c>
      <c r="J20" s="15" t="str">
        <f>IF(OR(ISERROR(MAX('Feuille 1'!#REF!)),C20&lt;50,C20=""),"",MAX('Feuille 1'!#REF!))</f>
        <v/>
      </c>
      <c r="K20" s="16" t="str">
        <f>IF(OR(ISERROR(MIN('Feuille 1'!#REF!)),C20&gt;=50,C20=""),"",MIN('Feuille 1'!#REF!))</f>
        <v/>
      </c>
    </row>
    <row r="21" spans="1:20" x14ac:dyDescent="0.25">
      <c r="A21" t="s">
        <v>26</v>
      </c>
      <c r="B21">
        <v>9747.36</v>
      </c>
      <c r="H21" s="2" t="str">
        <f t="shared" si="1"/>
        <v>BEARISH</v>
      </c>
      <c r="J21" s="15" t="str">
        <f>IF(OR(ISERROR(MAX('Feuille 1'!#REF!)),C21&lt;50,C21=""),"",MAX('Feuille 1'!#REF!))</f>
        <v/>
      </c>
      <c r="K21" s="16" t="str">
        <f>IF(OR(ISERROR(MIN('Feuille 1'!#REF!)),C21&gt;=50,C21=""),"",MIN('Feuille 1'!#REF!))</f>
        <v/>
      </c>
    </row>
    <row r="22" spans="1:20" x14ac:dyDescent="0.25">
      <c r="A22" t="s">
        <v>27</v>
      </c>
      <c r="B22">
        <v>9702.25</v>
      </c>
      <c r="C22">
        <v>111</v>
      </c>
      <c r="H22" s="2" t="str">
        <f t="shared" si="1"/>
        <v>BULLISH</v>
      </c>
      <c r="J22" s="15" t="str">
        <f>IF(OR(ISERROR(MAX('Feuille 1'!#REF!)),C22&lt;50,C22=""),"",MAX('Feuille 1'!#REF!))</f>
        <v/>
      </c>
      <c r="K22" s="16" t="str">
        <f>IF(OR(ISERROR(MIN('Feuille 1'!#REF!)),C22&gt;=50,C22=""),"",MIN('Feuille 1'!#REF!))</f>
        <v/>
      </c>
    </row>
    <row r="23" spans="1:20" x14ac:dyDescent="0.25">
      <c r="A23" t="s">
        <v>28</v>
      </c>
      <c r="B23">
        <v>9716.2999999999993</v>
      </c>
      <c r="H23" s="2" t="str">
        <f t="shared" si="1"/>
        <v>BEARISH</v>
      </c>
      <c r="J23" s="15" t="str">
        <f>IF(OR(ISERROR(MAX('Feuille 1'!#REF!)),C23&lt;50,C23=""),"",MAX('Feuille 1'!#REF!))</f>
        <v/>
      </c>
      <c r="K23" s="16" t="str">
        <f>IF(OR(ISERROR(MIN('Feuille 1'!#REF!)),C23&gt;=50,C23=""),"",MIN('Feuille 1'!#REF!))</f>
        <v/>
      </c>
    </row>
    <row r="24" spans="1:20" x14ac:dyDescent="0.25">
      <c r="A24" t="s">
        <v>29</v>
      </c>
      <c r="B24">
        <v>9753.15</v>
      </c>
      <c r="C24">
        <v>111</v>
      </c>
      <c r="H24" s="2" t="str">
        <f t="shared" si="1"/>
        <v>BULLISH</v>
      </c>
      <c r="J24" s="12">
        <f>IF(OR(ISERROR(MAX('Feuille 1'!C1:C24)),C24&lt;50,C24=""),"",MAX('Feuille 1'!C1:C24))</f>
        <v>9794.99</v>
      </c>
      <c r="K24" s="14" t="str">
        <f>IF(OR(ISERROR(MIN('Feuille 1'!D1:D24)),C24&gt;=50,C24=""),"",MIN('Feuille 1'!D1:D24))</f>
        <v/>
      </c>
    </row>
    <row r="25" spans="1:20" x14ac:dyDescent="0.25">
      <c r="A25" t="s">
        <v>30</v>
      </c>
      <c r="B25">
        <v>9774.1200000000008</v>
      </c>
      <c r="H25" s="2" t="str">
        <f t="shared" si="1"/>
        <v>BEARISH</v>
      </c>
      <c r="J25" s="12" t="str">
        <f>IF(OR(ISERROR(MAX('Feuille 1'!C2:C25)),C25&lt;50,C25=""),"",MAX('Feuille 1'!C2:C25))</f>
        <v/>
      </c>
      <c r="K25" s="14" t="str">
        <f>IF(OR(ISERROR(MIN('Feuille 1'!D2:D25)),C25&gt;=50,C25=""),"",MIN('Feuille 1'!D2:D25))</f>
        <v/>
      </c>
    </row>
    <row r="26" spans="1:20" x14ac:dyDescent="0.25">
      <c r="A26" t="s">
        <v>31</v>
      </c>
      <c r="B26">
        <v>9806.08</v>
      </c>
      <c r="H26" s="2" t="str">
        <f t="shared" si="1"/>
        <v>BEARISH</v>
      </c>
      <c r="J26" s="12" t="str">
        <f>IF(OR(ISERROR(MAX('Feuille 1'!C3:C26)),C26&lt;50,C26=""),"",MAX('Feuille 1'!C3:C26))</f>
        <v/>
      </c>
      <c r="K26" s="14" t="str">
        <f>IF(OR(ISERROR(MIN('Feuille 1'!D3:D26)),C26&gt;=50,C26=""),"",MIN('Feuille 1'!D3:D26))</f>
        <v/>
      </c>
    </row>
    <row r="27" spans="1:20" x14ac:dyDescent="0.25">
      <c r="A27" s="3" t="s">
        <v>32</v>
      </c>
      <c r="B27" s="3">
        <v>9827.1200000000008</v>
      </c>
      <c r="C27">
        <v>42</v>
      </c>
      <c r="D27" s="2">
        <f>'Feuille 1'!B27</f>
        <v>9827.1200000000008</v>
      </c>
      <c r="E27">
        <f>'Feuille 1'!B3</f>
        <v>8298.67</v>
      </c>
      <c r="F27" s="1">
        <f>E27/D27-1</f>
        <v>-0.15553386953654791</v>
      </c>
      <c r="G27" t="str">
        <f>IF(F27&gt;0%,"BULLISH","BEARISH")</f>
        <v>BEARISH</v>
      </c>
      <c r="H27" s="2" t="str">
        <f>IF(C27&gt;50,"BULLISH","BEARISH")</f>
        <v>BEARISH</v>
      </c>
      <c r="I27" t="b">
        <f>H27=G27</f>
        <v>1</v>
      </c>
      <c r="J27" s="11" t="str">
        <f>IF(OR(ISERROR(MAX('Feuille 1'!C4:C27)),C27&lt;50,C27=""),"",MAX('Feuille 1'!C4:C27))</f>
        <v/>
      </c>
      <c r="K27" s="13">
        <f>IF(OR(ISERROR(MIN('Feuille 1'!D4:D27)),C27&gt;=50,C27=""),"",MIN('Feuille 1'!D4:D27))</f>
        <v>8600.02</v>
      </c>
      <c r="L27" s="1" t="e">
        <f>J27/D27-1</f>
        <v>#VALUE!</v>
      </c>
      <c r="M27" s="1">
        <f>K27/D27-1</f>
        <v>-0.12486873061486992</v>
      </c>
      <c r="N27" s="1">
        <f>IF(H27="BEARISH",M27,L27)</f>
        <v>-0.12486873061486992</v>
      </c>
      <c r="O27" t="str">
        <f>IF(OR(N27&gt;=1%,N27&lt;=-1%),"YES","NO")</f>
        <v>YES</v>
      </c>
      <c r="P27" s="8">
        <f>'Feuille 1'!C25</f>
        <v>9840</v>
      </c>
      <c r="Q27" s="9">
        <f>P27/D27-1</f>
        <v>1.3106586670357245E-3</v>
      </c>
    </row>
    <row r="28" spans="1:20" x14ac:dyDescent="0.25">
      <c r="A28" t="s">
        <v>33</v>
      </c>
      <c r="B28">
        <v>9792.3700000000008</v>
      </c>
      <c r="C28">
        <v>1</v>
      </c>
      <c r="H28" s="2" t="str">
        <f t="shared" ref="H28:H29" si="2">IF(C28&gt;50,"BULLISH","BEARISH")</f>
        <v>BEARISH</v>
      </c>
      <c r="J28" s="12" t="str">
        <f>IF(OR(ISERROR(MAX('Feuille 1'!C5:C28)),C28&lt;50,C28=""),"",MAX('Feuille 1'!C5:C28))</f>
        <v/>
      </c>
      <c r="K28" s="14">
        <f>IF(OR(ISERROR(MIN('Feuille 1'!D5:D28)),C28&gt;=50,C28=""),"",MIN('Feuille 1'!D5:D28))</f>
        <v>9410</v>
      </c>
    </row>
    <row r="29" spans="1:20" x14ac:dyDescent="0.25">
      <c r="A29" t="s">
        <v>34</v>
      </c>
      <c r="B29">
        <v>9813.5</v>
      </c>
      <c r="C29">
        <v>222</v>
      </c>
      <c r="H29" s="2" t="str">
        <f t="shared" si="2"/>
        <v>BULLISH</v>
      </c>
      <c r="J29" s="12">
        <f>IF(OR(ISERROR(MAX('Feuille 1'!C6:C29)),C29&lt;50,C29=""),"",MAX('Feuille 1'!C6:C29))</f>
        <v>9840</v>
      </c>
      <c r="K29" s="14" t="str">
        <f>IF(OR(ISERROR(MIN('Feuille 1'!D6:D29)),C29&gt;=50,C29=""),"",MIN('Feuille 1'!D6:D29))</f>
        <v/>
      </c>
    </row>
    <row r="30" spans="1:20" x14ac:dyDescent="0.25">
      <c r="L30" s="7">
        <v>1</v>
      </c>
      <c r="M30" t="s">
        <v>60</v>
      </c>
      <c r="T30" t="s">
        <v>59</v>
      </c>
    </row>
    <row r="31" spans="1:20" x14ac:dyDescent="0.25">
      <c r="L31" s="7">
        <v>2</v>
      </c>
      <c r="M31" t="s">
        <v>58</v>
      </c>
      <c r="T31" t="s">
        <v>50</v>
      </c>
    </row>
    <row r="32" spans="1:20" x14ac:dyDescent="0.25">
      <c r="L32" s="7">
        <v>3</v>
      </c>
      <c r="M32" t="s">
        <v>55</v>
      </c>
      <c r="T32" t="s">
        <v>51</v>
      </c>
    </row>
    <row r="33" spans="12:20" ht="30" customHeight="1" x14ac:dyDescent="0.25">
      <c r="L33" s="7">
        <v>4</v>
      </c>
      <c r="M33" s="7" t="s">
        <v>61</v>
      </c>
      <c r="P33" s="7"/>
      <c r="T33" s="6" t="s">
        <v>56</v>
      </c>
    </row>
    <row r="34" spans="12:20" x14ac:dyDescent="0.25">
      <c r="L34" s="7">
        <v>5</v>
      </c>
      <c r="M34" t="s">
        <v>62</v>
      </c>
      <c r="T34" t="s">
        <v>57</v>
      </c>
    </row>
    <row r="35" spans="12:20" x14ac:dyDescent="0.25">
      <c r="M35" t="s">
        <v>63</v>
      </c>
    </row>
    <row r="36" spans="12:20" x14ac:dyDescent="0.25">
      <c r="L36" s="7">
        <v>6</v>
      </c>
      <c r="M36" t="s">
        <v>53</v>
      </c>
      <c r="T36" t="s">
        <v>54</v>
      </c>
    </row>
    <row r="37" spans="12:20" x14ac:dyDescent="0.25">
      <c r="L37" s="7">
        <v>7</v>
      </c>
      <c r="M37" t="s">
        <v>64</v>
      </c>
    </row>
  </sheetData>
  <autoFilter ref="A2:Q36" xr:uid="{00000000-0009-0000-0000-000005000000}"/>
  <mergeCells count="1">
    <mergeCell ref="F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2019-10-19T20:23:53Z</dcterms:created>
  <dcterms:modified xsi:type="dcterms:W3CDTF">2020-02-07T17:32:49Z</dcterms:modified>
</cp:coreProperties>
</file>