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C:\Users\Yves\Documents\Yves\Excel_Y\Forum - Essais\Pétanque NEW\"/>
    </mc:Choice>
  </mc:AlternateContent>
  <xr:revisionPtr revIDLastSave="0" documentId="13_ncr:1_{C7B4EDB7-AC7B-4246-9A05-AC69D319C1D6}" xr6:coauthVersionLast="45" xr6:coauthVersionMax="45" xr10:uidLastSave="{00000000-0000-0000-0000-000000000000}"/>
  <bookViews>
    <workbookView xWindow="-120" yWindow="-120" windowWidth="29040" windowHeight="15840" xr2:uid="{CB61A659-63C9-451A-97C0-003A09930336}"/>
  </bookViews>
  <sheets>
    <sheet name="Base" sheetId="1" r:id="rId1"/>
    <sheet name="Rencontres" sheetId="9" r:id="rId2"/>
    <sheet name="Feuille de match" sheetId="15" r:id="rId3"/>
    <sheet name="Archives" sheetId="2" r:id="rId4"/>
    <sheet name="Relevés Eté 2019" sheetId="11" r:id="rId5"/>
    <sheet name="paramètres algogen" sheetId="14" r:id="rId6"/>
    <sheet name="Problèmes en suspens" sheetId="12" r:id="rId7"/>
  </sheets>
  <functionGroups builtInGroupCount="19"/>
  <definedNames>
    <definedName name="Liste_Joueurs">OFFSET(#REF!,0,0,COUNTA(#REF!)-2,1)</definedName>
    <definedName name="_xlnm.Print_Area" localSheetId="2">'Feuille de match'!$A$1:$P$29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 i="15" l="1"/>
  <c r="D5" i="15"/>
  <c r="F5" i="15"/>
  <c r="H5" i="15"/>
  <c r="B6" i="15"/>
  <c r="D6" i="15"/>
  <c r="F6" i="15"/>
  <c r="H6" i="15"/>
  <c r="B7" i="15"/>
  <c r="D7" i="15"/>
  <c r="F7" i="15"/>
  <c r="H7" i="15"/>
  <c r="B8" i="15"/>
  <c r="D8" i="15"/>
  <c r="F8" i="15"/>
  <c r="H8" i="15"/>
  <c r="B9" i="15"/>
  <c r="D9" i="15"/>
  <c r="F9" i="15"/>
  <c r="H9" i="15"/>
  <c r="B10" i="15"/>
  <c r="D10" i="15"/>
  <c r="F10" i="15"/>
  <c r="H10" i="15"/>
  <c r="B11" i="15"/>
  <c r="D11" i="15"/>
  <c r="F11" i="15"/>
  <c r="H11" i="15"/>
  <c r="B12" i="15"/>
  <c r="D12" i="15"/>
  <c r="F12" i="15"/>
  <c r="H12" i="15"/>
  <c r="B13" i="15"/>
  <c r="D13" i="15"/>
  <c r="F13" i="15"/>
  <c r="H13" i="15"/>
  <c r="B14" i="15"/>
  <c r="D14" i="15"/>
  <c r="F14" i="15"/>
  <c r="H14" i="15"/>
  <c r="B15" i="15"/>
  <c r="D15" i="15"/>
  <c r="F15" i="15"/>
  <c r="H15" i="15"/>
  <c r="B16" i="15"/>
  <c r="C16" i="15" s="1"/>
  <c r="D16" i="15"/>
  <c r="F16" i="15"/>
  <c r="G16" i="15" s="1"/>
  <c r="H16" i="15"/>
  <c r="B17" i="15"/>
  <c r="C17" i="15" s="1"/>
  <c r="D17" i="15"/>
  <c r="F17" i="15"/>
  <c r="G17" i="15" s="1"/>
  <c r="H17" i="15"/>
  <c r="B18" i="15"/>
  <c r="C18" i="15" s="1"/>
  <c r="D18" i="15"/>
  <c r="F18" i="15"/>
  <c r="G18" i="15" s="1"/>
  <c r="H18" i="15"/>
  <c r="B19" i="15"/>
  <c r="C19" i="15" s="1"/>
  <c r="D19" i="15"/>
  <c r="F19" i="15"/>
  <c r="G19" i="15" s="1"/>
  <c r="H19" i="15"/>
  <c r="B20" i="15"/>
  <c r="C20" i="15" s="1"/>
  <c r="D20" i="15"/>
  <c r="F20" i="15"/>
  <c r="G20" i="15" s="1"/>
  <c r="H20" i="15"/>
  <c r="B21" i="15"/>
  <c r="C21" i="15" s="1"/>
  <c r="D21" i="15"/>
  <c r="F21" i="15"/>
  <c r="G21" i="15" s="1"/>
  <c r="H21" i="15"/>
  <c r="B22" i="15"/>
  <c r="C22" i="15" s="1"/>
  <c r="D22" i="15"/>
  <c r="F22" i="15"/>
  <c r="G22" i="15" s="1"/>
  <c r="H22" i="15"/>
  <c r="B23" i="15"/>
  <c r="C23" i="15" s="1"/>
  <c r="D23" i="15"/>
  <c r="F23" i="15"/>
  <c r="G23" i="15" s="1"/>
  <c r="H23" i="15"/>
  <c r="B24" i="15"/>
  <c r="C24" i="15" s="1"/>
  <c r="D24" i="15"/>
  <c r="F24" i="15"/>
  <c r="G24" i="15" s="1"/>
  <c r="H24" i="15"/>
  <c r="B25" i="15"/>
  <c r="C25" i="15" s="1"/>
  <c r="D25" i="15"/>
  <c r="F25" i="15"/>
  <c r="G25" i="15" s="1"/>
  <c r="H25" i="15"/>
  <c r="B26" i="15"/>
  <c r="C26" i="15" s="1"/>
  <c r="D26" i="15"/>
  <c r="F26" i="15"/>
  <c r="G26" i="15" s="1"/>
  <c r="H26" i="15"/>
  <c r="B27" i="15"/>
  <c r="C27" i="15" s="1"/>
  <c r="D27" i="15"/>
  <c r="F27" i="15"/>
  <c r="G27" i="15" s="1"/>
  <c r="H27" i="15"/>
  <c r="B28" i="15"/>
  <c r="C28" i="15" s="1"/>
  <c r="D28" i="15"/>
  <c r="F28" i="15"/>
  <c r="G28" i="15" s="1"/>
  <c r="H28" i="15"/>
  <c r="G15" i="15" l="1"/>
  <c r="C15" i="15"/>
  <c r="G14" i="15"/>
  <c r="C14" i="15"/>
  <c r="G13" i="15"/>
  <c r="C13" i="15"/>
  <c r="G12" i="15"/>
  <c r="C12" i="15"/>
  <c r="G11" i="15"/>
  <c r="C11" i="15"/>
  <c r="G10" i="15"/>
  <c r="C10" i="15"/>
  <c r="G9" i="15"/>
  <c r="C9" i="15"/>
  <c r="G8" i="15"/>
  <c r="C8" i="15"/>
  <c r="G7" i="15"/>
  <c r="C7" i="15"/>
  <c r="G6" i="15"/>
  <c r="C6" i="15"/>
  <c r="G5" i="15"/>
  <c r="C5" i="15"/>
  <c r="F1" i="15"/>
  <c r="H4" i="15" l="1"/>
  <c r="D4" i="15"/>
  <c r="F4" i="15"/>
  <c r="B4" i="15"/>
  <c r="D1" i="15"/>
  <c r="G4" i="15" l="1"/>
  <c r="C4" i="15"/>
  <c r="A2" i="15" l="1"/>
  <c r="C10" i="14"/>
  <c r="C9" i="14"/>
  <c r="B1" i="1" l="1"/>
  <c r="E1" i="1" l="1"/>
  <c r="H1" i="15" s="1"/>
</calcChain>
</file>

<file path=xl/sharedStrings.xml><?xml version="1.0" encoding="utf-8"?>
<sst xmlns="http://schemas.openxmlformats.org/spreadsheetml/2006/main" count="5372" uniqueCount="1123">
  <si>
    <t>Joueurs</t>
  </si>
  <si>
    <t>A joué</t>
  </si>
  <si>
    <t>A joué avec</t>
  </si>
  <si>
    <t>A joué contre</t>
  </si>
  <si>
    <t>A joué en triplette</t>
  </si>
  <si>
    <t>Date du jour</t>
  </si>
  <si>
    <t>Max</t>
  </si>
  <si>
    <t>Terrain 1</t>
  </si>
  <si>
    <t>Terrain 2</t>
  </si>
  <si>
    <t>Terrain 3</t>
  </si>
  <si>
    <t>Terrain 4</t>
  </si>
  <si>
    <t>Terrain 5</t>
  </si>
  <si>
    <t>Terrain 6</t>
  </si>
  <si>
    <t>Terrain 7</t>
  </si>
  <si>
    <t>Terrain 8</t>
  </si>
  <si>
    <t>X</t>
  </si>
  <si>
    <t>Dates</t>
  </si>
  <si>
    <t>Mêlées</t>
  </si>
  <si>
    <t>equipe 1</t>
  </si>
  <si>
    <t>equipe 2</t>
  </si>
  <si>
    <t>Terrain numéro</t>
  </si>
  <si>
    <t>Nombre de terrains</t>
  </si>
  <si>
    <t>(vide = illimité)</t>
  </si>
  <si>
    <t>REY Jocelyne</t>
  </si>
  <si>
    <t>AGO Roland</t>
  </si>
  <si>
    <t>BAP Benny</t>
  </si>
  <si>
    <t>BAR David</t>
  </si>
  <si>
    <t>BAR Manuela</t>
  </si>
  <si>
    <t>BER Jaqueline</t>
  </si>
  <si>
    <t>BER Stéphane</t>
  </si>
  <si>
    <t>BET Markus</t>
  </si>
  <si>
    <t>BOS Christian</t>
  </si>
  <si>
    <t>BOS David</t>
  </si>
  <si>
    <t>BRO Jacques</t>
  </si>
  <si>
    <t>BRÜ Didier</t>
  </si>
  <si>
    <t>CAS Fabio</t>
  </si>
  <si>
    <t>CHA Jean-Claude</t>
  </si>
  <si>
    <t>COT André</t>
  </si>
  <si>
    <t>CRA Nick</t>
  </si>
  <si>
    <t>CUR Alexandre</t>
  </si>
  <si>
    <t>DAG Joël</t>
  </si>
  <si>
    <t>DEL Hélène</t>
  </si>
  <si>
    <t>DIN Mitch</t>
  </si>
  <si>
    <t>DOU Pascal</t>
  </si>
  <si>
    <t>FIS Paul</t>
  </si>
  <si>
    <t>GAR Madeleine</t>
  </si>
  <si>
    <t>GEN Samuel</t>
  </si>
  <si>
    <t>GIU Jo</t>
  </si>
  <si>
    <t>GUI Pierrot</t>
  </si>
  <si>
    <t>HEI Willy</t>
  </si>
  <si>
    <t>JOY Karl</t>
  </si>
  <si>
    <t>JUL Jonathan</t>
  </si>
  <si>
    <t>JUL Roland</t>
  </si>
  <si>
    <t>JUL Sylvain</t>
  </si>
  <si>
    <t>KAE Marius</t>
  </si>
  <si>
    <t>KIL Franciane</t>
  </si>
  <si>
    <t>KUR Bertrand</t>
  </si>
  <si>
    <t>LAU Veronique</t>
  </si>
  <si>
    <t>MAR Patrice</t>
  </si>
  <si>
    <t>MAU Franco</t>
  </si>
  <si>
    <t>MAU Eric</t>
  </si>
  <si>
    <t>MOL Gilles</t>
  </si>
  <si>
    <t>MON Béat</t>
  </si>
  <si>
    <t>MON François</t>
  </si>
  <si>
    <t>PIE Bastien</t>
  </si>
  <si>
    <t>PIE Philippe</t>
  </si>
  <si>
    <t>PIL Gaël</t>
  </si>
  <si>
    <t>RAP Jean-Jacques</t>
  </si>
  <si>
    <t>REG Lionel</t>
  </si>
  <si>
    <t>REP Christian</t>
  </si>
  <si>
    <t>REP Christophe</t>
  </si>
  <si>
    <t>RIE Raphy</t>
  </si>
  <si>
    <t>ROT Kaka</t>
  </si>
  <si>
    <t>ROU Laurent</t>
  </si>
  <si>
    <t>SAF Andrea</t>
  </si>
  <si>
    <t>SAF Linda</t>
  </si>
  <si>
    <t>SCH Franziska</t>
  </si>
  <si>
    <t>SCH Lulu</t>
  </si>
  <si>
    <t>STR Jacques</t>
  </si>
  <si>
    <t>STR Noldi</t>
  </si>
  <si>
    <t>THI Roland</t>
  </si>
  <si>
    <t>VEL Allessio</t>
  </si>
  <si>
    <t>VER Mario</t>
  </si>
  <si>
    <t>VOU Yves</t>
  </si>
  <si>
    <t>ZUM Jean-Marc</t>
  </si>
  <si>
    <t>Problèmes en suspens</t>
  </si>
  <si>
    <t>Macro Effacer_la_Partie, passage If Range("J" &amp; DerLig_J) = Réf_Date_Mélée Then …...</t>
  </si>
  <si>
    <t>Provisoire joueurs</t>
  </si>
  <si>
    <t>Ordre alphabétique avant macro H2so4</t>
  </si>
  <si>
    <t>Terrain</t>
  </si>
  <si>
    <t>Résultat</t>
  </si>
  <si>
    <t>Diff.</t>
  </si>
  <si>
    <t>paramètres algorithme génétique</t>
  </si>
  <si>
    <t>nombre de générations min</t>
  </si>
  <si>
    <t>nombre de générations max</t>
  </si>
  <si>
    <t xml:space="preserve">coefficient multiplicateur longueur séquence </t>
  </si>
  <si>
    <t>pourcentage de mutations</t>
  </si>
  <si>
    <t>nombre de reproductions par génération</t>
  </si>
  <si>
    <t xml:space="preserve">impact </t>
  </si>
  <si>
    <t>facteur temps</t>
  </si>
  <si>
    <t>min</t>
  </si>
  <si>
    <t>max</t>
  </si>
  <si>
    <t>Remetre Mêlée du CPNF - Marronniers/Boulodrome sur la feuille de match ???</t>
  </si>
  <si>
    <t>Mêlées du CPNF</t>
  </si>
  <si>
    <t>LISTE</t>
  </si>
  <si>
    <t>DAG Joël - GEN Samuel</t>
  </si>
  <si>
    <t>FIS Paul - THI Roland</t>
  </si>
  <si>
    <t>Titre provisoire</t>
  </si>
  <si>
    <t>Report %</t>
  </si>
  <si>
    <t>Rang</t>
  </si>
  <si>
    <t>Aléatoire</t>
  </si>
  <si>
    <t>T ou D</t>
  </si>
  <si>
    <t>T</t>
  </si>
  <si>
    <t>equipe 3</t>
  </si>
  <si>
    <t>equipe 4</t>
  </si>
  <si>
    <t>equipe 5</t>
  </si>
  <si>
    <t>equipe 6</t>
  </si>
  <si>
    <t>equipe 7</t>
  </si>
  <si>
    <t>equipe 8</t>
  </si>
  <si>
    <t>equipe 9</t>
  </si>
  <si>
    <t>equipe 10</t>
  </si>
  <si>
    <t>equipe 11</t>
  </si>
  <si>
    <t>equipe 12</t>
  </si>
  <si>
    <t>equipe 13</t>
  </si>
  <si>
    <t>equipe 14</t>
  </si>
  <si>
    <t>equipe 15</t>
  </si>
  <si>
    <t>equipe 16</t>
  </si>
  <si>
    <t>RIE Raphy - STR Jacques</t>
  </si>
  <si>
    <t>DIN Mitch - RAP Jean-Jacques</t>
  </si>
  <si>
    <t>BRO Jacques - CHA Jean-Claude</t>
  </si>
  <si>
    <t>JUL Roland - VEL Allessio</t>
  </si>
  <si>
    <t>11.04.2020 - 1</t>
  </si>
  <si>
    <t>FIS Paul - SAF Linda</t>
  </si>
  <si>
    <t>PIL Gaël - SAF Linda</t>
  </si>
  <si>
    <t>FIS Paul - PIL Gaël</t>
  </si>
  <si>
    <t>GUI Pierrot - JUL Sylvain</t>
  </si>
  <si>
    <t>DAG Joël - GUI Pierrot</t>
  </si>
  <si>
    <t>DAG Joël - JUL Sylvain</t>
  </si>
  <si>
    <t>GUI Pierrot - SAF Linda</t>
  </si>
  <si>
    <t>JUL Sylvain - SAF Linda</t>
  </si>
  <si>
    <t>DAG Joël - SAF Linda</t>
  </si>
  <si>
    <t>FIS Paul - GUI Pierrot</t>
  </si>
  <si>
    <t>FIS Paul - JUL Sylvain</t>
  </si>
  <si>
    <t>DAG Joël - FIS Paul</t>
  </si>
  <si>
    <t>GUI Pierrot - PIL Gaël</t>
  </si>
  <si>
    <t>JUL Sylvain - PIL Gaël</t>
  </si>
  <si>
    <t>DAG Joël - PIL Gaël</t>
  </si>
  <si>
    <t>BAR David - BAR Manuela</t>
  </si>
  <si>
    <t>BAR David - VER Mario</t>
  </si>
  <si>
    <t>BAR Manuela - VER Mario</t>
  </si>
  <si>
    <t>COT André - MAR Patrice</t>
  </si>
  <si>
    <t>JUL Jonathan - MAR Patrice</t>
  </si>
  <si>
    <t>COT André - JUL Jonathan</t>
  </si>
  <si>
    <t>BAR David - MAR Patrice</t>
  </si>
  <si>
    <t>BAR David - COT André</t>
  </si>
  <si>
    <t>BAR David - JUL Jonathan</t>
  </si>
  <si>
    <t>BAR Manuela - MAR Patrice</t>
  </si>
  <si>
    <t>BAR Manuela - COT André</t>
  </si>
  <si>
    <t>BAR Manuela - JUL Jonathan</t>
  </si>
  <si>
    <t>MAR Patrice - VER Mario</t>
  </si>
  <si>
    <t>COT André - VER Mario</t>
  </si>
  <si>
    <t>JUL Jonathan - VER Mario</t>
  </si>
  <si>
    <t>CRA Nick - ROT Kaka</t>
  </si>
  <si>
    <t>ROT Kaka - SAF Andrea</t>
  </si>
  <si>
    <t>CRA Nick - SAF Andrea</t>
  </si>
  <si>
    <t>MAU Franco - ROU Laurent</t>
  </si>
  <si>
    <t>REP Christian - ROU Laurent</t>
  </si>
  <si>
    <t>MAU Franco - REP Christian</t>
  </si>
  <si>
    <t>ROT Kaka - ROU Laurent</t>
  </si>
  <si>
    <t>MAU Franco - ROT Kaka</t>
  </si>
  <si>
    <t>REP Christian - ROT Kaka</t>
  </si>
  <si>
    <t>CRA Nick - ROU Laurent</t>
  </si>
  <si>
    <t>CRA Nick - MAU Franco</t>
  </si>
  <si>
    <t>CRA Nick - REP Christian</t>
  </si>
  <si>
    <t>ROU Laurent - SAF Andrea</t>
  </si>
  <si>
    <t>MAU Franco - SAF Andrea</t>
  </si>
  <si>
    <t>REP Christian - SAF Andrea</t>
  </si>
  <si>
    <t>DOU Pascal - REG Lionel</t>
  </si>
  <si>
    <t>REG Lionel - THI Roland</t>
  </si>
  <si>
    <t>DOU Pascal - THI Roland</t>
  </si>
  <si>
    <t>GAR Madeleine - GEN Samuel</t>
  </si>
  <si>
    <t>CAS Fabio - GEN Samuel</t>
  </si>
  <si>
    <t>CAS Fabio - GAR Madeleine</t>
  </si>
  <si>
    <t>GEN Samuel - REG Lionel</t>
  </si>
  <si>
    <t>GAR Madeleine - REG Lionel</t>
  </si>
  <si>
    <t>CAS Fabio - REG Lionel</t>
  </si>
  <si>
    <t>DOU Pascal - GEN Samuel</t>
  </si>
  <si>
    <t>DOU Pascal - GAR Madeleine</t>
  </si>
  <si>
    <t>CAS Fabio - DOU Pascal</t>
  </si>
  <si>
    <t>GEN Samuel - THI Roland</t>
  </si>
  <si>
    <t>GAR Madeleine - THI Roland</t>
  </si>
  <si>
    <t>CAS Fabio - THI Roland</t>
  </si>
  <si>
    <t>MAU Eric - ZUM Jean-Marc</t>
  </si>
  <si>
    <t>SCH Lulu - ZUM Jean-Marc</t>
  </si>
  <si>
    <t>MAU Eric - SCH Lulu</t>
  </si>
  <si>
    <t>BER Stéphane - PIE Philippe</t>
  </si>
  <si>
    <t>PIE Philippe - STR Noldi</t>
  </si>
  <si>
    <t>BER Stéphane - STR Noldi</t>
  </si>
  <si>
    <t>PIE Philippe - ZUM Jean-Marc</t>
  </si>
  <si>
    <t>BER Stéphane - ZUM Jean-Marc</t>
  </si>
  <si>
    <t>STR Noldi - ZUM Jean-Marc</t>
  </si>
  <si>
    <t>MAU Eric - PIE Philippe</t>
  </si>
  <si>
    <t>BER Stéphane - MAU Eric</t>
  </si>
  <si>
    <t>MAU Eric - STR Noldi</t>
  </si>
  <si>
    <t>PIE Philippe - SCH Lulu</t>
  </si>
  <si>
    <t>BER Stéphane - SCH Lulu</t>
  </si>
  <si>
    <t>SCH Lulu - STR Noldi</t>
  </si>
  <si>
    <t>BOS Christian - VOU Yves</t>
  </si>
  <si>
    <t>RIE Raphy - VOU Yves</t>
  </si>
  <si>
    <t>STR Jacques - VOU Yves</t>
  </si>
  <si>
    <t>BOS Christian - RIE Raphy</t>
  </si>
  <si>
    <t>BOS Christian - STR Jacques</t>
  </si>
  <si>
    <t>MON Béat - REY Jocelyne</t>
  </si>
  <si>
    <t>DIN Mitch - REY Jocelyne</t>
  </si>
  <si>
    <t>DIN Mitch - MON Béat</t>
  </si>
  <si>
    <t>RAP Jean-Jacques - REY Jocelyne</t>
  </si>
  <si>
    <t>MON Béat - RAP Jean-Jacques</t>
  </si>
  <si>
    <t>BRO Jacques - JUL Roland</t>
  </si>
  <si>
    <t>BRO Jacques - VEL Allessio</t>
  </si>
  <si>
    <t>CHA Jean-Claude - JUL Roland</t>
  </si>
  <si>
    <t>CHA Jean-Claude - VEL Allessio</t>
  </si>
  <si>
    <t>STR Noldi - VER Mario</t>
  </si>
  <si>
    <t>PIE Philippe - THI Roland</t>
  </si>
  <si>
    <t>DOU Pascal - STR Jacques</t>
  </si>
  <si>
    <t>JUL Sylvain - SCH Lulu</t>
  </si>
  <si>
    <t>BAR David - GEN Samuel</t>
  </si>
  <si>
    <t>11.04.2020 - 2</t>
  </si>
  <si>
    <t>COT André - SAF Linda</t>
  </si>
  <si>
    <t>ROT Kaka - SAF Linda</t>
  </si>
  <si>
    <t>COT André - ROT Kaka</t>
  </si>
  <si>
    <t>MAU Eric - MAU Franco</t>
  </si>
  <si>
    <t>DAG Joël - MAU Eric</t>
  </si>
  <si>
    <t>DAG Joël - MAU Franco</t>
  </si>
  <si>
    <t>MAU Eric - SAF Linda</t>
  </si>
  <si>
    <t>MAU Franco - SAF Linda</t>
  </si>
  <si>
    <t>COT André - MAU Eric</t>
  </si>
  <si>
    <t>COT André - MAU Franco</t>
  </si>
  <si>
    <t>COT André - DAG Joël</t>
  </si>
  <si>
    <t>MAU Eric - ROT Kaka</t>
  </si>
  <si>
    <t>DAG Joël - ROT Kaka</t>
  </si>
  <si>
    <t>MAR Patrice - RIE Raphy</t>
  </si>
  <si>
    <t>GUI Pierrot - RIE Raphy</t>
  </si>
  <si>
    <t>GUI Pierrot - MAR Patrice</t>
  </si>
  <si>
    <t>CRA Nick - ZUM Jean-Marc</t>
  </si>
  <si>
    <t>CRA Nick - RAP Jean-Jacques</t>
  </si>
  <si>
    <t>RAP Jean-Jacques - ZUM Jean-Marc</t>
  </si>
  <si>
    <t>CRA Nick - RIE Raphy</t>
  </si>
  <si>
    <t>RIE Raphy - ZUM Jean-Marc</t>
  </si>
  <si>
    <t>RAP Jean-Jacques - RIE Raphy</t>
  </si>
  <si>
    <t>CRA Nick - MAR Patrice</t>
  </si>
  <si>
    <t>MAR Patrice - ZUM Jean-Marc</t>
  </si>
  <si>
    <t>MAR Patrice - RAP Jean-Jacques</t>
  </si>
  <si>
    <t>CRA Nick - GUI Pierrot</t>
  </si>
  <si>
    <t>GUI Pierrot - ZUM Jean-Marc</t>
  </si>
  <si>
    <t>GUI Pierrot - RAP Jean-Jacques</t>
  </si>
  <si>
    <t>JUL Jonathan - REG Lionel</t>
  </si>
  <si>
    <t>BRO Jacques - REG Lionel</t>
  </si>
  <si>
    <t>BRO Jacques - JUL Jonathan</t>
  </si>
  <si>
    <t>CAS Fabio - JUL Roland</t>
  </si>
  <si>
    <t>CAS Fabio - MON Béat</t>
  </si>
  <si>
    <t>JUL Roland - MON Béat</t>
  </si>
  <si>
    <t>JUL Roland - REG Lionel</t>
  </si>
  <si>
    <t>MON Béat - REG Lionel</t>
  </si>
  <si>
    <t>CAS Fabio - JUL Jonathan</t>
  </si>
  <si>
    <t>JUL Jonathan - JUL Roland</t>
  </si>
  <si>
    <t>JUL Jonathan - MON Béat</t>
  </si>
  <si>
    <t>BRO Jacques - CAS Fabio</t>
  </si>
  <si>
    <t>BRO Jacques - MON Béat</t>
  </si>
  <si>
    <t>BOS Christian - PIL Gaël</t>
  </si>
  <si>
    <t>GAR Madeleine - PIL Gaël</t>
  </si>
  <si>
    <t>BOS Christian - GAR Madeleine</t>
  </si>
  <si>
    <t>REP Christian - VEL Allessio</t>
  </si>
  <si>
    <t>BAR Manuela - VEL Allessio</t>
  </si>
  <si>
    <t>BAR Manuela - REP Christian</t>
  </si>
  <si>
    <t>PIL Gaël - VEL Allessio</t>
  </si>
  <si>
    <t>PIL Gaël - REP Christian</t>
  </si>
  <si>
    <t>BAR Manuela - PIL Gaël</t>
  </si>
  <si>
    <t>BOS Christian - VEL Allessio</t>
  </si>
  <si>
    <t>BOS Christian - REP Christian</t>
  </si>
  <si>
    <t>BAR Manuela - BOS Christian</t>
  </si>
  <si>
    <t>GAR Madeleine - VEL Allessio</t>
  </si>
  <si>
    <t>GAR Madeleine - REP Christian</t>
  </si>
  <si>
    <t>BAR Manuela - GAR Madeleine</t>
  </si>
  <si>
    <t>CHA Jean-Claude - DIN Mitch</t>
  </si>
  <si>
    <t>BER Stéphane - DIN Mitch</t>
  </si>
  <si>
    <t>BER Stéphane - CHA Jean-Claude</t>
  </si>
  <si>
    <t>FIS Paul - ROU Laurent</t>
  </si>
  <si>
    <t>FIS Paul - SAF Andrea</t>
  </si>
  <si>
    <t>DIN Mitch - FIS Paul</t>
  </si>
  <si>
    <t>DIN Mitch - ROU Laurent</t>
  </si>
  <si>
    <t>DIN Mitch - SAF Andrea</t>
  </si>
  <si>
    <t>CHA Jean-Claude - FIS Paul</t>
  </si>
  <si>
    <t>CHA Jean-Claude - ROU Laurent</t>
  </si>
  <si>
    <t>CHA Jean-Claude - SAF Andrea</t>
  </si>
  <si>
    <t>BER Stéphane - FIS Paul</t>
  </si>
  <si>
    <t>BER Stéphane - ROU Laurent</t>
  </si>
  <si>
    <t>BER Stéphane - SAF Andrea</t>
  </si>
  <si>
    <t>STR Noldi - THI Roland</t>
  </si>
  <si>
    <t>PIE Philippe - VER Mario</t>
  </si>
  <si>
    <t>THI Roland - VER Mario</t>
  </si>
  <si>
    <t>DOU Pascal - JUL Sylvain</t>
  </si>
  <si>
    <t>DOU Pascal - SCH Lulu</t>
  </si>
  <si>
    <t>JUL Sylvain - STR Jacques</t>
  </si>
  <si>
    <t>SCH Lulu - STR Jacques</t>
  </si>
  <si>
    <t>REY Jocelyne - VOU Yves</t>
  </si>
  <si>
    <t>BAR David - VOU Yves</t>
  </si>
  <si>
    <t>BAR David - REY Jocelyne</t>
  </si>
  <si>
    <t>GEN Samuel - VOU Yves</t>
  </si>
  <si>
    <t>GEN Samuel - REY Jocelyne</t>
  </si>
  <si>
    <t>11.04.2020 - 3</t>
  </si>
  <si>
    <t>REP Christian - STR Jacques</t>
  </si>
  <si>
    <t>KIL Franciane - STR Jacques</t>
  </si>
  <si>
    <t>KIL Franciane - REP Christian</t>
  </si>
  <si>
    <t>REG Lionel - ZUM Jean-Marc</t>
  </si>
  <si>
    <t>REP Christophe - ZUM Jean-Marc</t>
  </si>
  <si>
    <t>REG Lionel - REP Christophe</t>
  </si>
  <si>
    <t>STR Jacques - ZUM Jean-Marc</t>
  </si>
  <si>
    <t>REG Lionel - STR Jacques</t>
  </si>
  <si>
    <t>REP Christophe - STR Jacques</t>
  </si>
  <si>
    <t>REP Christian - ZUM Jean-Marc</t>
  </si>
  <si>
    <t>REG Lionel - REP Christian</t>
  </si>
  <si>
    <t>REP Christian - REP Christophe</t>
  </si>
  <si>
    <t>KIL Franciane - ZUM Jean-Marc</t>
  </si>
  <si>
    <t>KIL Franciane - REG Lionel</t>
  </si>
  <si>
    <t>KIL Franciane - REP Christophe</t>
  </si>
  <si>
    <t>GEN Samuel - MAU Eric</t>
  </si>
  <si>
    <t>GEN Samuel - SAF Linda</t>
  </si>
  <si>
    <t>BAR Manuela - HEI Willy</t>
  </si>
  <si>
    <t>BAR Manuela - FIS Paul</t>
  </si>
  <si>
    <t>FIS Paul - HEI Willy</t>
  </si>
  <si>
    <t>BAR Manuela - MAU Eric</t>
  </si>
  <si>
    <t>HEI Willy - MAU Eric</t>
  </si>
  <si>
    <t>FIS Paul - MAU Eric</t>
  </si>
  <si>
    <t>BAR Manuela - GEN Samuel</t>
  </si>
  <si>
    <t>GEN Samuel - HEI Willy</t>
  </si>
  <si>
    <t>FIS Paul - GEN Samuel</t>
  </si>
  <si>
    <t>BAR Manuela - SAF Linda</t>
  </si>
  <si>
    <t>HEI Willy - SAF Linda</t>
  </si>
  <si>
    <t>MAU Franco - RAP Jean-Jacques</t>
  </si>
  <si>
    <t>GAR Madeleine - MAU Franco</t>
  </si>
  <si>
    <t>GAR Madeleine - RAP Jean-Jacques</t>
  </si>
  <si>
    <t>BAP Benny - DAG Joël</t>
  </si>
  <si>
    <t>BAP Benny - PIL Gaël</t>
  </si>
  <si>
    <t>MAU Franco - PIL Gaël</t>
  </si>
  <si>
    <t>BAP Benny - MAU Franco</t>
  </si>
  <si>
    <t>DAG Joël - RAP Jean-Jacques</t>
  </si>
  <si>
    <t>PIL Gaël - RAP Jean-Jacques</t>
  </si>
  <si>
    <t>BAP Benny - RAP Jean-Jacques</t>
  </si>
  <si>
    <t>DAG Joël - GAR Madeleine</t>
  </si>
  <si>
    <t>BAP Benny - GAR Madeleine</t>
  </si>
  <si>
    <t>ROT Kaka - THI Roland</t>
  </si>
  <si>
    <t>CAS Fabio - ROT Kaka</t>
  </si>
  <si>
    <t>BET Markus - JUL Jonathan</t>
  </si>
  <si>
    <t>JUL Jonathan - SCH Lulu</t>
  </si>
  <si>
    <t>BET Markus - SCH Lulu</t>
  </si>
  <si>
    <t>JUL Jonathan - THI Roland</t>
  </si>
  <si>
    <t>BET Markus - THI Roland</t>
  </si>
  <si>
    <t>SCH Lulu - THI Roland</t>
  </si>
  <si>
    <t>BET Markus - CAS Fabio</t>
  </si>
  <si>
    <t>CAS Fabio - SCH Lulu</t>
  </si>
  <si>
    <t>JUL Jonathan - ROT Kaka</t>
  </si>
  <si>
    <t>BET Markus - ROT Kaka</t>
  </si>
  <si>
    <t>ROT Kaka - SCH Lulu</t>
  </si>
  <si>
    <t>CRA Nick - MON Béat</t>
  </si>
  <si>
    <t>CRA Nick - DOU Pascal</t>
  </si>
  <si>
    <t>DOU Pascal - MON Béat</t>
  </si>
  <si>
    <t>ROU Laurent - STR Noldi</t>
  </si>
  <si>
    <t>BAR David - STR Noldi</t>
  </si>
  <si>
    <t>BAR David - ROU Laurent</t>
  </si>
  <si>
    <t>CRA Nick - STR Noldi</t>
  </si>
  <si>
    <t>BAR David - CRA Nick</t>
  </si>
  <si>
    <t>MON Béat - STR Noldi</t>
  </si>
  <si>
    <t>MON Béat - ROU Laurent</t>
  </si>
  <si>
    <t>BAR David - MON Béat</t>
  </si>
  <si>
    <t>DOU Pascal - STR Noldi</t>
  </si>
  <si>
    <t>DOU Pascal - ROU Laurent</t>
  </si>
  <si>
    <t>BAR David - DOU Pascal</t>
  </si>
  <si>
    <t>GIU Jo - RIE Raphy</t>
  </si>
  <si>
    <t>JUL Sylvain - RIE Raphy</t>
  </si>
  <si>
    <t>GIU Jo - JUL Sylvain</t>
  </si>
  <si>
    <t>AGO Roland - GUI Pierrot</t>
  </si>
  <si>
    <t>AGO Roland - BOS Christian</t>
  </si>
  <si>
    <t>BOS Christian - GUI Pierrot</t>
  </si>
  <si>
    <t>AGO Roland - RIE Raphy</t>
  </si>
  <si>
    <t>AGO Roland - GIU Jo</t>
  </si>
  <si>
    <t>GIU Jo - GUI Pierrot</t>
  </si>
  <si>
    <t>BOS Christian - GIU Jo</t>
  </si>
  <si>
    <t>AGO Roland - JUL Sylvain</t>
  </si>
  <si>
    <t>BOS Christian - JUL Sylvain</t>
  </si>
  <si>
    <t>MAR Patrice - REY Jocelyne</t>
  </si>
  <si>
    <t>DIN Mitch - MAR Patrice</t>
  </si>
  <si>
    <t>SAF Andrea - VOU Yves</t>
  </si>
  <si>
    <t>COT André - VOU Yves</t>
  </si>
  <si>
    <t>COT André - SAF Andrea</t>
  </si>
  <si>
    <t>REY Jocelyne - SAF Andrea</t>
  </si>
  <si>
    <t>COT André - REY Jocelyne</t>
  </si>
  <si>
    <t>MAR Patrice - VOU Yves</t>
  </si>
  <si>
    <t>MAR Patrice - SAF Andrea</t>
  </si>
  <si>
    <t>DIN Mitch - VOU Yves</t>
  </si>
  <si>
    <t>COT André - DIN Mitch</t>
  </si>
  <si>
    <t>MOL Gilles - VER Mario</t>
  </si>
  <si>
    <t>MOL Gilles - VEL Allessio</t>
  </si>
  <si>
    <t>VEL Allessio - VER Mario</t>
  </si>
  <si>
    <t>CHA Jean-Claude - MOL Gilles</t>
  </si>
  <si>
    <t>JUL Roland - MOL Gilles</t>
  </si>
  <si>
    <t>CHA Jean-Claude - VER Mario</t>
  </si>
  <si>
    <t>JUL Roland - VER Mario</t>
  </si>
  <si>
    <t>REP Christian - SCH Lulu</t>
  </si>
  <si>
    <t>11.04.2020 - 4</t>
  </si>
  <si>
    <t>BAP Benny - SAF Linda</t>
  </si>
  <si>
    <t>AGO Roland - BAP Benny</t>
  </si>
  <si>
    <t>AGO Roland - SAF Linda</t>
  </si>
  <si>
    <t>DOU Pascal - REP Christophe</t>
  </si>
  <si>
    <t>DOU Pascal - KIL Franciane</t>
  </si>
  <si>
    <t>BAP Benny - DOU Pascal</t>
  </si>
  <si>
    <t>BAP Benny - REP Christophe</t>
  </si>
  <si>
    <t>BAP Benny - KIL Franciane</t>
  </si>
  <si>
    <t>DOU Pascal - SAF Linda</t>
  </si>
  <si>
    <t>REP Christophe - SAF Linda</t>
  </si>
  <si>
    <t>KIL Franciane - SAF Linda</t>
  </si>
  <si>
    <t>AGO Roland - DOU Pascal</t>
  </si>
  <si>
    <t>AGO Roland - REP Christophe</t>
  </si>
  <si>
    <t>AGO Roland - KIL Franciane</t>
  </si>
  <si>
    <t>CAS Fabio - STR Noldi</t>
  </si>
  <si>
    <t>RIE Raphy - STR Noldi</t>
  </si>
  <si>
    <t>CAS Fabio - RIE Raphy</t>
  </si>
  <si>
    <t>PIL Gaël - VOU Yves</t>
  </si>
  <si>
    <t>PIL Gaël - ROU Laurent</t>
  </si>
  <si>
    <t>ROU Laurent - VOU Yves</t>
  </si>
  <si>
    <t>PIL Gaël - STR Noldi</t>
  </si>
  <si>
    <t>STR Noldi - VOU Yves</t>
  </si>
  <si>
    <t>CAS Fabio - PIL Gaël</t>
  </si>
  <si>
    <t>CAS Fabio - VOU Yves</t>
  </si>
  <si>
    <t>CAS Fabio - ROU Laurent</t>
  </si>
  <si>
    <t>PIL Gaël - RIE Raphy</t>
  </si>
  <si>
    <t>RIE Raphy - ROU Laurent</t>
  </si>
  <si>
    <t>JUL Jonathan - MOL Gilles</t>
  </si>
  <si>
    <t>MAU Eric - MOL Gilles</t>
  </si>
  <si>
    <t>JUL Jonathan - MAU Eric</t>
  </si>
  <si>
    <t>GAR Madeleine - GUI Pierrot</t>
  </si>
  <si>
    <t>CRA Nick - GAR Madeleine</t>
  </si>
  <si>
    <t>GUI Pierrot - MOL Gilles</t>
  </si>
  <si>
    <t>CRA Nick - MOL Gilles</t>
  </si>
  <si>
    <t>GAR Madeleine - MOL Gilles</t>
  </si>
  <si>
    <t>GUI Pierrot - JUL Jonathan</t>
  </si>
  <si>
    <t>CRA Nick - JUL Jonathan</t>
  </si>
  <si>
    <t>GAR Madeleine - JUL Jonathan</t>
  </si>
  <si>
    <t>GUI Pierrot - MAU Eric</t>
  </si>
  <si>
    <t>CRA Nick - MAU Eric</t>
  </si>
  <si>
    <t>GAR Madeleine - MAU Eric</t>
  </si>
  <si>
    <t>BAR Manuela - MAU Franco</t>
  </si>
  <si>
    <t>BAR Manuela - THI Roland</t>
  </si>
  <si>
    <t>MAU Franco - THI Roland</t>
  </si>
  <si>
    <t>RAP Jean-Jacques - SAF Andrea</t>
  </si>
  <si>
    <t>BAR Manuela - SAF Andrea</t>
  </si>
  <si>
    <t>BAR Manuela - RAP Jean-Jacques</t>
  </si>
  <si>
    <t>BAR Manuela - REY Jocelyne</t>
  </si>
  <si>
    <t>MAU Franco - REY Jocelyne</t>
  </si>
  <si>
    <t>SAF Andrea - THI Roland</t>
  </si>
  <si>
    <t>RAP Jean-Jacques - THI Roland</t>
  </si>
  <si>
    <t>REY Jocelyne - THI Roland</t>
  </si>
  <si>
    <t>MAR Patrice - REG Lionel</t>
  </si>
  <si>
    <t>BOS Christian - MAR Patrice</t>
  </si>
  <si>
    <t>BOS Christian - REG Lionel</t>
  </si>
  <si>
    <t>BET Markus - FIS Paul</t>
  </si>
  <si>
    <t>BET Markus - CHA Jean-Claude</t>
  </si>
  <si>
    <t>BET Markus - MAR Patrice</t>
  </si>
  <si>
    <t>FIS Paul - MAR Patrice</t>
  </si>
  <si>
    <t>CHA Jean-Claude - MAR Patrice</t>
  </si>
  <si>
    <t>BET Markus - REG Lionel</t>
  </si>
  <si>
    <t>FIS Paul - REG Lionel</t>
  </si>
  <si>
    <t>CHA Jean-Claude - REG Lionel</t>
  </si>
  <si>
    <t>BET Markus - BOS Christian</t>
  </si>
  <si>
    <t>BOS Christian - FIS Paul</t>
  </si>
  <si>
    <t>BOS Christian - CHA Jean-Claude</t>
  </si>
  <si>
    <t>JUL Roland - ZUM Jean-Marc</t>
  </si>
  <si>
    <t>JUL Roland - JUL Sylvain</t>
  </si>
  <si>
    <t>JUL Sylvain - ZUM Jean-Marc</t>
  </si>
  <si>
    <t>BAR David - ROT Kaka</t>
  </si>
  <si>
    <t>MON Béat - ROT Kaka</t>
  </si>
  <si>
    <t>BAR David - JUL Roland</t>
  </si>
  <si>
    <t>JUL Roland - ROT Kaka</t>
  </si>
  <si>
    <t>BAR David - ZUM Jean-Marc</t>
  </si>
  <si>
    <t>MON Béat - ZUM Jean-Marc</t>
  </si>
  <si>
    <t>ROT Kaka - ZUM Jean-Marc</t>
  </si>
  <si>
    <t>BAR David - JUL Sylvain</t>
  </si>
  <si>
    <t>JUL Sylvain - MON Béat</t>
  </si>
  <si>
    <t>JUL Sylvain - ROT Kaka</t>
  </si>
  <si>
    <t>DAG Joël - HEI Willy</t>
  </si>
  <si>
    <t>COT André - HEI Willy</t>
  </si>
  <si>
    <t>GIU Jo - VER Mario</t>
  </si>
  <si>
    <t>GEN Samuel - VER Mario</t>
  </si>
  <si>
    <t>GEN Samuel - GIU Jo</t>
  </si>
  <si>
    <t>HEI Willy - VER Mario</t>
  </si>
  <si>
    <t>GIU Jo - HEI Willy</t>
  </si>
  <si>
    <t>DAG Joël - VER Mario</t>
  </si>
  <si>
    <t>DAG Joël - GIU Jo</t>
  </si>
  <si>
    <t>COT André - GIU Jo</t>
  </si>
  <si>
    <t>COT André - GEN Samuel</t>
  </si>
  <si>
    <t>DIN Mitch - VEL Allessio</t>
  </si>
  <si>
    <t>STR Jacques - VEL Allessio</t>
  </si>
  <si>
    <t>DIN Mitch - STR Jacques</t>
  </si>
  <si>
    <t>SCH Lulu - VEL Allessio</t>
  </si>
  <si>
    <t>DIN Mitch - REP Christian</t>
  </si>
  <si>
    <t>DIN Mitch - SCH Lulu</t>
  </si>
  <si>
    <t>BAP Benny - MAR Patrice</t>
  </si>
  <si>
    <t>KIL Franciane - SAF Andrea</t>
  </si>
  <si>
    <t>MON Béat - SAF Linda</t>
  </si>
  <si>
    <t>COT André - ROU Laurent</t>
  </si>
  <si>
    <t>11.04.2020 - 5</t>
  </si>
  <si>
    <t>GIU Jo - PIL Gaël</t>
  </si>
  <si>
    <t>CHA Jean-Claude - HEI Willy</t>
  </si>
  <si>
    <t>CHA Jean-Claude - MAU Eric</t>
  </si>
  <si>
    <t>GUI Pierrot - HEI Willy</t>
  </si>
  <si>
    <t>CHA Jean-Claude - GUI Pierrot</t>
  </si>
  <si>
    <t>CHA Jean-Claude - GIU Jo</t>
  </si>
  <si>
    <t>GIU Jo - MAU Eric</t>
  </si>
  <si>
    <t>HEI Willy - PIL Gaël</t>
  </si>
  <si>
    <t>CHA Jean-Claude - PIL Gaël</t>
  </si>
  <si>
    <t>MAU Eric - PIL Gaël</t>
  </si>
  <si>
    <t>AGO Roland - FIS Paul</t>
  </si>
  <si>
    <t>AGO Roland - JUL Roland</t>
  </si>
  <si>
    <t>FIS Paul - JUL Roland</t>
  </si>
  <si>
    <t>DAG Joël - STR Noldi</t>
  </si>
  <si>
    <t>BOS Christian - STR Noldi</t>
  </si>
  <si>
    <t>BOS Christian - DAG Joël</t>
  </si>
  <si>
    <t>AGO Roland - STR Noldi</t>
  </si>
  <si>
    <t>AGO Roland - DAG Joël</t>
  </si>
  <si>
    <t>FIS Paul - STR Noldi</t>
  </si>
  <si>
    <t>JUL Roland - STR Noldi</t>
  </si>
  <si>
    <t>DAG Joël - JUL Roland</t>
  </si>
  <si>
    <t>BOS Christian - JUL Roland</t>
  </si>
  <si>
    <t>CRA Nick - VEL Allessio</t>
  </si>
  <si>
    <t>VEL Allessio - VOU Yves</t>
  </si>
  <si>
    <t>CRA Nick - VOU Yves</t>
  </si>
  <si>
    <t>BAP Benny - VEL Allessio</t>
  </si>
  <si>
    <t>MAR Patrice - VEL Allessio</t>
  </si>
  <si>
    <t>BAP Benny - CRA Nick</t>
  </si>
  <si>
    <t>BAP Benny - VOU Yves</t>
  </si>
  <si>
    <t>BAR David - RAP Jean-Jacques</t>
  </si>
  <si>
    <t>BAR David - DIN Mitch</t>
  </si>
  <si>
    <t>RAP Jean-Jacques - SCH Lulu</t>
  </si>
  <si>
    <t>BAR David - SCH Lulu</t>
  </si>
  <si>
    <t>KIL Franciane - MAU Franco</t>
  </si>
  <si>
    <t>KIL Franciane - ROT Kaka</t>
  </si>
  <si>
    <t>BAR Manuela - ZUM Jean-Marc</t>
  </si>
  <si>
    <t>SAF Linda - ZUM Jean-Marc</t>
  </si>
  <si>
    <t>BAR Manuela - MON Béat</t>
  </si>
  <si>
    <t>STR Jacques - THI Roland</t>
  </si>
  <si>
    <t>CAS Fabio - STR Jacques</t>
  </si>
  <si>
    <t>BER Stéphane - GEN Samuel</t>
  </si>
  <si>
    <t>GEN Samuel - ROU Laurent</t>
  </si>
  <si>
    <t>BER Stéphane - COT André</t>
  </si>
  <si>
    <t>BOS Christian - RAP Jean-Jacques</t>
  </si>
  <si>
    <t>AGO Roland - CAS Fabio</t>
  </si>
  <si>
    <t>JUL Roland - MAU Franco</t>
  </si>
  <si>
    <t>CRA Nick - THI Roland</t>
  </si>
  <si>
    <t>FIS Paul - MON Béat</t>
  </si>
  <si>
    <t>11.04.2020 - 6</t>
  </si>
  <si>
    <t>SAF Linda - VEL Allessio</t>
  </si>
  <si>
    <t>BAR David - SAF Linda</t>
  </si>
  <si>
    <t>BAR David - VEL Allessio</t>
  </si>
  <si>
    <t>COT André - STR Jacques</t>
  </si>
  <si>
    <t>COT André - REG Lionel</t>
  </si>
  <si>
    <t>SAF Linda - STR Jacques</t>
  </si>
  <si>
    <t>REG Lionel - SAF Linda</t>
  </si>
  <si>
    <t>COT André - VEL Allessio</t>
  </si>
  <si>
    <t>REG Lionel - VEL Allessio</t>
  </si>
  <si>
    <t>BAR David - STR Jacques</t>
  </si>
  <si>
    <t>BAR David - REG Lionel</t>
  </si>
  <si>
    <t>DIN Mitch - STR Noldi</t>
  </si>
  <si>
    <t>BER Stéphane - MAR Patrice</t>
  </si>
  <si>
    <t>BAR Manuela - BER Stéphane</t>
  </si>
  <si>
    <t>MAR Patrice - STR Noldi</t>
  </si>
  <si>
    <t>BAR Manuela - STR Noldi</t>
  </si>
  <si>
    <t>BER Stéphane - VOU Yves</t>
  </si>
  <si>
    <t>BAR Manuela - VOU Yves</t>
  </si>
  <si>
    <t>BAR Manuela - DIN Mitch</t>
  </si>
  <si>
    <t>CHA Jean-Claude - SCH Lulu</t>
  </si>
  <si>
    <t>ROU Laurent - SCH Lulu</t>
  </si>
  <si>
    <t>HEI Willy - SAF Andrea</t>
  </si>
  <si>
    <t>HEI Willy - ROU Laurent</t>
  </si>
  <si>
    <t>SAF Andrea - SCH Lulu</t>
  </si>
  <si>
    <t>HEI Willy - SCH Lulu</t>
  </si>
  <si>
    <t>BOS Christian - ZUM Jean-Marc</t>
  </si>
  <si>
    <t>BOS Christian - KIL Franciane</t>
  </si>
  <si>
    <t>KIL Franciane - RAP Jean-Jacques</t>
  </si>
  <si>
    <t>GEN Samuel - PIL Gaël</t>
  </si>
  <si>
    <t>AGO Roland - PIL Gaël</t>
  </si>
  <si>
    <t>AGO Roland - GEN Samuel</t>
  </si>
  <si>
    <t>GIU Jo - JUL Roland</t>
  </si>
  <si>
    <t>GIU Jo - MAU Franco</t>
  </si>
  <si>
    <t>BAP Benny - ROT Kaka</t>
  </si>
  <si>
    <t>BAP Benny - THI Roland</t>
  </si>
  <si>
    <t>MAU Eric - MON Béat</t>
  </si>
  <si>
    <t>GUI Pierrot - MON Béat</t>
  </si>
  <si>
    <t>JUL Jonathan - VEL Allessio</t>
  </si>
  <si>
    <t>PIL Gaël - SCH Lulu</t>
  </si>
  <si>
    <t>DAG Joël - MON Béat</t>
  </si>
  <si>
    <t>GAR Madeleine - MAR Patrice</t>
  </si>
  <si>
    <t>11.04.2020 - 7</t>
  </si>
  <si>
    <t>AGO Roland - DIN Mitch</t>
  </si>
  <si>
    <t>DIN Mitch - GEN Samuel</t>
  </si>
  <si>
    <t>BAP Benny - STR Noldi</t>
  </si>
  <si>
    <t>STR Jacques - STR Noldi</t>
  </si>
  <si>
    <t>BAP Benny - STR Jacques</t>
  </si>
  <si>
    <t>AGO Roland - STR Jacques</t>
  </si>
  <si>
    <t>GEN Samuel - STR Noldi</t>
  </si>
  <si>
    <t>BAP Benny - GEN Samuel</t>
  </si>
  <si>
    <t>GEN Samuel - STR Jacques</t>
  </si>
  <si>
    <t>BAP Benny - DIN Mitch</t>
  </si>
  <si>
    <t>DOU Pascal - GIU Jo</t>
  </si>
  <si>
    <t>DOU Pascal - JUL Roland</t>
  </si>
  <si>
    <t>RAP Jean-Jacques - VOU Yves</t>
  </si>
  <si>
    <t>FIS Paul - VOU Yves</t>
  </si>
  <si>
    <t>FIS Paul - RAP Jean-Jacques</t>
  </si>
  <si>
    <t>DOU Pascal - VOU Yves</t>
  </si>
  <si>
    <t>DOU Pascal - RAP Jean-Jacques</t>
  </si>
  <si>
    <t>DOU Pascal - FIS Paul</t>
  </si>
  <si>
    <t>GIU Jo - VOU Yves</t>
  </si>
  <si>
    <t>GIU Jo - RAP Jean-Jacques</t>
  </si>
  <si>
    <t>FIS Paul - GIU Jo</t>
  </si>
  <si>
    <t>JUL Roland - VOU Yves</t>
  </si>
  <si>
    <t>JUL Roland - RAP Jean-Jacques</t>
  </si>
  <si>
    <t>KUR Bertrand - SAF Andrea</t>
  </si>
  <si>
    <t>BAR David - KUR Bertrand</t>
  </si>
  <si>
    <t>BAR David - SAF Andrea</t>
  </si>
  <si>
    <t>BOS Christian - HEI Willy</t>
  </si>
  <si>
    <t>BOS Christian - CAS Fabio</t>
  </si>
  <si>
    <t>CAS Fabio - HEI Willy</t>
  </si>
  <si>
    <t>BOS Christian - KUR Bertrand</t>
  </si>
  <si>
    <t>HEI Willy - KUR Bertrand</t>
  </si>
  <si>
    <t>CAS Fabio - KUR Bertrand</t>
  </si>
  <si>
    <t>BOS Christian - SAF Andrea</t>
  </si>
  <si>
    <t>CAS Fabio - SAF Andrea</t>
  </si>
  <si>
    <t>BAR David - BOS Christian</t>
  </si>
  <si>
    <t>BAR David - HEI Willy</t>
  </si>
  <si>
    <t>BAR David - CAS Fabio</t>
  </si>
  <si>
    <t>BER Stéphane - JUL Sylvain</t>
  </si>
  <si>
    <t>CRA Nick - JUL Sylvain</t>
  </si>
  <si>
    <t>BER Stéphane - CRA Nick</t>
  </si>
  <si>
    <t>RIE Raphy - THI Roland</t>
  </si>
  <si>
    <t>COT André - THI Roland</t>
  </si>
  <si>
    <t>COT André - RIE Raphy</t>
  </si>
  <si>
    <t>JUL Sylvain - THI Roland</t>
  </si>
  <si>
    <t>COT André - JUL Sylvain</t>
  </si>
  <si>
    <t>BER Stéphane - THI Roland</t>
  </si>
  <si>
    <t>BER Stéphane - RIE Raphy</t>
  </si>
  <si>
    <t>COT André - CRA Nick</t>
  </si>
  <si>
    <t>REY Jocelyne - ROT Kaka</t>
  </si>
  <si>
    <t>REY Jocelyne - ZUM Jean-Marc</t>
  </si>
  <si>
    <t>JUL Jonathan - REY Jocelyne</t>
  </si>
  <si>
    <t>REY Jocelyne - VEL Allessio</t>
  </si>
  <si>
    <t>ROT Kaka - VEL Allessio</t>
  </si>
  <si>
    <t>JUL Jonathan - ZUM Jean-Marc</t>
  </si>
  <si>
    <t>VEL Allessio - ZUM Jean-Marc</t>
  </si>
  <si>
    <t>MAU Eric - ROU Laurent</t>
  </si>
  <si>
    <t>ROU Laurent - SAF Linda</t>
  </si>
  <si>
    <t>BAR Manuela - CHA Jean-Claude</t>
  </si>
  <si>
    <t>BAR Manuela - SCH Lulu</t>
  </si>
  <si>
    <t>DAG Joël - MAR Patrice</t>
  </si>
  <si>
    <t>GAR Madeleine - MON Béat</t>
  </si>
  <si>
    <t>MAR Patrice - MON Béat</t>
  </si>
  <si>
    <t>DAG Joël - ZUM Jean-Marc</t>
  </si>
  <si>
    <t>JUL Jonathan - SAF Andrea</t>
  </si>
  <si>
    <t>11.04.2020 - 8</t>
  </si>
  <si>
    <t>BER Stéphane - CAS Fabio</t>
  </si>
  <si>
    <t>MON Béat - VEL Allessio</t>
  </si>
  <si>
    <t>ROU Laurent - VEL Allessio</t>
  </si>
  <si>
    <t>MON Béat - SCH Lulu</t>
  </si>
  <si>
    <t>CAS Fabio - VEL Allessio</t>
  </si>
  <si>
    <t>BER Stéphane - MON Béat</t>
  </si>
  <si>
    <t>BER Stéphane - VEL Allessio</t>
  </si>
  <si>
    <t>BAP Benny - BAR David</t>
  </si>
  <si>
    <t>BAP Benny - MAU Eric</t>
  </si>
  <si>
    <t>BAR David - MAU Eric</t>
  </si>
  <si>
    <t>BAR Manuela - STR Jacques</t>
  </si>
  <si>
    <t>PIL Gaël - STR Jacques</t>
  </si>
  <si>
    <t>BAP Benny - BAR Manuela</t>
  </si>
  <si>
    <t>BAR David - PIL Gaël</t>
  </si>
  <si>
    <t>MAU Eric - STR Jacques</t>
  </si>
  <si>
    <t>BOS Christian - REY Jocelyne</t>
  </si>
  <si>
    <t>REY Jocelyne - SAF Linda</t>
  </si>
  <si>
    <t>BOS Christian - SAF Linda</t>
  </si>
  <si>
    <t>DIN Mitch - ROT Kaka</t>
  </si>
  <si>
    <t>RIE Raphy - ROT Kaka</t>
  </si>
  <si>
    <t>DIN Mitch - RIE Raphy</t>
  </si>
  <si>
    <t>REY Jocelyne - RIE Raphy</t>
  </si>
  <si>
    <t>BOS Christian - ROT Kaka</t>
  </si>
  <si>
    <t>BOS Christian - DIN Mitch</t>
  </si>
  <si>
    <t>DIN Mitch - SAF Linda</t>
  </si>
  <si>
    <t>RIE Raphy - SAF Linda</t>
  </si>
  <si>
    <t>AGO Roland - RAP Jean-Jacques</t>
  </si>
  <si>
    <t>JUL Sylvain - RAP Jean-Jacques</t>
  </si>
  <si>
    <t>GEN Samuel - MAR Patrice</t>
  </si>
  <si>
    <t>AGO Roland - VOU Yves</t>
  </si>
  <si>
    <t>AGO Roland - MAR Patrice</t>
  </si>
  <si>
    <t>JUL Sylvain - VOU Yves</t>
  </si>
  <si>
    <t>JUL Sylvain - MAR Patrice</t>
  </si>
  <si>
    <t>GEN Samuel - JUL Sylvain</t>
  </si>
  <si>
    <t>GEN Samuel - RAP Jean-Jacques</t>
  </si>
  <si>
    <t>CHA Jean-Claude - MAU Franco</t>
  </si>
  <si>
    <t>CRA Nick - GIU Jo</t>
  </si>
  <si>
    <t>CHA Jean-Claude - COT André</t>
  </si>
  <si>
    <t>CHA Jean-Claude - CRA Nick</t>
  </si>
  <si>
    <t>GAR Madeleine - HEI Willy</t>
  </si>
  <si>
    <t>JUL Roland - THI Roland</t>
  </si>
  <si>
    <t>HEI Willy - THI Roland</t>
  </si>
  <si>
    <t>HEI Willy - JUL Roland</t>
  </si>
  <si>
    <t>GAR Madeleine - JUL Roland</t>
  </si>
  <si>
    <t>DAG Joël - JUL Jonathan</t>
  </si>
  <si>
    <t>DAG Joël - SAF Andrea</t>
  </si>
  <si>
    <t>SAF Andrea - ZUM Jean-Marc</t>
  </si>
  <si>
    <t>KUR Bertrand - STR Noldi</t>
  </si>
  <si>
    <t>FIS Paul - KUR Bertrand</t>
  </si>
  <si>
    <t>DOU Pascal - KUR Bertrand</t>
  </si>
  <si>
    <t>ROT Kaka - STR Noldi</t>
  </si>
  <si>
    <t>HEI Willy - PIE Philippe</t>
  </si>
  <si>
    <t>11.04.2020 - 9</t>
  </si>
  <si>
    <t>GIU Jo - MON Béat</t>
  </si>
  <si>
    <t>CHA Jean-Claude - MON Béat</t>
  </si>
  <si>
    <t>GIU Jo - VEL Allessio</t>
  </si>
  <si>
    <t>CAS Fabio - GUI Pierrot</t>
  </si>
  <si>
    <t>GUI Pierrot - ROT Kaka</t>
  </si>
  <si>
    <t>GUI Pierrot - STR Noldi</t>
  </si>
  <si>
    <t>KIL Franciane - THI Roland</t>
  </si>
  <si>
    <t>KIL Franciane - SCH Lulu</t>
  </si>
  <si>
    <t>CRA Nick - KIL Franciane</t>
  </si>
  <si>
    <t>KIL Franciane - MAR Patrice</t>
  </si>
  <si>
    <t>MAR Patrice - THI Roland</t>
  </si>
  <si>
    <t>CRA Nick - SCH Lulu</t>
  </si>
  <si>
    <t>MAR Patrice - SCH Lulu</t>
  </si>
  <si>
    <t>PIE Philippe - SAF Andrea</t>
  </si>
  <si>
    <t>HEI Willy - MAU Franco</t>
  </si>
  <si>
    <t>MAU Franco - PIE Philippe</t>
  </si>
  <si>
    <t>SAF Linda - SCH Franziska</t>
  </si>
  <si>
    <t>SCH Franziska - STR Jacques</t>
  </si>
  <si>
    <t>SCH Franziska - VOU Yves</t>
  </si>
  <si>
    <t>SAF Linda - VOU Yves</t>
  </si>
  <si>
    <t>MAU Eric - RIE Raphy</t>
  </si>
  <si>
    <t>FIS Paul - RIE Raphy</t>
  </si>
  <si>
    <t>FIS Paul - ZUM Jean-Marc</t>
  </si>
  <si>
    <t>BAP Benny - LAU Veronique</t>
  </si>
  <si>
    <t>GEN Samuel - LAU Veronique</t>
  </si>
  <si>
    <t>LAU Veronique - ROU Laurent</t>
  </si>
  <si>
    <t>BAP Benny - ROU Laurent</t>
  </si>
  <si>
    <t>COT André - RAP Jean-Jacques</t>
  </si>
  <si>
    <t>COT André - PIL Gaël</t>
  </si>
  <si>
    <t>FIS Paul - MAU Franco</t>
  </si>
  <si>
    <t>MAR Patrice - PIL Gaël</t>
  </si>
  <si>
    <t>CRA Nick - SAF Linda</t>
  </si>
  <si>
    <t>BAP Benny - GIU Jo</t>
  </si>
  <si>
    <t>SAF Andrea - VEL Allessio</t>
  </si>
  <si>
    <t>CAS Fabio - KIL Franciane</t>
  </si>
  <si>
    <t>CHA Jean-Claude - RIE Raphy</t>
  </si>
  <si>
    <t>JUL Sylvain - ROU Laurent</t>
  </si>
  <si>
    <t>11.04.2020 - 10</t>
  </si>
  <si>
    <t>MON Béat - PIE Philippe</t>
  </si>
  <si>
    <t>LAU Veronique - PIE Philippe</t>
  </si>
  <si>
    <t>LAU Veronique - MON Béat</t>
  </si>
  <si>
    <t>FIS Paul - PIE Philippe</t>
  </si>
  <si>
    <t>MAU Franco - MON Béat</t>
  </si>
  <si>
    <t>FIS Paul - LAU Veronique</t>
  </si>
  <si>
    <t>LAU Veronique - MAU Franco</t>
  </si>
  <si>
    <t>GEN Samuel - ROT Kaka</t>
  </si>
  <si>
    <t>MAR Patrice - ROT Kaka</t>
  </si>
  <si>
    <t>PIL Gaël - ROT Kaka</t>
  </si>
  <si>
    <t>SCH Lulu - VOU Yves</t>
  </si>
  <si>
    <t>SAF Linda - SCH Lulu</t>
  </si>
  <si>
    <t>THI Roland - ZUM Jean-Marc</t>
  </si>
  <si>
    <t>BAP Benny - ZUM Jean-Marc</t>
  </si>
  <si>
    <t>GIU Jo - ZUM Jean-Marc</t>
  </si>
  <si>
    <t>GIU Jo - THI Roland</t>
  </si>
  <si>
    <t>RAP Jean-Jacques - VEL Allessio</t>
  </si>
  <si>
    <t>CAS Fabio - CHA Jean-Claude</t>
  </si>
  <si>
    <t>CHA Jean-Claude - KIL Franciane</t>
  </si>
  <si>
    <t>KIL Franciane - RIE Raphy</t>
  </si>
  <si>
    <t>HEI Willy - STR Jacques</t>
  </si>
  <si>
    <t>GUI Pierrot - STR Jacques</t>
  </si>
  <si>
    <t>HEI Willy - STR Noldi</t>
  </si>
  <si>
    <t>MAU Eric - SCH Franziska</t>
  </si>
  <si>
    <t>JUL Sylvain - SCH Franziska</t>
  </si>
  <si>
    <t>JUL Sylvain - MAU Eric</t>
  </si>
  <si>
    <t>ROU Laurent - SCH Franziska</t>
  </si>
  <si>
    <t>DIN Mitch - DOU Pascal</t>
  </si>
  <si>
    <t>11.04.2020 - 11</t>
  </si>
  <si>
    <t>FIS Paul - VEL Allessio</t>
  </si>
  <si>
    <t>GEN Samuel - VEL Allessio</t>
  </si>
  <si>
    <t>RAP Jean-Jacques - ROU Laurent</t>
  </si>
  <si>
    <t>ROU Laurent - THI Roland</t>
  </si>
  <si>
    <t>THI Roland - VEL Allessio</t>
  </si>
  <si>
    <t>CAS Fabio - CRA Nick</t>
  </si>
  <si>
    <t>CRA Nick - PIL Gaël</t>
  </si>
  <si>
    <t>SAF Andrea - STR Jacques</t>
  </si>
  <si>
    <t>SAF Andrea - SAF Linda</t>
  </si>
  <si>
    <t>CAS Fabio - SAF Linda</t>
  </si>
  <si>
    <t>CRA Nick - STR Jacques</t>
  </si>
  <si>
    <t>PIL Gaël - SAF Andrea</t>
  </si>
  <si>
    <t>COT André - MON Béat</t>
  </si>
  <si>
    <t>MON Béat - SCH Franziska</t>
  </si>
  <si>
    <t>COT André - SCH Franziska</t>
  </si>
  <si>
    <t>CHA Jean-Claude - ROT Kaka</t>
  </si>
  <si>
    <t>ROT Kaka - VOU Yves</t>
  </si>
  <si>
    <t>CHA Jean-Claude - VOU Yves</t>
  </si>
  <si>
    <t>MON Béat - VOU Yves</t>
  </si>
  <si>
    <t>ROT Kaka - SCH Franziska</t>
  </si>
  <si>
    <t>CHA Jean-Claude - SCH Franziska</t>
  </si>
  <si>
    <t>AGO Roland - ZUM Jean-Marc</t>
  </si>
  <si>
    <t>DIN Mitch - ZUM Jean-Marc</t>
  </si>
  <si>
    <t>DOU Pascal - ZUM Jean-Marc</t>
  </si>
  <si>
    <t>JUL Sylvain - MAU Franco</t>
  </si>
  <si>
    <t>JUL Jonathan - STR Noldi</t>
  </si>
  <si>
    <t>MAU Franco - STR Noldi</t>
  </si>
  <si>
    <t>JUL Jonathan - MAU Franco</t>
  </si>
  <si>
    <t>JUL Sylvain - STR Noldi</t>
  </si>
  <si>
    <t>JUL Jonathan - JUL Sylvain</t>
  </si>
  <si>
    <t>GIU Jo - SCH Lulu</t>
  </si>
  <si>
    <t>RIE Raphy - SCH Lulu</t>
  </si>
  <si>
    <t>REY Jocelyne - SCH Lulu</t>
  </si>
  <si>
    <t>GIU Jo - REY Jocelyne</t>
  </si>
  <si>
    <t>BAP Benny - BOS Christian</t>
  </si>
  <si>
    <t>BER Stéphane - DAG Joël</t>
  </si>
  <si>
    <t>BER Stéphane - BOS Christian</t>
  </si>
  <si>
    <t>BAP Benny - BER Stéphane</t>
  </si>
  <si>
    <t>GUI Pierrot - KUR Bertrand</t>
  </si>
  <si>
    <t>KUR Bertrand - MAR Patrice</t>
  </si>
  <si>
    <t>BAR David - GUI Pierrot</t>
  </si>
  <si>
    <t>DIN Mitch - PIL Gaël</t>
  </si>
  <si>
    <t>FIS Paul - SCH Lulu</t>
  </si>
  <si>
    <t>BER Stéphane - REY Jocelyne</t>
  </si>
  <si>
    <t>11.04.2020 - 12</t>
  </si>
  <si>
    <t>CHA Jean-Claude - RAP Jean-Jacques</t>
  </si>
  <si>
    <t>CHA Jean-Claude - KUR Bertrand</t>
  </si>
  <si>
    <t>KUR Bertrand - RAP Jean-Jacques</t>
  </si>
  <si>
    <t>RAP Jean-Jacques - SCH Franziska</t>
  </si>
  <si>
    <t>KUR Bertrand - SCH Franziska</t>
  </si>
  <si>
    <t>CHA Jean-Claude - JUL Sylvain</t>
  </si>
  <si>
    <t>JUL Sylvain - KUR Bertrand</t>
  </si>
  <si>
    <t>CHA Jean-Claude - STR Jacques</t>
  </si>
  <si>
    <t>RAP Jean-Jacques - STR Jacques</t>
  </si>
  <si>
    <t>KUR Bertrand - STR Jacques</t>
  </si>
  <si>
    <t>DAG Joël - THI Roland</t>
  </si>
  <si>
    <t>GUI Pierrot - SAF Andrea</t>
  </si>
  <si>
    <t>MON Béat - SAF Andrea</t>
  </si>
  <si>
    <t>GUI Pierrot - THI Roland</t>
  </si>
  <si>
    <t>MON Béat - THI Roland</t>
  </si>
  <si>
    <t>GEN Samuel - GUI Pierrot</t>
  </si>
  <si>
    <t>GEN Samuel - MON Béat</t>
  </si>
  <si>
    <t>GEN Samuel - SAF Andrea</t>
  </si>
  <si>
    <t>MAU Franco - ZUM Jean-Marc</t>
  </si>
  <si>
    <t>ROU Laurent - ZUM Jean-Marc</t>
  </si>
  <si>
    <t>GIU Jo - JUL Jonathan</t>
  </si>
  <si>
    <t>BER Stéphane - JUL Jonathan</t>
  </si>
  <si>
    <t>BER Stéphane - GIU Jo</t>
  </si>
  <si>
    <t>CAS Fabio - COT André</t>
  </si>
  <si>
    <t>AGO Roland - COT André</t>
  </si>
  <si>
    <t>CAS Fabio - MAR Patrice</t>
  </si>
  <si>
    <t>RIE Raphy - VEL Allessio</t>
  </si>
  <si>
    <t>CAS Fabio - VER Mario</t>
  </si>
  <si>
    <t>11.04.2020 - 13</t>
  </si>
  <si>
    <t>COT André - STR Noldi</t>
  </si>
  <si>
    <t>COT André - DOU Pascal</t>
  </si>
  <si>
    <t>GIU Jo - ROT Kaka</t>
  </si>
  <si>
    <t>ROT Kaka - STR Jacques</t>
  </si>
  <si>
    <t>GIU Jo - STR Jacques</t>
  </si>
  <si>
    <t>GIU Jo - STR Noldi</t>
  </si>
  <si>
    <t>DOU Pascal - ROT Kaka</t>
  </si>
  <si>
    <t>HEI Willy - VEL Allessio</t>
  </si>
  <si>
    <t>BAP Benny - HEI Willy</t>
  </si>
  <si>
    <t>BOS David - BRÜ Didier</t>
  </si>
  <si>
    <t>BRÜ Didier - FIS Paul</t>
  </si>
  <si>
    <t>BOS David - FIS Paul</t>
  </si>
  <si>
    <t>BRÜ Didier - VEL Allessio</t>
  </si>
  <si>
    <t>BOS David - VEL Allessio</t>
  </si>
  <si>
    <t>BRÜ Didier - HEI Willy</t>
  </si>
  <si>
    <t>BOS David - HEI Willy</t>
  </si>
  <si>
    <t>BAP Benny - BRÜ Didier</t>
  </si>
  <si>
    <t>BAP Benny - BOS David</t>
  </si>
  <si>
    <t>BAP Benny - FIS Paul</t>
  </si>
  <si>
    <t>RIE Raphy - SCH Franziska</t>
  </si>
  <si>
    <t>CRA Nick - GEN Samuel</t>
  </si>
  <si>
    <t>GEN Samuel - MAU Franco</t>
  </si>
  <si>
    <t>GEN Samuel - SCH Franziska</t>
  </si>
  <si>
    <t>CRA Nick - SCH Franziska</t>
  </si>
  <si>
    <t>MAU Franco - SCH Franziska</t>
  </si>
  <si>
    <t>GEN Samuel - RIE Raphy</t>
  </si>
  <si>
    <t>MAU Franco - RIE Raphy</t>
  </si>
  <si>
    <t>MAU Eric - VOU Yves</t>
  </si>
  <si>
    <t>KIL Franciane - VOU Yves</t>
  </si>
  <si>
    <t>KIL Franciane - MAU Eric</t>
  </si>
  <si>
    <t>BER Stéphane - RAP Jean-Jacques</t>
  </si>
  <si>
    <t>PIL Gaël - ZUM Jean-Marc</t>
  </si>
  <si>
    <t>DIN Mitch - JUL Sylvain</t>
  </si>
  <si>
    <t>GUI Pierrot - VER Mario</t>
  </si>
  <si>
    <t>CAS Fabio - MOL Gilles</t>
  </si>
  <si>
    <t>BOS Christian - JUL Jonathan</t>
  </si>
  <si>
    <t>JUL Jonathan - KUR Bertrand</t>
  </si>
  <si>
    <t>BOS Christian - THI Roland</t>
  </si>
  <si>
    <t>KUR Bertrand - THI Roland</t>
  </si>
  <si>
    <t>CRA Nick - VER Mario</t>
  </si>
  <si>
    <t>COT André - GUI Pierrot</t>
  </si>
  <si>
    <t>11.04.2020 - 14</t>
  </si>
  <si>
    <t>VOU Yves - ZUM Jean-Marc</t>
  </si>
  <si>
    <t>CAS Fabio - ZUM Jean-Marc</t>
  </si>
  <si>
    <t>THI Roland - VOU Yves</t>
  </si>
  <si>
    <t>CAS Fabio - JUL Sylvain</t>
  </si>
  <si>
    <t>MAR Patrice - MAU Eric</t>
  </si>
  <si>
    <t>DIN Mitch - MAU Franco</t>
  </si>
  <si>
    <t>BAP Benny - MON Béat</t>
  </si>
  <si>
    <t>MAR Patrice - MAU Franco</t>
  </si>
  <si>
    <t>DIN Mitch - MAU Eric</t>
  </si>
  <si>
    <t>GIU Jo - KIL Franciane</t>
  </si>
  <si>
    <t>JUL Jonathan - RIE Raphy</t>
  </si>
  <si>
    <t>KUR Bertrand - RIE Raphy</t>
  </si>
  <si>
    <t>GIU Jo - KUR Bertrand</t>
  </si>
  <si>
    <t>JUL Jonathan - RAP Jean-Jacques</t>
  </si>
  <si>
    <t>JUL Jonathan - KIL Franciane</t>
  </si>
  <si>
    <t>KIL Franciane - KUR Bertrand</t>
  </si>
  <si>
    <t>BOS David - CRA Nick</t>
  </si>
  <si>
    <t>BOS David - VER Mario</t>
  </si>
  <si>
    <t>FIS Paul - SCH Franziska</t>
  </si>
  <si>
    <t>BER Stéphane - SCH Franziska</t>
  </si>
  <si>
    <t>ROU Laurent - STR Jacques</t>
  </si>
  <si>
    <t>DOU Pascal - MOL Gilles</t>
  </si>
  <si>
    <t>MOL Gilles - PIL Gaël</t>
  </si>
  <si>
    <t>DOU Pascal - PIL Gaël</t>
  </si>
  <si>
    <t>MOL Gilles - ROT Kaka</t>
  </si>
  <si>
    <t>BRÜ Didier - STR Noldi</t>
  </si>
  <si>
    <t>BRÜ Didier - COT André</t>
  </si>
  <si>
    <t>BRÜ Didier - GUI Pierrot</t>
  </si>
  <si>
    <t>MON Béat - STR Jacques</t>
  </si>
  <si>
    <t>BOS Christian - COT André</t>
  </si>
  <si>
    <t>CRA Nick - DIN Mitch</t>
  </si>
  <si>
    <t>MAU Franco - REG Lionel</t>
  </si>
  <si>
    <t>11.04.2020 - 15</t>
  </si>
  <si>
    <t>JUL Jonathan - SCH Franziska</t>
  </si>
  <si>
    <t>SCH Franziska - VER Mario</t>
  </si>
  <si>
    <t>JUL Roland - PIL Gaël</t>
  </si>
  <si>
    <t>KUR Bertrand - PIL Gaël</t>
  </si>
  <si>
    <t>JUL Roland - KUR Bertrand</t>
  </si>
  <si>
    <t>JUL Jonathan - PIL Gaël</t>
  </si>
  <si>
    <t>PIL Gaël - SCH Franziska</t>
  </si>
  <si>
    <t>JUL Roland - SCH Franziska</t>
  </si>
  <si>
    <t>PIL Gaël - VER Mario</t>
  </si>
  <si>
    <t>KUR Bertrand - VER Mario</t>
  </si>
  <si>
    <t>CHA Jean-Claude - ZUM Jean-Marc</t>
  </si>
  <si>
    <t>MAR Patrice - STR Jacques</t>
  </si>
  <si>
    <t>BOS Christian - MAU Eric</t>
  </si>
  <si>
    <t>GIU Jo - ROU Laurent</t>
  </si>
  <si>
    <t>RIE Raphy - SAF Andrea</t>
  </si>
  <si>
    <t>BAR David - RIE Raphy</t>
  </si>
  <si>
    <t>CRA Nick - REG Lionel</t>
  </si>
  <si>
    <t>DIN Mitch - REG Lionel</t>
  </si>
  <si>
    <t>BER Stéphane - SAF Linda</t>
  </si>
  <si>
    <t>FIS Paul - VER Mario</t>
  </si>
  <si>
    <t>MAR Patrice - ROU Laurent</t>
  </si>
  <si>
    <t>11.04.2020 - 16</t>
  </si>
  <si>
    <t>MAU Franco - STR Jacques</t>
  </si>
  <si>
    <t>CAS Fabio - MAU Franco</t>
  </si>
  <si>
    <t>MON Béat - PIL Gaël</t>
  </si>
  <si>
    <t>DIN Mitch - JUL Roland</t>
  </si>
  <si>
    <t>BAR Manuela - KUR Bertrand</t>
  </si>
  <si>
    <t>BAR Manuela - JUL Roland</t>
  </si>
  <si>
    <t>DIN Mitch - KUR Bertrand</t>
  </si>
  <si>
    <t>CRA Nick - FIS Paul</t>
  </si>
  <si>
    <t>MAU Eric - VER Mario</t>
  </si>
  <si>
    <t>DAG Joël - SCH Franziska</t>
  </si>
  <si>
    <t>GIU Jo - REG Lionel</t>
  </si>
  <si>
    <t>GIU Jo - MAR Patrice</t>
  </si>
  <si>
    <t>REG Lionel - ROU Laurent</t>
  </si>
  <si>
    <t>CHA Jean-Claude - SAF Linda</t>
  </si>
  <si>
    <t>BET Markus - GAR Madeleine</t>
  </si>
  <si>
    <t>11.04.2020 - 17</t>
  </si>
  <si>
    <t>MAU Franco - VEL Allessio</t>
  </si>
  <si>
    <t>BER Stéphane - MAU Franco</t>
  </si>
  <si>
    <t>JUL Jonathan - STR Jacques</t>
  </si>
  <si>
    <t>GUI Pierrot - VEL Allessio</t>
  </si>
  <si>
    <t>BER Stéphane - STR Jacques</t>
  </si>
  <si>
    <t>BER Stéphane - GUI Pierrot</t>
  </si>
  <si>
    <t>GUI Pierrot - MAU Franco</t>
  </si>
  <si>
    <t>VER Mario - VOU Yves</t>
  </si>
  <si>
    <t>MON Béat - RIE Raphy</t>
  </si>
  <si>
    <t>MON Béat - VER Mario</t>
  </si>
  <si>
    <t>RIE Raphy - VER Mario</t>
  </si>
  <si>
    <t>SCH Lulu - VER Mario</t>
  </si>
  <si>
    <t>JUL Roland - RIE Raphy</t>
  </si>
  <si>
    <t>JUL Roland - SCH Lulu</t>
  </si>
  <si>
    <t>SCH Franziska - STR Noldi</t>
  </si>
  <si>
    <t>JOY Karl - REY Jocelyne</t>
  </si>
  <si>
    <t>CAS Fabio - REY Jocelyne</t>
  </si>
  <si>
    <t>CAS Fabio - JOY Karl</t>
  </si>
  <si>
    <t>CRA Nick - REY Jocelyne</t>
  </si>
  <si>
    <t>CRA Nick - JOY Karl</t>
  </si>
  <si>
    <t>REY Jocelyne - STR Noldi</t>
  </si>
  <si>
    <t>JOY Karl - STR Noldi</t>
  </si>
  <si>
    <t>REY Jocelyne - SCH Franziska</t>
  </si>
  <si>
    <t>JOY Karl - SCH Franziska</t>
  </si>
  <si>
    <t>CAS Fabio - SCH Franziska</t>
  </si>
  <si>
    <t>BOS Christian - MOL Gilles</t>
  </si>
  <si>
    <t>CHA Jean-Claude - GEN Samuel</t>
  </si>
  <si>
    <t>BOS Christian - GEN Samuel</t>
  </si>
  <si>
    <t>GEN Samuel - MOL Gilles</t>
  </si>
  <si>
    <t>BAP Benny - CHA Jean-Claude</t>
  </si>
  <si>
    <t>BAP Benny - MOL Gilles</t>
  </si>
  <si>
    <t>MOL Gilles - RAP Jean-Jacques</t>
  </si>
  <si>
    <t>BRÜ Didier - MAR Patrice</t>
  </si>
  <si>
    <t>BRÜ Didier - GIU Jo</t>
  </si>
  <si>
    <t>BOS David - DIN Mitch</t>
  </si>
  <si>
    <t>BOS David - MAU Eric</t>
  </si>
  <si>
    <t>BOS David - MAR Patrice</t>
  </si>
  <si>
    <t>BRÜ Didier - DIN Mitch</t>
  </si>
  <si>
    <t>BRÜ Didier - MAU Eric</t>
  </si>
  <si>
    <t>BOS David - GIU Jo</t>
  </si>
  <si>
    <t>DIN Mitch - GIU Jo</t>
  </si>
  <si>
    <t>DEL Hélène - ROU Laurent</t>
  </si>
  <si>
    <t>DEL Hélène - DOU Pascal</t>
  </si>
  <si>
    <t>DEL Hélène - JUL Sylvain</t>
  </si>
  <si>
    <t>DEL Hélène - FIS Paul</t>
  </si>
  <si>
    <t>BAR Manuela - BET Markus</t>
  </si>
  <si>
    <t>BET Markus - COT André</t>
  </si>
  <si>
    <t>COT André - GAR Madeleine</t>
  </si>
  <si>
    <t>AGO Roland - BAR David</t>
  </si>
  <si>
    <t>BRÜ Didier - DEL Hélène</t>
  </si>
  <si>
    <t>JOY Karl - RAP Jean-Jacques</t>
  </si>
  <si>
    <t>11.04.2020 - 18</t>
  </si>
  <si>
    <t>JUL Roland - MAR Patrice</t>
  </si>
  <si>
    <t>BER Stéphane - PIL Gaël</t>
  </si>
  <si>
    <t>JUL Roland - MAU Eric</t>
  </si>
  <si>
    <t>BER Stéphane - JUL Roland</t>
  </si>
  <si>
    <t>COT André - FIS Paul</t>
  </si>
  <si>
    <t>COT André - ZUM Jean-Marc</t>
  </si>
  <si>
    <t>JUL Jonathan - VOU Yves</t>
  </si>
  <si>
    <t>MAU Franco - VOU Yves</t>
  </si>
  <si>
    <t>FIS Paul - JUL Jonathan</t>
  </si>
  <si>
    <t>GEN Samuel - SCH Lulu</t>
  </si>
  <si>
    <t>BOS Christian - SCH Franziska</t>
  </si>
  <si>
    <t>DIN Mitch - SCH Franziska</t>
  </si>
  <si>
    <t>BOS Christian - SCH Lulu</t>
  </si>
  <si>
    <t>SCH Franziska - SCH Lulu</t>
  </si>
  <si>
    <t>AGO Roland - VER Mario</t>
  </si>
  <si>
    <t>AGO Roland - MON Béat</t>
  </si>
  <si>
    <t>GUI Pierrot - REY Jocelyne</t>
  </si>
  <si>
    <t>GUI Pierrot - ROU Laurent</t>
  </si>
  <si>
    <t>REY Jocelyne - ROU Laurent</t>
  </si>
  <si>
    <t>AGO Roland - REY Jocelyne</t>
  </si>
  <si>
    <t>AGO Roland - ROU Laurent</t>
  </si>
  <si>
    <t>REY Jocelyne - VER Mario</t>
  </si>
  <si>
    <t>ROU Laurent - VER Mario</t>
  </si>
  <si>
    <t>BAR Manuela - CRA Nick</t>
  </si>
  <si>
    <t>BAR Manuela - RIE Raphy</t>
  </si>
  <si>
    <t>CHA Jean-Claude - GAR Madeleine</t>
  </si>
  <si>
    <t>CHA Jean-Claude - DOU Pascal</t>
  </si>
  <si>
    <t>BAR Manuela - DOU Pascal</t>
  </si>
  <si>
    <t>GAR Madeleine - RIE Raphy</t>
  </si>
  <si>
    <t>DOU Pascal - RIE Raphy</t>
  </si>
  <si>
    <t>JUL Sylvain - VEL Allessio</t>
  </si>
  <si>
    <t>BAP Benny - BET Markus</t>
  </si>
  <si>
    <t>BET Markus - VEL Allessio</t>
  </si>
  <si>
    <t>BET Markus - JUL Sylvain</t>
  </si>
  <si>
    <t>BAP Benny - JUL Sylvain</t>
  </si>
  <si>
    <t>BAP Benny - CAS Fabio</t>
  </si>
  <si>
    <t>BAR David - MOL Gilles</t>
  </si>
  <si>
    <t>BRÜ Didier - MOL Gilles</t>
  </si>
  <si>
    <t>BAR David - BRÜ Didier</t>
  </si>
  <si>
    <t>DEL Hélène - MOL Gilles</t>
  </si>
  <si>
    <t>BAR David - DEL Hélène</t>
  </si>
  <si>
    <t>GIU Jo - JOY Karl</t>
  </si>
  <si>
    <t>BOS David - JOY Karl</t>
  </si>
  <si>
    <t>BOS David - RAP Jean-Jacques</t>
  </si>
  <si>
    <t>GEN Samuel - MOL Gilles - REY Jocelyne</t>
  </si>
  <si>
    <t>CAS Fabio - MAR Patrice - SAF Linda</t>
  </si>
  <si>
    <t>SCH Franziska - DAG Joël - SAF Andrea</t>
  </si>
  <si>
    <t>BAP Benny - DEL Hélène - RIE Raphy</t>
  </si>
  <si>
    <t>JOY Karl - MAU Franco - PIL Gaël</t>
  </si>
  <si>
    <t>ZUM Jean-Marc - VEL Allessio - GUI Pierrot</t>
  </si>
  <si>
    <t>COT André - JUL Roland - BAR David</t>
  </si>
  <si>
    <t>STR Noldi - AGO Roland - CHA Jean-Claude</t>
  </si>
  <si>
    <t>VOU Yves - THI Roland - BET Markus</t>
  </si>
  <si>
    <t>JUL Jonathan - BAR Manuela - ROU Laurent</t>
  </si>
  <si>
    <t>CRA Nick - STR Jacques - FIS Paul</t>
  </si>
  <si>
    <t>VER Mario - ROT Kaka - BER Stéphane</t>
  </si>
  <si>
    <t>GIU Jo - BOS Christian - MAU Eric</t>
  </si>
  <si>
    <t>MON Béat - JUL Sylvain - DIN Mitch</t>
  </si>
  <si>
    <t>REP Christian - BRÜ Didier</t>
  </si>
  <si>
    <t>REG Lionel - SCH Lulu</t>
  </si>
  <si>
    <t>11.04.2020 - 19</t>
  </si>
  <si>
    <t>MOL Gilles - REY Jocelyne</t>
  </si>
  <si>
    <t>MAR Patrice - SAF Linda</t>
  </si>
  <si>
    <t>MAR Patrice - MOL Gilles</t>
  </si>
  <si>
    <t>MOL Gilles - SAF Linda</t>
  </si>
  <si>
    <t>SAF Andrea - SCH Franziska</t>
  </si>
  <si>
    <t>BAP Benny - DEL Hélène</t>
  </si>
  <si>
    <t>BAP Benny - RIE Raphy</t>
  </si>
  <si>
    <t>DEL Hélène - RIE Raphy</t>
  </si>
  <si>
    <t>BAP Benny - SCH Franziska</t>
  </si>
  <si>
    <t>DEL Hélène - SCH Franziska</t>
  </si>
  <si>
    <t>DAG Joël - DEL Hélène</t>
  </si>
  <si>
    <t>DAG Joël - RIE Raphy</t>
  </si>
  <si>
    <t>BAP Benny - SAF Andrea</t>
  </si>
  <si>
    <t>DEL Hélène - SAF Andrea</t>
  </si>
  <si>
    <t>JOY Karl - MAU Franco</t>
  </si>
  <si>
    <t>JOY Karl - PIL Gaël</t>
  </si>
  <si>
    <t>JOY Karl - ZUM Jean-Marc</t>
  </si>
  <si>
    <t>JOY Karl - VEL Allessio</t>
  </si>
  <si>
    <t>GUI Pierrot - JOY Karl</t>
  </si>
  <si>
    <t>COT André - JUL Roland</t>
  </si>
  <si>
    <t>CHA Jean-Claude - STR Noldi</t>
  </si>
  <si>
    <t>AGO Roland - CHA Jean-Claude</t>
  </si>
  <si>
    <t>BAR David - CHA Jean-Claude</t>
  </si>
  <si>
    <t>BET Markus - VOU Yves</t>
  </si>
  <si>
    <t>JUL Jonathan - ROU Laurent</t>
  </si>
  <si>
    <t>BAR Manuela - ROU Laurent</t>
  </si>
  <si>
    <t>BET Markus - ROU Laurent</t>
  </si>
  <si>
    <t>FIS Paul - STR Jacques</t>
  </si>
  <si>
    <t>ROT Kaka - VER Mario</t>
  </si>
  <si>
    <t>BER Stéphane - VER Mario</t>
  </si>
  <si>
    <t>BER Stéphane - ROT Kaka</t>
  </si>
  <si>
    <t>STR Jacques - VER Mario</t>
  </si>
  <si>
    <t>FIS Paul - ROT Kaka</t>
  </si>
  <si>
    <t>BOS Christian - MON Béat</t>
  </si>
  <si>
    <t>BRÜ Didier - REP Christian</t>
  </si>
  <si>
    <t>BRÜ Didier - REG Lionel</t>
  </si>
  <si>
    <t>BRÜ Didier - SCH Lulu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</si>
</sst>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sz val="12"/>
      <color theme="1"/>
      <name val="Calibri"/>
      <family val="2"/>
      <scheme val="minor"/>
    </font>
    <font>
      <sz val="11"/>
      <color theme="1"/>
      <name val="Calibri"/>
      <family val="2"/>
      <scheme val="minor"/>
    </font>
    <font>
      <b/>
      <sz val="14"/>
      <color theme="1"/>
      <name val="Calibri"/>
      <family val="2"/>
      <scheme val="minor"/>
    </font>
    <font>
      <b/>
      <sz val="11"/>
      <color theme="1"/>
      <name val="Calibri"/>
      <family val="2"/>
      <scheme val="minor"/>
    </font>
    <font>
      <sz val="8"/>
      <color theme="1"/>
      <name val="Calibri"/>
      <family val="2"/>
      <scheme val="minor"/>
    </font>
    <font>
      <sz val="11"/>
      <color rgb="FF000000"/>
      <name val="Calibri"/>
      <family val="2"/>
    </font>
    <font>
      <sz val="8"/>
      <name val="Calibri"/>
      <family val="2"/>
      <scheme val="minor"/>
    </font>
    <font>
      <sz val="11"/>
      <color rgb="FF000000"/>
      <name val="Calibri"/>
      <family val="2"/>
      <scheme val="minor"/>
    </font>
    <font>
      <sz val="11"/>
      <color rgb="FF3F3F76"/>
      <name val="Calibri"/>
      <family val="2"/>
      <scheme val="minor"/>
    </font>
    <font>
      <sz val="10"/>
      <name val="Arial"/>
      <family val="2"/>
    </font>
    <font>
      <b/>
      <sz val="14"/>
      <name val="Arial"/>
      <family val="2"/>
    </font>
    <font>
      <b/>
      <sz val="14"/>
      <color theme="1"/>
      <name val="Arial"/>
      <family val="2"/>
    </font>
    <font>
      <b/>
      <sz val="10"/>
      <name val="Arial"/>
      <family val="2"/>
    </font>
    <font>
      <b/>
      <sz val="11"/>
      <color theme="1"/>
      <name val="Arial"/>
      <family val="2"/>
    </font>
    <font>
      <b/>
      <sz val="9"/>
      <name val="Arial"/>
      <family val="2"/>
    </font>
    <font>
      <b/>
      <sz val="9"/>
      <color theme="1"/>
      <name val="Arial"/>
      <family val="2"/>
    </font>
    <font>
      <sz val="9"/>
      <name val="Arial"/>
      <family val="2"/>
    </font>
    <font>
      <sz val="12"/>
      <color rgb="FF4A4A4A"/>
      <name val="Arial"/>
      <family val="2"/>
    </font>
    <font>
      <b/>
      <sz val="9"/>
      <color theme="1"/>
      <name val="Calibri"/>
      <family val="2"/>
      <scheme val="minor"/>
    </font>
    <font>
      <sz val="10"/>
      <color rgb="FFFF0000"/>
      <name val="Arial"/>
      <family val="2"/>
    </font>
  </fonts>
  <fills count="10">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CC99"/>
      </patternFill>
    </fill>
    <fill>
      <patternFill patternType="solid">
        <fgColor indexed="43"/>
        <bgColor indexed="64"/>
      </patternFill>
    </fill>
    <fill>
      <patternFill patternType="solid">
        <fgColor indexed="2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dotted">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right style="dotted">
        <color indexed="64"/>
      </right>
      <top/>
      <bottom style="dotted">
        <color indexed="64"/>
      </bottom>
      <diagonal/>
    </border>
    <border>
      <left/>
      <right style="dotted">
        <color indexed="64"/>
      </right>
      <top style="dotted">
        <color indexed="64"/>
      </top>
      <bottom style="medium">
        <color indexed="64"/>
      </bottom>
      <diagonal/>
    </border>
    <border>
      <left style="medium">
        <color indexed="64"/>
      </left>
      <right style="thin">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s>
  <cellStyleXfs count="4">
    <xf numFmtId="0" fontId="0" fillId="0" borderId="0"/>
    <xf numFmtId="9" fontId="3" fillId="0" borderId="0" applyFont="0" applyFill="0" applyBorder="0" applyAlignment="0" applyProtection="0"/>
    <xf numFmtId="0" fontId="10" fillId="7" borderId="9" applyNumberFormat="0" applyAlignment="0" applyProtection="0"/>
    <xf numFmtId="0" fontId="11" fillId="0" borderId="0"/>
  </cellStyleXfs>
  <cellXfs count="91">
    <xf numFmtId="0" fontId="0" fillId="0" borderId="0" xfId="0"/>
    <xf numFmtId="0" fontId="1" fillId="0" borderId="0" xfId="0" applyFont="1"/>
    <xf numFmtId="0" fontId="2" fillId="0" borderId="0" xfId="0" applyFont="1"/>
    <xf numFmtId="0" fontId="2" fillId="0" borderId="0" xfId="0" applyFont="1" applyAlignment="1">
      <alignment horizontal="center"/>
    </xf>
    <xf numFmtId="0" fontId="0" fillId="0" borderId="1" xfId="0" applyBorder="1" applyAlignment="1">
      <alignment horizontal="center"/>
    </xf>
    <xf numFmtId="0" fontId="0" fillId="0" borderId="0" xfId="0" applyAlignment="1">
      <alignment horizontal="center"/>
    </xf>
    <xf numFmtId="9" fontId="0" fillId="0" borderId="0" xfId="1" applyFont="1"/>
    <xf numFmtId="0" fontId="2" fillId="2" borderId="0" xfId="0" applyFont="1" applyFill="1" applyAlignment="1">
      <alignment horizontal="center" vertical="center" wrapText="1"/>
    </xf>
    <xf numFmtId="0" fontId="2" fillId="3" borderId="0" xfId="0" applyFont="1" applyFill="1" applyAlignment="1">
      <alignment horizontal="center" vertical="center" wrapText="1"/>
    </xf>
    <xf numFmtId="0" fontId="2" fillId="4" borderId="0" xfId="0" applyFont="1" applyFill="1" applyAlignment="1">
      <alignment horizontal="center" vertical="center" wrapText="1"/>
    </xf>
    <xf numFmtId="0" fontId="2" fillId="5" borderId="0" xfId="0" applyFont="1" applyFill="1" applyAlignment="1">
      <alignment horizontal="center" vertical="center" wrapText="1"/>
    </xf>
    <xf numFmtId="9" fontId="2" fillId="5" borderId="0" xfId="1" applyFont="1" applyFill="1" applyAlignment="1">
      <alignment horizontal="center" vertical="center" wrapText="1"/>
    </xf>
    <xf numFmtId="0" fontId="1" fillId="0" borderId="0" xfId="0" applyFont="1" applyAlignment="1">
      <alignment horizontal="center" vertical="center" wrapText="1"/>
    </xf>
    <xf numFmtId="0" fontId="2" fillId="2" borderId="0" xfId="0" applyFont="1" applyFill="1" applyAlignment="1">
      <alignment horizontal="right" vertical="center" wrapText="1"/>
    </xf>
    <xf numFmtId="0" fontId="2" fillId="3" borderId="0" xfId="0" applyFont="1" applyFill="1" applyAlignment="1">
      <alignment horizontal="right" vertical="center" wrapText="1"/>
    </xf>
    <xf numFmtId="0" fontId="2" fillId="4" borderId="0" xfId="0" applyFont="1" applyFill="1" applyAlignment="1">
      <alignment horizontal="right" vertical="center" wrapText="1"/>
    </xf>
    <xf numFmtId="0" fontId="2" fillId="5" borderId="0" xfId="0" applyFont="1" applyFill="1" applyAlignment="1">
      <alignment horizontal="right" vertical="center" wrapText="1"/>
    </xf>
    <xf numFmtId="0" fontId="4" fillId="2" borderId="0" xfId="0" applyFont="1" applyFill="1" applyAlignment="1">
      <alignment horizontal="center" vertical="center" wrapText="1"/>
    </xf>
    <xf numFmtId="0" fontId="4" fillId="3" borderId="0" xfId="0" applyFont="1" applyFill="1" applyAlignment="1">
      <alignment horizontal="center" vertical="center" wrapText="1"/>
    </xf>
    <xf numFmtId="0" fontId="4" fillId="4" borderId="0" xfId="0" applyFont="1" applyFill="1" applyAlignment="1">
      <alignment horizontal="center" vertical="center" wrapText="1"/>
    </xf>
    <xf numFmtId="0" fontId="4" fillId="5" borderId="0" xfId="0" applyFont="1" applyFill="1" applyAlignment="1">
      <alignment horizontal="center" vertical="center" wrapText="1"/>
    </xf>
    <xf numFmtId="0" fontId="0" fillId="0" borderId="1" xfId="0" applyBorder="1"/>
    <xf numFmtId="0" fontId="0" fillId="0" borderId="0" xfId="0" applyBorder="1" applyAlignment="1">
      <alignment horizontal="center"/>
    </xf>
    <xf numFmtId="14" fontId="0" fillId="0" borderId="0" xfId="0" applyNumberFormat="1" applyAlignment="1">
      <alignment horizontal="center"/>
    </xf>
    <xf numFmtId="0" fontId="0" fillId="0" borderId="4" xfId="0" applyBorder="1" applyAlignment="1">
      <alignment horizontal="center"/>
    </xf>
    <xf numFmtId="0" fontId="6" fillId="0" borderId="0" xfId="0" applyFont="1"/>
    <xf numFmtId="0" fontId="2" fillId="0" borderId="2" xfId="0" applyFont="1" applyBorder="1" applyAlignment="1">
      <alignment horizontal="center"/>
    </xf>
    <xf numFmtId="14" fontId="0" fillId="0" borderId="5" xfId="0" applyNumberFormat="1" applyBorder="1" applyAlignment="1">
      <alignment horizontal="center"/>
    </xf>
    <xf numFmtId="0" fontId="5" fillId="0" borderId="0" xfId="0" applyFont="1" applyAlignment="1">
      <alignment horizontal="center"/>
    </xf>
    <xf numFmtId="0" fontId="0" fillId="0" borderId="0" xfId="0" applyBorder="1"/>
    <xf numFmtId="0" fontId="1" fillId="6" borderId="0" xfId="0" applyFont="1" applyFill="1" applyAlignment="1">
      <alignment horizontal="center" vertical="center" wrapText="1"/>
    </xf>
    <xf numFmtId="0" fontId="0" fillId="0" borderId="3" xfId="0" applyBorder="1" applyAlignment="1">
      <alignment horizontal="center"/>
    </xf>
    <xf numFmtId="0" fontId="0" fillId="0" borderId="8" xfId="0" applyBorder="1" applyAlignment="1">
      <alignment horizontal="center"/>
    </xf>
    <xf numFmtId="0" fontId="5" fillId="0" borderId="0" xfId="0" applyFont="1"/>
    <xf numFmtId="0" fontId="4" fillId="0" borderId="0" xfId="0" applyFont="1"/>
    <xf numFmtId="14" fontId="13" fillId="0" borderId="11" xfId="3" applyNumberFormat="1" applyFont="1" applyBorder="1" applyAlignment="1">
      <alignment horizontal="center"/>
    </xf>
    <xf numFmtId="0" fontId="11" fillId="0" borderId="11" xfId="3" applyBorder="1" applyAlignment="1">
      <alignment horizontal="center"/>
    </xf>
    <xf numFmtId="0" fontId="12" fillId="0" borderId="10" xfId="3" applyFont="1" applyBorder="1" applyAlignment="1">
      <alignment horizontal="center"/>
    </xf>
    <xf numFmtId="0" fontId="13" fillId="0" borderId="11" xfId="3" applyFont="1" applyBorder="1" applyAlignment="1">
      <alignment horizontal="center"/>
    </xf>
    <xf numFmtId="14" fontId="12" fillId="0" borderId="10" xfId="3" applyNumberFormat="1" applyFont="1" applyBorder="1" applyAlignment="1">
      <alignment horizontal="center"/>
    </xf>
    <xf numFmtId="0" fontId="14" fillId="8" borderId="11" xfId="3" applyFont="1" applyFill="1" applyBorder="1"/>
    <xf numFmtId="0" fontId="14" fillId="8" borderId="11" xfId="3" applyFont="1" applyFill="1" applyBorder="1" applyAlignment="1">
      <alignment horizontal="center"/>
    </xf>
    <xf numFmtId="0" fontId="12" fillId="0" borderId="11" xfId="3" applyFont="1" applyBorder="1" applyAlignment="1">
      <alignment horizontal="center"/>
    </xf>
    <xf numFmtId="0" fontId="14" fillId="0" borderId="11" xfId="3" applyFont="1" applyBorder="1" applyAlignment="1">
      <alignment horizontal="center"/>
    </xf>
    <xf numFmtId="0" fontId="14" fillId="0" borderId="12" xfId="3" applyFont="1" applyBorder="1" applyAlignment="1">
      <alignment horizontal="center"/>
    </xf>
    <xf numFmtId="0" fontId="11" fillId="0" borderId="0" xfId="3"/>
    <xf numFmtId="0" fontId="14" fillId="0" borderId="10" xfId="3" applyFont="1" applyBorder="1" applyAlignment="1">
      <alignment horizontal="left" vertical="center"/>
    </xf>
    <xf numFmtId="0" fontId="14" fillId="0" borderId="11" xfId="3" applyFont="1" applyBorder="1" applyAlignment="1">
      <alignment horizontal="left"/>
    </xf>
    <xf numFmtId="0" fontId="15" fillId="0" borderId="11" xfId="3" applyFont="1" applyBorder="1" applyAlignment="1">
      <alignment horizontal="left"/>
    </xf>
    <xf numFmtId="14" fontId="12" fillId="0" borderId="12" xfId="3" applyNumberFormat="1" applyFont="1" applyBorder="1" applyAlignment="1">
      <alignment horizontal="center"/>
    </xf>
    <xf numFmtId="0" fontId="14" fillId="8" borderId="11" xfId="3" applyFont="1" applyFill="1" applyBorder="1" applyAlignment="1">
      <alignment horizontal="center" vertical="center"/>
    </xf>
    <xf numFmtId="0" fontId="11" fillId="0" borderId="11" xfId="3" applyBorder="1"/>
    <xf numFmtId="0" fontId="14" fillId="0" borderId="13" xfId="3" applyFont="1" applyBorder="1" applyAlignment="1">
      <alignment horizontal="center"/>
    </xf>
    <xf numFmtId="0" fontId="14" fillId="8" borderId="0" xfId="3" applyFont="1" applyFill="1"/>
    <xf numFmtId="0" fontId="14" fillId="8" borderId="0" xfId="3" applyFont="1" applyFill="1" applyAlignment="1">
      <alignment horizontal="center" vertical="center"/>
    </xf>
    <xf numFmtId="0" fontId="17" fillId="0" borderId="14" xfId="3" applyFont="1" applyBorder="1" applyAlignment="1">
      <alignment horizontal="left" vertical="center" shrinkToFit="1"/>
    </xf>
    <xf numFmtId="0" fontId="18" fillId="9" borderId="14" xfId="3" applyFont="1" applyFill="1" applyBorder="1" applyAlignment="1">
      <alignment horizontal="left" vertical="center" shrinkToFit="1"/>
    </xf>
    <xf numFmtId="0" fontId="16" fillId="0" borderId="14" xfId="3" applyFont="1" applyBorder="1" applyAlignment="1">
      <alignment horizontal="left" vertical="center" shrinkToFit="1"/>
    </xf>
    <xf numFmtId="0" fontId="16" fillId="0" borderId="15" xfId="3" applyFont="1" applyBorder="1" applyAlignment="1">
      <alignment horizontal="left" vertical="center" shrinkToFit="1"/>
    </xf>
    <xf numFmtId="0" fontId="14" fillId="0" borderId="16" xfId="3" applyFont="1" applyBorder="1" applyAlignment="1" applyProtection="1">
      <alignment horizontal="center" vertical="center"/>
      <protection locked="0"/>
    </xf>
    <xf numFmtId="0" fontId="14" fillId="0" borderId="17" xfId="3" applyFont="1" applyBorder="1" applyAlignment="1" applyProtection="1">
      <alignment horizontal="center" vertical="center"/>
      <protection locked="0"/>
    </xf>
    <xf numFmtId="0" fontId="14" fillId="0" borderId="18" xfId="3" applyFont="1" applyBorder="1" applyAlignment="1">
      <alignment horizontal="center" vertical="center"/>
    </xf>
    <xf numFmtId="0" fontId="14" fillId="0" borderId="19" xfId="3" applyFont="1" applyBorder="1" applyAlignment="1" applyProtection="1">
      <alignment horizontal="center" vertical="center"/>
      <protection locked="0"/>
    </xf>
    <xf numFmtId="0" fontId="14" fillId="0" borderId="20" xfId="3" applyFont="1" applyBorder="1" applyAlignment="1" applyProtection="1">
      <alignment horizontal="center" vertical="center"/>
      <protection locked="0"/>
    </xf>
    <xf numFmtId="0" fontId="14" fillId="0" borderId="21" xfId="3" applyFont="1" applyBorder="1" applyAlignment="1">
      <alignment horizontal="center" vertical="center"/>
    </xf>
    <xf numFmtId="0" fontId="14" fillId="0" borderId="22" xfId="3" applyFont="1" applyBorder="1" applyAlignment="1" applyProtection="1">
      <alignment horizontal="center" vertical="center"/>
      <protection locked="0"/>
    </xf>
    <xf numFmtId="0" fontId="14" fillId="0" borderId="23" xfId="3" applyFont="1" applyBorder="1" applyAlignment="1" applyProtection="1">
      <alignment horizontal="center" vertical="center"/>
      <protection locked="0"/>
    </xf>
    <xf numFmtId="0" fontId="17" fillId="0" borderId="25" xfId="3" applyFont="1" applyBorder="1" applyAlignment="1">
      <alignment horizontal="left" vertical="center" shrinkToFit="1"/>
    </xf>
    <xf numFmtId="0" fontId="18" fillId="9" borderId="25" xfId="3" applyFont="1" applyFill="1" applyBorder="1" applyAlignment="1">
      <alignment horizontal="left" vertical="center" shrinkToFit="1"/>
    </xf>
    <xf numFmtId="0" fontId="16" fillId="0" borderId="25" xfId="3" applyFont="1" applyBorder="1" applyAlignment="1">
      <alignment horizontal="left" vertical="center" shrinkToFit="1"/>
    </xf>
    <xf numFmtId="0" fontId="16" fillId="0" borderId="26" xfId="3" applyFont="1" applyBorder="1" applyAlignment="1">
      <alignment horizontal="left" vertical="center" shrinkToFit="1"/>
    </xf>
    <xf numFmtId="0" fontId="14" fillId="0" borderId="24" xfId="3" applyFont="1" applyBorder="1" applyAlignment="1" applyProtection="1">
      <alignment horizontal="center" vertical="center"/>
      <protection locked="0"/>
    </xf>
    <xf numFmtId="0" fontId="14" fillId="0" borderId="26" xfId="3" applyFont="1" applyBorder="1" applyAlignment="1" applyProtection="1">
      <alignment horizontal="center" vertical="center"/>
      <protection locked="0"/>
    </xf>
    <xf numFmtId="0" fontId="14" fillId="0" borderId="27" xfId="3" applyFont="1" applyBorder="1" applyAlignment="1">
      <alignment horizontal="center" vertical="center"/>
    </xf>
    <xf numFmtId="0" fontId="14" fillId="0" borderId="0" xfId="3" applyFont="1" applyAlignment="1">
      <alignment horizontal="center"/>
    </xf>
    <xf numFmtId="0" fontId="10" fillId="7" borderId="9" xfId="2"/>
    <xf numFmtId="0" fontId="9" fillId="0" borderId="0" xfId="0" applyFont="1"/>
    <xf numFmtId="9" fontId="10" fillId="7" borderId="9" xfId="2" applyNumberFormat="1"/>
    <xf numFmtId="0" fontId="19" fillId="0" borderId="0" xfId="0" applyFont="1"/>
    <xf numFmtId="0" fontId="20" fillId="0" borderId="0" xfId="0" applyFont="1" applyAlignment="1">
      <alignment horizontal="center"/>
    </xf>
    <xf numFmtId="0" fontId="11" fillId="0" borderId="0" xfId="3" quotePrefix="1"/>
    <xf numFmtId="0" fontId="21" fillId="0" borderId="0" xfId="3" applyFont="1"/>
    <xf numFmtId="0" fontId="17" fillId="0" borderId="28" xfId="3" applyFont="1" applyBorder="1" applyAlignment="1">
      <alignment horizontal="left" vertical="center" shrinkToFit="1"/>
    </xf>
    <xf numFmtId="0" fontId="17" fillId="0" borderId="29" xfId="3" applyFont="1" applyBorder="1" applyAlignment="1">
      <alignment horizontal="left" vertical="center" shrinkToFit="1"/>
    </xf>
    <xf numFmtId="0" fontId="16" fillId="0" borderId="30" xfId="3" applyFont="1" applyBorder="1" applyAlignment="1">
      <alignment horizontal="center" vertical="center"/>
    </xf>
    <xf numFmtId="0" fontId="16" fillId="0" borderId="31" xfId="3" applyFont="1" applyBorder="1" applyAlignment="1">
      <alignment horizontal="center" vertical="center"/>
    </xf>
    <xf numFmtId="0" fontId="16" fillId="0" borderId="32" xfId="3" applyFont="1" applyBorder="1" applyAlignment="1">
      <alignment horizontal="center" vertical="center"/>
    </xf>
    <xf numFmtId="0" fontId="12" fillId="0" borderId="10" xfId="3" applyFont="1" applyBorder="1" applyAlignment="1">
      <alignment horizontal="left"/>
    </xf>
    <xf numFmtId="0" fontId="12" fillId="0" borderId="11" xfId="3" applyFont="1" applyBorder="1" applyAlignment="1">
      <alignment horizontal="left"/>
    </xf>
    <xf numFmtId="0" fontId="14" fillId="0" borderId="6" xfId="3" applyFont="1" applyBorder="1" applyAlignment="1">
      <alignment horizontal="center"/>
    </xf>
    <xf numFmtId="0" fontId="14" fillId="0" borderId="7" xfId="3" applyFont="1" applyBorder="1" applyAlignment="1">
      <alignment horizontal="center"/>
    </xf>
  </cellXfs>
  <cellStyles count="4">
    <cellStyle name="Entrée" xfId="2" builtinId="20"/>
    <cellStyle name="Normal" xfId="0" builtinId="0"/>
    <cellStyle name="Normal 2" xfId="3" xr:uid="{77FCF957-C5C6-4D72-BCE7-3B72DE7102E2}"/>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200025</xdr:colOff>
          <xdr:row>0</xdr:row>
          <xdr:rowOff>85725</xdr:rowOff>
        </xdr:from>
        <xdr:to>
          <xdr:col>6</xdr:col>
          <xdr:colOff>466725</xdr:colOff>
          <xdr:row>0</xdr:row>
          <xdr:rowOff>333375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Lancer une mêlée</a:t>
              </a:r>
            </a:p>
          </xdr:txBody>
        </xdr:sp>
        <xdr:clientData fPrintsWithSheet="0"/>
      </xdr:twoCellAnchor>
    </mc:Choice>
    <mc:Fallback/>
  </mc:AlternateContent>
  <xdr:twoCellAnchor>
    <xdr:from>
      <xdr:col>9</xdr:col>
      <xdr:colOff>704850</xdr:colOff>
      <xdr:row>0</xdr:row>
      <xdr:rowOff>285750</xdr:rowOff>
    </xdr:from>
    <xdr:to>
      <xdr:col>13</xdr:col>
      <xdr:colOff>209550</xdr:colOff>
      <xdr:row>3</xdr:row>
      <xdr:rowOff>57150</xdr:rowOff>
    </xdr:to>
    <xdr:sp macro="" textlink="">
      <xdr:nvSpPr>
        <xdr:cNvPr id="2" name="Rectangle : coins arrondis 1">
          <a:extLst>
            <a:ext uri="{FF2B5EF4-FFF2-40B4-BE49-F238E27FC236}">
              <a16:creationId xmlns:a16="http://schemas.microsoft.com/office/drawing/2014/main" id="{00000000-0008-0000-0000-000002000000}"/>
            </a:ext>
          </a:extLst>
        </xdr:cNvPr>
        <xdr:cNvSpPr/>
      </xdr:nvSpPr>
      <xdr:spPr>
        <a:xfrm>
          <a:off x="9001125" y="285750"/>
          <a:ext cx="2552700" cy="5334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fr-CH" sz="1100"/>
            <a:t>Double clic en colonne 2 pour enlever ou placer des X</a:t>
          </a:r>
        </a:p>
      </xdr:txBody>
    </xdr:sp>
    <xdr:clientData/>
  </xdr:twoCellAnchor>
  <mc:AlternateContent xmlns:mc="http://schemas.openxmlformats.org/markup-compatibility/2006">
    <mc:Choice xmlns:a14="http://schemas.microsoft.com/office/drawing/2010/main" Requires="a14">
      <xdr:twoCellAnchor>
        <xdr:from>
          <xdr:col>5</xdr:col>
          <xdr:colOff>304800</xdr:colOff>
          <xdr:row>0</xdr:row>
          <xdr:rowOff>371475</xdr:rowOff>
        </xdr:from>
        <xdr:to>
          <xdr:col>6</xdr:col>
          <xdr:colOff>581025</xdr:colOff>
          <xdr:row>2</xdr:row>
          <xdr:rowOff>47625</xdr:rowOff>
        </xdr:to>
        <xdr:sp macro="" textlink="">
          <xdr:nvSpPr>
            <xdr:cNvPr id="1026" name="Button 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Effacer Dernière mêlée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504825</xdr:colOff>
          <xdr:row>1</xdr:row>
          <xdr:rowOff>47625</xdr:rowOff>
        </xdr:from>
        <xdr:to>
          <xdr:col>18</xdr:col>
          <xdr:colOff>219075</xdr:colOff>
          <xdr:row>2</xdr:row>
          <xdr:rowOff>28575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2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Feuille Base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14</xdr:col>
      <xdr:colOff>638175</xdr:colOff>
      <xdr:row>0</xdr:row>
      <xdr:rowOff>76200</xdr:rowOff>
    </xdr:from>
    <xdr:to>
      <xdr:col>20</xdr:col>
      <xdr:colOff>600075</xdr:colOff>
      <xdr:row>0</xdr:row>
      <xdr:rowOff>495300</xdr:rowOff>
    </xdr:to>
    <xdr:sp macro="" textlink="">
      <xdr:nvSpPr>
        <xdr:cNvPr id="2" name="Rectangle : coins arrondis 1">
          <a:extLst>
            <a:ext uri="{FF2B5EF4-FFF2-40B4-BE49-F238E27FC236}">
              <a16:creationId xmlns:a16="http://schemas.microsoft.com/office/drawing/2014/main" id="{00000000-0008-0000-0300-000002000000}"/>
            </a:ext>
          </a:extLst>
        </xdr:cNvPr>
        <xdr:cNvSpPr/>
      </xdr:nvSpPr>
      <xdr:spPr>
        <a:xfrm>
          <a:off x="10610850" y="76200"/>
          <a:ext cx="4533900" cy="4191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fr-CH" sz="1100"/>
            <a:t>Double clic dans une plage de couleur pour atteindre</a:t>
          </a:r>
          <a:r>
            <a:rPr lang="fr-CH" sz="1100" baseline="0"/>
            <a:t> le fond de la colonne.</a:t>
          </a:r>
          <a:endParaRPr lang="fr-CH"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66675</xdr:colOff>
      <xdr:row>1</xdr:row>
      <xdr:rowOff>114300</xdr:rowOff>
    </xdr:from>
    <xdr:to>
      <xdr:col>19</xdr:col>
      <xdr:colOff>314325</xdr:colOff>
      <xdr:row>25</xdr:row>
      <xdr:rowOff>9526</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9048750" y="304800"/>
          <a:ext cx="6953250" cy="4467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algorithme</a:t>
          </a:r>
          <a:r>
            <a:rPr lang="en-GB" sz="1100" baseline="0"/>
            <a:t> génétique :</a:t>
          </a:r>
        </a:p>
        <a:p>
          <a:r>
            <a:rPr lang="en-GB" sz="1100" baseline="0"/>
            <a:t>------------------------------</a:t>
          </a:r>
        </a:p>
        <a:p>
          <a:endParaRPr lang="en-GB" sz="1100" baseline="0"/>
        </a:p>
        <a:p>
          <a:r>
            <a:rPr lang="en-GB" sz="1100" baseline="0"/>
            <a:t>partant d'une séquence de caractères qui correspond à un problème à optimiser, l'algorithme va générer des mutations sur la séquence, évaluer la séquence et retenir la séquence qui obtient le meilleur score.</a:t>
          </a:r>
        </a:p>
        <a:p>
          <a:endParaRPr lang="en-GB" sz="1100" baseline="0"/>
        </a:p>
        <a:p>
          <a:r>
            <a:rPr lang="en-GB" sz="1100" baseline="0"/>
            <a:t>on simule plusieurs générations, à chaque génération on procède à un certain nombre de reproduction, à chaque reproduction, on mute un certain pourcentage de la séquence.</a:t>
          </a:r>
        </a:p>
        <a:p>
          <a:endParaRPr lang="en-GB" sz="1100" baseline="0"/>
        </a:p>
        <a:p>
          <a:r>
            <a:rPr lang="en-GB" sz="1100" baseline="0"/>
            <a:t>les paramètres :</a:t>
          </a:r>
        </a:p>
        <a:p>
          <a:endParaRPr lang="en-GB" sz="1100" baseline="0"/>
        </a:p>
        <a:p>
          <a:r>
            <a:rPr lang="en-GB" sz="1100" u="sng" baseline="0"/>
            <a:t>nombre de générations minimum </a:t>
          </a:r>
          <a:r>
            <a:rPr lang="en-GB" sz="1100" baseline="0"/>
            <a:t>: nombre minimum de générations à envisager</a:t>
          </a:r>
        </a:p>
        <a:p>
          <a:r>
            <a:rPr lang="en-GB" sz="1100" u="sng" baseline="0"/>
            <a:t>nombre de génération maximum </a:t>
          </a:r>
          <a:r>
            <a:rPr lang="en-GB" sz="1100" baseline="0"/>
            <a:t>: nombre maximum de générationsnà envisager</a:t>
          </a:r>
        </a:p>
        <a:p>
          <a:r>
            <a:rPr lang="en-GB" sz="1100" u="sng" baseline="0"/>
            <a:t>coefficient multiplicateur longueur séquence </a:t>
          </a:r>
          <a:r>
            <a:rPr lang="en-GB" sz="1100" baseline="0"/>
            <a:t>: coefficient multiplicateur à appliquer à la longueur de la séquence pour déterminer le nombre de générations à utiliser.</a:t>
          </a:r>
        </a:p>
        <a:p>
          <a:r>
            <a:rPr lang="en-GB" sz="1100" u="sng" baseline="0"/>
            <a:t>pourcentage de mutations </a:t>
          </a:r>
          <a:r>
            <a:rPr lang="en-GB" sz="1100" baseline="0"/>
            <a:t>: pourcentage de mutation à application à chaque reproduction</a:t>
          </a:r>
        </a:p>
        <a:p>
          <a:r>
            <a:rPr lang="en-GB" sz="1100" u="sng" baseline="0"/>
            <a:t>nombre de reproductions par génération </a:t>
          </a:r>
          <a:r>
            <a:rPr lang="en-GB" sz="1100" baseline="0"/>
            <a:t>: </a:t>
          </a:r>
        </a:p>
        <a:p>
          <a:endParaRPr lang="en-GB" sz="1100" baseline="0"/>
        </a:p>
        <a:p>
          <a:r>
            <a:rPr lang="en-GB" sz="1100" baseline="0"/>
            <a:t>tous ces facteurs influencent le temps nécessaire pour l'exécution de l'algorithme. L'algorithme s'arrête lorsque le nombre de génération * le nombre de reproduction est atteint ou lorsque un score de 0 est obtenu.</a:t>
          </a:r>
        </a:p>
        <a:p>
          <a:endParaRPr lang="en-GB" sz="1100" baseline="0"/>
        </a:p>
        <a:p>
          <a:r>
            <a:rPr lang="en-GB" sz="1100" baseline="0"/>
            <a:t>En augmentant le nombre de génération et le nombre de reproduction on augmente la probabilité d'obtenir un meilleur score, mais l'exécution prendra plus de temps. En augmentant le pourcentage de mutations on augmente la part du hasard à chaque reproduction (un pourcentage élevé revient à faire un tirage proche du hasard pur)</a:t>
          </a:r>
        </a:p>
        <a:p>
          <a:endParaRPr lang="en-GB" sz="1100" baseline="0"/>
        </a:p>
        <a:p>
          <a:endParaRPr lang="en-GB"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63"/>
  <sheetViews>
    <sheetView tabSelected="1" zoomScaleNormal="100" workbookViewId="0">
      <pane ySplit="15" topLeftCell="A16" activePane="bottomLeft" state="frozen"/>
      <selection pane="bottomLeft" activeCell="G48" sqref="G48"/>
    </sheetView>
  </sheetViews>
  <sheetFormatPr baseColWidth="10" defaultColWidth="11.42578125" defaultRowHeight="15" x14ac:dyDescent="0.25"/>
  <cols>
    <col min="1" max="1" width="28.42578125" customWidth="1"/>
    <col min="2" max="2" width="11.42578125" style="5"/>
    <col min="3" max="3" width="4.28515625" customWidth="1"/>
    <col min="4" max="4" width="13" style="5" customWidth="1"/>
    <col min="5" max="5" width="14" style="5" bestFit="1" customWidth="1"/>
    <col min="6" max="6" width="19" bestFit="1" customWidth="1"/>
    <col min="11" max="11" width="11.42578125" style="5"/>
  </cols>
  <sheetData>
    <row r="1" spans="1:14" s="2" customFormat="1" ht="30" customHeight="1" x14ac:dyDescent="0.25">
      <c r="A1" s="1" t="s">
        <v>0</v>
      </c>
      <c r="B1" s="3">
        <f>COUNTIF(B2:B63,"x")</f>
        <v>48</v>
      </c>
      <c r="D1" s="26" t="s">
        <v>5</v>
      </c>
      <c r="E1" s="27">
        <f ca="1">TODAY()</f>
        <v>43932</v>
      </c>
      <c r="G1" s="2" t="s">
        <v>107</v>
      </c>
      <c r="H1" s="2" t="s">
        <v>108</v>
      </c>
      <c r="I1" s="2" t="s">
        <v>109</v>
      </c>
      <c r="J1" s="2" t="s">
        <v>110</v>
      </c>
      <c r="K1" s="78" t="s">
        <v>111</v>
      </c>
    </row>
    <row r="2" spans="1:14" x14ac:dyDescent="0.25">
      <c r="A2" t="s">
        <v>24</v>
      </c>
      <c r="B2" s="4" t="s">
        <v>15</v>
      </c>
      <c r="E2" s="22"/>
      <c r="G2" t="s">
        <v>53</v>
      </c>
      <c r="H2">
        <v>0.52941176470588236</v>
      </c>
      <c r="I2">
        <v>0</v>
      </c>
      <c r="J2">
        <v>8.9129805564880371E-3</v>
      </c>
      <c r="K2" s="5" t="s">
        <v>112</v>
      </c>
      <c r="M2" t="s">
        <v>66</v>
      </c>
      <c r="N2" t="s">
        <v>18</v>
      </c>
    </row>
    <row r="3" spans="1:14" x14ac:dyDescent="0.25">
      <c r="A3" t="s">
        <v>25</v>
      </c>
      <c r="B3" s="4" t="s">
        <v>15</v>
      </c>
      <c r="G3" s="5" t="s">
        <v>61</v>
      </c>
      <c r="H3">
        <v>0.5714285714285714</v>
      </c>
      <c r="I3">
        <v>0</v>
      </c>
      <c r="J3">
        <v>3.9033949375152588E-2</v>
      </c>
      <c r="K3" s="5" t="s">
        <v>112</v>
      </c>
      <c r="M3" t="s">
        <v>23</v>
      </c>
      <c r="N3" t="s">
        <v>18</v>
      </c>
    </row>
    <row r="4" spans="1:14" x14ac:dyDescent="0.25">
      <c r="A4" t="s">
        <v>26</v>
      </c>
      <c r="B4" s="4" t="s">
        <v>15</v>
      </c>
      <c r="D4" s="28" t="s">
        <v>16</v>
      </c>
      <c r="E4" s="28" t="s">
        <v>17</v>
      </c>
      <c r="G4" t="s">
        <v>73</v>
      </c>
      <c r="H4">
        <v>0.57894736842105265</v>
      </c>
      <c r="I4">
        <v>0</v>
      </c>
      <c r="J4">
        <v>6.8209230899810791E-2</v>
      </c>
      <c r="K4" s="5" t="s">
        <v>112</v>
      </c>
      <c r="M4" t="s">
        <v>26</v>
      </c>
      <c r="N4" t="s">
        <v>18</v>
      </c>
    </row>
    <row r="5" spans="1:14" x14ac:dyDescent="0.25">
      <c r="A5" t="s">
        <v>27</v>
      </c>
      <c r="B5" s="4" t="s">
        <v>15</v>
      </c>
      <c r="D5" s="23">
        <v>43932</v>
      </c>
      <c r="E5" s="5">
        <v>1</v>
      </c>
      <c r="G5" t="s">
        <v>51</v>
      </c>
      <c r="H5">
        <v>0.6</v>
      </c>
      <c r="I5">
        <v>0</v>
      </c>
      <c r="J5">
        <v>6.9013714790344238E-2</v>
      </c>
      <c r="K5" s="5" t="s">
        <v>112</v>
      </c>
      <c r="M5" t="s">
        <v>58</v>
      </c>
      <c r="N5" t="s">
        <v>19</v>
      </c>
    </row>
    <row r="6" spans="1:14" x14ac:dyDescent="0.25">
      <c r="A6" t="s">
        <v>28</v>
      </c>
      <c r="B6" s="4"/>
      <c r="D6" s="23"/>
      <c r="E6" s="5">
        <v>2</v>
      </c>
      <c r="G6" t="s">
        <v>44</v>
      </c>
      <c r="H6">
        <v>0.52631578947368418</v>
      </c>
      <c r="I6">
        <v>0</v>
      </c>
      <c r="J6">
        <v>7.3816478252410889E-2</v>
      </c>
      <c r="K6" s="5" t="s">
        <v>112</v>
      </c>
      <c r="M6" t="s">
        <v>82</v>
      </c>
      <c r="N6" t="s">
        <v>19</v>
      </c>
    </row>
    <row r="7" spans="1:14" x14ac:dyDescent="0.25">
      <c r="A7" t="s">
        <v>29</v>
      </c>
      <c r="B7" s="4" t="s">
        <v>15</v>
      </c>
      <c r="D7" s="23"/>
      <c r="E7" s="5">
        <v>3</v>
      </c>
      <c r="G7" t="s">
        <v>38</v>
      </c>
      <c r="H7">
        <v>0.57894736842105265</v>
      </c>
      <c r="I7">
        <v>0</v>
      </c>
      <c r="J7">
        <v>9.9089324474334717E-2</v>
      </c>
      <c r="K7" s="5" t="s">
        <v>112</v>
      </c>
      <c r="M7" t="s">
        <v>30</v>
      </c>
      <c r="N7" t="s">
        <v>19</v>
      </c>
    </row>
    <row r="8" spans="1:14" x14ac:dyDescent="0.25">
      <c r="A8" t="s">
        <v>30</v>
      </c>
      <c r="B8" s="4" t="s">
        <v>15</v>
      </c>
      <c r="D8" s="23"/>
      <c r="E8" s="5">
        <v>4</v>
      </c>
      <c r="F8" s="29"/>
      <c r="G8" s="5" t="s">
        <v>29</v>
      </c>
      <c r="H8">
        <v>0.6</v>
      </c>
      <c r="I8">
        <v>0</v>
      </c>
      <c r="J8">
        <v>0.16085046529769897</v>
      </c>
      <c r="K8" s="5" t="s">
        <v>112</v>
      </c>
      <c r="M8" t="s">
        <v>35</v>
      </c>
      <c r="N8" t="s">
        <v>113</v>
      </c>
    </row>
    <row r="9" spans="1:14" x14ac:dyDescent="0.25">
      <c r="A9" t="s">
        <v>31</v>
      </c>
      <c r="B9" s="4" t="s">
        <v>15</v>
      </c>
      <c r="D9" s="23"/>
      <c r="E9" s="5">
        <v>5</v>
      </c>
      <c r="F9" s="22"/>
      <c r="G9" t="s">
        <v>42</v>
      </c>
      <c r="H9">
        <v>0.58823529411764708</v>
      </c>
      <c r="I9">
        <v>0</v>
      </c>
      <c r="J9">
        <v>0.16308504343032837</v>
      </c>
      <c r="K9" s="5" t="s">
        <v>112</v>
      </c>
      <c r="M9" t="s">
        <v>42</v>
      </c>
      <c r="N9" t="s">
        <v>113</v>
      </c>
    </row>
    <row r="10" spans="1:14" x14ac:dyDescent="0.25">
      <c r="A10" t="s">
        <v>32</v>
      </c>
      <c r="B10" s="4"/>
      <c r="D10" s="23"/>
      <c r="E10" s="5">
        <v>6</v>
      </c>
      <c r="F10" s="25"/>
      <c r="G10" t="s">
        <v>64</v>
      </c>
      <c r="H10">
        <v>0</v>
      </c>
      <c r="I10">
        <v>0</v>
      </c>
      <c r="J10">
        <v>0.16564512252807617</v>
      </c>
      <c r="K10" s="5" t="s">
        <v>112</v>
      </c>
      <c r="M10" t="s">
        <v>44</v>
      </c>
      <c r="N10" t="s">
        <v>113</v>
      </c>
    </row>
    <row r="11" spans="1:14" x14ac:dyDescent="0.25">
      <c r="A11" t="s">
        <v>33</v>
      </c>
      <c r="B11" s="4"/>
      <c r="D11" s="23"/>
      <c r="E11" s="5">
        <v>7</v>
      </c>
      <c r="F11" s="31" t="s">
        <v>21</v>
      </c>
      <c r="G11" t="s">
        <v>30</v>
      </c>
      <c r="H11">
        <v>0.6</v>
      </c>
      <c r="I11">
        <v>0</v>
      </c>
      <c r="J11">
        <v>0.17350059747695923</v>
      </c>
      <c r="K11" s="5" t="s">
        <v>112</v>
      </c>
      <c r="M11" t="s">
        <v>78</v>
      </c>
      <c r="N11" t="s">
        <v>114</v>
      </c>
    </row>
    <row r="12" spans="1:14" x14ac:dyDescent="0.25">
      <c r="A12" t="s">
        <v>34</v>
      </c>
      <c r="B12" s="4" t="s">
        <v>15</v>
      </c>
      <c r="E12" s="5">
        <v>8</v>
      </c>
      <c r="F12" s="32" t="s">
        <v>22</v>
      </c>
      <c r="G12" t="s">
        <v>68</v>
      </c>
      <c r="H12">
        <v>0.55555555555555558</v>
      </c>
      <c r="I12">
        <v>0</v>
      </c>
      <c r="J12">
        <v>0.18705493211746216</v>
      </c>
      <c r="K12" s="5" t="s">
        <v>112</v>
      </c>
      <c r="M12" t="s">
        <v>41</v>
      </c>
      <c r="N12" t="s">
        <v>114</v>
      </c>
    </row>
    <row r="13" spans="1:14" x14ac:dyDescent="0.25">
      <c r="A13" t="s">
        <v>35</v>
      </c>
      <c r="B13" s="4" t="s">
        <v>15</v>
      </c>
      <c r="D13" s="23"/>
      <c r="E13" s="5">
        <v>9</v>
      </c>
      <c r="F13" s="24">
        <v>8</v>
      </c>
      <c r="G13" s="5" t="s">
        <v>25</v>
      </c>
      <c r="H13">
        <v>0.53333333333333333</v>
      </c>
      <c r="I13">
        <v>0</v>
      </c>
      <c r="J13">
        <v>0.20554119348526001</v>
      </c>
      <c r="K13" s="5" t="s">
        <v>112</v>
      </c>
      <c r="M13" t="s">
        <v>84</v>
      </c>
      <c r="N13" t="s">
        <v>114</v>
      </c>
    </row>
    <row r="14" spans="1:14" x14ac:dyDescent="0.25">
      <c r="A14" t="s">
        <v>36</v>
      </c>
      <c r="B14" s="4" t="s">
        <v>15</v>
      </c>
      <c r="E14" s="5">
        <v>10</v>
      </c>
      <c r="G14" t="s">
        <v>60</v>
      </c>
      <c r="H14">
        <v>0.58823529411764708</v>
      </c>
      <c r="I14">
        <v>0</v>
      </c>
      <c r="J14">
        <v>0.23805999755859375</v>
      </c>
      <c r="K14" s="5" t="s">
        <v>112</v>
      </c>
      <c r="M14" t="s">
        <v>71</v>
      </c>
      <c r="N14" t="s">
        <v>115</v>
      </c>
    </row>
    <row r="15" spans="1:14" x14ac:dyDescent="0.25">
      <c r="A15" t="s">
        <v>37</v>
      </c>
      <c r="B15" s="4" t="s">
        <v>15</v>
      </c>
      <c r="E15" s="5">
        <v>11</v>
      </c>
      <c r="G15" t="s">
        <v>47</v>
      </c>
      <c r="H15">
        <v>0.52941176470588236</v>
      </c>
      <c r="I15">
        <v>0</v>
      </c>
      <c r="J15">
        <v>0.27710473537445068</v>
      </c>
      <c r="K15" s="5" t="s">
        <v>112</v>
      </c>
      <c r="M15" t="s">
        <v>65</v>
      </c>
      <c r="N15" t="s">
        <v>115</v>
      </c>
    </row>
    <row r="16" spans="1:14" x14ac:dyDescent="0.25">
      <c r="A16" t="s">
        <v>38</v>
      </c>
      <c r="B16" s="4" t="s">
        <v>15</v>
      </c>
      <c r="E16" s="5">
        <v>12</v>
      </c>
      <c r="G16" t="s">
        <v>59</v>
      </c>
      <c r="H16">
        <v>0.63157894736842102</v>
      </c>
      <c r="I16">
        <v>0</v>
      </c>
      <c r="J16">
        <v>0.29940968751907349</v>
      </c>
      <c r="K16" s="5" t="s">
        <v>112</v>
      </c>
      <c r="M16" t="s">
        <v>59</v>
      </c>
      <c r="N16" t="s">
        <v>115</v>
      </c>
    </row>
    <row r="17" spans="1:14" x14ac:dyDescent="0.25">
      <c r="A17" t="s">
        <v>39</v>
      </c>
      <c r="B17" s="4"/>
      <c r="E17" s="5">
        <v>13</v>
      </c>
      <c r="G17" t="s">
        <v>78</v>
      </c>
      <c r="H17">
        <v>0.63157894736842102</v>
      </c>
      <c r="I17">
        <v>0</v>
      </c>
      <c r="J17">
        <v>0.32405537366867065</v>
      </c>
      <c r="K17" s="5" t="s">
        <v>112</v>
      </c>
      <c r="M17" t="s">
        <v>61</v>
      </c>
      <c r="N17" t="s">
        <v>116</v>
      </c>
    </row>
    <row r="18" spans="1:14" x14ac:dyDescent="0.25">
      <c r="A18" t="s">
        <v>40</v>
      </c>
      <c r="B18" s="4" t="s">
        <v>15</v>
      </c>
      <c r="E18" s="5">
        <v>14</v>
      </c>
      <c r="G18" t="s">
        <v>80</v>
      </c>
      <c r="H18">
        <v>0.6</v>
      </c>
      <c r="I18">
        <v>0</v>
      </c>
      <c r="J18">
        <v>0.38367933034896851</v>
      </c>
      <c r="K18" s="78" t="s">
        <v>112</v>
      </c>
      <c r="M18" t="s">
        <v>53</v>
      </c>
      <c r="N18" t="s">
        <v>116</v>
      </c>
    </row>
    <row r="19" spans="1:14" x14ac:dyDescent="0.25">
      <c r="A19" t="s">
        <v>41</v>
      </c>
      <c r="B19" s="4" t="s">
        <v>15</v>
      </c>
      <c r="E19" s="5">
        <v>15</v>
      </c>
      <c r="G19" t="s">
        <v>35</v>
      </c>
      <c r="H19">
        <v>0.63157894736842102</v>
      </c>
      <c r="I19">
        <v>0</v>
      </c>
      <c r="J19">
        <v>0.40517181158065796</v>
      </c>
      <c r="K19" s="5" t="s">
        <v>112</v>
      </c>
      <c r="M19" t="s">
        <v>74</v>
      </c>
      <c r="N19" t="s">
        <v>116</v>
      </c>
    </row>
    <row r="20" spans="1:14" x14ac:dyDescent="0.25">
      <c r="A20" t="s">
        <v>42</v>
      </c>
      <c r="B20" s="4" t="s">
        <v>15</v>
      </c>
      <c r="E20" s="5">
        <v>16</v>
      </c>
      <c r="G20" t="s">
        <v>65</v>
      </c>
      <c r="H20">
        <v>0.5</v>
      </c>
      <c r="I20">
        <v>0</v>
      </c>
      <c r="J20">
        <v>0.43137669563293457</v>
      </c>
      <c r="K20" s="5" t="s">
        <v>112</v>
      </c>
      <c r="M20" t="s">
        <v>75</v>
      </c>
      <c r="N20" t="s">
        <v>117</v>
      </c>
    </row>
    <row r="21" spans="1:14" x14ac:dyDescent="0.25">
      <c r="A21" t="s">
        <v>43</v>
      </c>
      <c r="B21" s="4"/>
      <c r="D21" s="23"/>
      <c r="E21" s="5">
        <v>17</v>
      </c>
      <c r="G21" t="s">
        <v>26</v>
      </c>
      <c r="H21">
        <v>0.5</v>
      </c>
      <c r="I21">
        <v>0</v>
      </c>
      <c r="J21">
        <v>0.43510341644287109</v>
      </c>
      <c r="K21" s="5" t="s">
        <v>112</v>
      </c>
      <c r="M21" t="s">
        <v>48</v>
      </c>
      <c r="N21" t="s">
        <v>117</v>
      </c>
    </row>
    <row r="22" spans="1:14" x14ac:dyDescent="0.25">
      <c r="A22" t="s">
        <v>44</v>
      </c>
      <c r="B22" s="4" t="s">
        <v>15</v>
      </c>
      <c r="E22" s="5">
        <v>18</v>
      </c>
      <c r="G22" s="5" t="s">
        <v>72</v>
      </c>
      <c r="H22">
        <v>0.6</v>
      </c>
      <c r="I22">
        <v>0</v>
      </c>
      <c r="J22">
        <v>0.45641398429870605</v>
      </c>
      <c r="K22" s="5" t="s">
        <v>112</v>
      </c>
      <c r="M22" t="s">
        <v>80</v>
      </c>
      <c r="N22" t="s">
        <v>117</v>
      </c>
    </row>
    <row r="23" spans="1:14" x14ac:dyDescent="0.25">
      <c r="A23" t="s">
        <v>45</v>
      </c>
      <c r="B23" s="4"/>
      <c r="E23" s="5">
        <v>19</v>
      </c>
      <c r="G23" t="s">
        <v>41</v>
      </c>
      <c r="H23">
        <v>0.66666666666666663</v>
      </c>
      <c r="I23">
        <v>0</v>
      </c>
      <c r="J23">
        <v>0.46533632278442383</v>
      </c>
      <c r="K23" s="5" t="s">
        <v>112</v>
      </c>
      <c r="M23" t="s">
        <v>36</v>
      </c>
      <c r="N23" t="s">
        <v>118</v>
      </c>
    </row>
    <row r="24" spans="1:14" x14ac:dyDescent="0.25">
      <c r="A24" t="s">
        <v>46</v>
      </c>
      <c r="B24" s="4" t="s">
        <v>15</v>
      </c>
      <c r="E24" s="5">
        <v>20</v>
      </c>
      <c r="G24" s="5" t="s">
        <v>27</v>
      </c>
      <c r="H24">
        <v>0.61538461538461542</v>
      </c>
      <c r="I24">
        <v>0</v>
      </c>
      <c r="J24">
        <v>0.46693289279937744</v>
      </c>
      <c r="K24" s="5" t="s">
        <v>112</v>
      </c>
      <c r="M24" t="s">
        <v>38</v>
      </c>
      <c r="N24" t="s">
        <v>118</v>
      </c>
    </row>
    <row r="25" spans="1:14" x14ac:dyDescent="0.25">
      <c r="A25" t="s">
        <v>47</v>
      </c>
      <c r="B25" s="4" t="s">
        <v>15</v>
      </c>
      <c r="G25" t="s">
        <v>76</v>
      </c>
      <c r="H25">
        <v>0.63636363636363635</v>
      </c>
      <c r="I25">
        <v>0</v>
      </c>
      <c r="J25">
        <v>0.53128659725189209</v>
      </c>
      <c r="K25" s="5" t="s">
        <v>112</v>
      </c>
      <c r="M25" t="s">
        <v>40</v>
      </c>
      <c r="N25" t="s">
        <v>118</v>
      </c>
    </row>
    <row r="26" spans="1:14" x14ac:dyDescent="0.25">
      <c r="A26" t="s">
        <v>48</v>
      </c>
      <c r="B26" s="4" t="s">
        <v>15</v>
      </c>
      <c r="G26" s="5" t="s">
        <v>82</v>
      </c>
      <c r="H26">
        <v>0.63636363636363635</v>
      </c>
      <c r="I26">
        <v>0</v>
      </c>
      <c r="J26">
        <v>0.5681455135345459</v>
      </c>
      <c r="K26" s="5" t="s">
        <v>112</v>
      </c>
      <c r="M26" t="s">
        <v>79</v>
      </c>
      <c r="N26" t="s">
        <v>119</v>
      </c>
    </row>
    <row r="27" spans="1:14" x14ac:dyDescent="0.25">
      <c r="A27" t="s">
        <v>49</v>
      </c>
      <c r="B27" s="4"/>
      <c r="G27" t="s">
        <v>36</v>
      </c>
      <c r="H27">
        <v>0.57894736842105265</v>
      </c>
      <c r="I27">
        <v>0</v>
      </c>
      <c r="J27">
        <v>0.60955774784088135</v>
      </c>
      <c r="K27" s="5" t="s">
        <v>112</v>
      </c>
      <c r="M27" t="s">
        <v>81</v>
      </c>
      <c r="N27" t="s">
        <v>119</v>
      </c>
    </row>
    <row r="28" spans="1:14" x14ac:dyDescent="0.25">
      <c r="A28" t="s">
        <v>50</v>
      </c>
      <c r="B28" s="4" t="s">
        <v>15</v>
      </c>
      <c r="G28" t="s">
        <v>58</v>
      </c>
      <c r="H28">
        <v>0.57894736842105265</v>
      </c>
      <c r="I28">
        <v>0</v>
      </c>
      <c r="J28">
        <v>0.62978899478912354</v>
      </c>
      <c r="K28" s="5" t="s">
        <v>112</v>
      </c>
      <c r="M28" t="s">
        <v>60</v>
      </c>
      <c r="N28" t="s">
        <v>119</v>
      </c>
    </row>
    <row r="29" spans="1:14" x14ac:dyDescent="0.25">
      <c r="A29" t="s">
        <v>51</v>
      </c>
      <c r="B29" s="4" t="s">
        <v>15</v>
      </c>
      <c r="G29" t="s">
        <v>48</v>
      </c>
      <c r="H29">
        <v>0.6</v>
      </c>
      <c r="I29">
        <v>0</v>
      </c>
      <c r="J29">
        <v>0.64990878105163574</v>
      </c>
      <c r="K29" s="5" t="s">
        <v>112</v>
      </c>
      <c r="M29" t="s">
        <v>64</v>
      </c>
      <c r="N29" t="s">
        <v>120</v>
      </c>
    </row>
    <row r="30" spans="1:14" x14ac:dyDescent="0.25">
      <c r="A30" t="s">
        <v>52</v>
      </c>
      <c r="B30" s="4" t="s">
        <v>15</v>
      </c>
      <c r="G30" t="s">
        <v>37</v>
      </c>
      <c r="H30">
        <v>0.57894736842105265</v>
      </c>
      <c r="I30">
        <v>0</v>
      </c>
      <c r="J30">
        <v>0.65992748737335205</v>
      </c>
      <c r="K30" s="5" t="s">
        <v>112</v>
      </c>
      <c r="M30" t="s">
        <v>73</v>
      </c>
      <c r="N30" t="s">
        <v>120</v>
      </c>
    </row>
    <row r="31" spans="1:14" x14ac:dyDescent="0.25">
      <c r="A31" t="s">
        <v>53</v>
      </c>
      <c r="B31" s="4" t="s">
        <v>15</v>
      </c>
      <c r="G31" t="s">
        <v>50</v>
      </c>
      <c r="H31">
        <v>0.66666666666666663</v>
      </c>
      <c r="I31">
        <v>0</v>
      </c>
      <c r="J31">
        <v>0.66032207012176514</v>
      </c>
      <c r="K31" s="5" t="s">
        <v>112</v>
      </c>
      <c r="M31" t="s">
        <v>72</v>
      </c>
      <c r="N31" t="s">
        <v>120</v>
      </c>
    </row>
    <row r="32" spans="1:14" x14ac:dyDescent="0.25">
      <c r="A32" t="s">
        <v>54</v>
      </c>
      <c r="B32" s="4"/>
      <c r="D32" s="23"/>
      <c r="G32" t="s">
        <v>52</v>
      </c>
      <c r="H32">
        <v>0.61538461538461542</v>
      </c>
      <c r="I32">
        <v>0</v>
      </c>
      <c r="J32">
        <v>0.66124886274337769</v>
      </c>
      <c r="K32" s="5" t="s">
        <v>112</v>
      </c>
      <c r="M32" t="s">
        <v>34</v>
      </c>
      <c r="N32" t="s">
        <v>121</v>
      </c>
    </row>
    <row r="33" spans="1:14" x14ac:dyDescent="0.25">
      <c r="A33" t="s">
        <v>55</v>
      </c>
      <c r="B33" s="4"/>
      <c r="G33" s="5" t="s">
        <v>84</v>
      </c>
      <c r="H33">
        <v>0.52631578947368418</v>
      </c>
      <c r="I33">
        <v>0</v>
      </c>
      <c r="J33">
        <v>0.6869080662727356</v>
      </c>
      <c r="K33" s="5" t="s">
        <v>112</v>
      </c>
      <c r="M33" t="s">
        <v>50</v>
      </c>
      <c r="N33" t="s">
        <v>121</v>
      </c>
    </row>
    <row r="34" spans="1:14" x14ac:dyDescent="0.25">
      <c r="A34" t="s">
        <v>56</v>
      </c>
      <c r="B34" s="4"/>
      <c r="D34" s="23"/>
      <c r="G34" t="s">
        <v>34</v>
      </c>
      <c r="H34">
        <v>0.4</v>
      </c>
      <c r="I34">
        <v>0</v>
      </c>
      <c r="J34">
        <v>0.69839876890182495</v>
      </c>
      <c r="K34" s="5" t="s">
        <v>112</v>
      </c>
      <c r="M34" t="s">
        <v>37</v>
      </c>
      <c r="N34" t="s">
        <v>121</v>
      </c>
    </row>
    <row r="35" spans="1:14" x14ac:dyDescent="0.25">
      <c r="A35" t="s">
        <v>57</v>
      </c>
      <c r="B35" s="4"/>
      <c r="D35" s="23"/>
      <c r="G35" t="s">
        <v>62</v>
      </c>
      <c r="H35">
        <v>0.63157894736842102</v>
      </c>
      <c r="I35">
        <v>0</v>
      </c>
      <c r="J35">
        <v>0.71317756175994873</v>
      </c>
      <c r="K35" s="5" t="s">
        <v>112</v>
      </c>
      <c r="M35" t="s">
        <v>25</v>
      </c>
      <c r="N35" t="s">
        <v>122</v>
      </c>
    </row>
    <row r="36" spans="1:14" x14ac:dyDescent="0.25">
      <c r="A36" t="s">
        <v>58</v>
      </c>
      <c r="B36" s="4" t="s">
        <v>15</v>
      </c>
      <c r="G36" t="s">
        <v>23</v>
      </c>
      <c r="H36">
        <v>0.63636363636363635</v>
      </c>
      <c r="I36">
        <v>0</v>
      </c>
      <c r="J36">
        <v>0.75999057292938232</v>
      </c>
      <c r="K36" s="5" t="s">
        <v>112</v>
      </c>
      <c r="M36" t="s">
        <v>77</v>
      </c>
      <c r="N36" t="s">
        <v>122</v>
      </c>
    </row>
    <row r="37" spans="1:14" x14ac:dyDescent="0.25">
      <c r="A37" t="s">
        <v>60</v>
      </c>
      <c r="B37" s="4" t="s">
        <v>15</v>
      </c>
      <c r="D37" s="23"/>
      <c r="G37" t="s">
        <v>75</v>
      </c>
      <c r="H37">
        <v>0.53333333333333333</v>
      </c>
      <c r="I37">
        <v>0</v>
      </c>
      <c r="J37">
        <v>0.76331138610839844</v>
      </c>
      <c r="K37" s="5" t="s">
        <v>112</v>
      </c>
      <c r="M37" t="s">
        <v>76</v>
      </c>
      <c r="N37" t="s">
        <v>122</v>
      </c>
    </row>
    <row r="38" spans="1:14" x14ac:dyDescent="0.25">
      <c r="A38" t="s">
        <v>59</v>
      </c>
      <c r="B38" s="4" t="s">
        <v>15</v>
      </c>
      <c r="G38" t="s">
        <v>79</v>
      </c>
      <c r="H38">
        <v>0.63157894736842102</v>
      </c>
      <c r="I38">
        <v>0</v>
      </c>
      <c r="J38">
        <v>0.76424795389175415</v>
      </c>
      <c r="K38" s="5" t="s">
        <v>112</v>
      </c>
      <c r="M38" t="s">
        <v>31</v>
      </c>
      <c r="N38" t="s">
        <v>123</v>
      </c>
    </row>
    <row r="39" spans="1:14" x14ac:dyDescent="0.25">
      <c r="A39" t="s">
        <v>61</v>
      </c>
      <c r="B39" s="4" t="s">
        <v>15</v>
      </c>
      <c r="G39" s="5" t="s">
        <v>46</v>
      </c>
      <c r="H39">
        <v>0.57894736842105265</v>
      </c>
      <c r="I39">
        <v>0</v>
      </c>
      <c r="J39">
        <v>0.76615375280380249</v>
      </c>
      <c r="K39" s="5" t="s">
        <v>112</v>
      </c>
      <c r="M39" t="s">
        <v>51</v>
      </c>
      <c r="N39" t="s">
        <v>123</v>
      </c>
    </row>
    <row r="40" spans="1:14" x14ac:dyDescent="0.25">
      <c r="A40" t="s">
        <v>62</v>
      </c>
      <c r="B40" s="4" t="s">
        <v>15</v>
      </c>
      <c r="G40" t="s">
        <v>31</v>
      </c>
      <c r="H40">
        <v>0.58823529411764708</v>
      </c>
      <c r="I40">
        <v>0</v>
      </c>
      <c r="J40">
        <v>0.77360421419143677</v>
      </c>
      <c r="K40" s="5" t="s">
        <v>112</v>
      </c>
      <c r="M40" t="s">
        <v>62</v>
      </c>
      <c r="N40" t="s">
        <v>123</v>
      </c>
    </row>
    <row r="41" spans="1:14" x14ac:dyDescent="0.25">
      <c r="A41" t="s">
        <v>63</v>
      </c>
      <c r="B41" s="4"/>
      <c r="G41" t="s">
        <v>69</v>
      </c>
      <c r="H41">
        <v>0.6</v>
      </c>
      <c r="I41">
        <v>0</v>
      </c>
      <c r="J41">
        <v>0.77794098854064941</v>
      </c>
      <c r="K41" s="5" t="s">
        <v>112</v>
      </c>
      <c r="M41" t="s">
        <v>27</v>
      </c>
      <c r="N41" t="s">
        <v>124</v>
      </c>
    </row>
    <row r="42" spans="1:14" x14ac:dyDescent="0.25">
      <c r="A42" t="s">
        <v>64</v>
      </c>
      <c r="B42" s="4" t="s">
        <v>15</v>
      </c>
      <c r="G42" t="s">
        <v>81</v>
      </c>
      <c r="H42">
        <v>0.57894736842105265</v>
      </c>
      <c r="I42">
        <v>0</v>
      </c>
      <c r="J42">
        <v>0.77862149477005005</v>
      </c>
      <c r="K42" s="5" t="s">
        <v>112</v>
      </c>
      <c r="M42" t="s">
        <v>24</v>
      </c>
      <c r="N42" t="s">
        <v>124</v>
      </c>
    </row>
    <row r="43" spans="1:14" x14ac:dyDescent="0.25">
      <c r="A43" t="s">
        <v>65</v>
      </c>
      <c r="B43" s="4" t="s">
        <v>15</v>
      </c>
      <c r="G43" t="s">
        <v>40</v>
      </c>
      <c r="H43">
        <v>0.53846153846153844</v>
      </c>
      <c r="I43">
        <v>0</v>
      </c>
      <c r="J43">
        <v>0.81664985418319702</v>
      </c>
      <c r="K43" s="5" t="s">
        <v>112</v>
      </c>
      <c r="M43" t="s">
        <v>68</v>
      </c>
      <c r="N43" t="s">
        <v>124</v>
      </c>
    </row>
    <row r="44" spans="1:14" x14ac:dyDescent="0.25">
      <c r="A44" t="s">
        <v>66</v>
      </c>
      <c r="B44" s="4" t="s">
        <v>15</v>
      </c>
      <c r="G44" t="s">
        <v>24</v>
      </c>
      <c r="H44">
        <v>0.63636363636363635</v>
      </c>
      <c r="I44">
        <v>0</v>
      </c>
      <c r="J44">
        <v>0.87820851802825928</v>
      </c>
      <c r="K44" s="5" t="s">
        <v>112</v>
      </c>
      <c r="M44" t="s">
        <v>47</v>
      </c>
      <c r="N44" t="s">
        <v>125</v>
      </c>
    </row>
    <row r="45" spans="1:14" x14ac:dyDescent="0.25">
      <c r="A45" t="s">
        <v>67</v>
      </c>
      <c r="B45" s="4"/>
      <c r="G45" s="5" t="s">
        <v>83</v>
      </c>
      <c r="H45">
        <v>0.63157894736842102</v>
      </c>
      <c r="I45">
        <v>0</v>
      </c>
      <c r="J45">
        <v>0.92660444974899292</v>
      </c>
      <c r="K45" s="5" t="s">
        <v>112</v>
      </c>
      <c r="M45" t="s">
        <v>83</v>
      </c>
      <c r="N45" t="s">
        <v>125</v>
      </c>
    </row>
    <row r="46" spans="1:14" x14ac:dyDescent="0.25">
      <c r="A46" t="s">
        <v>68</v>
      </c>
      <c r="B46" s="4" t="s">
        <v>15</v>
      </c>
      <c r="G46" t="s">
        <v>66</v>
      </c>
      <c r="H46">
        <v>0.57894736842105265</v>
      </c>
      <c r="I46">
        <v>0</v>
      </c>
      <c r="J46">
        <v>0.93657159805297852</v>
      </c>
      <c r="K46" s="5" t="s">
        <v>112</v>
      </c>
      <c r="M46" t="s">
        <v>69</v>
      </c>
      <c r="N46" t="s">
        <v>125</v>
      </c>
    </row>
    <row r="47" spans="1:14" x14ac:dyDescent="0.25">
      <c r="A47" t="s">
        <v>69</v>
      </c>
      <c r="B47" s="4" t="s">
        <v>15</v>
      </c>
      <c r="G47" t="s">
        <v>74</v>
      </c>
      <c r="H47">
        <v>0.53333333333333333</v>
      </c>
      <c r="I47">
        <v>0</v>
      </c>
      <c r="J47">
        <v>0.95914101600646973</v>
      </c>
      <c r="K47" s="5" t="s">
        <v>112</v>
      </c>
      <c r="M47" t="s">
        <v>46</v>
      </c>
      <c r="N47" t="s">
        <v>126</v>
      </c>
    </row>
    <row r="48" spans="1:14" x14ac:dyDescent="0.25">
      <c r="A48" t="s">
        <v>70</v>
      </c>
      <c r="B48" s="4"/>
      <c r="G48" t="s">
        <v>77</v>
      </c>
      <c r="H48">
        <v>0.46666666666666667</v>
      </c>
      <c r="I48">
        <v>0</v>
      </c>
      <c r="J48">
        <v>0.98419106006622314</v>
      </c>
      <c r="K48" s="5" t="s">
        <v>112</v>
      </c>
      <c r="M48" t="s">
        <v>52</v>
      </c>
      <c r="N48" t="s">
        <v>126</v>
      </c>
    </row>
    <row r="49" spans="1:14" x14ac:dyDescent="0.25">
      <c r="A49" t="s">
        <v>23</v>
      </c>
      <c r="B49" s="4" t="s">
        <v>15</v>
      </c>
      <c r="G49" t="s">
        <v>71</v>
      </c>
      <c r="H49">
        <v>0.58823529411764708</v>
      </c>
      <c r="I49">
        <v>0</v>
      </c>
      <c r="J49">
        <v>0.98895293474197388</v>
      </c>
      <c r="K49" s="5" t="s">
        <v>112</v>
      </c>
      <c r="M49" t="s">
        <v>29</v>
      </c>
      <c r="N49" t="s">
        <v>126</v>
      </c>
    </row>
    <row r="50" spans="1:14" x14ac:dyDescent="0.25">
      <c r="A50" t="s">
        <v>71</v>
      </c>
      <c r="B50" s="4" t="s">
        <v>15</v>
      </c>
    </row>
    <row r="51" spans="1:14" x14ac:dyDescent="0.25">
      <c r="A51" t="s">
        <v>72</v>
      </c>
      <c r="B51" s="4" t="s">
        <v>15</v>
      </c>
    </row>
    <row r="52" spans="1:14" x14ac:dyDescent="0.25">
      <c r="A52" t="s">
        <v>73</v>
      </c>
      <c r="B52" s="4" t="s">
        <v>15</v>
      </c>
    </row>
    <row r="53" spans="1:14" x14ac:dyDescent="0.25">
      <c r="A53" t="s">
        <v>74</v>
      </c>
      <c r="B53" s="4" t="s">
        <v>15</v>
      </c>
      <c r="G53" s="5"/>
    </row>
    <row r="54" spans="1:14" x14ac:dyDescent="0.25">
      <c r="A54" t="s">
        <v>75</v>
      </c>
      <c r="B54" s="4" t="s">
        <v>15</v>
      </c>
    </row>
    <row r="55" spans="1:14" x14ac:dyDescent="0.25">
      <c r="A55" t="s">
        <v>76</v>
      </c>
      <c r="B55" s="4" t="s">
        <v>15</v>
      </c>
    </row>
    <row r="56" spans="1:14" x14ac:dyDescent="0.25">
      <c r="A56" t="s">
        <v>77</v>
      </c>
      <c r="B56" s="4" t="s">
        <v>15</v>
      </c>
      <c r="G56" s="5"/>
    </row>
    <row r="57" spans="1:14" x14ac:dyDescent="0.25">
      <c r="A57" t="s">
        <v>78</v>
      </c>
      <c r="B57" s="4" t="s">
        <v>15</v>
      </c>
    </row>
    <row r="58" spans="1:14" x14ac:dyDescent="0.25">
      <c r="A58" t="s">
        <v>79</v>
      </c>
      <c r="B58" s="4" t="s">
        <v>15</v>
      </c>
    </row>
    <row r="59" spans="1:14" x14ac:dyDescent="0.25">
      <c r="A59" t="s">
        <v>80</v>
      </c>
      <c r="B59" s="4" t="s">
        <v>15</v>
      </c>
    </row>
    <row r="60" spans="1:14" x14ac:dyDescent="0.25">
      <c r="A60" t="s">
        <v>81</v>
      </c>
      <c r="B60" s="4" t="s">
        <v>15</v>
      </c>
    </row>
    <row r="61" spans="1:14" x14ac:dyDescent="0.25">
      <c r="A61" t="s">
        <v>82</v>
      </c>
      <c r="B61" s="4" t="s">
        <v>15</v>
      </c>
      <c r="G61" s="5"/>
    </row>
    <row r="62" spans="1:14" x14ac:dyDescent="0.25">
      <c r="A62" t="s">
        <v>83</v>
      </c>
      <c r="B62" s="4" t="s">
        <v>15</v>
      </c>
    </row>
    <row r="63" spans="1:14" x14ac:dyDescent="0.25">
      <c r="A63" t="s">
        <v>84</v>
      </c>
      <c r="B63" s="4" t="s">
        <v>15</v>
      </c>
    </row>
  </sheetData>
  <sortState xmlns:xlrd2="http://schemas.microsoft.com/office/spreadsheetml/2017/richdata2" ref="G2:K102">
    <sortCondition descending="1" ref="K1"/>
    <sortCondition ref="J1"/>
  </sortState>
  <phoneticPr fontId="8"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irage_au_sort">
                <anchor moveWithCells="1" sizeWithCells="1">
                  <from>
                    <xdr:col>5</xdr:col>
                    <xdr:colOff>200025</xdr:colOff>
                    <xdr:row>0</xdr:row>
                    <xdr:rowOff>85725</xdr:rowOff>
                  </from>
                  <to>
                    <xdr:col>6</xdr:col>
                    <xdr:colOff>466725</xdr:colOff>
                    <xdr:row>0</xdr:row>
                    <xdr:rowOff>333375</xdr:rowOff>
                  </to>
                </anchor>
              </controlPr>
            </control>
          </mc:Choice>
        </mc:AlternateContent>
        <mc:AlternateContent xmlns:mc="http://schemas.openxmlformats.org/markup-compatibility/2006">
          <mc:Choice Requires="x14">
            <control shapeId="1026" r:id="rId5" name="Button 2">
              <controlPr defaultSize="0" print="0" autoFill="0" autoPict="0" macro="[0]!Effacer_la_Partie">
                <anchor moveWithCells="1" sizeWithCells="1">
                  <from>
                    <xdr:col>5</xdr:col>
                    <xdr:colOff>304800</xdr:colOff>
                    <xdr:row>0</xdr:row>
                    <xdr:rowOff>371475</xdr:rowOff>
                  </from>
                  <to>
                    <xdr:col>6</xdr:col>
                    <xdr:colOff>581025</xdr:colOff>
                    <xdr:row>2</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99437-7D0C-4AE3-AA47-219F9E93E4C1}">
  <sheetPr codeName="Sheet4"/>
  <dimension ref="A1:D9"/>
  <sheetViews>
    <sheetView workbookViewId="0">
      <selection activeCell="I27" sqref="I27"/>
    </sheetView>
  </sheetViews>
  <sheetFormatPr baseColWidth="10" defaultColWidth="9.140625" defaultRowHeight="15" x14ac:dyDescent="0.25"/>
  <cols>
    <col min="1" max="1" width="8.7109375" bestFit="1" customWidth="1"/>
    <col min="2" max="2" width="36.140625" bestFit="1" customWidth="1"/>
    <col min="3" max="3" width="38.85546875" bestFit="1" customWidth="1"/>
  </cols>
  <sheetData>
    <row r="1" spans="1:4" x14ac:dyDescent="0.25">
      <c r="A1" s="21"/>
      <c r="B1" s="21" t="s">
        <v>18</v>
      </c>
      <c r="C1" s="21" t="s">
        <v>19</v>
      </c>
      <c r="D1">
        <v>3.3611111640930176</v>
      </c>
    </row>
    <row r="2" spans="1:4" x14ac:dyDescent="0.25">
      <c r="A2" s="21" t="s">
        <v>7</v>
      </c>
      <c r="B2" s="21" t="s">
        <v>1069</v>
      </c>
      <c r="C2" s="21" t="s">
        <v>1070</v>
      </c>
    </row>
    <row r="3" spans="1:4" x14ac:dyDescent="0.25">
      <c r="A3" s="21" t="s">
        <v>8</v>
      </c>
      <c r="B3" s="21" t="s">
        <v>1071</v>
      </c>
      <c r="C3" s="21" t="s">
        <v>1072</v>
      </c>
    </row>
    <row r="4" spans="1:4" x14ac:dyDescent="0.25">
      <c r="A4" s="21" t="s">
        <v>9</v>
      </c>
      <c r="B4" s="21" t="s">
        <v>1073</v>
      </c>
      <c r="C4" s="21" t="s">
        <v>1074</v>
      </c>
    </row>
    <row r="5" spans="1:4" x14ac:dyDescent="0.25">
      <c r="A5" s="21" t="s">
        <v>10</v>
      </c>
      <c r="B5" s="21" t="s">
        <v>1075</v>
      </c>
      <c r="C5" s="21" t="s">
        <v>1076</v>
      </c>
    </row>
    <row r="6" spans="1:4" x14ac:dyDescent="0.25">
      <c r="A6" s="21" t="s">
        <v>11</v>
      </c>
      <c r="B6" s="21" t="s">
        <v>1077</v>
      </c>
      <c r="C6" s="21" t="s">
        <v>1078</v>
      </c>
    </row>
    <row r="7" spans="1:4" x14ac:dyDescent="0.25">
      <c r="A7" s="21" t="s">
        <v>12</v>
      </c>
      <c r="B7" s="21" t="s">
        <v>1079</v>
      </c>
      <c r="C7" s="21" t="s">
        <v>1080</v>
      </c>
    </row>
    <row r="8" spans="1:4" x14ac:dyDescent="0.25">
      <c r="A8" s="21" t="s">
        <v>13</v>
      </c>
      <c r="B8" s="21" t="s">
        <v>1081</v>
      </c>
      <c r="C8" s="21" t="s">
        <v>1082</v>
      </c>
    </row>
    <row r="9" spans="1:4" x14ac:dyDescent="0.25">
      <c r="A9" s="21" t="s">
        <v>14</v>
      </c>
      <c r="B9" s="21" t="s">
        <v>1083</v>
      </c>
      <c r="C9" s="21" t="s">
        <v>1084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C1DAC-09D1-4C1C-9D91-710C1E92FB7E}">
  <sheetPr codeName="Feuil9"/>
  <dimension ref="A1:T37"/>
  <sheetViews>
    <sheetView workbookViewId="0">
      <selection activeCell="H34" sqref="H34"/>
    </sheetView>
  </sheetViews>
  <sheetFormatPr baseColWidth="10" defaultRowHeight="20.25" customHeight="1" x14ac:dyDescent="0.2"/>
  <cols>
    <col min="1" max="1" width="7.5703125" style="45" bestFit="1" customWidth="1"/>
    <col min="2" max="4" width="19.7109375" style="45" customWidth="1"/>
    <col min="5" max="5" width="2.85546875" style="45" bestFit="1" customWidth="1"/>
    <col min="6" max="8" width="19.7109375" style="45" customWidth="1"/>
    <col min="9" max="12" width="2" style="45" hidden="1" customWidth="1"/>
    <col min="13" max="13" width="5.5703125" style="45" hidden="1" customWidth="1"/>
    <col min="14" max="14" width="4.7109375" style="74" customWidth="1"/>
    <col min="15" max="15" width="4.85546875" style="74" customWidth="1"/>
    <col min="16" max="16" width="4.5703125" style="74" bestFit="1" customWidth="1"/>
    <col min="17" max="39" width="11.42578125" style="45"/>
    <col min="40" max="40" width="7.5703125" style="45" bestFit="1" customWidth="1"/>
    <col min="41" max="41" width="18.7109375" style="45" customWidth="1"/>
    <col min="42" max="42" width="19.28515625" style="45" customWidth="1"/>
    <col min="43" max="43" width="18" style="45" customWidth="1"/>
    <col min="44" max="44" width="2.85546875" style="45" bestFit="1" customWidth="1"/>
    <col min="45" max="45" width="18.85546875" style="45" customWidth="1"/>
    <col min="46" max="46" width="19.140625" style="45" customWidth="1"/>
    <col min="47" max="47" width="18" style="45" customWidth="1"/>
    <col min="48" max="52" width="0" style="45" hidden="1" customWidth="1"/>
    <col min="53" max="53" width="4.7109375" style="45" customWidth="1"/>
    <col min="54" max="54" width="4.85546875" style="45" customWidth="1"/>
    <col min="55" max="55" width="4.5703125" style="45" bestFit="1" customWidth="1"/>
    <col min="56" max="295" width="11.42578125" style="45"/>
    <col min="296" max="296" width="7.5703125" style="45" bestFit="1" customWidth="1"/>
    <col min="297" max="297" width="18.7109375" style="45" customWidth="1"/>
    <col min="298" max="298" width="19.28515625" style="45" customWidth="1"/>
    <col min="299" max="299" width="18" style="45" customWidth="1"/>
    <col min="300" max="300" width="2.85546875" style="45" bestFit="1" customWidth="1"/>
    <col min="301" max="301" width="18.85546875" style="45" customWidth="1"/>
    <col min="302" max="302" width="19.140625" style="45" customWidth="1"/>
    <col min="303" max="303" width="18" style="45" customWidth="1"/>
    <col min="304" max="308" width="0" style="45" hidden="1" customWidth="1"/>
    <col min="309" max="309" width="4.7109375" style="45" customWidth="1"/>
    <col min="310" max="310" width="4.85546875" style="45" customWidth="1"/>
    <col min="311" max="311" width="4.5703125" style="45" bestFit="1" customWidth="1"/>
    <col min="312" max="551" width="11.42578125" style="45"/>
    <col min="552" max="552" width="7.5703125" style="45" bestFit="1" customWidth="1"/>
    <col min="553" max="553" width="18.7109375" style="45" customWidth="1"/>
    <col min="554" max="554" width="19.28515625" style="45" customWidth="1"/>
    <col min="555" max="555" width="18" style="45" customWidth="1"/>
    <col min="556" max="556" width="2.85546875" style="45" bestFit="1" customWidth="1"/>
    <col min="557" max="557" width="18.85546875" style="45" customWidth="1"/>
    <col min="558" max="558" width="19.140625" style="45" customWidth="1"/>
    <col min="559" max="559" width="18" style="45" customWidth="1"/>
    <col min="560" max="564" width="0" style="45" hidden="1" customWidth="1"/>
    <col min="565" max="565" width="4.7109375" style="45" customWidth="1"/>
    <col min="566" max="566" width="4.85546875" style="45" customWidth="1"/>
    <col min="567" max="567" width="4.5703125" style="45" bestFit="1" customWidth="1"/>
    <col min="568" max="807" width="11.42578125" style="45"/>
    <col min="808" max="808" width="7.5703125" style="45" bestFit="1" customWidth="1"/>
    <col min="809" max="809" width="18.7109375" style="45" customWidth="1"/>
    <col min="810" max="810" width="19.28515625" style="45" customWidth="1"/>
    <col min="811" max="811" width="18" style="45" customWidth="1"/>
    <col min="812" max="812" width="2.85546875" style="45" bestFit="1" customWidth="1"/>
    <col min="813" max="813" width="18.85546875" style="45" customWidth="1"/>
    <col min="814" max="814" width="19.140625" style="45" customWidth="1"/>
    <col min="815" max="815" width="18" style="45" customWidth="1"/>
    <col min="816" max="820" width="0" style="45" hidden="1" customWidth="1"/>
    <col min="821" max="821" width="4.7109375" style="45" customWidth="1"/>
    <col min="822" max="822" width="4.85546875" style="45" customWidth="1"/>
    <col min="823" max="823" width="4.5703125" style="45" bestFit="1" customWidth="1"/>
    <col min="824" max="1063" width="11.42578125" style="45"/>
    <col min="1064" max="1064" width="7.5703125" style="45" bestFit="1" customWidth="1"/>
    <col min="1065" max="1065" width="18.7109375" style="45" customWidth="1"/>
    <col min="1066" max="1066" width="19.28515625" style="45" customWidth="1"/>
    <col min="1067" max="1067" width="18" style="45" customWidth="1"/>
    <col min="1068" max="1068" width="2.85546875" style="45" bestFit="1" customWidth="1"/>
    <col min="1069" max="1069" width="18.85546875" style="45" customWidth="1"/>
    <col min="1070" max="1070" width="19.140625" style="45" customWidth="1"/>
    <col min="1071" max="1071" width="18" style="45" customWidth="1"/>
    <col min="1072" max="1076" width="0" style="45" hidden="1" customWidth="1"/>
    <col min="1077" max="1077" width="4.7109375" style="45" customWidth="1"/>
    <col min="1078" max="1078" width="4.85546875" style="45" customWidth="1"/>
    <col min="1079" max="1079" width="4.5703125" style="45" bestFit="1" customWidth="1"/>
    <col min="1080" max="1319" width="11.42578125" style="45"/>
    <col min="1320" max="1320" width="7.5703125" style="45" bestFit="1" customWidth="1"/>
    <col min="1321" max="1321" width="18.7109375" style="45" customWidth="1"/>
    <col min="1322" max="1322" width="19.28515625" style="45" customWidth="1"/>
    <col min="1323" max="1323" width="18" style="45" customWidth="1"/>
    <col min="1324" max="1324" width="2.85546875" style="45" bestFit="1" customWidth="1"/>
    <col min="1325" max="1325" width="18.85546875" style="45" customWidth="1"/>
    <col min="1326" max="1326" width="19.140625" style="45" customWidth="1"/>
    <col min="1327" max="1327" width="18" style="45" customWidth="1"/>
    <col min="1328" max="1332" width="0" style="45" hidden="1" customWidth="1"/>
    <col min="1333" max="1333" width="4.7109375" style="45" customWidth="1"/>
    <col min="1334" max="1334" width="4.85546875" style="45" customWidth="1"/>
    <col min="1335" max="1335" width="4.5703125" style="45" bestFit="1" customWidth="1"/>
    <col min="1336" max="1575" width="11.42578125" style="45"/>
    <col min="1576" max="1576" width="7.5703125" style="45" bestFit="1" customWidth="1"/>
    <col min="1577" max="1577" width="18.7109375" style="45" customWidth="1"/>
    <col min="1578" max="1578" width="19.28515625" style="45" customWidth="1"/>
    <col min="1579" max="1579" width="18" style="45" customWidth="1"/>
    <col min="1580" max="1580" width="2.85546875" style="45" bestFit="1" customWidth="1"/>
    <col min="1581" max="1581" width="18.85546875" style="45" customWidth="1"/>
    <col min="1582" max="1582" width="19.140625" style="45" customWidth="1"/>
    <col min="1583" max="1583" width="18" style="45" customWidth="1"/>
    <col min="1584" max="1588" width="0" style="45" hidden="1" customWidth="1"/>
    <col min="1589" max="1589" width="4.7109375" style="45" customWidth="1"/>
    <col min="1590" max="1590" width="4.85546875" style="45" customWidth="1"/>
    <col min="1591" max="1591" width="4.5703125" style="45" bestFit="1" customWidth="1"/>
    <col min="1592" max="1831" width="11.42578125" style="45"/>
    <col min="1832" max="1832" width="7.5703125" style="45" bestFit="1" customWidth="1"/>
    <col min="1833" max="1833" width="18.7109375" style="45" customWidth="1"/>
    <col min="1834" max="1834" width="19.28515625" style="45" customWidth="1"/>
    <col min="1835" max="1835" width="18" style="45" customWidth="1"/>
    <col min="1836" max="1836" width="2.85546875" style="45" bestFit="1" customWidth="1"/>
    <col min="1837" max="1837" width="18.85546875" style="45" customWidth="1"/>
    <col min="1838" max="1838" width="19.140625" style="45" customWidth="1"/>
    <col min="1839" max="1839" width="18" style="45" customWidth="1"/>
    <col min="1840" max="1844" width="0" style="45" hidden="1" customWidth="1"/>
    <col min="1845" max="1845" width="4.7109375" style="45" customWidth="1"/>
    <col min="1846" max="1846" width="4.85546875" style="45" customWidth="1"/>
    <col min="1847" max="1847" width="4.5703125" style="45" bestFit="1" customWidth="1"/>
    <col min="1848" max="2087" width="11.42578125" style="45"/>
    <col min="2088" max="2088" width="7.5703125" style="45" bestFit="1" customWidth="1"/>
    <col min="2089" max="2089" width="18.7109375" style="45" customWidth="1"/>
    <col min="2090" max="2090" width="19.28515625" style="45" customWidth="1"/>
    <col min="2091" max="2091" width="18" style="45" customWidth="1"/>
    <col min="2092" max="2092" width="2.85546875" style="45" bestFit="1" customWidth="1"/>
    <col min="2093" max="2093" width="18.85546875" style="45" customWidth="1"/>
    <col min="2094" max="2094" width="19.140625" style="45" customWidth="1"/>
    <col min="2095" max="2095" width="18" style="45" customWidth="1"/>
    <col min="2096" max="2100" width="0" style="45" hidden="1" customWidth="1"/>
    <col min="2101" max="2101" width="4.7109375" style="45" customWidth="1"/>
    <col min="2102" max="2102" width="4.85546875" style="45" customWidth="1"/>
    <col min="2103" max="2103" width="4.5703125" style="45" bestFit="1" customWidth="1"/>
    <col min="2104" max="2343" width="11.42578125" style="45"/>
    <col min="2344" max="2344" width="7.5703125" style="45" bestFit="1" customWidth="1"/>
    <col min="2345" max="2345" width="18.7109375" style="45" customWidth="1"/>
    <col min="2346" max="2346" width="19.28515625" style="45" customWidth="1"/>
    <col min="2347" max="2347" width="18" style="45" customWidth="1"/>
    <col min="2348" max="2348" width="2.85546875" style="45" bestFit="1" customWidth="1"/>
    <col min="2349" max="2349" width="18.85546875" style="45" customWidth="1"/>
    <col min="2350" max="2350" width="19.140625" style="45" customWidth="1"/>
    <col min="2351" max="2351" width="18" style="45" customWidth="1"/>
    <col min="2352" max="2356" width="0" style="45" hidden="1" customWidth="1"/>
    <col min="2357" max="2357" width="4.7109375" style="45" customWidth="1"/>
    <col min="2358" max="2358" width="4.85546875" style="45" customWidth="1"/>
    <col min="2359" max="2359" width="4.5703125" style="45" bestFit="1" customWidth="1"/>
    <col min="2360" max="2599" width="11.42578125" style="45"/>
    <col min="2600" max="2600" width="7.5703125" style="45" bestFit="1" customWidth="1"/>
    <col min="2601" max="2601" width="18.7109375" style="45" customWidth="1"/>
    <col min="2602" max="2602" width="19.28515625" style="45" customWidth="1"/>
    <col min="2603" max="2603" width="18" style="45" customWidth="1"/>
    <col min="2604" max="2604" width="2.85546875" style="45" bestFit="1" customWidth="1"/>
    <col min="2605" max="2605" width="18.85546875" style="45" customWidth="1"/>
    <col min="2606" max="2606" width="19.140625" style="45" customWidth="1"/>
    <col min="2607" max="2607" width="18" style="45" customWidth="1"/>
    <col min="2608" max="2612" width="0" style="45" hidden="1" customWidth="1"/>
    <col min="2613" max="2613" width="4.7109375" style="45" customWidth="1"/>
    <col min="2614" max="2614" width="4.85546875" style="45" customWidth="1"/>
    <col min="2615" max="2615" width="4.5703125" style="45" bestFit="1" customWidth="1"/>
    <col min="2616" max="2855" width="11.42578125" style="45"/>
    <col min="2856" max="2856" width="7.5703125" style="45" bestFit="1" customWidth="1"/>
    <col min="2857" max="2857" width="18.7109375" style="45" customWidth="1"/>
    <col min="2858" max="2858" width="19.28515625" style="45" customWidth="1"/>
    <col min="2859" max="2859" width="18" style="45" customWidth="1"/>
    <col min="2860" max="2860" width="2.85546875" style="45" bestFit="1" customWidth="1"/>
    <col min="2861" max="2861" width="18.85546875" style="45" customWidth="1"/>
    <col min="2862" max="2862" width="19.140625" style="45" customWidth="1"/>
    <col min="2863" max="2863" width="18" style="45" customWidth="1"/>
    <col min="2864" max="2868" width="0" style="45" hidden="1" customWidth="1"/>
    <col min="2869" max="2869" width="4.7109375" style="45" customWidth="1"/>
    <col min="2870" max="2870" width="4.85546875" style="45" customWidth="1"/>
    <col min="2871" max="2871" width="4.5703125" style="45" bestFit="1" customWidth="1"/>
    <col min="2872" max="3111" width="11.42578125" style="45"/>
    <col min="3112" max="3112" width="7.5703125" style="45" bestFit="1" customWidth="1"/>
    <col min="3113" max="3113" width="18.7109375" style="45" customWidth="1"/>
    <col min="3114" max="3114" width="19.28515625" style="45" customWidth="1"/>
    <col min="3115" max="3115" width="18" style="45" customWidth="1"/>
    <col min="3116" max="3116" width="2.85546875" style="45" bestFit="1" customWidth="1"/>
    <col min="3117" max="3117" width="18.85546875" style="45" customWidth="1"/>
    <col min="3118" max="3118" width="19.140625" style="45" customWidth="1"/>
    <col min="3119" max="3119" width="18" style="45" customWidth="1"/>
    <col min="3120" max="3124" width="0" style="45" hidden="1" customWidth="1"/>
    <col min="3125" max="3125" width="4.7109375" style="45" customWidth="1"/>
    <col min="3126" max="3126" width="4.85546875" style="45" customWidth="1"/>
    <col min="3127" max="3127" width="4.5703125" style="45" bestFit="1" customWidth="1"/>
    <col min="3128" max="3367" width="11.42578125" style="45"/>
    <col min="3368" max="3368" width="7.5703125" style="45" bestFit="1" customWidth="1"/>
    <col min="3369" max="3369" width="18.7109375" style="45" customWidth="1"/>
    <col min="3370" max="3370" width="19.28515625" style="45" customWidth="1"/>
    <col min="3371" max="3371" width="18" style="45" customWidth="1"/>
    <col min="3372" max="3372" width="2.85546875" style="45" bestFit="1" customWidth="1"/>
    <col min="3373" max="3373" width="18.85546875" style="45" customWidth="1"/>
    <col min="3374" max="3374" width="19.140625" style="45" customWidth="1"/>
    <col min="3375" max="3375" width="18" style="45" customWidth="1"/>
    <col min="3376" max="3380" width="0" style="45" hidden="1" customWidth="1"/>
    <col min="3381" max="3381" width="4.7109375" style="45" customWidth="1"/>
    <col min="3382" max="3382" width="4.85546875" style="45" customWidth="1"/>
    <col min="3383" max="3383" width="4.5703125" style="45" bestFit="1" customWidth="1"/>
    <col min="3384" max="3623" width="11.42578125" style="45"/>
    <col min="3624" max="3624" width="7.5703125" style="45" bestFit="1" customWidth="1"/>
    <col min="3625" max="3625" width="18.7109375" style="45" customWidth="1"/>
    <col min="3626" max="3626" width="19.28515625" style="45" customWidth="1"/>
    <col min="3627" max="3627" width="18" style="45" customWidth="1"/>
    <col min="3628" max="3628" width="2.85546875" style="45" bestFit="1" customWidth="1"/>
    <col min="3629" max="3629" width="18.85546875" style="45" customWidth="1"/>
    <col min="3630" max="3630" width="19.140625" style="45" customWidth="1"/>
    <col min="3631" max="3631" width="18" style="45" customWidth="1"/>
    <col min="3632" max="3636" width="0" style="45" hidden="1" customWidth="1"/>
    <col min="3637" max="3637" width="4.7109375" style="45" customWidth="1"/>
    <col min="3638" max="3638" width="4.85546875" style="45" customWidth="1"/>
    <col min="3639" max="3639" width="4.5703125" style="45" bestFit="1" customWidth="1"/>
    <col min="3640" max="3879" width="11.42578125" style="45"/>
    <col min="3880" max="3880" width="7.5703125" style="45" bestFit="1" customWidth="1"/>
    <col min="3881" max="3881" width="18.7109375" style="45" customWidth="1"/>
    <col min="3882" max="3882" width="19.28515625" style="45" customWidth="1"/>
    <col min="3883" max="3883" width="18" style="45" customWidth="1"/>
    <col min="3884" max="3884" width="2.85546875" style="45" bestFit="1" customWidth="1"/>
    <col min="3885" max="3885" width="18.85546875" style="45" customWidth="1"/>
    <col min="3886" max="3886" width="19.140625" style="45" customWidth="1"/>
    <col min="3887" max="3887" width="18" style="45" customWidth="1"/>
    <col min="3888" max="3892" width="0" style="45" hidden="1" customWidth="1"/>
    <col min="3893" max="3893" width="4.7109375" style="45" customWidth="1"/>
    <col min="3894" max="3894" width="4.85546875" style="45" customWidth="1"/>
    <col min="3895" max="3895" width="4.5703125" style="45" bestFit="1" customWidth="1"/>
    <col min="3896" max="4135" width="11.42578125" style="45"/>
    <col min="4136" max="4136" width="7.5703125" style="45" bestFit="1" customWidth="1"/>
    <col min="4137" max="4137" width="18.7109375" style="45" customWidth="1"/>
    <col min="4138" max="4138" width="19.28515625" style="45" customWidth="1"/>
    <col min="4139" max="4139" width="18" style="45" customWidth="1"/>
    <col min="4140" max="4140" width="2.85546875" style="45" bestFit="1" customWidth="1"/>
    <col min="4141" max="4141" width="18.85546875" style="45" customWidth="1"/>
    <col min="4142" max="4142" width="19.140625" style="45" customWidth="1"/>
    <col min="4143" max="4143" width="18" style="45" customWidth="1"/>
    <col min="4144" max="4148" width="0" style="45" hidden="1" customWidth="1"/>
    <col min="4149" max="4149" width="4.7109375" style="45" customWidth="1"/>
    <col min="4150" max="4150" width="4.85546875" style="45" customWidth="1"/>
    <col min="4151" max="4151" width="4.5703125" style="45" bestFit="1" customWidth="1"/>
    <col min="4152" max="4391" width="11.42578125" style="45"/>
    <col min="4392" max="4392" width="7.5703125" style="45" bestFit="1" customWidth="1"/>
    <col min="4393" max="4393" width="18.7109375" style="45" customWidth="1"/>
    <col min="4394" max="4394" width="19.28515625" style="45" customWidth="1"/>
    <col min="4395" max="4395" width="18" style="45" customWidth="1"/>
    <col min="4396" max="4396" width="2.85546875" style="45" bestFit="1" customWidth="1"/>
    <col min="4397" max="4397" width="18.85546875" style="45" customWidth="1"/>
    <col min="4398" max="4398" width="19.140625" style="45" customWidth="1"/>
    <col min="4399" max="4399" width="18" style="45" customWidth="1"/>
    <col min="4400" max="4404" width="0" style="45" hidden="1" customWidth="1"/>
    <col min="4405" max="4405" width="4.7109375" style="45" customWidth="1"/>
    <col min="4406" max="4406" width="4.85546875" style="45" customWidth="1"/>
    <col min="4407" max="4407" width="4.5703125" style="45" bestFit="1" customWidth="1"/>
    <col min="4408" max="4647" width="11.42578125" style="45"/>
    <col min="4648" max="4648" width="7.5703125" style="45" bestFit="1" customWidth="1"/>
    <col min="4649" max="4649" width="18.7109375" style="45" customWidth="1"/>
    <col min="4650" max="4650" width="19.28515625" style="45" customWidth="1"/>
    <col min="4651" max="4651" width="18" style="45" customWidth="1"/>
    <col min="4652" max="4652" width="2.85546875" style="45" bestFit="1" customWidth="1"/>
    <col min="4653" max="4653" width="18.85546875" style="45" customWidth="1"/>
    <col min="4654" max="4654" width="19.140625" style="45" customWidth="1"/>
    <col min="4655" max="4655" width="18" style="45" customWidth="1"/>
    <col min="4656" max="4660" width="0" style="45" hidden="1" customWidth="1"/>
    <col min="4661" max="4661" width="4.7109375" style="45" customWidth="1"/>
    <col min="4662" max="4662" width="4.85546875" style="45" customWidth="1"/>
    <col min="4663" max="4663" width="4.5703125" style="45" bestFit="1" customWidth="1"/>
    <col min="4664" max="4903" width="11.42578125" style="45"/>
    <col min="4904" max="4904" width="7.5703125" style="45" bestFit="1" customWidth="1"/>
    <col min="4905" max="4905" width="18.7109375" style="45" customWidth="1"/>
    <col min="4906" max="4906" width="19.28515625" style="45" customWidth="1"/>
    <col min="4907" max="4907" width="18" style="45" customWidth="1"/>
    <col min="4908" max="4908" width="2.85546875" style="45" bestFit="1" customWidth="1"/>
    <col min="4909" max="4909" width="18.85546875" style="45" customWidth="1"/>
    <col min="4910" max="4910" width="19.140625" style="45" customWidth="1"/>
    <col min="4911" max="4911" width="18" style="45" customWidth="1"/>
    <col min="4912" max="4916" width="0" style="45" hidden="1" customWidth="1"/>
    <col min="4917" max="4917" width="4.7109375" style="45" customWidth="1"/>
    <col min="4918" max="4918" width="4.85546875" style="45" customWidth="1"/>
    <col min="4919" max="4919" width="4.5703125" style="45" bestFit="1" customWidth="1"/>
    <col min="4920" max="5159" width="11.42578125" style="45"/>
    <col min="5160" max="5160" width="7.5703125" style="45" bestFit="1" customWidth="1"/>
    <col min="5161" max="5161" width="18.7109375" style="45" customWidth="1"/>
    <col min="5162" max="5162" width="19.28515625" style="45" customWidth="1"/>
    <col min="5163" max="5163" width="18" style="45" customWidth="1"/>
    <col min="5164" max="5164" width="2.85546875" style="45" bestFit="1" customWidth="1"/>
    <col min="5165" max="5165" width="18.85546875" style="45" customWidth="1"/>
    <col min="5166" max="5166" width="19.140625" style="45" customWidth="1"/>
    <col min="5167" max="5167" width="18" style="45" customWidth="1"/>
    <col min="5168" max="5172" width="0" style="45" hidden="1" customWidth="1"/>
    <col min="5173" max="5173" width="4.7109375" style="45" customWidth="1"/>
    <col min="5174" max="5174" width="4.85546875" style="45" customWidth="1"/>
    <col min="5175" max="5175" width="4.5703125" style="45" bestFit="1" customWidth="1"/>
    <col min="5176" max="5415" width="11.42578125" style="45"/>
    <col min="5416" max="5416" width="7.5703125" style="45" bestFit="1" customWidth="1"/>
    <col min="5417" max="5417" width="18.7109375" style="45" customWidth="1"/>
    <col min="5418" max="5418" width="19.28515625" style="45" customWidth="1"/>
    <col min="5419" max="5419" width="18" style="45" customWidth="1"/>
    <col min="5420" max="5420" width="2.85546875" style="45" bestFit="1" customWidth="1"/>
    <col min="5421" max="5421" width="18.85546875" style="45" customWidth="1"/>
    <col min="5422" max="5422" width="19.140625" style="45" customWidth="1"/>
    <col min="5423" max="5423" width="18" style="45" customWidth="1"/>
    <col min="5424" max="5428" width="0" style="45" hidden="1" customWidth="1"/>
    <col min="5429" max="5429" width="4.7109375" style="45" customWidth="1"/>
    <col min="5430" max="5430" width="4.85546875" style="45" customWidth="1"/>
    <col min="5431" max="5431" width="4.5703125" style="45" bestFit="1" customWidth="1"/>
    <col min="5432" max="5671" width="11.42578125" style="45"/>
    <col min="5672" max="5672" width="7.5703125" style="45" bestFit="1" customWidth="1"/>
    <col min="5673" max="5673" width="18.7109375" style="45" customWidth="1"/>
    <col min="5674" max="5674" width="19.28515625" style="45" customWidth="1"/>
    <col min="5675" max="5675" width="18" style="45" customWidth="1"/>
    <col min="5676" max="5676" width="2.85546875" style="45" bestFit="1" customWidth="1"/>
    <col min="5677" max="5677" width="18.85546875" style="45" customWidth="1"/>
    <col min="5678" max="5678" width="19.140625" style="45" customWidth="1"/>
    <col min="5679" max="5679" width="18" style="45" customWidth="1"/>
    <col min="5680" max="5684" width="0" style="45" hidden="1" customWidth="1"/>
    <col min="5685" max="5685" width="4.7109375" style="45" customWidth="1"/>
    <col min="5686" max="5686" width="4.85546875" style="45" customWidth="1"/>
    <col min="5687" max="5687" width="4.5703125" style="45" bestFit="1" customWidth="1"/>
    <col min="5688" max="5927" width="11.42578125" style="45"/>
    <col min="5928" max="5928" width="7.5703125" style="45" bestFit="1" customWidth="1"/>
    <col min="5929" max="5929" width="18.7109375" style="45" customWidth="1"/>
    <col min="5930" max="5930" width="19.28515625" style="45" customWidth="1"/>
    <col min="5931" max="5931" width="18" style="45" customWidth="1"/>
    <col min="5932" max="5932" width="2.85546875" style="45" bestFit="1" customWidth="1"/>
    <col min="5933" max="5933" width="18.85546875" style="45" customWidth="1"/>
    <col min="5934" max="5934" width="19.140625" style="45" customWidth="1"/>
    <col min="5935" max="5935" width="18" style="45" customWidth="1"/>
    <col min="5936" max="5940" width="0" style="45" hidden="1" customWidth="1"/>
    <col min="5941" max="5941" width="4.7109375" style="45" customWidth="1"/>
    <col min="5942" max="5942" width="4.85546875" style="45" customWidth="1"/>
    <col min="5943" max="5943" width="4.5703125" style="45" bestFit="1" customWidth="1"/>
    <col min="5944" max="6183" width="11.42578125" style="45"/>
    <col min="6184" max="6184" width="7.5703125" style="45" bestFit="1" customWidth="1"/>
    <col min="6185" max="6185" width="18.7109375" style="45" customWidth="1"/>
    <col min="6186" max="6186" width="19.28515625" style="45" customWidth="1"/>
    <col min="6187" max="6187" width="18" style="45" customWidth="1"/>
    <col min="6188" max="6188" width="2.85546875" style="45" bestFit="1" customWidth="1"/>
    <col min="6189" max="6189" width="18.85546875" style="45" customWidth="1"/>
    <col min="6190" max="6190" width="19.140625" style="45" customWidth="1"/>
    <col min="6191" max="6191" width="18" style="45" customWidth="1"/>
    <col min="6192" max="6196" width="0" style="45" hidden="1" customWidth="1"/>
    <col min="6197" max="6197" width="4.7109375" style="45" customWidth="1"/>
    <col min="6198" max="6198" width="4.85546875" style="45" customWidth="1"/>
    <col min="6199" max="6199" width="4.5703125" style="45" bestFit="1" customWidth="1"/>
    <col min="6200" max="6439" width="11.42578125" style="45"/>
    <col min="6440" max="6440" width="7.5703125" style="45" bestFit="1" customWidth="1"/>
    <col min="6441" max="6441" width="18.7109375" style="45" customWidth="1"/>
    <col min="6442" max="6442" width="19.28515625" style="45" customWidth="1"/>
    <col min="6443" max="6443" width="18" style="45" customWidth="1"/>
    <col min="6444" max="6444" width="2.85546875" style="45" bestFit="1" customWidth="1"/>
    <col min="6445" max="6445" width="18.85546875" style="45" customWidth="1"/>
    <col min="6446" max="6446" width="19.140625" style="45" customWidth="1"/>
    <col min="6447" max="6447" width="18" style="45" customWidth="1"/>
    <col min="6448" max="6452" width="0" style="45" hidden="1" customWidth="1"/>
    <col min="6453" max="6453" width="4.7109375" style="45" customWidth="1"/>
    <col min="6454" max="6454" width="4.85546875" style="45" customWidth="1"/>
    <col min="6455" max="6455" width="4.5703125" style="45" bestFit="1" customWidth="1"/>
    <col min="6456" max="6695" width="11.42578125" style="45"/>
    <col min="6696" max="6696" width="7.5703125" style="45" bestFit="1" customWidth="1"/>
    <col min="6697" max="6697" width="18.7109375" style="45" customWidth="1"/>
    <col min="6698" max="6698" width="19.28515625" style="45" customWidth="1"/>
    <col min="6699" max="6699" width="18" style="45" customWidth="1"/>
    <col min="6700" max="6700" width="2.85546875" style="45" bestFit="1" customWidth="1"/>
    <col min="6701" max="6701" width="18.85546875" style="45" customWidth="1"/>
    <col min="6702" max="6702" width="19.140625" style="45" customWidth="1"/>
    <col min="6703" max="6703" width="18" style="45" customWidth="1"/>
    <col min="6704" max="6708" width="0" style="45" hidden="1" customWidth="1"/>
    <col min="6709" max="6709" width="4.7109375" style="45" customWidth="1"/>
    <col min="6710" max="6710" width="4.85546875" style="45" customWidth="1"/>
    <col min="6711" max="6711" width="4.5703125" style="45" bestFit="1" customWidth="1"/>
    <col min="6712" max="6951" width="11.42578125" style="45"/>
    <col min="6952" max="6952" width="7.5703125" style="45" bestFit="1" customWidth="1"/>
    <col min="6953" max="6953" width="18.7109375" style="45" customWidth="1"/>
    <col min="6954" max="6954" width="19.28515625" style="45" customWidth="1"/>
    <col min="6955" max="6955" width="18" style="45" customWidth="1"/>
    <col min="6956" max="6956" width="2.85546875" style="45" bestFit="1" customWidth="1"/>
    <col min="6957" max="6957" width="18.85546875" style="45" customWidth="1"/>
    <col min="6958" max="6958" width="19.140625" style="45" customWidth="1"/>
    <col min="6959" max="6959" width="18" style="45" customWidth="1"/>
    <col min="6960" max="6964" width="0" style="45" hidden="1" customWidth="1"/>
    <col min="6965" max="6965" width="4.7109375" style="45" customWidth="1"/>
    <col min="6966" max="6966" width="4.85546875" style="45" customWidth="1"/>
    <col min="6967" max="6967" width="4.5703125" style="45" bestFit="1" customWidth="1"/>
    <col min="6968" max="7207" width="11.42578125" style="45"/>
    <col min="7208" max="7208" width="7.5703125" style="45" bestFit="1" customWidth="1"/>
    <col min="7209" max="7209" width="18.7109375" style="45" customWidth="1"/>
    <col min="7210" max="7210" width="19.28515625" style="45" customWidth="1"/>
    <col min="7211" max="7211" width="18" style="45" customWidth="1"/>
    <col min="7212" max="7212" width="2.85546875" style="45" bestFit="1" customWidth="1"/>
    <col min="7213" max="7213" width="18.85546875" style="45" customWidth="1"/>
    <col min="7214" max="7214" width="19.140625" style="45" customWidth="1"/>
    <col min="7215" max="7215" width="18" style="45" customWidth="1"/>
    <col min="7216" max="7220" width="0" style="45" hidden="1" customWidth="1"/>
    <col min="7221" max="7221" width="4.7109375" style="45" customWidth="1"/>
    <col min="7222" max="7222" width="4.85546875" style="45" customWidth="1"/>
    <col min="7223" max="7223" width="4.5703125" style="45" bestFit="1" customWidth="1"/>
    <col min="7224" max="7463" width="11.42578125" style="45"/>
    <col min="7464" max="7464" width="7.5703125" style="45" bestFit="1" customWidth="1"/>
    <col min="7465" max="7465" width="18.7109375" style="45" customWidth="1"/>
    <col min="7466" max="7466" width="19.28515625" style="45" customWidth="1"/>
    <col min="7467" max="7467" width="18" style="45" customWidth="1"/>
    <col min="7468" max="7468" width="2.85546875" style="45" bestFit="1" customWidth="1"/>
    <col min="7469" max="7469" width="18.85546875" style="45" customWidth="1"/>
    <col min="7470" max="7470" width="19.140625" style="45" customWidth="1"/>
    <col min="7471" max="7471" width="18" style="45" customWidth="1"/>
    <col min="7472" max="7476" width="0" style="45" hidden="1" customWidth="1"/>
    <col min="7477" max="7477" width="4.7109375" style="45" customWidth="1"/>
    <col min="7478" max="7478" width="4.85546875" style="45" customWidth="1"/>
    <col min="7479" max="7479" width="4.5703125" style="45" bestFit="1" customWidth="1"/>
    <col min="7480" max="7719" width="11.42578125" style="45"/>
    <col min="7720" max="7720" width="7.5703125" style="45" bestFit="1" customWidth="1"/>
    <col min="7721" max="7721" width="18.7109375" style="45" customWidth="1"/>
    <col min="7722" max="7722" width="19.28515625" style="45" customWidth="1"/>
    <col min="7723" max="7723" width="18" style="45" customWidth="1"/>
    <col min="7724" max="7724" width="2.85546875" style="45" bestFit="1" customWidth="1"/>
    <col min="7725" max="7725" width="18.85546875" style="45" customWidth="1"/>
    <col min="7726" max="7726" width="19.140625" style="45" customWidth="1"/>
    <col min="7727" max="7727" width="18" style="45" customWidth="1"/>
    <col min="7728" max="7732" width="0" style="45" hidden="1" customWidth="1"/>
    <col min="7733" max="7733" width="4.7109375" style="45" customWidth="1"/>
    <col min="7734" max="7734" width="4.85546875" style="45" customWidth="1"/>
    <col min="7735" max="7735" width="4.5703125" style="45" bestFit="1" customWidth="1"/>
    <col min="7736" max="7975" width="11.42578125" style="45"/>
    <col min="7976" max="7976" width="7.5703125" style="45" bestFit="1" customWidth="1"/>
    <col min="7977" max="7977" width="18.7109375" style="45" customWidth="1"/>
    <col min="7978" max="7978" width="19.28515625" style="45" customWidth="1"/>
    <col min="7979" max="7979" width="18" style="45" customWidth="1"/>
    <col min="7980" max="7980" width="2.85546875" style="45" bestFit="1" customWidth="1"/>
    <col min="7981" max="7981" width="18.85546875" style="45" customWidth="1"/>
    <col min="7982" max="7982" width="19.140625" style="45" customWidth="1"/>
    <col min="7983" max="7983" width="18" style="45" customWidth="1"/>
    <col min="7984" max="7988" width="0" style="45" hidden="1" customWidth="1"/>
    <col min="7989" max="7989" width="4.7109375" style="45" customWidth="1"/>
    <col min="7990" max="7990" width="4.85546875" style="45" customWidth="1"/>
    <col min="7991" max="7991" width="4.5703125" style="45" bestFit="1" customWidth="1"/>
    <col min="7992" max="8231" width="11.42578125" style="45"/>
    <col min="8232" max="8232" width="7.5703125" style="45" bestFit="1" customWidth="1"/>
    <col min="8233" max="8233" width="18.7109375" style="45" customWidth="1"/>
    <col min="8234" max="8234" width="19.28515625" style="45" customWidth="1"/>
    <col min="8235" max="8235" width="18" style="45" customWidth="1"/>
    <col min="8236" max="8236" width="2.85546875" style="45" bestFit="1" customWidth="1"/>
    <col min="8237" max="8237" width="18.85546875" style="45" customWidth="1"/>
    <col min="8238" max="8238" width="19.140625" style="45" customWidth="1"/>
    <col min="8239" max="8239" width="18" style="45" customWidth="1"/>
    <col min="8240" max="8244" width="0" style="45" hidden="1" customWidth="1"/>
    <col min="8245" max="8245" width="4.7109375" style="45" customWidth="1"/>
    <col min="8246" max="8246" width="4.85546875" style="45" customWidth="1"/>
    <col min="8247" max="8247" width="4.5703125" style="45" bestFit="1" customWidth="1"/>
    <col min="8248" max="8487" width="11.42578125" style="45"/>
    <col min="8488" max="8488" width="7.5703125" style="45" bestFit="1" customWidth="1"/>
    <col min="8489" max="8489" width="18.7109375" style="45" customWidth="1"/>
    <col min="8490" max="8490" width="19.28515625" style="45" customWidth="1"/>
    <col min="8491" max="8491" width="18" style="45" customWidth="1"/>
    <col min="8492" max="8492" width="2.85546875" style="45" bestFit="1" customWidth="1"/>
    <col min="8493" max="8493" width="18.85546875" style="45" customWidth="1"/>
    <col min="8494" max="8494" width="19.140625" style="45" customWidth="1"/>
    <col min="8495" max="8495" width="18" style="45" customWidth="1"/>
    <col min="8496" max="8500" width="0" style="45" hidden="1" customWidth="1"/>
    <col min="8501" max="8501" width="4.7109375" style="45" customWidth="1"/>
    <col min="8502" max="8502" width="4.85546875" style="45" customWidth="1"/>
    <col min="8503" max="8503" width="4.5703125" style="45" bestFit="1" customWidth="1"/>
    <col min="8504" max="8743" width="11.42578125" style="45"/>
    <col min="8744" max="8744" width="7.5703125" style="45" bestFit="1" customWidth="1"/>
    <col min="8745" max="8745" width="18.7109375" style="45" customWidth="1"/>
    <col min="8746" max="8746" width="19.28515625" style="45" customWidth="1"/>
    <col min="8747" max="8747" width="18" style="45" customWidth="1"/>
    <col min="8748" max="8748" width="2.85546875" style="45" bestFit="1" customWidth="1"/>
    <col min="8749" max="8749" width="18.85546875" style="45" customWidth="1"/>
    <col min="8750" max="8750" width="19.140625" style="45" customWidth="1"/>
    <col min="8751" max="8751" width="18" style="45" customWidth="1"/>
    <col min="8752" max="8756" width="0" style="45" hidden="1" customWidth="1"/>
    <col min="8757" max="8757" width="4.7109375" style="45" customWidth="1"/>
    <col min="8758" max="8758" width="4.85546875" style="45" customWidth="1"/>
    <col min="8759" max="8759" width="4.5703125" style="45" bestFit="1" customWidth="1"/>
    <col min="8760" max="8999" width="11.42578125" style="45"/>
    <col min="9000" max="9000" width="7.5703125" style="45" bestFit="1" customWidth="1"/>
    <col min="9001" max="9001" width="18.7109375" style="45" customWidth="1"/>
    <col min="9002" max="9002" width="19.28515625" style="45" customWidth="1"/>
    <col min="9003" max="9003" width="18" style="45" customWidth="1"/>
    <col min="9004" max="9004" width="2.85546875" style="45" bestFit="1" customWidth="1"/>
    <col min="9005" max="9005" width="18.85546875" style="45" customWidth="1"/>
    <col min="9006" max="9006" width="19.140625" style="45" customWidth="1"/>
    <col min="9007" max="9007" width="18" style="45" customWidth="1"/>
    <col min="9008" max="9012" width="0" style="45" hidden="1" customWidth="1"/>
    <col min="9013" max="9013" width="4.7109375" style="45" customWidth="1"/>
    <col min="9014" max="9014" width="4.85546875" style="45" customWidth="1"/>
    <col min="9015" max="9015" width="4.5703125" style="45" bestFit="1" customWidth="1"/>
    <col min="9016" max="9255" width="11.42578125" style="45"/>
    <col min="9256" max="9256" width="7.5703125" style="45" bestFit="1" customWidth="1"/>
    <col min="9257" max="9257" width="18.7109375" style="45" customWidth="1"/>
    <col min="9258" max="9258" width="19.28515625" style="45" customWidth="1"/>
    <col min="9259" max="9259" width="18" style="45" customWidth="1"/>
    <col min="9260" max="9260" width="2.85546875" style="45" bestFit="1" customWidth="1"/>
    <col min="9261" max="9261" width="18.85546875" style="45" customWidth="1"/>
    <col min="9262" max="9262" width="19.140625" style="45" customWidth="1"/>
    <col min="9263" max="9263" width="18" style="45" customWidth="1"/>
    <col min="9264" max="9268" width="0" style="45" hidden="1" customWidth="1"/>
    <col min="9269" max="9269" width="4.7109375" style="45" customWidth="1"/>
    <col min="9270" max="9270" width="4.85546875" style="45" customWidth="1"/>
    <col min="9271" max="9271" width="4.5703125" style="45" bestFit="1" customWidth="1"/>
    <col min="9272" max="9511" width="11.42578125" style="45"/>
    <col min="9512" max="9512" width="7.5703125" style="45" bestFit="1" customWidth="1"/>
    <col min="9513" max="9513" width="18.7109375" style="45" customWidth="1"/>
    <col min="9514" max="9514" width="19.28515625" style="45" customWidth="1"/>
    <col min="9515" max="9515" width="18" style="45" customWidth="1"/>
    <col min="9516" max="9516" width="2.85546875" style="45" bestFit="1" customWidth="1"/>
    <col min="9517" max="9517" width="18.85546875" style="45" customWidth="1"/>
    <col min="9518" max="9518" width="19.140625" style="45" customWidth="1"/>
    <col min="9519" max="9519" width="18" style="45" customWidth="1"/>
    <col min="9520" max="9524" width="0" style="45" hidden="1" customWidth="1"/>
    <col min="9525" max="9525" width="4.7109375" style="45" customWidth="1"/>
    <col min="9526" max="9526" width="4.85546875" style="45" customWidth="1"/>
    <col min="9527" max="9527" width="4.5703125" style="45" bestFit="1" customWidth="1"/>
    <col min="9528" max="9767" width="11.42578125" style="45"/>
    <col min="9768" max="9768" width="7.5703125" style="45" bestFit="1" customWidth="1"/>
    <col min="9769" max="9769" width="18.7109375" style="45" customWidth="1"/>
    <col min="9770" max="9770" width="19.28515625" style="45" customWidth="1"/>
    <col min="9771" max="9771" width="18" style="45" customWidth="1"/>
    <col min="9772" max="9772" width="2.85546875" style="45" bestFit="1" customWidth="1"/>
    <col min="9773" max="9773" width="18.85546875" style="45" customWidth="1"/>
    <col min="9774" max="9774" width="19.140625" style="45" customWidth="1"/>
    <col min="9775" max="9775" width="18" style="45" customWidth="1"/>
    <col min="9776" max="9780" width="0" style="45" hidden="1" customWidth="1"/>
    <col min="9781" max="9781" width="4.7109375" style="45" customWidth="1"/>
    <col min="9782" max="9782" width="4.85546875" style="45" customWidth="1"/>
    <col min="9783" max="9783" width="4.5703125" style="45" bestFit="1" customWidth="1"/>
    <col min="9784" max="10023" width="11.42578125" style="45"/>
    <col min="10024" max="10024" width="7.5703125" style="45" bestFit="1" customWidth="1"/>
    <col min="10025" max="10025" width="18.7109375" style="45" customWidth="1"/>
    <col min="10026" max="10026" width="19.28515625" style="45" customWidth="1"/>
    <col min="10027" max="10027" width="18" style="45" customWidth="1"/>
    <col min="10028" max="10028" width="2.85546875" style="45" bestFit="1" customWidth="1"/>
    <col min="10029" max="10029" width="18.85546875" style="45" customWidth="1"/>
    <col min="10030" max="10030" width="19.140625" style="45" customWidth="1"/>
    <col min="10031" max="10031" width="18" style="45" customWidth="1"/>
    <col min="10032" max="10036" width="0" style="45" hidden="1" customWidth="1"/>
    <col min="10037" max="10037" width="4.7109375" style="45" customWidth="1"/>
    <col min="10038" max="10038" width="4.85546875" style="45" customWidth="1"/>
    <col min="10039" max="10039" width="4.5703125" style="45" bestFit="1" customWidth="1"/>
    <col min="10040" max="10279" width="11.42578125" style="45"/>
    <col min="10280" max="10280" width="7.5703125" style="45" bestFit="1" customWidth="1"/>
    <col min="10281" max="10281" width="18.7109375" style="45" customWidth="1"/>
    <col min="10282" max="10282" width="19.28515625" style="45" customWidth="1"/>
    <col min="10283" max="10283" width="18" style="45" customWidth="1"/>
    <col min="10284" max="10284" width="2.85546875" style="45" bestFit="1" customWidth="1"/>
    <col min="10285" max="10285" width="18.85546875" style="45" customWidth="1"/>
    <col min="10286" max="10286" width="19.140625" style="45" customWidth="1"/>
    <col min="10287" max="10287" width="18" style="45" customWidth="1"/>
    <col min="10288" max="10292" width="0" style="45" hidden="1" customWidth="1"/>
    <col min="10293" max="10293" width="4.7109375" style="45" customWidth="1"/>
    <col min="10294" max="10294" width="4.85546875" style="45" customWidth="1"/>
    <col min="10295" max="10295" width="4.5703125" style="45" bestFit="1" customWidth="1"/>
    <col min="10296" max="10535" width="11.42578125" style="45"/>
    <col min="10536" max="10536" width="7.5703125" style="45" bestFit="1" customWidth="1"/>
    <col min="10537" max="10537" width="18.7109375" style="45" customWidth="1"/>
    <col min="10538" max="10538" width="19.28515625" style="45" customWidth="1"/>
    <col min="10539" max="10539" width="18" style="45" customWidth="1"/>
    <col min="10540" max="10540" width="2.85546875" style="45" bestFit="1" customWidth="1"/>
    <col min="10541" max="10541" width="18.85546875" style="45" customWidth="1"/>
    <col min="10542" max="10542" width="19.140625" style="45" customWidth="1"/>
    <col min="10543" max="10543" width="18" style="45" customWidth="1"/>
    <col min="10544" max="10548" width="0" style="45" hidden="1" customWidth="1"/>
    <col min="10549" max="10549" width="4.7109375" style="45" customWidth="1"/>
    <col min="10550" max="10550" width="4.85546875" style="45" customWidth="1"/>
    <col min="10551" max="10551" width="4.5703125" style="45" bestFit="1" customWidth="1"/>
    <col min="10552" max="10791" width="11.42578125" style="45"/>
    <col min="10792" max="10792" width="7.5703125" style="45" bestFit="1" customWidth="1"/>
    <col min="10793" max="10793" width="18.7109375" style="45" customWidth="1"/>
    <col min="10794" max="10794" width="19.28515625" style="45" customWidth="1"/>
    <col min="10795" max="10795" width="18" style="45" customWidth="1"/>
    <col min="10796" max="10796" width="2.85546875" style="45" bestFit="1" customWidth="1"/>
    <col min="10797" max="10797" width="18.85546875" style="45" customWidth="1"/>
    <col min="10798" max="10798" width="19.140625" style="45" customWidth="1"/>
    <col min="10799" max="10799" width="18" style="45" customWidth="1"/>
    <col min="10800" max="10804" width="0" style="45" hidden="1" customWidth="1"/>
    <col min="10805" max="10805" width="4.7109375" style="45" customWidth="1"/>
    <col min="10806" max="10806" width="4.85546875" style="45" customWidth="1"/>
    <col min="10807" max="10807" width="4.5703125" style="45" bestFit="1" customWidth="1"/>
    <col min="10808" max="11047" width="11.42578125" style="45"/>
    <col min="11048" max="11048" width="7.5703125" style="45" bestFit="1" customWidth="1"/>
    <col min="11049" max="11049" width="18.7109375" style="45" customWidth="1"/>
    <col min="11050" max="11050" width="19.28515625" style="45" customWidth="1"/>
    <col min="11051" max="11051" width="18" style="45" customWidth="1"/>
    <col min="11052" max="11052" width="2.85546875" style="45" bestFit="1" customWidth="1"/>
    <col min="11053" max="11053" width="18.85546875" style="45" customWidth="1"/>
    <col min="11054" max="11054" width="19.140625" style="45" customWidth="1"/>
    <col min="11055" max="11055" width="18" style="45" customWidth="1"/>
    <col min="11056" max="11060" width="0" style="45" hidden="1" customWidth="1"/>
    <col min="11061" max="11061" width="4.7109375" style="45" customWidth="1"/>
    <col min="11062" max="11062" width="4.85546875" style="45" customWidth="1"/>
    <col min="11063" max="11063" width="4.5703125" style="45" bestFit="1" customWidth="1"/>
    <col min="11064" max="11303" width="11.42578125" style="45"/>
    <col min="11304" max="11304" width="7.5703125" style="45" bestFit="1" customWidth="1"/>
    <col min="11305" max="11305" width="18.7109375" style="45" customWidth="1"/>
    <col min="11306" max="11306" width="19.28515625" style="45" customWidth="1"/>
    <col min="11307" max="11307" width="18" style="45" customWidth="1"/>
    <col min="11308" max="11308" width="2.85546875" style="45" bestFit="1" customWidth="1"/>
    <col min="11309" max="11309" width="18.85546875" style="45" customWidth="1"/>
    <col min="11310" max="11310" width="19.140625" style="45" customWidth="1"/>
    <col min="11311" max="11311" width="18" style="45" customWidth="1"/>
    <col min="11312" max="11316" width="0" style="45" hidden="1" customWidth="1"/>
    <col min="11317" max="11317" width="4.7109375" style="45" customWidth="1"/>
    <col min="11318" max="11318" width="4.85546875" style="45" customWidth="1"/>
    <col min="11319" max="11319" width="4.5703125" style="45" bestFit="1" customWidth="1"/>
    <col min="11320" max="11559" width="11.42578125" style="45"/>
    <col min="11560" max="11560" width="7.5703125" style="45" bestFit="1" customWidth="1"/>
    <col min="11561" max="11561" width="18.7109375" style="45" customWidth="1"/>
    <col min="11562" max="11562" width="19.28515625" style="45" customWidth="1"/>
    <col min="11563" max="11563" width="18" style="45" customWidth="1"/>
    <col min="11564" max="11564" width="2.85546875" style="45" bestFit="1" customWidth="1"/>
    <col min="11565" max="11565" width="18.85546875" style="45" customWidth="1"/>
    <col min="11566" max="11566" width="19.140625" style="45" customWidth="1"/>
    <col min="11567" max="11567" width="18" style="45" customWidth="1"/>
    <col min="11568" max="11572" width="0" style="45" hidden="1" customWidth="1"/>
    <col min="11573" max="11573" width="4.7109375" style="45" customWidth="1"/>
    <col min="11574" max="11574" width="4.85546875" style="45" customWidth="1"/>
    <col min="11575" max="11575" width="4.5703125" style="45" bestFit="1" customWidth="1"/>
    <col min="11576" max="11815" width="11.42578125" style="45"/>
    <col min="11816" max="11816" width="7.5703125" style="45" bestFit="1" customWidth="1"/>
    <col min="11817" max="11817" width="18.7109375" style="45" customWidth="1"/>
    <col min="11818" max="11818" width="19.28515625" style="45" customWidth="1"/>
    <col min="11819" max="11819" width="18" style="45" customWidth="1"/>
    <col min="11820" max="11820" width="2.85546875" style="45" bestFit="1" customWidth="1"/>
    <col min="11821" max="11821" width="18.85546875" style="45" customWidth="1"/>
    <col min="11822" max="11822" width="19.140625" style="45" customWidth="1"/>
    <col min="11823" max="11823" width="18" style="45" customWidth="1"/>
    <col min="11824" max="11828" width="0" style="45" hidden="1" customWidth="1"/>
    <col min="11829" max="11829" width="4.7109375" style="45" customWidth="1"/>
    <col min="11830" max="11830" width="4.85546875" style="45" customWidth="1"/>
    <col min="11831" max="11831" width="4.5703125" style="45" bestFit="1" customWidth="1"/>
    <col min="11832" max="12071" width="11.42578125" style="45"/>
    <col min="12072" max="12072" width="7.5703125" style="45" bestFit="1" customWidth="1"/>
    <col min="12073" max="12073" width="18.7109375" style="45" customWidth="1"/>
    <col min="12074" max="12074" width="19.28515625" style="45" customWidth="1"/>
    <col min="12075" max="12075" width="18" style="45" customWidth="1"/>
    <col min="12076" max="12076" width="2.85546875" style="45" bestFit="1" customWidth="1"/>
    <col min="12077" max="12077" width="18.85546875" style="45" customWidth="1"/>
    <col min="12078" max="12078" width="19.140625" style="45" customWidth="1"/>
    <col min="12079" max="12079" width="18" style="45" customWidth="1"/>
    <col min="12080" max="12084" width="0" style="45" hidden="1" customWidth="1"/>
    <col min="12085" max="12085" width="4.7109375" style="45" customWidth="1"/>
    <col min="12086" max="12086" width="4.85546875" style="45" customWidth="1"/>
    <col min="12087" max="12087" width="4.5703125" style="45" bestFit="1" customWidth="1"/>
    <col min="12088" max="12327" width="11.42578125" style="45"/>
    <col min="12328" max="12328" width="7.5703125" style="45" bestFit="1" customWidth="1"/>
    <col min="12329" max="12329" width="18.7109375" style="45" customWidth="1"/>
    <col min="12330" max="12330" width="19.28515625" style="45" customWidth="1"/>
    <col min="12331" max="12331" width="18" style="45" customWidth="1"/>
    <col min="12332" max="12332" width="2.85546875" style="45" bestFit="1" customWidth="1"/>
    <col min="12333" max="12333" width="18.85546875" style="45" customWidth="1"/>
    <col min="12334" max="12334" width="19.140625" style="45" customWidth="1"/>
    <col min="12335" max="12335" width="18" style="45" customWidth="1"/>
    <col min="12336" max="12340" width="0" style="45" hidden="1" customWidth="1"/>
    <col min="12341" max="12341" width="4.7109375" style="45" customWidth="1"/>
    <col min="12342" max="12342" width="4.85546875" style="45" customWidth="1"/>
    <col min="12343" max="12343" width="4.5703125" style="45" bestFit="1" customWidth="1"/>
    <col min="12344" max="12583" width="11.42578125" style="45"/>
    <col min="12584" max="12584" width="7.5703125" style="45" bestFit="1" customWidth="1"/>
    <col min="12585" max="12585" width="18.7109375" style="45" customWidth="1"/>
    <col min="12586" max="12586" width="19.28515625" style="45" customWidth="1"/>
    <col min="12587" max="12587" width="18" style="45" customWidth="1"/>
    <col min="12588" max="12588" width="2.85546875" style="45" bestFit="1" customWidth="1"/>
    <col min="12589" max="12589" width="18.85546875" style="45" customWidth="1"/>
    <col min="12590" max="12590" width="19.140625" style="45" customWidth="1"/>
    <col min="12591" max="12591" width="18" style="45" customWidth="1"/>
    <col min="12592" max="12596" width="0" style="45" hidden="1" customWidth="1"/>
    <col min="12597" max="12597" width="4.7109375" style="45" customWidth="1"/>
    <col min="12598" max="12598" width="4.85546875" style="45" customWidth="1"/>
    <col min="12599" max="12599" width="4.5703125" style="45" bestFit="1" customWidth="1"/>
    <col min="12600" max="12839" width="11.42578125" style="45"/>
    <col min="12840" max="12840" width="7.5703125" style="45" bestFit="1" customWidth="1"/>
    <col min="12841" max="12841" width="18.7109375" style="45" customWidth="1"/>
    <col min="12842" max="12842" width="19.28515625" style="45" customWidth="1"/>
    <col min="12843" max="12843" width="18" style="45" customWidth="1"/>
    <col min="12844" max="12844" width="2.85546875" style="45" bestFit="1" customWidth="1"/>
    <col min="12845" max="12845" width="18.85546875" style="45" customWidth="1"/>
    <col min="12846" max="12846" width="19.140625" style="45" customWidth="1"/>
    <col min="12847" max="12847" width="18" style="45" customWidth="1"/>
    <col min="12848" max="12852" width="0" style="45" hidden="1" customWidth="1"/>
    <col min="12853" max="12853" width="4.7109375" style="45" customWidth="1"/>
    <col min="12854" max="12854" width="4.85546875" style="45" customWidth="1"/>
    <col min="12855" max="12855" width="4.5703125" style="45" bestFit="1" customWidth="1"/>
    <col min="12856" max="13095" width="11.42578125" style="45"/>
    <col min="13096" max="13096" width="7.5703125" style="45" bestFit="1" customWidth="1"/>
    <col min="13097" max="13097" width="18.7109375" style="45" customWidth="1"/>
    <col min="13098" max="13098" width="19.28515625" style="45" customWidth="1"/>
    <col min="13099" max="13099" width="18" style="45" customWidth="1"/>
    <col min="13100" max="13100" width="2.85546875" style="45" bestFit="1" customWidth="1"/>
    <col min="13101" max="13101" width="18.85546875" style="45" customWidth="1"/>
    <col min="13102" max="13102" width="19.140625" style="45" customWidth="1"/>
    <col min="13103" max="13103" width="18" style="45" customWidth="1"/>
    <col min="13104" max="13108" width="0" style="45" hidden="1" customWidth="1"/>
    <col min="13109" max="13109" width="4.7109375" style="45" customWidth="1"/>
    <col min="13110" max="13110" width="4.85546875" style="45" customWidth="1"/>
    <col min="13111" max="13111" width="4.5703125" style="45" bestFit="1" customWidth="1"/>
    <col min="13112" max="13351" width="11.42578125" style="45"/>
    <col min="13352" max="13352" width="7.5703125" style="45" bestFit="1" customWidth="1"/>
    <col min="13353" max="13353" width="18.7109375" style="45" customWidth="1"/>
    <col min="13354" max="13354" width="19.28515625" style="45" customWidth="1"/>
    <col min="13355" max="13355" width="18" style="45" customWidth="1"/>
    <col min="13356" max="13356" width="2.85546875" style="45" bestFit="1" customWidth="1"/>
    <col min="13357" max="13357" width="18.85546875" style="45" customWidth="1"/>
    <col min="13358" max="13358" width="19.140625" style="45" customWidth="1"/>
    <col min="13359" max="13359" width="18" style="45" customWidth="1"/>
    <col min="13360" max="13364" width="0" style="45" hidden="1" customWidth="1"/>
    <col min="13365" max="13365" width="4.7109375" style="45" customWidth="1"/>
    <col min="13366" max="13366" width="4.85546875" style="45" customWidth="1"/>
    <col min="13367" max="13367" width="4.5703125" style="45" bestFit="1" customWidth="1"/>
    <col min="13368" max="13607" width="11.42578125" style="45"/>
    <col min="13608" max="13608" width="7.5703125" style="45" bestFit="1" customWidth="1"/>
    <col min="13609" max="13609" width="18.7109375" style="45" customWidth="1"/>
    <col min="13610" max="13610" width="19.28515625" style="45" customWidth="1"/>
    <col min="13611" max="13611" width="18" style="45" customWidth="1"/>
    <col min="13612" max="13612" width="2.85546875" style="45" bestFit="1" customWidth="1"/>
    <col min="13613" max="13613" width="18.85546875" style="45" customWidth="1"/>
    <col min="13614" max="13614" width="19.140625" style="45" customWidth="1"/>
    <col min="13615" max="13615" width="18" style="45" customWidth="1"/>
    <col min="13616" max="13620" width="0" style="45" hidden="1" customWidth="1"/>
    <col min="13621" max="13621" width="4.7109375" style="45" customWidth="1"/>
    <col min="13622" max="13622" width="4.85546875" style="45" customWidth="1"/>
    <col min="13623" max="13623" width="4.5703125" style="45" bestFit="1" customWidth="1"/>
    <col min="13624" max="16384" width="11.42578125" style="45"/>
  </cols>
  <sheetData>
    <row r="1" spans="1:20" ht="20.25" customHeight="1" thickBot="1" x14ac:dyDescent="0.3">
      <c r="A1" s="87" t="s">
        <v>103</v>
      </c>
      <c r="B1" s="88"/>
      <c r="C1" s="88"/>
      <c r="D1" s="35">
        <f ca="1">TODAY()</f>
        <v>43932</v>
      </c>
      <c r="E1" s="36"/>
      <c r="F1" s="37" t="str">
        <f>"Mêlée No "&amp;COUNTA(Base!D5:D10000)</f>
        <v>Mêlée No 1</v>
      </c>
      <c r="G1" s="38"/>
      <c r="H1" s="39" t="str">
        <f>"Match No "&amp;LOOKUP(9^9,Base!E:E)</f>
        <v>Match No 20</v>
      </c>
      <c r="I1" s="40"/>
      <c r="J1" s="40" t="s">
        <v>87</v>
      </c>
      <c r="K1" s="40"/>
      <c r="L1" s="40" t="s">
        <v>88</v>
      </c>
      <c r="M1" s="41"/>
      <c r="N1" s="42"/>
      <c r="O1" s="43"/>
      <c r="P1" s="44"/>
      <c r="T1" s="25"/>
    </row>
    <row r="2" spans="1:20" ht="20.25" customHeight="1" thickBot="1" x14ac:dyDescent="0.3">
      <c r="A2" s="46" t="str">
        <f>"Nombre de joueurs : " &amp; COUNTA(B4:H28)-COUNTBLANK(B4:D28)-COUNTBLANK(F4:H28)</f>
        <v>Nombre de joueurs : 46</v>
      </c>
      <c r="B2" s="47"/>
      <c r="C2" s="48"/>
      <c r="D2" s="42"/>
      <c r="E2" s="36"/>
      <c r="F2" s="42"/>
      <c r="G2" s="42"/>
      <c r="H2" s="49"/>
      <c r="I2" s="40"/>
      <c r="J2" s="50">
        <v>0</v>
      </c>
      <c r="K2" s="50">
        <v>92583</v>
      </c>
      <c r="L2" s="50">
        <v>0</v>
      </c>
      <c r="M2" s="51"/>
      <c r="N2" s="43"/>
      <c r="O2" s="43"/>
      <c r="P2" s="44"/>
      <c r="T2" s="25"/>
    </row>
    <row r="3" spans="1:20" ht="20.25" customHeight="1" thickBot="1" x14ac:dyDescent="0.25">
      <c r="A3" s="52" t="s">
        <v>89</v>
      </c>
      <c r="B3" s="52"/>
      <c r="C3" s="52"/>
      <c r="D3" s="52"/>
      <c r="E3" s="52"/>
      <c r="F3" s="52"/>
      <c r="G3" s="52"/>
      <c r="H3" s="52"/>
      <c r="I3" s="53"/>
      <c r="J3" s="54"/>
      <c r="K3" s="54">
        <v>90914</v>
      </c>
      <c r="L3" s="54">
        <v>0</v>
      </c>
      <c r="N3" s="89" t="s">
        <v>90</v>
      </c>
      <c r="O3" s="90"/>
      <c r="P3" s="52" t="s">
        <v>91</v>
      </c>
      <c r="T3" s="25"/>
    </row>
    <row r="4" spans="1:20" ht="19.5" customHeight="1" x14ac:dyDescent="0.2">
      <c r="A4" s="84">
        <v>1</v>
      </c>
      <c r="B4" s="82" t="str">
        <f>IFERROR(LEFT(Rencontres!B2,SEARCH(" - ",Rencontres!B2)-1),"")</f>
        <v>GEN Samuel</v>
      </c>
      <c r="C4" s="55" t="str">
        <f>IF(B4="","",IF(D4="",RIGHT(Rencontres!B2,LEN(Rencontres!B2)-LEN(B4)-3),MID(Rencontres!B2,SEARCH(" - ",Rencontres!B2)+3,SEARCH(" - ",Rencontres!B2,SEARCH(" - ",Rencontres!B2)+1)-SEARCH(" - ",Rencontres!B2)-3)))</f>
        <v>MOL Gilles</v>
      </c>
      <c r="D4" s="55" t="str">
        <f>IFERROR(RIGHT(Rencontres!B2,LEN(Rencontres!B2)-SEARCH(" - ",Rencontres!B2,SEARCH(" - ",Rencontres!B2)+1)-2),"")</f>
        <v>REY Jocelyne</v>
      </c>
      <c r="E4" s="56"/>
      <c r="F4" s="57" t="str">
        <f>IFERROR(LEFT(Rencontres!C2,SEARCH(" - ",Rencontres!C2)-1),"")</f>
        <v>CAS Fabio</v>
      </c>
      <c r="G4" s="57" t="str">
        <f>IF(F4="","",IF(H4="",RIGHT(Rencontres!C2,LEN(Rencontres!C2)-LEN(F4)-3),MID(Rencontres!C2,SEARCH(" - ",Rencontres!C2)+3,SEARCH(" - ",Rencontres!C2,SEARCH(" - ",Rencontres!C2)+1)-SEARCH(" - ",Rencontres!C2)-3)))</f>
        <v>MAR Patrice</v>
      </c>
      <c r="H4" s="58" t="str">
        <f>IFERROR(RIGHT(Rencontres!C2,LEN(Rencontres!C2)-SEARCH(" - ",Rencontres!C2,SEARCH(" - ",Rencontres!C2)+1)-2),"")</f>
        <v>SAF Linda</v>
      </c>
      <c r="I4" s="54"/>
      <c r="J4" s="54">
        <v>0</v>
      </c>
      <c r="K4" s="54">
        <v>82148</v>
      </c>
      <c r="L4" s="54">
        <v>0</v>
      </c>
      <c r="M4" s="54"/>
      <c r="N4" s="59"/>
      <c r="O4" s="60"/>
      <c r="P4" s="61"/>
      <c r="S4" s="81"/>
      <c r="T4" s="25"/>
    </row>
    <row r="5" spans="1:20" ht="19.5" customHeight="1" x14ac:dyDescent="0.2">
      <c r="A5" s="85">
        <v>2</v>
      </c>
      <c r="B5" s="82" t="str">
        <f>IFERROR(LEFT(Rencontres!B3,SEARCH(" - ",Rencontres!B3)-1),"")</f>
        <v>SCH Franziska</v>
      </c>
      <c r="C5" s="55" t="str">
        <f>IF(B5="","",IF(D5="",RIGHT(Rencontres!B3,LEN(Rencontres!B3)-LEN(B5)-3),MID(Rencontres!B3,SEARCH(" - ",Rencontres!B3)+3,SEARCH(" - ",Rencontres!B3,SEARCH(" - ",Rencontres!B3)+1)-SEARCH(" - ",Rencontres!B3)-3)))</f>
        <v>DAG Joël</v>
      </c>
      <c r="D5" s="55" t="str">
        <f>IFERROR(RIGHT(Rencontres!B3,LEN(Rencontres!B3)-SEARCH(" - ",Rencontres!B3,SEARCH(" - ",Rencontres!B3)+1)-2),"")</f>
        <v>SAF Andrea</v>
      </c>
      <c r="E5" s="56"/>
      <c r="F5" s="57" t="str">
        <f>IFERROR(LEFT(Rencontres!C3,SEARCH(" - ",Rencontres!C3)-1),"")</f>
        <v>BAP Benny</v>
      </c>
      <c r="G5" s="57" t="str">
        <f>IF(F5="","",IF(H5="",RIGHT(Rencontres!C3,LEN(Rencontres!C3)-LEN(F5)-3),MID(Rencontres!C3,SEARCH(" - ",Rencontres!C3)+3,SEARCH(" - ",Rencontres!C3,SEARCH(" - ",Rencontres!C3)+1)-SEARCH(" - ",Rencontres!C3)-3)))</f>
        <v>DEL Hélène</v>
      </c>
      <c r="H5" s="58" t="str">
        <f>IFERROR(RIGHT(Rencontres!C3,LEN(Rencontres!C3)-SEARCH(" - ",Rencontres!C3,SEARCH(" - ",Rencontres!C3)+1)-2),"")</f>
        <v>RIE Raphy</v>
      </c>
      <c r="I5" s="54"/>
      <c r="J5" s="54">
        <v>0</v>
      </c>
      <c r="K5" s="54">
        <v>77480</v>
      </c>
      <c r="L5" s="54">
        <v>0</v>
      </c>
      <c r="M5" s="54"/>
      <c r="N5" s="62"/>
      <c r="O5" s="63"/>
      <c r="P5" s="64"/>
      <c r="S5" s="81"/>
      <c r="T5" s="25"/>
    </row>
    <row r="6" spans="1:20" ht="19.5" customHeight="1" x14ac:dyDescent="0.2">
      <c r="A6" s="85">
        <v>3</v>
      </c>
      <c r="B6" s="82" t="str">
        <f>IFERROR(LEFT(Rencontres!B4,SEARCH(" - ",Rencontres!B4)-1),"")</f>
        <v>JOY Karl</v>
      </c>
      <c r="C6" s="55" t="str">
        <f>IF(B6="","",IF(D6="",RIGHT(Rencontres!B4,LEN(Rencontres!B4)-LEN(B6)-3),MID(Rencontres!B4,SEARCH(" - ",Rencontres!B4)+3,SEARCH(" - ",Rencontres!B4,SEARCH(" - ",Rencontres!B4)+1)-SEARCH(" - ",Rencontres!B4)-3)))</f>
        <v>MAU Franco</v>
      </c>
      <c r="D6" s="55" t="str">
        <f>IFERROR(RIGHT(Rencontres!B4,LEN(Rencontres!B4)-SEARCH(" - ",Rencontres!B4,SEARCH(" - ",Rencontres!B4)+1)-2),"")</f>
        <v>PIL Gaël</v>
      </c>
      <c r="E6" s="56"/>
      <c r="F6" s="57" t="str">
        <f>IFERROR(LEFT(Rencontres!C4,SEARCH(" - ",Rencontres!C4)-1),"")</f>
        <v>ZUM Jean-Marc</v>
      </c>
      <c r="G6" s="57" t="str">
        <f>IF(F6="","",IF(H6="",RIGHT(Rencontres!C4,LEN(Rencontres!C4)-LEN(F6)-3),MID(Rencontres!C4,SEARCH(" - ",Rencontres!C4)+3,SEARCH(" - ",Rencontres!C4,SEARCH(" - ",Rencontres!C4)+1)-SEARCH(" - ",Rencontres!C4)-3)))</f>
        <v>VEL Allessio</v>
      </c>
      <c r="H6" s="58" t="str">
        <f>IFERROR(RIGHT(Rencontres!C4,LEN(Rencontres!C4)-SEARCH(" - ",Rencontres!C4,SEARCH(" - ",Rencontres!C4)+1)-2),"")</f>
        <v>GUI Pierrot</v>
      </c>
      <c r="I6" s="54"/>
      <c r="J6" s="54"/>
      <c r="K6" s="54">
        <v>74331</v>
      </c>
      <c r="L6" s="54">
        <v>0</v>
      </c>
      <c r="N6" s="62"/>
      <c r="O6" s="63"/>
      <c r="P6" s="64"/>
      <c r="T6" s="25"/>
    </row>
    <row r="7" spans="1:20" ht="19.5" customHeight="1" x14ac:dyDescent="0.2">
      <c r="A7" s="85">
        <v>4</v>
      </c>
      <c r="B7" s="82" t="str">
        <f>IFERROR(LEFT(Rencontres!B5,SEARCH(" - ",Rencontres!B5)-1),"")</f>
        <v>COT André</v>
      </c>
      <c r="C7" s="55" t="str">
        <f>IF(B7="","",IF(D7="",RIGHT(Rencontres!B5,LEN(Rencontres!B5)-LEN(B7)-3),MID(Rencontres!B5,SEARCH(" - ",Rencontres!B5)+3,SEARCH(" - ",Rencontres!B5,SEARCH(" - ",Rencontres!B5)+1)-SEARCH(" - ",Rencontres!B5)-3)))</f>
        <v>JUL Roland</v>
      </c>
      <c r="D7" s="55" t="str">
        <f>IFERROR(RIGHT(Rencontres!B5,LEN(Rencontres!B5)-SEARCH(" - ",Rencontres!B5,SEARCH(" - ",Rencontres!B5)+1)-2),"")</f>
        <v>BAR David</v>
      </c>
      <c r="E7" s="56"/>
      <c r="F7" s="57" t="str">
        <f>IFERROR(LEFT(Rencontres!C5,SEARCH(" - ",Rencontres!C5)-1),"")</f>
        <v>STR Noldi</v>
      </c>
      <c r="G7" s="57" t="str">
        <f>IF(F7="","",IF(H7="",RIGHT(Rencontres!C5,LEN(Rencontres!C5)-LEN(F7)-3),MID(Rencontres!C5,SEARCH(" - ",Rencontres!C5)+3,SEARCH(" - ",Rencontres!C5,SEARCH(" - ",Rencontres!C5)+1)-SEARCH(" - ",Rencontres!C5)-3)))</f>
        <v>AGO Roland</v>
      </c>
      <c r="H7" s="58" t="str">
        <f>IFERROR(RIGHT(Rencontres!C5,LEN(Rencontres!C5)-SEARCH(" - ",Rencontres!C5,SEARCH(" - ",Rencontres!C5)+1)-2),"")</f>
        <v>CHA Jean-Claude</v>
      </c>
      <c r="I7" s="54"/>
      <c r="J7" s="54"/>
      <c r="K7" s="54">
        <v>73987</v>
      </c>
      <c r="L7" s="54">
        <v>1</v>
      </c>
      <c r="N7" s="62"/>
      <c r="O7" s="63"/>
      <c r="P7" s="64"/>
      <c r="T7" s="25"/>
    </row>
    <row r="8" spans="1:20" ht="19.5" customHeight="1" x14ac:dyDescent="0.2">
      <c r="A8" s="85">
        <v>5</v>
      </c>
      <c r="B8" s="82" t="str">
        <f>IFERROR(LEFT(Rencontres!B6,SEARCH(" - ",Rencontres!B6)-1),"")</f>
        <v>VOU Yves</v>
      </c>
      <c r="C8" s="55" t="str">
        <f>IF(B8="","",IF(D8="",RIGHT(Rencontres!B6,LEN(Rencontres!B6)-LEN(B8)-3),MID(Rencontres!B6,SEARCH(" - ",Rencontres!B6)+3,SEARCH(" - ",Rencontres!B6,SEARCH(" - ",Rencontres!B6)+1)-SEARCH(" - ",Rencontres!B6)-3)))</f>
        <v>THI Roland</v>
      </c>
      <c r="D8" s="55" t="str">
        <f>IFERROR(RIGHT(Rencontres!B6,LEN(Rencontres!B6)-SEARCH(" - ",Rencontres!B6,SEARCH(" - ",Rencontres!B6)+1)-2),"")</f>
        <v>BET Markus</v>
      </c>
      <c r="E8" s="56"/>
      <c r="F8" s="57" t="str">
        <f>IFERROR(LEFT(Rencontres!C6,SEARCH(" - ",Rencontres!C6)-1),"")</f>
        <v>JUL Jonathan</v>
      </c>
      <c r="G8" s="57" t="str">
        <f>IF(F8="","",IF(H8="",RIGHT(Rencontres!C6,LEN(Rencontres!C6)-LEN(F8)-3),MID(Rencontres!C6,SEARCH(" - ",Rencontres!C6)+3,SEARCH(" - ",Rencontres!C6,SEARCH(" - ",Rencontres!C6)+1)-SEARCH(" - ",Rencontres!C6)-3)))</f>
        <v>BAR Manuela</v>
      </c>
      <c r="H8" s="58" t="str">
        <f>IFERROR(RIGHT(Rencontres!C6,LEN(Rencontres!C6)-SEARCH(" - ",Rencontres!C6,SEARCH(" - ",Rencontres!C6)+1)-2),"")</f>
        <v>ROU Laurent</v>
      </c>
      <c r="I8" s="54"/>
      <c r="J8" s="54">
        <v>0</v>
      </c>
      <c r="K8" s="54">
        <v>50373</v>
      </c>
      <c r="L8" s="54"/>
      <c r="N8" s="62"/>
      <c r="O8" s="63"/>
      <c r="P8" s="64"/>
      <c r="T8" s="25"/>
    </row>
    <row r="9" spans="1:20" ht="19.5" customHeight="1" x14ac:dyDescent="0.2">
      <c r="A9" s="85">
        <v>6</v>
      </c>
      <c r="B9" s="82" t="str">
        <f>IFERROR(LEFT(Rencontres!B7,SEARCH(" - ",Rencontres!B7)-1),"")</f>
        <v>CRA Nick</v>
      </c>
      <c r="C9" s="55" t="str">
        <f>IF(B9="","",IF(D9="",RIGHT(Rencontres!B7,LEN(Rencontres!B7)-LEN(B9)-3),MID(Rencontres!B7,SEARCH(" - ",Rencontres!B7)+3,SEARCH(" - ",Rencontres!B7,SEARCH(" - ",Rencontres!B7)+1)-SEARCH(" - ",Rencontres!B7)-3)))</f>
        <v>STR Jacques</v>
      </c>
      <c r="D9" s="55" t="str">
        <f>IFERROR(RIGHT(Rencontres!B7,LEN(Rencontres!B7)-SEARCH(" - ",Rencontres!B7,SEARCH(" - ",Rencontres!B7)+1)-2),"")</f>
        <v>FIS Paul</v>
      </c>
      <c r="E9" s="56"/>
      <c r="F9" s="57" t="str">
        <f>IFERROR(LEFT(Rencontres!C7,SEARCH(" - ",Rencontres!C7)-1),"")</f>
        <v>VER Mario</v>
      </c>
      <c r="G9" s="57" t="str">
        <f>IF(F9="","",IF(H9="",RIGHT(Rencontres!C7,LEN(Rencontres!C7)-LEN(F9)-3),MID(Rencontres!C7,SEARCH(" - ",Rencontres!C7)+3,SEARCH(" - ",Rencontres!C7,SEARCH(" - ",Rencontres!C7)+1)-SEARCH(" - ",Rencontres!C7)-3)))</f>
        <v>ROT Kaka</v>
      </c>
      <c r="H9" s="58" t="str">
        <f>IFERROR(RIGHT(Rencontres!C7,LEN(Rencontres!C7)-SEARCH(" - ",Rencontres!C7,SEARCH(" - ",Rencontres!C7)+1)-2),"")</f>
        <v>BER Stéphane</v>
      </c>
      <c r="I9" s="54"/>
      <c r="J9" s="54">
        <v>1</v>
      </c>
      <c r="K9" s="54">
        <v>49453</v>
      </c>
      <c r="L9" s="54"/>
      <c r="N9" s="62"/>
      <c r="O9" s="63"/>
      <c r="P9" s="64"/>
      <c r="T9" s="25"/>
    </row>
    <row r="10" spans="1:20" ht="19.5" customHeight="1" x14ac:dyDescent="0.2">
      <c r="A10" s="85">
        <v>7</v>
      </c>
      <c r="B10" s="82" t="str">
        <f>IFERROR(LEFT(Rencontres!B8,SEARCH(" - ",Rencontres!B8)-1),"")</f>
        <v>GIU Jo</v>
      </c>
      <c r="C10" s="55" t="str">
        <f>IF(B10="","",IF(D10="",RIGHT(Rencontres!B8,LEN(Rencontres!B8)-LEN(B10)-3),MID(Rencontres!B8,SEARCH(" - ",Rencontres!B8)+3,SEARCH(" - ",Rencontres!B8,SEARCH(" - ",Rencontres!B8)+1)-SEARCH(" - ",Rencontres!B8)-3)))</f>
        <v>BOS Christian</v>
      </c>
      <c r="D10" s="55" t="str">
        <f>IFERROR(RIGHT(Rencontres!B8,LEN(Rencontres!B8)-SEARCH(" - ",Rencontres!B8,SEARCH(" - ",Rencontres!B8)+1)-2),"")</f>
        <v>MAU Eric</v>
      </c>
      <c r="E10" s="56"/>
      <c r="F10" s="57" t="str">
        <f>IFERROR(LEFT(Rencontres!C8,SEARCH(" - ",Rencontres!C8)-1),"")</f>
        <v>MON Béat</v>
      </c>
      <c r="G10" s="57" t="str">
        <f>IF(F10="","",IF(H10="",RIGHT(Rencontres!C8,LEN(Rencontres!C8)-LEN(F10)-3),MID(Rencontres!C8,SEARCH(" - ",Rencontres!C8)+3,SEARCH(" - ",Rencontres!C8,SEARCH(" - ",Rencontres!C8)+1)-SEARCH(" - ",Rencontres!C8)-3)))</f>
        <v>JUL Sylvain</v>
      </c>
      <c r="H10" s="58" t="str">
        <f>IFERROR(RIGHT(Rencontres!C8,LEN(Rencontres!C8)-SEARCH(" - ",Rencontres!C8,SEARCH(" - ",Rencontres!C8)+1)-2),"")</f>
        <v>DIN Mitch</v>
      </c>
      <c r="I10" s="54"/>
      <c r="J10" s="54"/>
      <c r="K10" s="54">
        <v>48049</v>
      </c>
      <c r="L10" s="54"/>
      <c r="N10" s="62"/>
      <c r="O10" s="63"/>
      <c r="P10" s="64"/>
      <c r="T10" s="25"/>
    </row>
    <row r="11" spans="1:20" ht="19.5" customHeight="1" x14ac:dyDescent="0.2">
      <c r="A11" s="85">
        <v>8</v>
      </c>
      <c r="B11" s="82" t="str">
        <f>IFERROR(LEFT(Rencontres!B9,SEARCH(" - ",Rencontres!B9)-1),"")</f>
        <v>REP Christian</v>
      </c>
      <c r="C11" s="55" t="str">
        <f>IF(B11="","",IF(D11="",RIGHT(Rencontres!B9,LEN(Rencontres!B9)-LEN(B11)-3),MID(Rencontres!B9,SEARCH(" - ",Rencontres!B9)+3,SEARCH(" - ",Rencontres!B9,SEARCH(" - ",Rencontres!B9)+1)-SEARCH(" - ",Rencontres!B9)-3)))</f>
        <v>BRÜ Didier</v>
      </c>
      <c r="D11" s="55" t="str">
        <f>IFERROR(RIGHT(Rencontres!B9,LEN(Rencontres!B9)-SEARCH(" - ",Rencontres!B9,SEARCH(" - ",Rencontres!B9)+1)-2),"")</f>
        <v/>
      </c>
      <c r="E11" s="56"/>
      <c r="F11" s="57" t="str">
        <f>IFERROR(LEFT(Rencontres!C9,SEARCH(" - ",Rencontres!C9)-1),"")</f>
        <v>REG Lionel</v>
      </c>
      <c r="G11" s="57" t="str">
        <f>IF(F11="","",IF(H11="",RIGHT(Rencontres!C9,LEN(Rencontres!C9)-LEN(F11)-3),MID(Rencontres!C9,SEARCH(" - ",Rencontres!C9)+3,SEARCH(" - ",Rencontres!C9,SEARCH(" - ",Rencontres!C9)+1)-SEARCH(" - ",Rencontres!C9)-3)))</f>
        <v>SCH Lulu</v>
      </c>
      <c r="H11" s="58" t="str">
        <f>IFERROR(RIGHT(Rencontres!C9,LEN(Rencontres!C9)-SEARCH(" - ",Rencontres!C9,SEARCH(" - ",Rencontres!C9)+1)-2),"")</f>
        <v/>
      </c>
      <c r="I11" s="54"/>
      <c r="J11" s="54">
        <v>0</v>
      </c>
      <c r="K11" s="54">
        <v>47064</v>
      </c>
      <c r="L11" s="54"/>
      <c r="M11" s="54"/>
      <c r="N11" s="62"/>
      <c r="O11" s="63"/>
      <c r="P11" s="64"/>
      <c r="T11" s="25"/>
    </row>
    <row r="12" spans="1:20" ht="19.5" hidden="1" customHeight="1" x14ac:dyDescent="0.2">
      <c r="A12" s="85">
        <v>9</v>
      </c>
      <c r="B12" s="82" t="str">
        <f>IFERROR(LEFT(Rencontres!B10,SEARCH(" - ",Rencontres!B10)-1),"")</f>
        <v/>
      </c>
      <c r="C12" s="55" t="str">
        <f>IF(B12="","",IF(D12="",RIGHT(Rencontres!B10,LEN(Rencontres!B10)-LEN(B12)-3),MID(Rencontres!B10,SEARCH(" - ",Rencontres!B10)+3,SEARCH(" - ",Rencontres!B10,SEARCH(" - ",Rencontres!B10)+1)-SEARCH(" - ",Rencontres!B10)-3)))</f>
        <v/>
      </c>
      <c r="D12" s="55" t="str">
        <f>IFERROR(RIGHT(Rencontres!B10,LEN(Rencontres!B10)-SEARCH(" - ",Rencontres!B10,SEARCH(" - ",Rencontres!B10)+1)-2),"")</f>
        <v/>
      </c>
      <c r="E12" s="56"/>
      <c r="F12" s="57" t="str">
        <f>IFERROR(LEFT(Rencontres!C10,SEARCH(" - ",Rencontres!C10)-1),"")</f>
        <v/>
      </c>
      <c r="G12" s="57" t="str">
        <f>IF(F12="","",IF(H12="",RIGHT(Rencontres!C10,LEN(Rencontres!C10)-LEN(F12)-3),MID(Rencontres!C10,SEARCH(" - ",Rencontres!C10)+3,SEARCH(" - ",Rencontres!C10,SEARCH(" - ",Rencontres!C10)+1)-SEARCH(" - ",Rencontres!C10)-3)))</f>
        <v/>
      </c>
      <c r="H12" s="58" t="str">
        <f>IFERROR(RIGHT(Rencontres!C10,LEN(Rencontres!C10)-SEARCH(" - ",Rencontres!C10,SEARCH(" - ",Rencontres!C10)+1)-2),"")</f>
        <v/>
      </c>
      <c r="I12" s="54"/>
      <c r="J12" s="54"/>
      <c r="K12" s="54">
        <v>45622</v>
      </c>
      <c r="N12" s="62"/>
      <c r="O12" s="63"/>
      <c r="P12" s="64"/>
      <c r="T12" s="25"/>
    </row>
    <row r="13" spans="1:20" ht="19.5" hidden="1" customHeight="1" x14ac:dyDescent="0.2">
      <c r="A13" s="85">
        <v>10</v>
      </c>
      <c r="B13" s="82" t="str">
        <f>IFERROR(LEFT(Rencontres!B11,SEARCH(" - ",Rencontres!B11)-1),"")</f>
        <v/>
      </c>
      <c r="C13" s="55" t="str">
        <f>IF(B13="","",IF(D13="",RIGHT(Rencontres!B11,LEN(Rencontres!B11)-LEN(B13)-3),MID(Rencontres!B11,SEARCH(" - ",Rencontres!B11)+3,SEARCH(" - ",Rencontres!B11,SEARCH(" - ",Rencontres!B11)+1)-SEARCH(" - ",Rencontres!B11)-3)))</f>
        <v/>
      </c>
      <c r="D13" s="55" t="str">
        <f>IFERROR(RIGHT(Rencontres!B11,LEN(Rencontres!B11)-SEARCH(" - ",Rencontres!B11,SEARCH(" - ",Rencontres!B11)+1)-2),"")</f>
        <v/>
      </c>
      <c r="E13" s="56"/>
      <c r="F13" s="57" t="str">
        <f>IFERROR(LEFT(Rencontres!C11,SEARCH(" - ",Rencontres!C11)-1),"")</f>
        <v/>
      </c>
      <c r="G13" s="57" t="str">
        <f>IF(F13="","",IF(H13="",RIGHT(Rencontres!C11,LEN(Rencontres!C11)-LEN(F13)-3),MID(Rencontres!C11,SEARCH(" - ",Rencontres!C11)+3,SEARCH(" - ",Rencontres!C11,SEARCH(" - ",Rencontres!C11)+1)-SEARCH(" - ",Rencontres!C11)-3)))</f>
        <v/>
      </c>
      <c r="H13" s="58" t="str">
        <f>IFERROR(RIGHT(Rencontres!C11,LEN(Rencontres!C11)-SEARCH(" - ",Rencontres!C11,SEARCH(" - ",Rencontres!C11)+1)-2),"")</f>
        <v/>
      </c>
      <c r="I13" s="54"/>
      <c r="J13" s="54">
        <v>1</v>
      </c>
      <c r="K13" s="54">
        <v>45012</v>
      </c>
      <c r="N13" s="62"/>
      <c r="O13" s="63"/>
      <c r="P13" s="64"/>
      <c r="T13" s="25"/>
    </row>
    <row r="14" spans="1:20" ht="19.5" hidden="1" customHeight="1" x14ac:dyDescent="0.2">
      <c r="A14" s="85">
        <v>11</v>
      </c>
      <c r="B14" s="82" t="str">
        <f>IFERROR(LEFT(Rencontres!B12,SEARCH(" - ",Rencontres!B12)-1),"")</f>
        <v/>
      </c>
      <c r="C14" s="55" t="str">
        <f>IF(B14="","",IF(D14="",RIGHT(Rencontres!B12,LEN(Rencontres!B12)-LEN(B14)-3),MID(Rencontres!B12,SEARCH(" - ",Rencontres!B12)+3,SEARCH(" - ",Rencontres!B12,SEARCH(" - ",Rencontres!B12)+1)-SEARCH(" - ",Rencontres!B12)-3)))</f>
        <v/>
      </c>
      <c r="D14" s="55" t="str">
        <f>IFERROR(RIGHT(Rencontres!B12,LEN(Rencontres!B12)-SEARCH(" - ",Rencontres!B12,SEARCH(" - ",Rencontres!B12)+1)-2),"")</f>
        <v/>
      </c>
      <c r="E14" s="56"/>
      <c r="F14" s="57" t="str">
        <f>IFERROR(LEFT(Rencontres!C12,SEARCH(" - ",Rencontres!C12)-1),"")</f>
        <v/>
      </c>
      <c r="G14" s="57" t="str">
        <f>IF(F14="","",IF(H14="",RIGHT(Rencontres!C12,LEN(Rencontres!C12)-LEN(F14)-3),MID(Rencontres!C12,SEARCH(" - ",Rencontres!C12)+3,SEARCH(" - ",Rencontres!C12,SEARCH(" - ",Rencontres!C12)+1)-SEARCH(" - ",Rencontres!C12)-3)))</f>
        <v/>
      </c>
      <c r="H14" s="58" t="str">
        <f>IFERROR(RIGHT(Rencontres!C12,LEN(Rencontres!C12)-SEARCH(" - ",Rencontres!C12,SEARCH(" - ",Rencontres!C12)+1)-2),"")</f>
        <v/>
      </c>
      <c r="I14" s="54"/>
      <c r="J14" s="54"/>
      <c r="K14" s="54" t="s">
        <v>45</v>
      </c>
      <c r="N14" s="62"/>
      <c r="O14" s="63"/>
      <c r="P14" s="64"/>
      <c r="T14" s="25"/>
    </row>
    <row r="15" spans="1:20" ht="19.5" hidden="1" customHeight="1" x14ac:dyDescent="0.2">
      <c r="A15" s="85">
        <v>12</v>
      </c>
      <c r="B15" s="82" t="str">
        <f>IFERROR(LEFT(Rencontres!B13,SEARCH(" - ",Rencontres!B13)-1),"")</f>
        <v/>
      </c>
      <c r="C15" s="55" t="str">
        <f>IF(B15="","",IF(D15="",RIGHT(Rencontres!B13,LEN(Rencontres!B13)-LEN(B15)-3),MID(Rencontres!B13,SEARCH(" - ",Rencontres!B13)+3,SEARCH(" - ",Rencontres!B13,SEARCH(" - ",Rencontres!B13)+1)-SEARCH(" - ",Rencontres!B13)-3)))</f>
        <v/>
      </c>
      <c r="D15" s="55" t="str">
        <f>IFERROR(RIGHT(Rencontres!B13,LEN(Rencontres!B13)-SEARCH(" - ",Rencontres!B13,SEARCH(" - ",Rencontres!B13)+1)-2),"")</f>
        <v/>
      </c>
      <c r="E15" s="56"/>
      <c r="F15" s="57" t="str">
        <f>IFERROR(LEFT(Rencontres!C13,SEARCH(" - ",Rencontres!C13)-1),"")</f>
        <v/>
      </c>
      <c r="G15" s="57" t="str">
        <f>IF(F15="","",IF(H15="",RIGHT(Rencontres!C13,LEN(Rencontres!C13)-LEN(F15)-3),MID(Rencontres!C13,SEARCH(" - ",Rencontres!C13)+3,SEARCH(" - ",Rencontres!C13,SEARCH(" - ",Rencontres!C13)+1)-SEARCH(" - ",Rencontres!C13)-3)))</f>
        <v/>
      </c>
      <c r="H15" s="58" t="str">
        <f>IFERROR(RIGHT(Rencontres!C13,LEN(Rencontres!C13)-SEARCH(" - ",Rencontres!C13,SEARCH(" - ",Rencontres!C13)+1)-2),"")</f>
        <v/>
      </c>
      <c r="I15" s="54">
        <v>0</v>
      </c>
      <c r="J15" s="54"/>
      <c r="K15" s="54" t="s">
        <v>71</v>
      </c>
      <c r="N15" s="62"/>
      <c r="O15" s="63"/>
      <c r="P15" s="64"/>
      <c r="T15" s="25"/>
    </row>
    <row r="16" spans="1:20" ht="19.5" hidden="1" customHeight="1" x14ac:dyDescent="0.2">
      <c r="A16" s="85">
        <v>13</v>
      </c>
      <c r="B16" s="82" t="str">
        <f>IFERROR(LEFT(Rencontres!B14,SEARCH(" - ",Rencontres!B14)-1),"")</f>
        <v/>
      </c>
      <c r="C16" s="55" t="str">
        <f>IF(B16="","",IF(D16="",RIGHT(Rencontres!B14,LEN(Rencontres!B14)-LEN(B16)-3),MID(Rencontres!B14,SEARCH(" - ",Rencontres!B14)+3,SEARCH(" - ",Rencontres!B14,SEARCH(" - ",Rencontres!B14)+1)-SEARCH(" - ",Rencontres!B14)-3)))</f>
        <v/>
      </c>
      <c r="D16" s="55" t="str">
        <f>IFERROR(RIGHT(Rencontres!B14,LEN(Rencontres!B14)-SEARCH(" - ",Rencontres!B14,SEARCH(" - ",Rencontres!B14)+1)-2),"")</f>
        <v/>
      </c>
      <c r="E16" s="56"/>
      <c r="F16" s="57" t="str">
        <f>IFERROR(LEFT(Rencontres!C14,SEARCH(" - ",Rencontres!C14)-1),"")</f>
        <v/>
      </c>
      <c r="G16" s="57" t="str">
        <f>IF(F16="","",IF(H16="",RIGHT(Rencontres!C14,LEN(Rencontres!C14)-LEN(F16)-3),MID(Rencontres!C14,SEARCH(" - ",Rencontres!C14)+3,SEARCH(" - ",Rencontres!C14,SEARCH(" - ",Rencontres!C14)+1)-SEARCH(" - ",Rencontres!C14)-3)))</f>
        <v/>
      </c>
      <c r="H16" s="58" t="str">
        <f>IFERROR(RIGHT(Rencontres!C14,LEN(Rencontres!C14)-SEARCH(" - ",Rencontres!C14,SEARCH(" - ",Rencontres!C14)+1)-2),"")</f>
        <v/>
      </c>
      <c r="I16" s="54">
        <v>0</v>
      </c>
      <c r="J16" s="54">
        <v>0</v>
      </c>
      <c r="K16" s="54" t="s">
        <v>29</v>
      </c>
      <c r="N16" s="62"/>
      <c r="O16" s="63"/>
      <c r="P16" s="64"/>
      <c r="T16" s="25"/>
    </row>
    <row r="17" spans="1:20" ht="19.5" hidden="1" customHeight="1" x14ac:dyDescent="0.2">
      <c r="A17" s="85">
        <v>14</v>
      </c>
      <c r="B17" s="82" t="str">
        <f>IFERROR(LEFT(Rencontres!B15,SEARCH(" - ",Rencontres!B15)-1),"")</f>
        <v/>
      </c>
      <c r="C17" s="55" t="str">
        <f>IF(B17="","",IF(D17="",RIGHT(Rencontres!B15,LEN(Rencontres!B15)-LEN(B17)-3),MID(Rencontres!B15,SEARCH(" - ",Rencontres!B15)+3,SEARCH(" - ",Rencontres!B15,SEARCH(" - ",Rencontres!B15)+1)-SEARCH(" - ",Rencontres!B15)-3)))</f>
        <v/>
      </c>
      <c r="D17" s="55" t="str">
        <f>IFERROR(RIGHT(Rencontres!B15,LEN(Rencontres!B15)-SEARCH(" - ",Rencontres!B15,SEARCH(" - ",Rencontres!B15)+1)-2),"")</f>
        <v/>
      </c>
      <c r="E17" s="56"/>
      <c r="F17" s="57" t="str">
        <f>IFERROR(LEFT(Rencontres!C15,SEARCH(" - ",Rencontres!C15)-1),"")</f>
        <v/>
      </c>
      <c r="G17" s="57" t="str">
        <f>IF(F17="","",IF(H17="",RIGHT(Rencontres!C15,LEN(Rencontres!C15)-LEN(F17)-3),MID(Rencontres!C15,SEARCH(" - ",Rencontres!C15)+3,SEARCH(" - ",Rencontres!C15,SEARCH(" - ",Rencontres!C15)+1)-SEARCH(" - ",Rencontres!C15)-3)))</f>
        <v/>
      </c>
      <c r="H17" s="58" t="str">
        <f>IFERROR(RIGHT(Rencontres!C15,LEN(Rencontres!C15)-SEARCH(" - ",Rencontres!C15,SEARCH(" - ",Rencontres!C15)+1)-2),"")</f>
        <v/>
      </c>
      <c r="I17" s="54">
        <v>0</v>
      </c>
      <c r="J17" s="54"/>
      <c r="K17" s="54">
        <v>25529</v>
      </c>
      <c r="L17" s="54"/>
      <c r="M17" s="54"/>
      <c r="N17" s="62"/>
      <c r="O17" s="63"/>
      <c r="P17" s="64"/>
      <c r="T17" s="25"/>
    </row>
    <row r="18" spans="1:20" ht="19.5" hidden="1" customHeight="1" x14ac:dyDescent="0.2">
      <c r="A18" s="85">
        <v>15</v>
      </c>
      <c r="B18" s="82" t="str">
        <f>IFERROR(LEFT(Rencontres!B16,SEARCH(" - ",Rencontres!B16)-1),"")</f>
        <v/>
      </c>
      <c r="C18" s="55" t="str">
        <f>IF(B18="","",IF(D18="",RIGHT(Rencontres!B16,LEN(Rencontres!B16)-LEN(B18)-3),MID(Rencontres!B16,SEARCH(" - ",Rencontres!B16)+3,SEARCH(" - ",Rencontres!B16,SEARCH(" - ",Rencontres!B16)+1)-SEARCH(" - ",Rencontres!B16)-3)))</f>
        <v/>
      </c>
      <c r="D18" s="55" t="str">
        <f>IFERROR(RIGHT(Rencontres!B16,LEN(Rencontres!B16)-SEARCH(" - ",Rencontres!B16,SEARCH(" - ",Rencontres!B16)+1)-2),"")</f>
        <v/>
      </c>
      <c r="E18" s="56"/>
      <c r="F18" s="57" t="str">
        <f>IFERROR(LEFT(Rencontres!C16,SEARCH(" - ",Rencontres!C16)-1),"")</f>
        <v/>
      </c>
      <c r="G18" s="57" t="str">
        <f>IF(F18="","",IF(H18="",RIGHT(Rencontres!C16,LEN(Rencontres!C16)-LEN(F18)-3),MID(Rencontres!C16,SEARCH(" - ",Rencontres!C16)+3,SEARCH(" - ",Rencontres!C16,SEARCH(" - ",Rencontres!C16)+1)-SEARCH(" - ",Rencontres!C16)-3)))</f>
        <v/>
      </c>
      <c r="H18" s="58" t="str">
        <f>IFERROR(RIGHT(Rencontres!C16,LEN(Rencontres!C16)-SEARCH(" - ",Rencontres!C16,SEARCH(" - ",Rencontres!C16)+1)-2),"")</f>
        <v/>
      </c>
      <c r="I18" s="54">
        <v>0</v>
      </c>
      <c r="J18" s="54"/>
      <c r="K18" s="54">
        <v>14354</v>
      </c>
      <c r="L18" s="54"/>
      <c r="M18" s="54"/>
      <c r="N18" s="62"/>
      <c r="O18" s="63"/>
      <c r="P18" s="64"/>
      <c r="T18" s="25"/>
    </row>
    <row r="19" spans="1:20" ht="19.5" hidden="1" customHeight="1" x14ac:dyDescent="0.2">
      <c r="A19" s="85">
        <v>16</v>
      </c>
      <c r="B19" s="82" t="str">
        <f>IFERROR(LEFT(Rencontres!B17,SEARCH(" - ",Rencontres!B17)-1),"")</f>
        <v/>
      </c>
      <c r="C19" s="55" t="str">
        <f>IF(B19="","",IF(D19="",RIGHT(Rencontres!B17,LEN(Rencontres!B17)-LEN(B19)-3),MID(Rencontres!B17,SEARCH(" - ",Rencontres!B17)+3,SEARCH(" - ",Rencontres!B17,SEARCH(" - ",Rencontres!B17)+1)-SEARCH(" - ",Rencontres!B17)-3)))</f>
        <v/>
      </c>
      <c r="D19" s="55" t="str">
        <f>IFERROR(RIGHT(Rencontres!B17,LEN(Rencontres!B17)-SEARCH(" - ",Rencontres!B17,SEARCH(" - ",Rencontres!B17)+1)-2),"")</f>
        <v/>
      </c>
      <c r="E19" s="56"/>
      <c r="F19" s="57" t="str">
        <f>IFERROR(LEFT(Rencontres!C17,SEARCH(" - ",Rencontres!C17)-1),"")</f>
        <v/>
      </c>
      <c r="G19" s="57" t="str">
        <f>IF(F19="","",IF(H19="",RIGHT(Rencontres!C17,LEN(Rencontres!C17)-LEN(F19)-3),MID(Rencontres!C17,SEARCH(" - ",Rencontres!C17)+3,SEARCH(" - ",Rencontres!C17,SEARCH(" - ",Rencontres!C17)+1)-SEARCH(" - ",Rencontres!C17)-3)))</f>
        <v/>
      </c>
      <c r="H19" s="58" t="str">
        <f>IFERROR(RIGHT(Rencontres!C17,LEN(Rencontres!C17)-SEARCH(" - ",Rencontres!C17,SEARCH(" - ",Rencontres!C17)+1)-2),"")</f>
        <v/>
      </c>
      <c r="I19" s="54"/>
      <c r="J19" s="54"/>
      <c r="K19" s="54"/>
      <c r="L19" s="54"/>
      <c r="M19" s="54"/>
      <c r="N19" s="62"/>
      <c r="O19" s="63"/>
      <c r="P19" s="64"/>
      <c r="T19" s="25"/>
    </row>
    <row r="20" spans="1:20" ht="19.5" hidden="1" customHeight="1" x14ac:dyDescent="0.2">
      <c r="A20" s="85">
        <v>17</v>
      </c>
      <c r="B20" s="82" t="str">
        <f>IFERROR(LEFT(Rencontres!B18,SEARCH(" - ",Rencontres!B18)-1),"")</f>
        <v/>
      </c>
      <c r="C20" s="55" t="str">
        <f>IF(B20="","",IF(D20="",RIGHT(Rencontres!B18,LEN(Rencontres!B18)-LEN(B20)-3),MID(Rencontres!B18,SEARCH(" - ",Rencontres!B18)+3,SEARCH(" - ",Rencontres!B18,SEARCH(" - ",Rencontres!B18)+1)-SEARCH(" - ",Rencontres!B18)-3)))</f>
        <v/>
      </c>
      <c r="D20" s="55" t="str">
        <f>IFERROR(RIGHT(Rencontres!B18,LEN(Rencontres!B18)-SEARCH(" - ",Rencontres!B18,SEARCH(" - ",Rencontres!B18)+1)-2),"")</f>
        <v/>
      </c>
      <c r="E20" s="56"/>
      <c r="F20" s="57" t="str">
        <f>IFERROR(LEFT(Rencontres!C18,SEARCH(" - ",Rencontres!C18)-1),"")</f>
        <v/>
      </c>
      <c r="G20" s="57" t="str">
        <f>IF(F20="","",IF(H20="",RIGHT(Rencontres!C18,LEN(Rencontres!C18)-LEN(F20)-3),MID(Rencontres!C18,SEARCH(" - ",Rencontres!C18)+3,SEARCH(" - ",Rencontres!C18,SEARCH(" - ",Rencontres!C18)+1)-SEARCH(" - ",Rencontres!C18)-3)))</f>
        <v/>
      </c>
      <c r="H20" s="58" t="str">
        <f>IFERROR(RIGHT(Rencontres!C18,LEN(Rencontres!C18)-SEARCH(" - ",Rencontres!C18,SEARCH(" - ",Rencontres!C18)+1)-2),"")</f>
        <v/>
      </c>
      <c r="I20" s="54"/>
      <c r="J20" s="54"/>
      <c r="K20" s="54"/>
      <c r="L20" s="54"/>
      <c r="M20" s="54"/>
      <c r="N20" s="62"/>
      <c r="O20" s="63"/>
      <c r="P20" s="64"/>
      <c r="T20" s="25"/>
    </row>
    <row r="21" spans="1:20" ht="19.5" hidden="1" customHeight="1" x14ac:dyDescent="0.2">
      <c r="A21" s="85">
        <v>18</v>
      </c>
      <c r="B21" s="82" t="str">
        <f>IFERROR(LEFT(Rencontres!B19,SEARCH(" - ",Rencontres!B19)-1),"")</f>
        <v/>
      </c>
      <c r="C21" s="55" t="str">
        <f>IF(B21="","",IF(D21="",RIGHT(Rencontres!B19,LEN(Rencontres!B19)-LEN(B21)-3),MID(Rencontres!B19,SEARCH(" - ",Rencontres!B19)+3,SEARCH(" - ",Rencontres!B19,SEARCH(" - ",Rencontres!B19)+1)-SEARCH(" - ",Rencontres!B19)-3)))</f>
        <v/>
      </c>
      <c r="D21" s="55" t="str">
        <f>IFERROR(RIGHT(Rencontres!B19,LEN(Rencontres!B19)-SEARCH(" - ",Rencontres!B19,SEARCH(" - ",Rencontres!B19)+1)-2),"")</f>
        <v/>
      </c>
      <c r="E21" s="56"/>
      <c r="F21" s="57" t="str">
        <f>IFERROR(LEFT(Rencontres!C19,SEARCH(" - ",Rencontres!C19)-1),"")</f>
        <v/>
      </c>
      <c r="G21" s="57" t="str">
        <f>IF(F21="","",IF(H21="",RIGHT(Rencontres!C19,LEN(Rencontres!C19)-LEN(F21)-3),MID(Rencontres!C19,SEARCH(" - ",Rencontres!C19)+3,SEARCH(" - ",Rencontres!C19,SEARCH(" - ",Rencontres!C19)+1)-SEARCH(" - ",Rencontres!C19)-3)))</f>
        <v/>
      </c>
      <c r="H21" s="58" t="str">
        <f>IFERROR(RIGHT(Rencontres!C19,LEN(Rencontres!C19)-SEARCH(" - ",Rencontres!C19,SEARCH(" - ",Rencontres!C19)+1)-2),"")</f>
        <v/>
      </c>
      <c r="I21" s="54"/>
      <c r="J21" s="54"/>
      <c r="K21" s="54"/>
      <c r="L21" s="54"/>
      <c r="M21" s="54"/>
      <c r="N21" s="62"/>
      <c r="O21" s="63"/>
      <c r="P21" s="64"/>
      <c r="T21" s="25"/>
    </row>
    <row r="22" spans="1:20" ht="19.5" hidden="1" customHeight="1" x14ac:dyDescent="0.2">
      <c r="A22" s="85">
        <v>19</v>
      </c>
      <c r="B22" s="82" t="str">
        <f>IFERROR(LEFT(Rencontres!B20,SEARCH(" - ",Rencontres!B20)-1),"")</f>
        <v/>
      </c>
      <c r="C22" s="55" t="str">
        <f>IF(B22="","",IF(D22="",RIGHT(Rencontres!B20,LEN(Rencontres!B20)-LEN(B22)-3),MID(Rencontres!B20,SEARCH(" - ",Rencontres!B20)+3,SEARCH(" - ",Rencontres!B20,SEARCH(" - ",Rencontres!B20)+1)-SEARCH(" - ",Rencontres!B20)-3)))</f>
        <v/>
      </c>
      <c r="D22" s="55" t="str">
        <f>IFERROR(RIGHT(Rencontres!B20,LEN(Rencontres!B20)-SEARCH(" - ",Rencontres!B20,SEARCH(" - ",Rencontres!B20)+1)-2),"")</f>
        <v/>
      </c>
      <c r="E22" s="56"/>
      <c r="F22" s="57" t="str">
        <f>IFERROR(LEFT(Rencontres!C20,SEARCH(" - ",Rencontres!C20)-1),"")</f>
        <v/>
      </c>
      <c r="G22" s="57" t="str">
        <f>IF(F22="","",IF(H22="",RIGHT(Rencontres!C20,LEN(Rencontres!C20)-LEN(F22)-3),MID(Rencontres!C20,SEARCH(" - ",Rencontres!C20)+3,SEARCH(" - ",Rencontres!C20,SEARCH(" - ",Rencontres!C20)+1)-SEARCH(" - ",Rencontres!C20)-3)))</f>
        <v/>
      </c>
      <c r="H22" s="58" t="str">
        <f>IFERROR(RIGHT(Rencontres!C20,LEN(Rencontres!C20)-SEARCH(" - ",Rencontres!C20,SEARCH(" - ",Rencontres!C20)+1)-2),"")</f>
        <v/>
      </c>
      <c r="I22" s="54"/>
      <c r="J22" s="54"/>
      <c r="K22" s="54"/>
      <c r="L22" s="54"/>
      <c r="M22" s="54"/>
      <c r="N22" s="62"/>
      <c r="O22" s="63"/>
      <c r="P22" s="64"/>
      <c r="T22" s="25"/>
    </row>
    <row r="23" spans="1:20" ht="19.5" hidden="1" customHeight="1" x14ac:dyDescent="0.2">
      <c r="A23" s="85">
        <v>20</v>
      </c>
      <c r="B23" s="82" t="str">
        <f>IFERROR(LEFT(Rencontres!B21,SEARCH(" - ",Rencontres!B21)-1),"")</f>
        <v/>
      </c>
      <c r="C23" s="55" t="str">
        <f>IF(B23="","",IF(D23="",RIGHT(Rencontres!B21,LEN(Rencontres!B21)-LEN(B23)-3),MID(Rencontres!B21,SEARCH(" - ",Rencontres!B21)+3,SEARCH(" - ",Rencontres!B21,SEARCH(" - ",Rencontres!B21)+1)-SEARCH(" - ",Rencontres!B21)-3)))</f>
        <v/>
      </c>
      <c r="D23" s="55" t="str">
        <f>IFERROR(RIGHT(Rencontres!B21,LEN(Rencontres!B21)-SEARCH(" - ",Rencontres!B21,SEARCH(" - ",Rencontres!B21)+1)-2),"")</f>
        <v/>
      </c>
      <c r="E23" s="56"/>
      <c r="F23" s="57" t="str">
        <f>IFERROR(LEFT(Rencontres!C21,SEARCH(" - ",Rencontres!C21)-1),"")</f>
        <v/>
      </c>
      <c r="G23" s="57" t="str">
        <f>IF(F23="","",IF(H23="",RIGHT(Rencontres!C21,LEN(Rencontres!C21)-LEN(F23)-3),MID(Rencontres!C21,SEARCH(" - ",Rencontres!C21)+3,SEARCH(" - ",Rencontres!C21,SEARCH(" - ",Rencontres!C21)+1)-SEARCH(" - ",Rencontres!C21)-3)))</f>
        <v/>
      </c>
      <c r="H23" s="58" t="str">
        <f>IFERROR(RIGHT(Rencontres!C21,LEN(Rencontres!C21)-SEARCH(" - ",Rencontres!C21,SEARCH(" - ",Rencontres!C21)+1)-2),"")</f>
        <v/>
      </c>
      <c r="I23" s="54"/>
      <c r="J23" s="54"/>
      <c r="K23" s="54"/>
      <c r="L23" s="54"/>
      <c r="M23" s="54"/>
      <c r="N23" s="62"/>
      <c r="O23" s="63"/>
      <c r="P23" s="64"/>
      <c r="T23" s="25"/>
    </row>
    <row r="24" spans="1:20" ht="19.5" hidden="1" customHeight="1" x14ac:dyDescent="0.2">
      <c r="A24" s="85">
        <v>21</v>
      </c>
      <c r="B24" s="82" t="str">
        <f>IFERROR(LEFT(Rencontres!B22,SEARCH(" - ",Rencontres!B22)-1),"")</f>
        <v/>
      </c>
      <c r="C24" s="55" t="str">
        <f>IF(B24="","",IF(D24="",RIGHT(Rencontres!B22,LEN(Rencontres!B22)-LEN(B24)-3),MID(Rencontres!B22,SEARCH(" - ",Rencontres!B22)+3,SEARCH(" - ",Rencontres!B22,SEARCH(" - ",Rencontres!B22)+1)-SEARCH(" - ",Rencontres!B22)-3)))</f>
        <v/>
      </c>
      <c r="D24" s="55" t="str">
        <f>IFERROR(RIGHT(Rencontres!B22,LEN(Rencontres!B22)-SEARCH(" - ",Rencontres!B22,SEARCH(" - ",Rencontres!B22)+1)-2),"")</f>
        <v/>
      </c>
      <c r="E24" s="56"/>
      <c r="F24" s="57" t="str">
        <f>IFERROR(LEFT(Rencontres!C22,SEARCH(" - ",Rencontres!C22)-1),"")</f>
        <v/>
      </c>
      <c r="G24" s="57" t="str">
        <f>IF(F24="","",IF(H24="",RIGHT(Rencontres!C22,LEN(Rencontres!C22)-LEN(F24)-3),MID(Rencontres!C22,SEARCH(" - ",Rencontres!C22)+3,SEARCH(" - ",Rencontres!C22,SEARCH(" - ",Rencontres!C22)+1)-SEARCH(" - ",Rencontres!C22)-3)))</f>
        <v/>
      </c>
      <c r="H24" s="58" t="str">
        <f>IFERROR(RIGHT(Rencontres!C22,LEN(Rencontres!C22)-SEARCH(" - ",Rencontres!C22,SEARCH(" - ",Rencontres!C22)+1)-2),"")</f>
        <v/>
      </c>
      <c r="I24" s="54">
        <v>0</v>
      </c>
      <c r="J24" s="54"/>
      <c r="K24" s="54">
        <v>10847</v>
      </c>
      <c r="N24" s="62"/>
      <c r="O24" s="63"/>
      <c r="P24" s="64"/>
      <c r="T24" s="25"/>
    </row>
    <row r="25" spans="1:20" ht="19.5" hidden="1" customHeight="1" x14ac:dyDescent="0.2">
      <c r="A25" s="85">
        <v>22</v>
      </c>
      <c r="B25" s="82" t="str">
        <f>IFERROR(LEFT(Rencontres!B23,SEARCH(" - ",Rencontres!B23)-1),"")</f>
        <v/>
      </c>
      <c r="C25" s="55" t="str">
        <f>IF(B25="","",IF(D25="",RIGHT(Rencontres!B23,LEN(Rencontres!B23)-LEN(B25)-3),MID(Rencontres!B23,SEARCH(" - ",Rencontres!B23)+3,SEARCH(" - ",Rencontres!B23,SEARCH(" - ",Rencontres!B23)+1)-SEARCH(" - ",Rencontres!B23)-3)))</f>
        <v/>
      </c>
      <c r="D25" s="55" t="str">
        <f>IFERROR(RIGHT(Rencontres!B23,LEN(Rencontres!B23)-SEARCH(" - ",Rencontres!B23,SEARCH(" - ",Rencontres!B23)+1)-2),"")</f>
        <v/>
      </c>
      <c r="E25" s="56"/>
      <c r="F25" s="57" t="str">
        <f>IFERROR(LEFT(Rencontres!C23,SEARCH(" - ",Rencontres!C23)-1),"")</f>
        <v/>
      </c>
      <c r="G25" s="57" t="str">
        <f>IF(F25="","",IF(H25="",RIGHT(Rencontres!C23,LEN(Rencontres!C23)-LEN(F25)-3),MID(Rencontres!C23,SEARCH(" - ",Rencontres!C23)+3,SEARCH(" - ",Rencontres!C23,SEARCH(" - ",Rencontres!C23)+1)-SEARCH(" - ",Rencontres!C23)-3)))</f>
        <v/>
      </c>
      <c r="H25" s="58" t="str">
        <f>IFERROR(RIGHT(Rencontres!C23,LEN(Rencontres!C23)-SEARCH(" - ",Rencontres!C23,SEARCH(" - ",Rencontres!C23)+1)-2),"")</f>
        <v/>
      </c>
      <c r="I25" s="54">
        <v>0</v>
      </c>
      <c r="J25" s="54">
        <v>0</v>
      </c>
      <c r="K25" s="54">
        <v>686</v>
      </c>
      <c r="N25" s="62"/>
      <c r="O25" s="63"/>
      <c r="P25" s="64"/>
      <c r="T25" s="25"/>
    </row>
    <row r="26" spans="1:20" ht="19.5" hidden="1" customHeight="1" x14ac:dyDescent="0.2">
      <c r="A26" s="85">
        <v>23</v>
      </c>
      <c r="B26" s="82" t="str">
        <f>IFERROR(LEFT(Rencontres!B24,SEARCH(" - ",Rencontres!B24)-1),"")</f>
        <v/>
      </c>
      <c r="C26" s="55" t="str">
        <f>IF(B26="","",IF(D26="",RIGHT(Rencontres!B24,LEN(Rencontres!B24)-LEN(B26)-3),MID(Rencontres!B24,SEARCH(" - ",Rencontres!B24)+3,SEARCH(" - ",Rencontres!B24,SEARCH(" - ",Rencontres!B24)+1)-SEARCH(" - ",Rencontres!B24)-3)))</f>
        <v/>
      </c>
      <c r="D26" s="55" t="str">
        <f>IFERROR(RIGHT(Rencontres!B24,LEN(Rencontres!B24)-SEARCH(" - ",Rencontres!B24,SEARCH(" - ",Rencontres!B24)+1)-2),"")</f>
        <v/>
      </c>
      <c r="E26" s="56"/>
      <c r="F26" s="57" t="str">
        <f>IFERROR(LEFT(Rencontres!C24,SEARCH(" - ",Rencontres!C24)-1),"")</f>
        <v/>
      </c>
      <c r="G26" s="57" t="str">
        <f>IF(F26="","",IF(H26="",RIGHT(Rencontres!C24,LEN(Rencontres!C24)-LEN(F26)-3),MID(Rencontres!C24,SEARCH(" - ",Rencontres!C24)+3,SEARCH(" - ",Rencontres!C24,SEARCH(" - ",Rencontres!C24)+1)-SEARCH(" - ",Rencontres!C24)-3)))</f>
        <v/>
      </c>
      <c r="H26" s="58" t="str">
        <f>IFERROR(RIGHT(Rencontres!C24,LEN(Rencontres!C24)-SEARCH(" - ",Rencontres!C24,SEARCH(" - ",Rencontres!C24)+1)-2),"")</f>
        <v/>
      </c>
      <c r="I26" s="54">
        <v>0</v>
      </c>
      <c r="J26" s="54"/>
      <c r="K26" s="54"/>
      <c r="N26" s="62"/>
      <c r="O26" s="63"/>
      <c r="P26" s="64"/>
      <c r="T26" s="25"/>
    </row>
    <row r="27" spans="1:20" ht="19.5" hidden="1" customHeight="1" x14ac:dyDescent="0.2">
      <c r="A27" s="85">
        <v>24</v>
      </c>
      <c r="B27" s="82" t="str">
        <f>IFERROR(LEFT(Rencontres!B25,SEARCH(" - ",Rencontres!B25)-1),"")</f>
        <v/>
      </c>
      <c r="C27" s="55" t="str">
        <f>IF(B27="","",IF(D27="",RIGHT(Rencontres!B25,LEN(Rencontres!B25)-LEN(B27)-3),MID(Rencontres!B25,SEARCH(" - ",Rencontres!B25)+3,SEARCH(" - ",Rencontres!B25,SEARCH(" - ",Rencontres!B25)+1)-SEARCH(" - ",Rencontres!B25)-3)))</f>
        <v/>
      </c>
      <c r="D27" s="55" t="str">
        <f>IFERROR(RIGHT(Rencontres!B25,LEN(Rencontres!B25)-SEARCH(" - ",Rencontres!B25,SEARCH(" - ",Rencontres!B25)+1)-2),"")</f>
        <v/>
      </c>
      <c r="E27" s="56"/>
      <c r="F27" s="57" t="str">
        <f>IFERROR(LEFT(Rencontres!C25,SEARCH(" - ",Rencontres!C25)-1),"")</f>
        <v/>
      </c>
      <c r="G27" s="57" t="str">
        <f>IF(F27="","",IF(H27="",RIGHT(Rencontres!C25,LEN(Rencontres!C25)-LEN(F27)-3),MID(Rencontres!C25,SEARCH(" - ",Rencontres!C25)+3,SEARCH(" - ",Rencontres!C25,SEARCH(" - ",Rencontres!C25)+1)-SEARCH(" - ",Rencontres!C25)-3)))</f>
        <v/>
      </c>
      <c r="H27" s="58" t="str">
        <f>IFERROR(RIGHT(Rencontres!C25,LEN(Rencontres!C25)-SEARCH(" - ",Rencontres!C25,SEARCH(" - ",Rencontres!C25)+1)-2),"")</f>
        <v/>
      </c>
      <c r="I27" s="54">
        <v>0</v>
      </c>
      <c r="J27" s="53"/>
      <c r="K27" s="53"/>
      <c r="N27" s="62"/>
      <c r="O27" s="63"/>
      <c r="P27" s="64"/>
      <c r="T27" s="25"/>
    </row>
    <row r="28" spans="1:20" ht="19.5" hidden="1" customHeight="1" x14ac:dyDescent="0.2">
      <c r="A28" s="85">
        <v>25</v>
      </c>
      <c r="B28" s="82" t="str">
        <f>IFERROR(LEFT(Rencontres!B26,SEARCH(" - ",Rencontres!B26)-1),"")</f>
        <v/>
      </c>
      <c r="C28" s="55" t="str">
        <f>IF(B28="","",IF(D28="",RIGHT(Rencontres!B26,LEN(Rencontres!B26)-LEN(B28)-3),MID(Rencontres!B26,SEARCH(" - ",Rencontres!B26)+3,SEARCH(" - ",Rencontres!B26,SEARCH(" - ",Rencontres!B26)+1)-SEARCH(" - ",Rencontres!B26)-3)))</f>
        <v/>
      </c>
      <c r="D28" s="55" t="str">
        <f>IFERROR(RIGHT(Rencontres!B26,LEN(Rencontres!B26)-SEARCH(" - ",Rencontres!B26,SEARCH(" - ",Rencontres!B26)+1)-2),"")</f>
        <v/>
      </c>
      <c r="E28" s="56"/>
      <c r="F28" s="57" t="str">
        <f>IFERROR(LEFT(Rencontres!C26,SEARCH(" - ",Rencontres!C26)-1),"")</f>
        <v/>
      </c>
      <c r="G28" s="57" t="str">
        <f>IF(F28="","",IF(H28="",RIGHT(Rencontres!C26,LEN(Rencontres!C26)-LEN(F28)-3),MID(Rencontres!C26,SEARCH(" - ",Rencontres!C26)+3,SEARCH(" - ",Rencontres!C26,SEARCH(" - ",Rencontres!C26)+1)-SEARCH(" - ",Rencontres!C26)-3)))</f>
        <v/>
      </c>
      <c r="H28" s="58" t="str">
        <f>IFERROR(RIGHT(Rencontres!C26,LEN(Rencontres!C26)-SEARCH(" - ",Rencontres!C26,SEARCH(" - ",Rencontres!C26)+1)-2),"")</f>
        <v/>
      </c>
      <c r="I28" s="54"/>
      <c r="J28" s="53"/>
      <c r="K28" s="53"/>
      <c r="N28" s="65"/>
      <c r="O28" s="66"/>
      <c r="P28" s="64"/>
      <c r="T28" s="25"/>
    </row>
    <row r="29" spans="1:20" ht="5.25" customHeight="1" thickBot="1" x14ac:dyDescent="0.25">
      <c r="A29" s="86"/>
      <c r="B29" s="83"/>
      <c r="C29" s="67"/>
      <c r="D29" s="67"/>
      <c r="E29" s="68"/>
      <c r="F29" s="69"/>
      <c r="G29" s="69"/>
      <c r="H29" s="70"/>
      <c r="I29" s="54">
        <v>0</v>
      </c>
      <c r="J29" s="54"/>
      <c r="K29" s="54"/>
      <c r="L29" s="54"/>
      <c r="M29" s="54"/>
      <c r="N29" s="71"/>
      <c r="O29" s="72"/>
      <c r="P29" s="73"/>
      <c r="T29" s="25"/>
    </row>
    <row r="30" spans="1:20" ht="20.25" customHeight="1" x14ac:dyDescent="0.2">
      <c r="T30" s="25"/>
    </row>
    <row r="31" spans="1:20" ht="20.25" customHeight="1" x14ac:dyDescent="0.2">
      <c r="T31" s="25"/>
    </row>
    <row r="32" spans="1:20" ht="20.25" customHeight="1" x14ac:dyDescent="0.2">
      <c r="B32" s="80"/>
      <c r="T32" s="25"/>
    </row>
    <row r="33" spans="20:20" ht="20.25" customHeight="1" x14ac:dyDescent="0.2">
      <c r="T33" s="25"/>
    </row>
    <row r="34" spans="20:20" ht="20.25" customHeight="1" x14ac:dyDescent="0.2">
      <c r="T34" s="25"/>
    </row>
    <row r="35" spans="20:20" ht="20.25" customHeight="1" x14ac:dyDescent="0.2">
      <c r="T35" s="25"/>
    </row>
    <row r="36" spans="20:20" ht="20.25" customHeight="1" x14ac:dyDescent="0.2">
      <c r="T36" s="25"/>
    </row>
    <row r="37" spans="20:20" ht="20.25" customHeight="1" x14ac:dyDescent="0.2">
      <c r="T37" s="25"/>
    </row>
  </sheetData>
  <sortState xmlns:xlrd2="http://schemas.microsoft.com/office/spreadsheetml/2017/richdata2" ref="T1:T40">
    <sortCondition ref="T1"/>
  </sortState>
  <mergeCells count="2">
    <mergeCell ref="A1:C1"/>
    <mergeCell ref="N3:O3"/>
  </mergeCells>
  <dataValidations count="1">
    <dataValidation type="whole" allowBlank="1" showInputMessage="1" showErrorMessage="1" errorTitle="Erreur!" error="Valeur entre 0 et 13" sqref="N4:O29 TCW4:TCX29 STA4:STB29 SJE4:SJF29 RZI4:RZJ29 RPM4:RPN29 RFQ4:RFR29 QVU4:QVV29 QLY4:QLZ29 QCC4:QCD29 BA4:BB29 KW4:KX29 US4:UT29 AEO4:AEP29 AOK4:AOL29 AYG4:AYH29 BIC4:BID29 BRY4:BRZ29 CBU4:CBV29 CLQ4:CLR29 CVM4:CVN29 DFI4:DFJ29 DPE4:DPF29 DZA4:DZB29 EIW4:EIX29 ESS4:EST29 FCO4:FCP29 FMK4:FML29 FWG4:FWH29 GGC4:GGD29 GPY4:GPZ29 GZU4:GZV29 HJQ4:HJR29 HTM4:HTN29 IDI4:IDJ29 INE4:INF29 IXA4:IXB29 JGW4:JGX29 JQS4:JQT29 KAO4:KAP29 KKK4:KKL29 KUG4:KUH29 LEC4:LED29 LNY4:LNZ29 LXU4:LXV29 MHQ4:MHR29 MRM4:MRN29 NBI4:NBJ29 NLE4:NLF29 NVA4:NVB29 OEW4:OEX29 OOS4:OOT29 OYO4:OYP29 PIK4:PIL29 PSG4:PSH29" xr:uid="{429EEA57-973C-4E1A-B8F3-5127D08AC78C}">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anchor moveWithCells="1" sizeWithCells="1">
                  <from>
                    <xdr:col>16</xdr:col>
                    <xdr:colOff>504825</xdr:colOff>
                    <xdr:row>1</xdr:row>
                    <xdr:rowOff>47625</xdr:rowOff>
                  </from>
                  <to>
                    <xdr:col>18</xdr:col>
                    <xdr:colOff>219075</xdr:colOff>
                    <xdr:row>2</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N965"/>
  <sheetViews>
    <sheetView workbookViewId="0">
      <pane ySplit="1" topLeftCell="A886" activePane="bottomLeft" state="frozen"/>
      <selection pane="bottomLeft" activeCell="H1" sqref="H1"/>
    </sheetView>
  </sheetViews>
  <sheetFormatPr baseColWidth="10" defaultColWidth="11.42578125" defaultRowHeight="15" x14ac:dyDescent="0.25"/>
  <cols>
    <col min="1" max="1" width="13" customWidth="1"/>
    <col min="3" max="3" width="4.5703125" customWidth="1"/>
    <col min="4" max="4" width="13" customWidth="1"/>
    <col min="5" max="5" width="19.140625" bestFit="1" customWidth="1"/>
    <col min="6" max="6" width="4.5703125" customWidth="1"/>
    <col min="7" max="7" width="13" customWidth="1"/>
    <col min="8" max="8" width="19.85546875" bestFit="1" customWidth="1"/>
    <col min="9" max="9" width="4.5703125" customWidth="1"/>
    <col min="10" max="10" width="13" customWidth="1"/>
    <col min="12" max="12" width="4.5703125" customWidth="1"/>
    <col min="13" max="13" width="6" style="6" bestFit="1" customWidth="1"/>
  </cols>
  <sheetData>
    <row r="1" spans="1:14" s="12" customFormat="1" ht="45" customHeight="1" x14ac:dyDescent="0.25">
      <c r="A1" s="17" t="s">
        <v>1</v>
      </c>
      <c r="B1" s="13" t="s">
        <v>6</v>
      </c>
      <c r="C1" s="7">
        <v>19</v>
      </c>
      <c r="D1" s="18" t="s">
        <v>2</v>
      </c>
      <c r="E1" s="14" t="s">
        <v>6</v>
      </c>
      <c r="F1" s="8">
        <v>2</v>
      </c>
      <c r="G1" s="19" t="s">
        <v>3</v>
      </c>
      <c r="H1" s="15" t="s">
        <v>6</v>
      </c>
      <c r="I1" s="9">
        <v>4</v>
      </c>
      <c r="J1" s="20" t="s">
        <v>4</v>
      </c>
      <c r="K1" s="16" t="s">
        <v>6</v>
      </c>
      <c r="L1" s="10">
        <v>12</v>
      </c>
      <c r="M1" s="11">
        <v>1</v>
      </c>
      <c r="N1" s="30" t="s">
        <v>20</v>
      </c>
    </row>
    <row r="2" spans="1:14" x14ac:dyDescent="0.25">
      <c r="A2" t="s">
        <v>131</v>
      </c>
      <c r="B2" t="s">
        <v>26</v>
      </c>
      <c r="C2">
        <v>14</v>
      </c>
      <c r="D2" t="s">
        <v>131</v>
      </c>
      <c r="E2" t="s">
        <v>132</v>
      </c>
      <c r="F2">
        <v>1</v>
      </c>
      <c r="G2" t="s">
        <v>131</v>
      </c>
      <c r="H2" t="s">
        <v>138</v>
      </c>
      <c r="I2">
        <v>1</v>
      </c>
      <c r="J2" t="s">
        <v>131</v>
      </c>
      <c r="K2" t="s">
        <v>75</v>
      </c>
      <c r="L2">
        <v>8</v>
      </c>
      <c r="M2" s="6">
        <v>0.53333333333333333</v>
      </c>
      <c r="N2">
        <v>2</v>
      </c>
    </row>
    <row r="3" spans="1:14" x14ac:dyDescent="0.25">
      <c r="B3" t="s">
        <v>27</v>
      </c>
      <c r="C3">
        <v>13</v>
      </c>
      <c r="E3" t="s">
        <v>133</v>
      </c>
      <c r="F3">
        <v>1</v>
      </c>
      <c r="H3" t="s">
        <v>139</v>
      </c>
      <c r="I3">
        <v>2</v>
      </c>
      <c r="K3" t="s">
        <v>44</v>
      </c>
      <c r="L3">
        <v>10</v>
      </c>
      <c r="M3" s="6">
        <v>0.52631578947368418</v>
      </c>
      <c r="N3">
        <v>2</v>
      </c>
    </row>
    <row r="4" spans="1:14" x14ac:dyDescent="0.25">
      <c r="B4" t="s">
        <v>29</v>
      </c>
      <c r="C4">
        <v>15</v>
      </c>
      <c r="E4" t="s">
        <v>134</v>
      </c>
      <c r="F4">
        <v>1</v>
      </c>
      <c r="H4" t="s">
        <v>140</v>
      </c>
      <c r="I4">
        <v>2</v>
      </c>
      <c r="K4" t="s">
        <v>66</v>
      </c>
      <c r="L4">
        <v>11</v>
      </c>
      <c r="M4" s="6">
        <v>0.57894736842105265</v>
      </c>
      <c r="N4">
        <v>5</v>
      </c>
    </row>
    <row r="5" spans="1:14" x14ac:dyDescent="0.25">
      <c r="B5" t="s">
        <v>31</v>
      </c>
      <c r="C5">
        <v>17</v>
      </c>
      <c r="E5" t="s">
        <v>135</v>
      </c>
      <c r="F5">
        <v>1</v>
      </c>
      <c r="H5" t="s">
        <v>141</v>
      </c>
      <c r="I5">
        <v>2</v>
      </c>
      <c r="K5" t="s">
        <v>48</v>
      </c>
      <c r="L5">
        <v>9</v>
      </c>
      <c r="M5" s="6">
        <v>0.6</v>
      </c>
      <c r="N5">
        <v>6</v>
      </c>
    </row>
    <row r="6" spans="1:14" x14ac:dyDescent="0.25">
      <c r="B6" t="s">
        <v>33</v>
      </c>
      <c r="C6">
        <v>2</v>
      </c>
      <c r="E6" t="s">
        <v>136</v>
      </c>
      <c r="F6">
        <v>1</v>
      </c>
      <c r="H6" t="s">
        <v>142</v>
      </c>
      <c r="I6">
        <v>1</v>
      </c>
      <c r="K6" t="s">
        <v>53</v>
      </c>
      <c r="L6">
        <v>9</v>
      </c>
      <c r="M6" s="6">
        <v>0.52941176470588236</v>
      </c>
      <c r="N6">
        <v>8</v>
      </c>
    </row>
    <row r="7" spans="1:14" x14ac:dyDescent="0.25">
      <c r="B7" t="s">
        <v>35</v>
      </c>
      <c r="C7">
        <v>19</v>
      </c>
      <c r="E7" t="s">
        <v>137</v>
      </c>
      <c r="F7">
        <v>1</v>
      </c>
      <c r="H7" t="s">
        <v>143</v>
      </c>
      <c r="I7">
        <v>2</v>
      </c>
      <c r="K7" t="s">
        <v>40</v>
      </c>
      <c r="L7">
        <v>7</v>
      </c>
      <c r="M7" s="6">
        <v>0.53846153846153844</v>
      </c>
      <c r="N7">
        <v>4</v>
      </c>
    </row>
    <row r="8" spans="1:14" x14ac:dyDescent="0.25">
      <c r="B8" t="s">
        <v>36</v>
      </c>
      <c r="C8">
        <v>19</v>
      </c>
      <c r="E8" t="s">
        <v>147</v>
      </c>
      <c r="F8">
        <v>1</v>
      </c>
      <c r="H8" t="s">
        <v>144</v>
      </c>
      <c r="I8">
        <v>2</v>
      </c>
      <c r="K8" t="s">
        <v>26</v>
      </c>
      <c r="L8">
        <v>7</v>
      </c>
      <c r="M8" s="6">
        <v>0.5</v>
      </c>
      <c r="N8">
        <v>8</v>
      </c>
    </row>
    <row r="9" spans="1:14" x14ac:dyDescent="0.25">
      <c r="B9" t="s">
        <v>37</v>
      </c>
      <c r="C9">
        <v>19</v>
      </c>
      <c r="E9" t="s">
        <v>148</v>
      </c>
      <c r="F9">
        <v>1</v>
      </c>
      <c r="H9" t="s">
        <v>145</v>
      </c>
      <c r="I9">
        <v>2</v>
      </c>
      <c r="K9" t="s">
        <v>27</v>
      </c>
      <c r="L9">
        <v>8</v>
      </c>
      <c r="M9" s="6">
        <v>0.61538461538461542</v>
      </c>
      <c r="N9">
        <v>2</v>
      </c>
    </row>
    <row r="10" spans="1:14" x14ac:dyDescent="0.25">
      <c r="B10" t="s">
        <v>38</v>
      </c>
      <c r="C10">
        <v>19</v>
      </c>
      <c r="E10" t="s">
        <v>149</v>
      </c>
      <c r="F10">
        <v>1</v>
      </c>
      <c r="H10" t="s">
        <v>146</v>
      </c>
      <c r="I10">
        <v>1</v>
      </c>
      <c r="K10" t="s">
        <v>82</v>
      </c>
      <c r="L10">
        <v>7</v>
      </c>
      <c r="M10" s="6">
        <v>0.63636363636363635</v>
      </c>
      <c r="N10">
        <v>3</v>
      </c>
    </row>
    <row r="11" spans="1:14" x14ac:dyDescent="0.25">
      <c r="B11" t="s">
        <v>40</v>
      </c>
      <c r="C11">
        <v>13</v>
      </c>
      <c r="E11" t="s">
        <v>150</v>
      </c>
      <c r="F11">
        <v>1</v>
      </c>
      <c r="H11" t="s">
        <v>153</v>
      </c>
      <c r="I11">
        <v>1</v>
      </c>
      <c r="K11" t="s">
        <v>58</v>
      </c>
      <c r="L11">
        <v>11</v>
      </c>
      <c r="M11" s="6">
        <v>0.57894736842105265</v>
      </c>
      <c r="N11">
        <v>1</v>
      </c>
    </row>
    <row r="12" spans="1:14" x14ac:dyDescent="0.25">
      <c r="B12" t="s">
        <v>42</v>
      </c>
      <c r="C12">
        <v>17</v>
      </c>
      <c r="E12" t="s">
        <v>151</v>
      </c>
      <c r="F12">
        <v>1</v>
      </c>
      <c r="H12" t="s">
        <v>154</v>
      </c>
      <c r="I12">
        <v>2</v>
      </c>
      <c r="K12" t="s">
        <v>37</v>
      </c>
      <c r="L12">
        <v>11</v>
      </c>
      <c r="M12" s="6">
        <v>0.57894736842105265</v>
      </c>
      <c r="N12">
        <v>7</v>
      </c>
    </row>
    <row r="13" spans="1:14" x14ac:dyDescent="0.25">
      <c r="B13" t="s">
        <v>43</v>
      </c>
      <c r="C13">
        <v>12</v>
      </c>
      <c r="E13" t="s">
        <v>152</v>
      </c>
      <c r="F13">
        <v>1</v>
      </c>
      <c r="H13" t="s">
        <v>155</v>
      </c>
      <c r="I13">
        <v>1</v>
      </c>
      <c r="K13" t="s">
        <v>51</v>
      </c>
      <c r="L13">
        <v>9</v>
      </c>
      <c r="M13" s="6">
        <v>0.6</v>
      </c>
      <c r="N13">
        <v>4</v>
      </c>
    </row>
    <row r="14" spans="1:14" x14ac:dyDescent="0.25">
      <c r="B14" t="s">
        <v>44</v>
      </c>
      <c r="C14">
        <v>19</v>
      </c>
      <c r="E14" t="s">
        <v>162</v>
      </c>
      <c r="F14">
        <v>1</v>
      </c>
      <c r="H14" t="s">
        <v>156</v>
      </c>
      <c r="I14">
        <v>1</v>
      </c>
      <c r="K14" t="s">
        <v>72</v>
      </c>
      <c r="L14">
        <v>9</v>
      </c>
      <c r="M14" s="6">
        <v>0.6</v>
      </c>
      <c r="N14">
        <v>1</v>
      </c>
    </row>
    <row r="15" spans="1:14" x14ac:dyDescent="0.25">
      <c r="B15" t="s">
        <v>45</v>
      </c>
      <c r="C15">
        <v>8</v>
      </c>
      <c r="E15" t="s">
        <v>163</v>
      </c>
      <c r="F15">
        <v>1</v>
      </c>
      <c r="H15" t="s">
        <v>157</v>
      </c>
      <c r="I15">
        <v>2</v>
      </c>
      <c r="K15" t="s">
        <v>38</v>
      </c>
      <c r="L15">
        <v>11</v>
      </c>
      <c r="M15" s="6">
        <v>0.57894736842105265</v>
      </c>
      <c r="N15">
        <v>4</v>
      </c>
    </row>
    <row r="16" spans="1:14" x14ac:dyDescent="0.25">
      <c r="B16" t="s">
        <v>46</v>
      </c>
      <c r="C16">
        <v>19</v>
      </c>
      <c r="E16" t="s">
        <v>164</v>
      </c>
      <c r="F16">
        <v>1</v>
      </c>
      <c r="H16" t="s">
        <v>158</v>
      </c>
      <c r="I16">
        <v>1</v>
      </c>
      <c r="K16" t="s">
        <v>74</v>
      </c>
      <c r="L16">
        <v>8</v>
      </c>
      <c r="M16" s="6">
        <v>0.53333333333333333</v>
      </c>
      <c r="N16">
        <v>4</v>
      </c>
    </row>
    <row r="17" spans="2:14" x14ac:dyDescent="0.25">
      <c r="B17" t="s">
        <v>48</v>
      </c>
      <c r="C17">
        <v>15</v>
      </c>
      <c r="E17" t="s">
        <v>165</v>
      </c>
      <c r="F17">
        <v>1</v>
      </c>
      <c r="H17" t="s">
        <v>159</v>
      </c>
      <c r="I17">
        <v>1</v>
      </c>
      <c r="K17" t="s">
        <v>73</v>
      </c>
      <c r="L17">
        <v>11</v>
      </c>
      <c r="M17" s="6">
        <v>0.57894736842105265</v>
      </c>
      <c r="N17">
        <v>1</v>
      </c>
    </row>
    <row r="18" spans="2:14" x14ac:dyDescent="0.25">
      <c r="B18" t="s">
        <v>51</v>
      </c>
      <c r="C18">
        <v>15</v>
      </c>
      <c r="E18" t="s">
        <v>166</v>
      </c>
      <c r="F18">
        <v>1</v>
      </c>
      <c r="H18" t="s">
        <v>160</v>
      </c>
      <c r="I18">
        <v>2</v>
      </c>
      <c r="K18" t="s">
        <v>59</v>
      </c>
      <c r="L18">
        <v>12</v>
      </c>
      <c r="M18" s="6">
        <v>0.63157894736842102</v>
      </c>
      <c r="N18">
        <v>2</v>
      </c>
    </row>
    <row r="19" spans="2:14" x14ac:dyDescent="0.25">
      <c r="B19" t="s">
        <v>52</v>
      </c>
      <c r="C19">
        <v>13</v>
      </c>
      <c r="E19" t="s">
        <v>167</v>
      </c>
      <c r="F19">
        <v>1</v>
      </c>
      <c r="H19" t="s">
        <v>161</v>
      </c>
      <c r="I19">
        <v>1</v>
      </c>
      <c r="K19" t="s">
        <v>69</v>
      </c>
      <c r="L19">
        <v>3</v>
      </c>
      <c r="M19" s="6">
        <v>0.6</v>
      </c>
      <c r="N19">
        <v>8</v>
      </c>
    </row>
    <row r="20" spans="2:14" x14ac:dyDescent="0.25">
      <c r="B20" t="s">
        <v>53</v>
      </c>
      <c r="C20">
        <v>17</v>
      </c>
      <c r="E20" t="s">
        <v>177</v>
      </c>
      <c r="F20">
        <v>1</v>
      </c>
      <c r="H20" t="s">
        <v>168</v>
      </c>
      <c r="I20">
        <v>1</v>
      </c>
      <c r="K20" t="s">
        <v>68</v>
      </c>
      <c r="L20">
        <v>5</v>
      </c>
      <c r="M20" s="6">
        <v>0.55555555555555558</v>
      </c>
      <c r="N20">
        <v>1</v>
      </c>
    </row>
    <row r="21" spans="2:14" x14ac:dyDescent="0.25">
      <c r="B21" t="s">
        <v>58</v>
      </c>
      <c r="C21">
        <v>19</v>
      </c>
      <c r="E21" t="s">
        <v>178</v>
      </c>
      <c r="F21">
        <v>1</v>
      </c>
      <c r="H21" t="s">
        <v>169</v>
      </c>
      <c r="I21">
        <v>2</v>
      </c>
      <c r="K21" t="s">
        <v>43</v>
      </c>
      <c r="L21">
        <v>7</v>
      </c>
      <c r="M21" s="6">
        <v>0.58333333333333337</v>
      </c>
      <c r="N21">
        <v>2</v>
      </c>
    </row>
    <row r="22" spans="2:14" x14ac:dyDescent="0.25">
      <c r="B22" t="s">
        <v>60</v>
      </c>
      <c r="C22">
        <v>17</v>
      </c>
      <c r="E22" t="s">
        <v>179</v>
      </c>
      <c r="F22">
        <v>1</v>
      </c>
      <c r="H22" t="s">
        <v>170</v>
      </c>
      <c r="I22">
        <v>1</v>
      </c>
      <c r="K22" t="s">
        <v>80</v>
      </c>
      <c r="L22">
        <v>9</v>
      </c>
      <c r="M22" s="6">
        <v>0.6</v>
      </c>
      <c r="N22">
        <v>5</v>
      </c>
    </row>
    <row r="23" spans="2:14" x14ac:dyDescent="0.25">
      <c r="B23" t="s">
        <v>59</v>
      </c>
      <c r="C23">
        <v>19</v>
      </c>
      <c r="E23" t="s">
        <v>180</v>
      </c>
      <c r="F23">
        <v>1</v>
      </c>
      <c r="H23" t="s">
        <v>171</v>
      </c>
      <c r="I23">
        <v>3</v>
      </c>
      <c r="K23" t="s">
        <v>46</v>
      </c>
      <c r="L23">
        <v>11</v>
      </c>
      <c r="M23" s="6">
        <v>0.57894736842105265</v>
      </c>
      <c r="N23">
        <v>3</v>
      </c>
    </row>
    <row r="24" spans="2:14" x14ac:dyDescent="0.25">
      <c r="B24" t="s">
        <v>62</v>
      </c>
      <c r="C24">
        <v>19</v>
      </c>
      <c r="E24" t="s">
        <v>181</v>
      </c>
      <c r="F24">
        <v>1</v>
      </c>
      <c r="H24" t="s">
        <v>172</v>
      </c>
      <c r="I24">
        <v>4</v>
      </c>
      <c r="K24" t="s">
        <v>45</v>
      </c>
      <c r="L24">
        <v>5</v>
      </c>
      <c r="M24" s="6">
        <v>0.625</v>
      </c>
      <c r="N24">
        <v>7</v>
      </c>
    </row>
    <row r="25" spans="2:14" x14ac:dyDescent="0.25">
      <c r="B25" t="s">
        <v>65</v>
      </c>
      <c r="C25">
        <v>4</v>
      </c>
      <c r="E25" t="s">
        <v>182</v>
      </c>
      <c r="F25">
        <v>1</v>
      </c>
      <c r="H25" t="s">
        <v>173</v>
      </c>
      <c r="I25">
        <v>1</v>
      </c>
      <c r="K25" t="s">
        <v>35</v>
      </c>
      <c r="L25">
        <v>12</v>
      </c>
      <c r="M25" s="6">
        <v>0.63157894736842102</v>
      </c>
      <c r="N25">
        <v>5</v>
      </c>
    </row>
    <row r="26" spans="2:14" x14ac:dyDescent="0.25">
      <c r="B26" t="s">
        <v>66</v>
      </c>
      <c r="C26">
        <v>19</v>
      </c>
      <c r="E26" t="s">
        <v>192</v>
      </c>
      <c r="F26">
        <v>1</v>
      </c>
      <c r="H26" t="s">
        <v>174</v>
      </c>
      <c r="I26">
        <v>2</v>
      </c>
      <c r="K26" t="s">
        <v>84</v>
      </c>
      <c r="L26">
        <v>10</v>
      </c>
      <c r="M26" s="6">
        <v>0.52631578947368418</v>
      </c>
      <c r="N26">
        <v>1</v>
      </c>
    </row>
    <row r="27" spans="2:14" x14ac:dyDescent="0.25">
      <c r="B27" t="s">
        <v>67</v>
      </c>
      <c r="C27">
        <v>18</v>
      </c>
      <c r="E27" t="s">
        <v>193</v>
      </c>
      <c r="F27">
        <v>1</v>
      </c>
      <c r="H27" t="s">
        <v>175</v>
      </c>
      <c r="I27">
        <v>3</v>
      </c>
      <c r="K27" t="s">
        <v>60</v>
      </c>
      <c r="L27">
        <v>10</v>
      </c>
      <c r="M27" s="6">
        <v>0.58823529411764708</v>
      </c>
      <c r="N27">
        <v>7</v>
      </c>
    </row>
    <row r="28" spans="2:14" x14ac:dyDescent="0.25">
      <c r="B28" t="s">
        <v>68</v>
      </c>
      <c r="C28">
        <v>9</v>
      </c>
      <c r="E28" t="s">
        <v>194</v>
      </c>
      <c r="F28">
        <v>1</v>
      </c>
      <c r="H28" t="s">
        <v>176</v>
      </c>
      <c r="I28">
        <v>1</v>
      </c>
      <c r="K28" t="s">
        <v>77</v>
      </c>
      <c r="L28">
        <v>7</v>
      </c>
      <c r="M28" s="6">
        <v>0.46666666666666667</v>
      </c>
      <c r="N28">
        <v>4</v>
      </c>
    </row>
    <row r="29" spans="2:14" x14ac:dyDescent="0.25">
      <c r="B29" t="s">
        <v>69</v>
      </c>
      <c r="C29">
        <v>5</v>
      </c>
      <c r="E29" t="s">
        <v>195</v>
      </c>
      <c r="F29">
        <v>1</v>
      </c>
      <c r="H29" t="s">
        <v>183</v>
      </c>
      <c r="I29">
        <v>1</v>
      </c>
      <c r="K29" t="s">
        <v>65</v>
      </c>
      <c r="L29">
        <v>2</v>
      </c>
      <c r="M29" s="6">
        <v>0.5</v>
      </c>
      <c r="N29">
        <v>3</v>
      </c>
    </row>
    <row r="30" spans="2:14" x14ac:dyDescent="0.25">
      <c r="B30" t="s">
        <v>23</v>
      </c>
      <c r="C30">
        <v>11</v>
      </c>
      <c r="E30" t="s">
        <v>196</v>
      </c>
      <c r="F30">
        <v>1</v>
      </c>
      <c r="H30" t="s">
        <v>184</v>
      </c>
      <c r="I30">
        <v>1</v>
      </c>
      <c r="K30" t="s">
        <v>29</v>
      </c>
      <c r="L30">
        <v>9</v>
      </c>
      <c r="M30" s="6">
        <v>0.6</v>
      </c>
      <c r="N30">
        <v>7</v>
      </c>
    </row>
    <row r="31" spans="2:14" x14ac:dyDescent="0.25">
      <c r="B31" t="s">
        <v>71</v>
      </c>
      <c r="C31">
        <v>17</v>
      </c>
      <c r="E31" t="s">
        <v>197</v>
      </c>
      <c r="F31">
        <v>1</v>
      </c>
      <c r="H31" t="s">
        <v>185</v>
      </c>
      <c r="I31">
        <v>2</v>
      </c>
      <c r="K31" t="s">
        <v>79</v>
      </c>
      <c r="L31">
        <v>12</v>
      </c>
      <c r="M31" s="6">
        <v>0.63157894736842102</v>
      </c>
      <c r="N31">
        <v>6</v>
      </c>
    </row>
    <row r="32" spans="2:14" x14ac:dyDescent="0.25">
      <c r="B32" t="s">
        <v>72</v>
      </c>
      <c r="C32">
        <v>15</v>
      </c>
      <c r="E32" t="s">
        <v>207</v>
      </c>
      <c r="F32">
        <v>1</v>
      </c>
      <c r="H32" t="s">
        <v>186</v>
      </c>
      <c r="I32">
        <v>1</v>
      </c>
      <c r="J32" t="s">
        <v>226</v>
      </c>
      <c r="K32" t="s">
        <v>75</v>
      </c>
      <c r="L32">
        <v>8</v>
      </c>
      <c r="M32" s="6">
        <v>0.53333333333333333</v>
      </c>
      <c r="N32">
        <v>3</v>
      </c>
    </row>
    <row r="33" spans="1:14" x14ac:dyDescent="0.25">
      <c r="B33" t="s">
        <v>73</v>
      </c>
      <c r="C33">
        <v>19</v>
      </c>
      <c r="E33" t="s">
        <v>127</v>
      </c>
      <c r="F33">
        <v>1</v>
      </c>
      <c r="H33" t="s">
        <v>187</v>
      </c>
      <c r="I33">
        <v>1</v>
      </c>
      <c r="K33" t="s">
        <v>37</v>
      </c>
      <c r="L33">
        <v>11</v>
      </c>
      <c r="M33" s="6">
        <v>0.57894736842105265</v>
      </c>
      <c r="N33">
        <v>3</v>
      </c>
    </row>
    <row r="34" spans="1:14" x14ac:dyDescent="0.25">
      <c r="B34" t="s">
        <v>74</v>
      </c>
      <c r="C34">
        <v>15</v>
      </c>
      <c r="E34" t="s">
        <v>128</v>
      </c>
      <c r="F34">
        <v>1</v>
      </c>
      <c r="H34" t="s">
        <v>188</v>
      </c>
      <c r="I34">
        <v>1</v>
      </c>
      <c r="K34" t="s">
        <v>72</v>
      </c>
      <c r="L34">
        <v>9</v>
      </c>
      <c r="M34" s="6">
        <v>0.6</v>
      </c>
      <c r="N34">
        <v>3</v>
      </c>
    </row>
    <row r="35" spans="1:14" x14ac:dyDescent="0.25">
      <c r="B35" t="s">
        <v>75</v>
      </c>
      <c r="C35">
        <v>15</v>
      </c>
      <c r="E35" t="s">
        <v>212</v>
      </c>
      <c r="F35">
        <v>1</v>
      </c>
      <c r="H35" t="s">
        <v>189</v>
      </c>
      <c r="I35">
        <v>2</v>
      </c>
      <c r="K35" t="s">
        <v>60</v>
      </c>
      <c r="L35">
        <v>10</v>
      </c>
      <c r="M35" s="6">
        <v>0.58823529411764708</v>
      </c>
      <c r="N35">
        <v>1</v>
      </c>
    </row>
    <row r="36" spans="1:14" x14ac:dyDescent="0.25">
      <c r="B36" t="s">
        <v>77</v>
      </c>
      <c r="C36">
        <v>15</v>
      </c>
      <c r="E36" t="s">
        <v>129</v>
      </c>
      <c r="F36">
        <v>1</v>
      </c>
      <c r="H36" t="s">
        <v>190</v>
      </c>
      <c r="I36">
        <v>2</v>
      </c>
      <c r="K36" t="s">
        <v>59</v>
      </c>
      <c r="L36">
        <v>12</v>
      </c>
      <c r="M36" s="6">
        <v>0.63157894736842102</v>
      </c>
      <c r="N36">
        <v>5</v>
      </c>
    </row>
    <row r="37" spans="1:14" x14ac:dyDescent="0.25">
      <c r="B37" t="s">
        <v>78</v>
      </c>
      <c r="C37">
        <v>19</v>
      </c>
      <c r="E37" t="s">
        <v>130</v>
      </c>
      <c r="F37">
        <v>1</v>
      </c>
      <c r="H37" t="s">
        <v>191</v>
      </c>
      <c r="I37">
        <v>3</v>
      </c>
      <c r="K37" t="s">
        <v>40</v>
      </c>
      <c r="L37">
        <v>7</v>
      </c>
      <c r="M37" s="6">
        <v>0.53846153846153844</v>
      </c>
      <c r="N37">
        <v>6</v>
      </c>
    </row>
    <row r="38" spans="1:14" x14ac:dyDescent="0.25">
      <c r="B38" t="s">
        <v>79</v>
      </c>
      <c r="C38">
        <v>19</v>
      </c>
      <c r="D38" t="s">
        <v>226</v>
      </c>
      <c r="E38" t="s">
        <v>227</v>
      </c>
      <c r="F38">
        <v>1</v>
      </c>
      <c r="H38" t="s">
        <v>198</v>
      </c>
      <c r="I38">
        <v>1</v>
      </c>
      <c r="K38" t="s">
        <v>71</v>
      </c>
      <c r="L38">
        <v>10</v>
      </c>
      <c r="M38" s="6">
        <v>0.58823529411764708</v>
      </c>
      <c r="N38">
        <v>5</v>
      </c>
    </row>
    <row r="39" spans="1:14" x14ac:dyDescent="0.25">
      <c r="B39" t="s">
        <v>80</v>
      </c>
      <c r="C39">
        <v>15</v>
      </c>
      <c r="E39" t="s">
        <v>228</v>
      </c>
      <c r="F39">
        <v>1</v>
      </c>
      <c r="H39" t="s">
        <v>199</v>
      </c>
      <c r="I39">
        <v>1</v>
      </c>
      <c r="K39" t="s">
        <v>58</v>
      </c>
      <c r="L39">
        <v>11</v>
      </c>
      <c r="M39" s="6">
        <v>0.57894736842105265</v>
      </c>
      <c r="N39">
        <v>4</v>
      </c>
    </row>
    <row r="40" spans="1:14" x14ac:dyDescent="0.25">
      <c r="B40" t="s">
        <v>81</v>
      </c>
      <c r="C40">
        <v>19</v>
      </c>
      <c r="E40" t="s">
        <v>229</v>
      </c>
      <c r="F40">
        <v>1</v>
      </c>
      <c r="H40" t="s">
        <v>200</v>
      </c>
      <c r="I40">
        <v>1</v>
      </c>
      <c r="K40" t="s">
        <v>48</v>
      </c>
      <c r="L40">
        <v>9</v>
      </c>
      <c r="M40" s="6">
        <v>0.6</v>
      </c>
      <c r="N40">
        <v>8</v>
      </c>
    </row>
    <row r="41" spans="1:14" x14ac:dyDescent="0.25">
      <c r="B41" t="s">
        <v>82</v>
      </c>
      <c r="C41">
        <v>11</v>
      </c>
      <c r="E41" t="s">
        <v>230</v>
      </c>
      <c r="F41">
        <v>1</v>
      </c>
      <c r="H41" t="s">
        <v>201</v>
      </c>
      <c r="I41">
        <v>1</v>
      </c>
      <c r="K41" t="s">
        <v>38</v>
      </c>
      <c r="L41">
        <v>11</v>
      </c>
      <c r="M41" s="6">
        <v>0.57894736842105265</v>
      </c>
      <c r="N41">
        <v>2</v>
      </c>
    </row>
    <row r="42" spans="1:14" x14ac:dyDescent="0.25">
      <c r="B42" t="s">
        <v>83</v>
      </c>
      <c r="C42">
        <v>19</v>
      </c>
      <c r="E42" t="s">
        <v>231</v>
      </c>
      <c r="F42">
        <v>1</v>
      </c>
      <c r="H42" t="s">
        <v>202</v>
      </c>
      <c r="I42">
        <v>1</v>
      </c>
      <c r="K42" t="s">
        <v>84</v>
      </c>
      <c r="L42">
        <v>10</v>
      </c>
      <c r="M42" s="6">
        <v>0.52631578947368418</v>
      </c>
      <c r="N42">
        <v>6</v>
      </c>
    </row>
    <row r="43" spans="1:14" x14ac:dyDescent="0.25">
      <c r="B43" t="s">
        <v>84</v>
      </c>
      <c r="C43">
        <v>19</v>
      </c>
      <c r="E43" t="s">
        <v>232</v>
      </c>
      <c r="F43">
        <v>1</v>
      </c>
      <c r="H43" t="s">
        <v>203</v>
      </c>
      <c r="I43">
        <v>2</v>
      </c>
      <c r="K43" t="s">
        <v>67</v>
      </c>
      <c r="L43">
        <v>9</v>
      </c>
      <c r="M43" s="6">
        <v>0.5</v>
      </c>
      <c r="N43">
        <v>5</v>
      </c>
    </row>
    <row r="44" spans="1:14" x14ac:dyDescent="0.25">
      <c r="A44" t="s">
        <v>226</v>
      </c>
      <c r="B44" t="s">
        <v>26</v>
      </c>
      <c r="C44">
        <v>14</v>
      </c>
      <c r="E44" t="s">
        <v>240</v>
      </c>
      <c r="F44">
        <v>1</v>
      </c>
      <c r="H44" t="s">
        <v>204</v>
      </c>
      <c r="I44">
        <v>1</v>
      </c>
      <c r="K44" t="s">
        <v>68</v>
      </c>
      <c r="L44">
        <v>5</v>
      </c>
      <c r="M44" s="6">
        <v>0.55555555555555558</v>
      </c>
      <c r="N44">
        <v>8</v>
      </c>
    </row>
    <row r="45" spans="1:14" x14ac:dyDescent="0.25">
      <c r="B45" t="s">
        <v>27</v>
      </c>
      <c r="C45">
        <v>13</v>
      </c>
      <c r="E45" t="s">
        <v>241</v>
      </c>
      <c r="F45">
        <v>1</v>
      </c>
      <c r="H45" t="s">
        <v>205</v>
      </c>
      <c r="I45">
        <v>1</v>
      </c>
      <c r="K45" t="s">
        <v>51</v>
      </c>
      <c r="L45">
        <v>9</v>
      </c>
      <c r="M45" s="6">
        <v>0.6</v>
      </c>
      <c r="N45">
        <v>4</v>
      </c>
    </row>
    <row r="46" spans="1:14" x14ac:dyDescent="0.25">
      <c r="B46" t="s">
        <v>29</v>
      </c>
      <c r="C46">
        <v>15</v>
      </c>
      <c r="E46" t="s">
        <v>242</v>
      </c>
      <c r="F46">
        <v>1</v>
      </c>
      <c r="H46" t="s">
        <v>206</v>
      </c>
      <c r="I46">
        <v>1</v>
      </c>
      <c r="K46" t="s">
        <v>33</v>
      </c>
      <c r="L46">
        <v>1</v>
      </c>
      <c r="M46" s="6">
        <v>0.5</v>
      </c>
      <c r="N46">
        <v>5</v>
      </c>
    </row>
    <row r="47" spans="1:14" x14ac:dyDescent="0.25">
      <c r="B47" t="s">
        <v>31</v>
      </c>
      <c r="C47">
        <v>17</v>
      </c>
      <c r="E47" t="s">
        <v>243</v>
      </c>
      <c r="F47">
        <v>1</v>
      </c>
      <c r="H47" t="s">
        <v>208</v>
      </c>
      <c r="I47">
        <v>3</v>
      </c>
      <c r="K47" t="s">
        <v>35</v>
      </c>
      <c r="L47">
        <v>12</v>
      </c>
      <c r="M47" s="6">
        <v>0.63157894736842102</v>
      </c>
      <c r="N47">
        <v>4</v>
      </c>
    </row>
    <row r="48" spans="1:14" x14ac:dyDescent="0.25">
      <c r="B48" t="s">
        <v>33</v>
      </c>
      <c r="C48">
        <v>2</v>
      </c>
      <c r="E48" t="s">
        <v>244</v>
      </c>
      <c r="F48">
        <v>1</v>
      </c>
      <c r="H48" t="s">
        <v>209</v>
      </c>
      <c r="I48">
        <v>1</v>
      </c>
      <c r="K48" t="s">
        <v>52</v>
      </c>
      <c r="L48">
        <v>8</v>
      </c>
      <c r="M48" s="6">
        <v>0.61538461538461542</v>
      </c>
      <c r="N48">
        <v>3</v>
      </c>
    </row>
    <row r="49" spans="2:14" x14ac:dyDescent="0.25">
      <c r="B49" t="s">
        <v>35</v>
      </c>
      <c r="C49">
        <v>19</v>
      </c>
      <c r="E49" t="s">
        <v>245</v>
      </c>
      <c r="F49">
        <v>1</v>
      </c>
      <c r="H49" t="s">
        <v>210</v>
      </c>
      <c r="I49">
        <v>3</v>
      </c>
      <c r="K49" t="s">
        <v>62</v>
      </c>
      <c r="L49">
        <v>12</v>
      </c>
      <c r="M49" s="6">
        <v>0.63157894736842102</v>
      </c>
      <c r="N49">
        <v>3</v>
      </c>
    </row>
    <row r="50" spans="2:14" x14ac:dyDescent="0.25">
      <c r="B50" t="s">
        <v>36</v>
      </c>
      <c r="C50">
        <v>19</v>
      </c>
      <c r="E50" t="s">
        <v>255</v>
      </c>
      <c r="F50">
        <v>1</v>
      </c>
      <c r="H50" t="s">
        <v>211</v>
      </c>
      <c r="I50">
        <v>2</v>
      </c>
      <c r="K50" t="s">
        <v>66</v>
      </c>
      <c r="L50">
        <v>11</v>
      </c>
      <c r="M50" s="6">
        <v>0.57894736842105265</v>
      </c>
      <c r="N50">
        <v>5</v>
      </c>
    </row>
    <row r="51" spans="2:14" x14ac:dyDescent="0.25">
      <c r="B51" t="s">
        <v>37</v>
      </c>
      <c r="C51">
        <v>19</v>
      </c>
      <c r="E51" t="s">
        <v>256</v>
      </c>
      <c r="F51">
        <v>1</v>
      </c>
      <c r="H51" t="s">
        <v>213</v>
      </c>
      <c r="I51">
        <v>2</v>
      </c>
      <c r="K51" t="s">
        <v>31</v>
      </c>
      <c r="L51">
        <v>10</v>
      </c>
      <c r="M51" s="6">
        <v>0.58823529411764708</v>
      </c>
      <c r="N51">
        <v>1</v>
      </c>
    </row>
    <row r="52" spans="2:14" x14ac:dyDescent="0.25">
      <c r="B52" t="s">
        <v>38</v>
      </c>
      <c r="C52">
        <v>19</v>
      </c>
      <c r="E52" t="s">
        <v>257</v>
      </c>
      <c r="F52">
        <v>1</v>
      </c>
      <c r="H52" t="s">
        <v>214</v>
      </c>
      <c r="I52">
        <v>2</v>
      </c>
      <c r="K52" t="s">
        <v>45</v>
      </c>
      <c r="L52">
        <v>5</v>
      </c>
      <c r="M52" s="6">
        <v>0.625</v>
      </c>
      <c r="N52">
        <v>2</v>
      </c>
    </row>
    <row r="53" spans="2:14" x14ac:dyDescent="0.25">
      <c r="B53" t="s">
        <v>40</v>
      </c>
      <c r="C53">
        <v>13</v>
      </c>
      <c r="E53" t="s">
        <v>258</v>
      </c>
      <c r="F53">
        <v>1</v>
      </c>
      <c r="H53" t="s">
        <v>215</v>
      </c>
      <c r="I53">
        <v>1</v>
      </c>
      <c r="K53" t="s">
        <v>81</v>
      </c>
      <c r="L53">
        <v>11</v>
      </c>
      <c r="M53" s="6">
        <v>0.57894736842105265</v>
      </c>
      <c r="N53">
        <v>1</v>
      </c>
    </row>
    <row r="54" spans="2:14" x14ac:dyDescent="0.25">
      <c r="B54" t="s">
        <v>42</v>
      </c>
      <c r="C54">
        <v>17</v>
      </c>
      <c r="E54" t="s">
        <v>259</v>
      </c>
      <c r="F54">
        <v>1</v>
      </c>
      <c r="H54" t="s">
        <v>216</v>
      </c>
      <c r="I54">
        <v>2</v>
      </c>
      <c r="K54" t="s">
        <v>69</v>
      </c>
      <c r="L54">
        <v>3</v>
      </c>
      <c r="M54" s="6">
        <v>0.6</v>
      </c>
      <c r="N54">
        <v>5</v>
      </c>
    </row>
    <row r="55" spans="2:14" x14ac:dyDescent="0.25">
      <c r="B55" t="s">
        <v>43</v>
      </c>
      <c r="C55">
        <v>12</v>
      </c>
      <c r="E55" t="s">
        <v>260</v>
      </c>
      <c r="F55">
        <v>1</v>
      </c>
      <c r="H55" t="s">
        <v>217</v>
      </c>
      <c r="I55">
        <v>2</v>
      </c>
      <c r="K55" t="s">
        <v>27</v>
      </c>
      <c r="L55">
        <v>8</v>
      </c>
      <c r="M55" s="6">
        <v>0.61538461538461542</v>
      </c>
      <c r="N55">
        <v>7</v>
      </c>
    </row>
    <row r="56" spans="2:14" x14ac:dyDescent="0.25">
      <c r="B56" t="s">
        <v>44</v>
      </c>
      <c r="C56">
        <v>19</v>
      </c>
      <c r="E56" t="s">
        <v>268</v>
      </c>
      <c r="F56">
        <v>1</v>
      </c>
      <c r="H56" t="s">
        <v>218</v>
      </c>
      <c r="I56">
        <v>1</v>
      </c>
      <c r="K56" t="s">
        <v>42</v>
      </c>
      <c r="L56">
        <v>10</v>
      </c>
      <c r="M56" s="6">
        <v>0.58823529411764708</v>
      </c>
      <c r="N56">
        <v>5</v>
      </c>
    </row>
    <row r="57" spans="2:14" x14ac:dyDescent="0.25">
      <c r="B57" t="s">
        <v>45</v>
      </c>
      <c r="C57">
        <v>8</v>
      </c>
      <c r="E57" t="s">
        <v>269</v>
      </c>
      <c r="F57">
        <v>1</v>
      </c>
      <c r="H57" t="s">
        <v>219</v>
      </c>
      <c r="I57">
        <v>2</v>
      </c>
      <c r="K57" t="s">
        <v>36</v>
      </c>
      <c r="L57">
        <v>11</v>
      </c>
      <c r="M57" s="6">
        <v>0.57894736842105265</v>
      </c>
      <c r="N57">
        <v>4</v>
      </c>
    </row>
    <row r="58" spans="2:14" x14ac:dyDescent="0.25">
      <c r="B58" t="s">
        <v>46</v>
      </c>
      <c r="C58">
        <v>19</v>
      </c>
      <c r="E58" t="s">
        <v>270</v>
      </c>
      <c r="F58">
        <v>1</v>
      </c>
      <c r="H58" t="s">
        <v>220</v>
      </c>
      <c r="I58">
        <v>2</v>
      </c>
      <c r="K58" t="s">
        <v>29</v>
      </c>
      <c r="L58">
        <v>9</v>
      </c>
      <c r="M58" s="6">
        <v>0.6</v>
      </c>
      <c r="N58">
        <v>8</v>
      </c>
    </row>
    <row r="59" spans="2:14" x14ac:dyDescent="0.25">
      <c r="B59" t="s">
        <v>48</v>
      </c>
      <c r="C59">
        <v>15</v>
      </c>
      <c r="E59" t="s">
        <v>271</v>
      </c>
      <c r="F59">
        <v>1</v>
      </c>
      <c r="G59" t="s">
        <v>226</v>
      </c>
      <c r="H59" t="s">
        <v>233</v>
      </c>
      <c r="I59">
        <v>2</v>
      </c>
      <c r="K59" t="s">
        <v>44</v>
      </c>
      <c r="L59">
        <v>10</v>
      </c>
      <c r="M59" s="6">
        <v>0.52631578947368418</v>
      </c>
      <c r="N59">
        <v>2</v>
      </c>
    </row>
    <row r="60" spans="2:14" x14ac:dyDescent="0.25">
      <c r="B60" t="s">
        <v>51</v>
      </c>
      <c r="C60">
        <v>15</v>
      </c>
      <c r="E60" t="s">
        <v>272</v>
      </c>
      <c r="F60">
        <v>1</v>
      </c>
      <c r="H60" t="s">
        <v>234</v>
      </c>
      <c r="I60">
        <v>1</v>
      </c>
      <c r="K60" t="s">
        <v>73</v>
      </c>
      <c r="L60">
        <v>11</v>
      </c>
      <c r="M60" s="6">
        <v>0.57894736842105265</v>
      </c>
      <c r="N60">
        <v>3</v>
      </c>
    </row>
    <row r="61" spans="2:14" x14ac:dyDescent="0.25">
      <c r="B61" t="s">
        <v>52</v>
      </c>
      <c r="C61">
        <v>13</v>
      </c>
      <c r="E61" t="s">
        <v>273</v>
      </c>
      <c r="F61">
        <v>1</v>
      </c>
      <c r="H61" t="s">
        <v>140</v>
      </c>
      <c r="I61">
        <v>2</v>
      </c>
      <c r="K61" t="s">
        <v>74</v>
      </c>
      <c r="L61">
        <v>8</v>
      </c>
      <c r="M61" s="6">
        <v>0.53333333333333333</v>
      </c>
      <c r="N61">
        <v>3</v>
      </c>
    </row>
    <row r="62" spans="2:14" x14ac:dyDescent="0.25">
      <c r="B62" t="s">
        <v>53</v>
      </c>
      <c r="C62">
        <v>17</v>
      </c>
      <c r="E62" t="s">
        <v>283</v>
      </c>
      <c r="F62">
        <v>1</v>
      </c>
      <c r="H62" t="s">
        <v>235</v>
      </c>
      <c r="I62">
        <v>2</v>
      </c>
      <c r="J62" t="s">
        <v>309</v>
      </c>
      <c r="K62" t="s">
        <v>78</v>
      </c>
      <c r="L62">
        <v>12</v>
      </c>
      <c r="M62" s="6">
        <v>0.63157894736842102</v>
      </c>
      <c r="N62">
        <v>7</v>
      </c>
    </row>
    <row r="63" spans="2:14" x14ac:dyDescent="0.25">
      <c r="B63" t="s">
        <v>58</v>
      </c>
      <c r="C63">
        <v>19</v>
      </c>
      <c r="E63" t="s">
        <v>284</v>
      </c>
      <c r="F63">
        <v>1</v>
      </c>
      <c r="H63" t="s">
        <v>236</v>
      </c>
      <c r="I63">
        <v>3</v>
      </c>
      <c r="K63" t="s">
        <v>69</v>
      </c>
      <c r="L63">
        <v>3</v>
      </c>
      <c r="M63" s="6">
        <v>0.6</v>
      </c>
      <c r="N63">
        <v>2</v>
      </c>
    </row>
    <row r="64" spans="2:14" x14ac:dyDescent="0.25">
      <c r="B64" t="s">
        <v>60</v>
      </c>
      <c r="C64">
        <v>17</v>
      </c>
      <c r="E64" t="s">
        <v>285</v>
      </c>
      <c r="F64">
        <v>1</v>
      </c>
      <c r="H64" t="s">
        <v>237</v>
      </c>
      <c r="I64">
        <v>1</v>
      </c>
      <c r="K64" t="s">
        <v>55</v>
      </c>
      <c r="L64">
        <v>4</v>
      </c>
      <c r="M64" s="6">
        <v>0.5</v>
      </c>
      <c r="N64">
        <v>1</v>
      </c>
    </row>
    <row r="65" spans="2:14" x14ac:dyDescent="0.25">
      <c r="B65" t="s">
        <v>59</v>
      </c>
      <c r="C65">
        <v>19</v>
      </c>
      <c r="E65" t="s">
        <v>286</v>
      </c>
      <c r="F65">
        <v>1</v>
      </c>
      <c r="H65" t="s">
        <v>238</v>
      </c>
      <c r="I65">
        <v>1</v>
      </c>
      <c r="K65" t="s">
        <v>84</v>
      </c>
      <c r="L65">
        <v>10</v>
      </c>
      <c r="M65" s="6">
        <v>0.52631578947368418</v>
      </c>
      <c r="N65">
        <v>1</v>
      </c>
    </row>
    <row r="66" spans="2:14" x14ac:dyDescent="0.25">
      <c r="B66" t="s">
        <v>62</v>
      </c>
      <c r="C66">
        <v>19</v>
      </c>
      <c r="E66" t="s">
        <v>287</v>
      </c>
      <c r="F66">
        <v>1</v>
      </c>
      <c r="H66" t="s">
        <v>169</v>
      </c>
      <c r="I66">
        <v>2</v>
      </c>
      <c r="K66" t="s">
        <v>68</v>
      </c>
      <c r="L66">
        <v>5</v>
      </c>
      <c r="M66" s="6">
        <v>0.55555555555555558</v>
      </c>
      <c r="N66">
        <v>3</v>
      </c>
    </row>
    <row r="67" spans="2:14" x14ac:dyDescent="0.25">
      <c r="B67" t="s">
        <v>65</v>
      </c>
      <c r="C67">
        <v>4</v>
      </c>
      <c r="E67" t="s">
        <v>174</v>
      </c>
      <c r="F67">
        <v>1</v>
      </c>
      <c r="H67" t="s">
        <v>239</v>
      </c>
      <c r="I67">
        <v>1</v>
      </c>
      <c r="K67" t="s">
        <v>70</v>
      </c>
      <c r="L67">
        <v>2</v>
      </c>
      <c r="M67" s="6">
        <v>1</v>
      </c>
      <c r="N67">
        <v>6</v>
      </c>
    </row>
    <row r="68" spans="2:14" x14ac:dyDescent="0.25">
      <c r="B68" t="s">
        <v>66</v>
      </c>
      <c r="C68">
        <v>19</v>
      </c>
      <c r="E68" t="s">
        <v>221</v>
      </c>
      <c r="F68">
        <v>1</v>
      </c>
      <c r="H68" t="s">
        <v>246</v>
      </c>
      <c r="I68">
        <v>3</v>
      </c>
      <c r="K68" t="s">
        <v>60</v>
      </c>
      <c r="L68">
        <v>10</v>
      </c>
      <c r="M68" s="6">
        <v>0.58823529411764708</v>
      </c>
      <c r="N68">
        <v>4</v>
      </c>
    </row>
    <row r="69" spans="2:14" x14ac:dyDescent="0.25">
      <c r="B69" t="s">
        <v>67</v>
      </c>
      <c r="C69">
        <v>18</v>
      </c>
      <c r="E69" t="s">
        <v>222</v>
      </c>
      <c r="F69">
        <v>1</v>
      </c>
      <c r="H69" t="s">
        <v>247</v>
      </c>
      <c r="I69">
        <v>2</v>
      </c>
      <c r="K69" t="s">
        <v>46</v>
      </c>
      <c r="L69">
        <v>11</v>
      </c>
      <c r="M69" s="6">
        <v>0.57894736842105265</v>
      </c>
      <c r="N69">
        <v>2</v>
      </c>
    </row>
    <row r="70" spans="2:14" x14ac:dyDescent="0.25">
      <c r="B70" t="s">
        <v>68</v>
      </c>
      <c r="C70">
        <v>9</v>
      </c>
      <c r="E70" t="s">
        <v>223</v>
      </c>
      <c r="F70">
        <v>1</v>
      </c>
      <c r="H70" t="s">
        <v>248</v>
      </c>
      <c r="I70">
        <v>2</v>
      </c>
      <c r="K70" t="s">
        <v>75</v>
      </c>
      <c r="L70">
        <v>8</v>
      </c>
      <c r="M70" s="6">
        <v>0.53333333333333333</v>
      </c>
      <c r="N70">
        <v>3</v>
      </c>
    </row>
    <row r="71" spans="2:14" x14ac:dyDescent="0.25">
      <c r="B71" t="s">
        <v>69</v>
      </c>
      <c r="C71">
        <v>5</v>
      </c>
      <c r="E71" t="s">
        <v>224</v>
      </c>
      <c r="F71">
        <v>1</v>
      </c>
      <c r="H71" t="s">
        <v>249</v>
      </c>
      <c r="I71">
        <v>2</v>
      </c>
      <c r="K71" t="s">
        <v>27</v>
      </c>
      <c r="L71">
        <v>8</v>
      </c>
      <c r="M71" s="6">
        <v>0.61538461538461542</v>
      </c>
      <c r="N71">
        <v>4</v>
      </c>
    </row>
    <row r="72" spans="2:14" x14ac:dyDescent="0.25">
      <c r="B72" t="s">
        <v>23</v>
      </c>
      <c r="C72">
        <v>11</v>
      </c>
      <c r="E72" t="s">
        <v>225</v>
      </c>
      <c r="F72">
        <v>1</v>
      </c>
      <c r="H72" t="s">
        <v>250</v>
      </c>
      <c r="I72">
        <v>1</v>
      </c>
      <c r="K72" t="s">
        <v>49</v>
      </c>
      <c r="L72">
        <v>5</v>
      </c>
      <c r="M72" s="6">
        <v>0.5</v>
      </c>
      <c r="N72">
        <v>8</v>
      </c>
    </row>
    <row r="73" spans="2:14" x14ac:dyDescent="0.25">
      <c r="B73" t="s">
        <v>71</v>
      </c>
      <c r="C73">
        <v>17</v>
      </c>
      <c r="E73" t="s">
        <v>304</v>
      </c>
      <c r="F73">
        <v>1</v>
      </c>
      <c r="H73" t="s">
        <v>251</v>
      </c>
      <c r="I73">
        <v>2</v>
      </c>
      <c r="K73" t="s">
        <v>44</v>
      </c>
      <c r="L73">
        <v>10</v>
      </c>
      <c r="M73" s="6">
        <v>0.52631578947368418</v>
      </c>
      <c r="N73">
        <v>2</v>
      </c>
    </row>
    <row r="74" spans="2:14" x14ac:dyDescent="0.25">
      <c r="B74" t="s">
        <v>72</v>
      </c>
      <c r="C74">
        <v>15</v>
      </c>
      <c r="D74" t="s">
        <v>309</v>
      </c>
      <c r="E74" t="s">
        <v>310</v>
      </c>
      <c r="F74">
        <v>1</v>
      </c>
      <c r="H74" t="s">
        <v>252</v>
      </c>
      <c r="I74">
        <v>1</v>
      </c>
      <c r="K74" t="s">
        <v>59</v>
      </c>
      <c r="L74">
        <v>12</v>
      </c>
      <c r="M74" s="6">
        <v>0.63157894736842102</v>
      </c>
      <c r="N74">
        <v>1</v>
      </c>
    </row>
    <row r="75" spans="2:14" x14ac:dyDescent="0.25">
      <c r="B75" t="s">
        <v>73</v>
      </c>
      <c r="C75">
        <v>19</v>
      </c>
      <c r="E75" t="s">
        <v>311</v>
      </c>
      <c r="F75">
        <v>1</v>
      </c>
      <c r="H75" t="s">
        <v>253</v>
      </c>
      <c r="I75">
        <v>1</v>
      </c>
      <c r="K75" t="s">
        <v>67</v>
      </c>
      <c r="L75">
        <v>9</v>
      </c>
      <c r="M75" s="6">
        <v>0.5</v>
      </c>
      <c r="N75">
        <v>5</v>
      </c>
    </row>
    <row r="76" spans="2:14" x14ac:dyDescent="0.25">
      <c r="B76" t="s">
        <v>74</v>
      </c>
      <c r="C76">
        <v>15</v>
      </c>
      <c r="E76" t="s">
        <v>312</v>
      </c>
      <c r="F76">
        <v>1</v>
      </c>
      <c r="H76" t="s">
        <v>254</v>
      </c>
      <c r="I76">
        <v>1</v>
      </c>
      <c r="K76" t="s">
        <v>45</v>
      </c>
      <c r="L76">
        <v>5</v>
      </c>
      <c r="M76" s="6">
        <v>0.625</v>
      </c>
      <c r="N76">
        <v>5</v>
      </c>
    </row>
    <row r="77" spans="2:14" x14ac:dyDescent="0.25">
      <c r="B77" t="s">
        <v>75</v>
      </c>
      <c r="C77">
        <v>15</v>
      </c>
      <c r="E77" t="s">
        <v>313</v>
      </c>
      <c r="F77">
        <v>1</v>
      </c>
      <c r="H77" t="s">
        <v>185</v>
      </c>
      <c r="I77">
        <v>2</v>
      </c>
      <c r="K77" t="s">
        <v>40</v>
      </c>
      <c r="L77">
        <v>7</v>
      </c>
      <c r="M77" s="6">
        <v>0.53846153846153844</v>
      </c>
      <c r="N77">
        <v>1</v>
      </c>
    </row>
    <row r="78" spans="2:14" x14ac:dyDescent="0.25">
      <c r="B78" t="s">
        <v>77</v>
      </c>
      <c r="C78">
        <v>15</v>
      </c>
      <c r="E78" t="s">
        <v>314</v>
      </c>
      <c r="F78">
        <v>1</v>
      </c>
      <c r="H78" t="s">
        <v>261</v>
      </c>
      <c r="I78">
        <v>1</v>
      </c>
      <c r="K78" t="s">
        <v>66</v>
      </c>
      <c r="L78">
        <v>11</v>
      </c>
      <c r="M78" s="6">
        <v>0.57894736842105265</v>
      </c>
      <c r="N78">
        <v>7</v>
      </c>
    </row>
    <row r="79" spans="2:14" x14ac:dyDescent="0.25">
      <c r="B79" t="s">
        <v>78</v>
      </c>
      <c r="C79">
        <v>19</v>
      </c>
      <c r="E79" t="s">
        <v>315</v>
      </c>
      <c r="F79">
        <v>1</v>
      </c>
      <c r="H79" t="s">
        <v>262</v>
      </c>
      <c r="I79">
        <v>1</v>
      </c>
      <c r="K79" t="s">
        <v>25</v>
      </c>
      <c r="L79">
        <v>8</v>
      </c>
      <c r="M79" s="6">
        <v>0.53333333333333333</v>
      </c>
      <c r="N79">
        <v>7</v>
      </c>
    </row>
    <row r="80" spans="2:14" x14ac:dyDescent="0.25">
      <c r="B80" t="s">
        <v>79</v>
      </c>
      <c r="C80">
        <v>19</v>
      </c>
      <c r="E80" t="s">
        <v>325</v>
      </c>
      <c r="F80">
        <v>1</v>
      </c>
      <c r="H80" t="s">
        <v>263</v>
      </c>
      <c r="I80">
        <v>2</v>
      </c>
      <c r="K80" t="s">
        <v>80</v>
      </c>
      <c r="L80">
        <v>9</v>
      </c>
      <c r="M80" s="6">
        <v>0.6</v>
      </c>
      <c r="N80">
        <v>6</v>
      </c>
    </row>
    <row r="81" spans="1:14" x14ac:dyDescent="0.25">
      <c r="B81" t="s">
        <v>80</v>
      </c>
      <c r="C81">
        <v>15</v>
      </c>
      <c r="E81" t="s">
        <v>233</v>
      </c>
      <c r="F81">
        <v>1</v>
      </c>
      <c r="H81" t="s">
        <v>264</v>
      </c>
      <c r="I81">
        <v>2</v>
      </c>
      <c r="K81" t="s">
        <v>35</v>
      </c>
      <c r="L81">
        <v>12</v>
      </c>
      <c r="M81" s="6">
        <v>0.63157894736842102</v>
      </c>
      <c r="N81">
        <v>6</v>
      </c>
    </row>
    <row r="82" spans="1:14" x14ac:dyDescent="0.25">
      <c r="B82" t="s">
        <v>81</v>
      </c>
      <c r="C82">
        <v>19</v>
      </c>
      <c r="E82" t="s">
        <v>326</v>
      </c>
      <c r="F82">
        <v>1</v>
      </c>
      <c r="H82" t="s">
        <v>265</v>
      </c>
      <c r="I82">
        <v>1</v>
      </c>
      <c r="K82" t="s">
        <v>72</v>
      </c>
      <c r="L82">
        <v>9</v>
      </c>
      <c r="M82" s="6">
        <v>0.6</v>
      </c>
      <c r="N82">
        <v>4</v>
      </c>
    </row>
    <row r="83" spans="1:14" x14ac:dyDescent="0.25">
      <c r="B83" t="s">
        <v>82</v>
      </c>
      <c r="C83">
        <v>11</v>
      </c>
      <c r="E83" t="s">
        <v>327</v>
      </c>
      <c r="F83">
        <v>1</v>
      </c>
      <c r="H83" t="s">
        <v>266</v>
      </c>
      <c r="I83">
        <v>1</v>
      </c>
      <c r="K83" t="s">
        <v>51</v>
      </c>
      <c r="L83">
        <v>9</v>
      </c>
      <c r="M83" s="6">
        <v>0.6</v>
      </c>
      <c r="N83">
        <v>6</v>
      </c>
    </row>
    <row r="84" spans="1:14" x14ac:dyDescent="0.25">
      <c r="B84" t="s">
        <v>83</v>
      </c>
      <c r="C84">
        <v>19</v>
      </c>
      <c r="E84" t="s">
        <v>328</v>
      </c>
      <c r="F84">
        <v>1</v>
      </c>
      <c r="H84" t="s">
        <v>217</v>
      </c>
      <c r="I84">
        <v>2</v>
      </c>
      <c r="K84" t="s">
        <v>30</v>
      </c>
      <c r="L84">
        <v>3</v>
      </c>
      <c r="M84" s="6">
        <v>0.6</v>
      </c>
      <c r="N84">
        <v>8</v>
      </c>
    </row>
    <row r="85" spans="1:14" x14ac:dyDescent="0.25">
      <c r="B85" t="s">
        <v>84</v>
      </c>
      <c r="C85">
        <v>19</v>
      </c>
      <c r="E85" t="s">
        <v>329</v>
      </c>
      <c r="F85">
        <v>1</v>
      </c>
      <c r="H85" t="s">
        <v>267</v>
      </c>
      <c r="I85">
        <v>1</v>
      </c>
      <c r="K85" t="s">
        <v>77</v>
      </c>
      <c r="L85">
        <v>7</v>
      </c>
      <c r="M85" s="6">
        <v>0.46666666666666667</v>
      </c>
      <c r="N85">
        <v>2</v>
      </c>
    </row>
    <row r="86" spans="1:14" x14ac:dyDescent="0.25">
      <c r="A86" t="s">
        <v>309</v>
      </c>
      <c r="B86" t="s">
        <v>24</v>
      </c>
      <c r="C86">
        <v>11</v>
      </c>
      <c r="E86" t="s">
        <v>338</v>
      </c>
      <c r="F86">
        <v>1</v>
      </c>
      <c r="H86" t="s">
        <v>274</v>
      </c>
      <c r="I86">
        <v>2</v>
      </c>
      <c r="K86" t="s">
        <v>38</v>
      </c>
      <c r="L86">
        <v>11</v>
      </c>
      <c r="M86" s="6">
        <v>0.57894736842105265</v>
      </c>
      <c r="N86">
        <v>6</v>
      </c>
    </row>
    <row r="87" spans="1:14" x14ac:dyDescent="0.25">
      <c r="B87" t="s">
        <v>25</v>
      </c>
      <c r="C87">
        <v>15</v>
      </c>
      <c r="E87" t="s">
        <v>339</v>
      </c>
      <c r="F87">
        <v>1</v>
      </c>
      <c r="H87" t="s">
        <v>275</v>
      </c>
      <c r="I87">
        <v>1</v>
      </c>
      <c r="K87" t="s">
        <v>62</v>
      </c>
      <c r="L87">
        <v>12</v>
      </c>
      <c r="M87" s="6">
        <v>0.63157894736842102</v>
      </c>
      <c r="N87">
        <v>3</v>
      </c>
    </row>
    <row r="88" spans="1:14" x14ac:dyDescent="0.25">
      <c r="B88" t="s">
        <v>26</v>
      </c>
      <c r="C88">
        <v>14</v>
      </c>
      <c r="E88" t="s">
        <v>340</v>
      </c>
      <c r="F88">
        <v>1</v>
      </c>
      <c r="H88" t="s">
        <v>276</v>
      </c>
      <c r="I88">
        <v>2</v>
      </c>
      <c r="K88" t="s">
        <v>43</v>
      </c>
      <c r="L88">
        <v>7</v>
      </c>
      <c r="M88" s="6">
        <v>0.58333333333333337</v>
      </c>
      <c r="N88">
        <v>5</v>
      </c>
    </row>
    <row r="89" spans="1:14" x14ac:dyDescent="0.25">
      <c r="B89" t="s">
        <v>27</v>
      </c>
      <c r="C89">
        <v>13</v>
      </c>
      <c r="E89" t="s">
        <v>146</v>
      </c>
      <c r="F89">
        <v>1</v>
      </c>
      <c r="H89" t="s">
        <v>277</v>
      </c>
      <c r="I89">
        <v>2</v>
      </c>
      <c r="K89" t="s">
        <v>79</v>
      </c>
      <c r="L89">
        <v>12</v>
      </c>
      <c r="M89" s="6">
        <v>0.63157894736842102</v>
      </c>
      <c r="N89">
        <v>2</v>
      </c>
    </row>
    <row r="90" spans="1:14" x14ac:dyDescent="0.25">
      <c r="B90" t="s">
        <v>30</v>
      </c>
      <c r="C90">
        <v>5</v>
      </c>
      <c r="E90" t="s">
        <v>341</v>
      </c>
      <c r="F90">
        <v>1</v>
      </c>
      <c r="H90" t="s">
        <v>278</v>
      </c>
      <c r="I90">
        <v>1</v>
      </c>
      <c r="K90" t="s">
        <v>73</v>
      </c>
      <c r="L90">
        <v>11</v>
      </c>
      <c r="M90" s="6">
        <v>0.57894736842105265</v>
      </c>
      <c r="N90">
        <v>4</v>
      </c>
    </row>
    <row r="91" spans="1:14" x14ac:dyDescent="0.25">
      <c r="B91" t="s">
        <v>31</v>
      </c>
      <c r="C91">
        <v>17</v>
      </c>
      <c r="E91" t="s">
        <v>342</v>
      </c>
      <c r="F91">
        <v>1</v>
      </c>
      <c r="H91" t="s">
        <v>279</v>
      </c>
      <c r="I91">
        <v>2</v>
      </c>
      <c r="K91" t="s">
        <v>26</v>
      </c>
      <c r="L91">
        <v>7</v>
      </c>
      <c r="M91" s="6">
        <v>0.5</v>
      </c>
      <c r="N91">
        <v>6</v>
      </c>
    </row>
    <row r="92" spans="1:14" x14ac:dyDescent="0.25">
      <c r="B92" t="s">
        <v>35</v>
      </c>
      <c r="C92">
        <v>19</v>
      </c>
      <c r="E92" t="s">
        <v>191</v>
      </c>
      <c r="F92">
        <v>1</v>
      </c>
      <c r="H92" t="s">
        <v>280</v>
      </c>
      <c r="I92">
        <v>1</v>
      </c>
      <c r="K92" t="s">
        <v>71</v>
      </c>
      <c r="L92">
        <v>10</v>
      </c>
      <c r="M92" s="6">
        <v>0.58823529411764708</v>
      </c>
      <c r="N92">
        <v>4</v>
      </c>
    </row>
    <row r="93" spans="1:14" x14ac:dyDescent="0.25">
      <c r="B93" t="s">
        <v>36</v>
      </c>
      <c r="C93">
        <v>19</v>
      </c>
      <c r="E93" t="s">
        <v>350</v>
      </c>
      <c r="F93">
        <v>1</v>
      </c>
      <c r="H93" t="s">
        <v>281</v>
      </c>
      <c r="I93">
        <v>1</v>
      </c>
      <c r="K93" t="s">
        <v>47</v>
      </c>
      <c r="L93">
        <v>9</v>
      </c>
      <c r="M93" s="6">
        <v>0.52941176470588236</v>
      </c>
      <c r="N93">
        <v>8</v>
      </c>
    </row>
    <row r="94" spans="1:14" x14ac:dyDescent="0.25">
      <c r="B94" t="s">
        <v>37</v>
      </c>
      <c r="C94">
        <v>19</v>
      </c>
      <c r="E94" t="s">
        <v>351</v>
      </c>
      <c r="F94">
        <v>1</v>
      </c>
      <c r="H94" t="s">
        <v>282</v>
      </c>
      <c r="I94">
        <v>3</v>
      </c>
      <c r="K94" t="s">
        <v>53</v>
      </c>
      <c r="L94">
        <v>9</v>
      </c>
      <c r="M94" s="6">
        <v>0.52941176470588236</v>
      </c>
      <c r="N94">
        <v>7</v>
      </c>
    </row>
    <row r="95" spans="1:14" x14ac:dyDescent="0.25">
      <c r="B95" t="s">
        <v>38</v>
      </c>
      <c r="C95">
        <v>19</v>
      </c>
      <c r="E95" t="s">
        <v>352</v>
      </c>
      <c r="F95">
        <v>1</v>
      </c>
      <c r="H95" t="s">
        <v>288</v>
      </c>
      <c r="I95">
        <v>1</v>
      </c>
      <c r="K95" t="s">
        <v>24</v>
      </c>
      <c r="L95">
        <v>7</v>
      </c>
      <c r="M95" s="6">
        <v>0.63636363636363635</v>
      </c>
      <c r="N95">
        <v>5</v>
      </c>
    </row>
    <row r="96" spans="1:14" x14ac:dyDescent="0.25">
      <c r="B96" t="s">
        <v>40</v>
      </c>
      <c r="C96">
        <v>13</v>
      </c>
      <c r="E96" t="s">
        <v>353</v>
      </c>
      <c r="F96">
        <v>1</v>
      </c>
      <c r="H96" t="s">
        <v>289</v>
      </c>
      <c r="I96">
        <v>1</v>
      </c>
      <c r="K96" t="s">
        <v>48</v>
      </c>
      <c r="L96">
        <v>9</v>
      </c>
      <c r="M96" s="6">
        <v>0.6</v>
      </c>
      <c r="N96">
        <v>3</v>
      </c>
    </row>
    <row r="97" spans="2:14" x14ac:dyDescent="0.25">
      <c r="B97" t="s">
        <v>42</v>
      </c>
      <c r="C97">
        <v>17</v>
      </c>
      <c r="E97" t="s">
        <v>354</v>
      </c>
      <c r="F97">
        <v>1</v>
      </c>
      <c r="H97" t="s">
        <v>290</v>
      </c>
      <c r="I97">
        <v>2</v>
      </c>
      <c r="K97" t="s">
        <v>31</v>
      </c>
      <c r="L97">
        <v>10</v>
      </c>
      <c r="M97" s="6">
        <v>0.58823529411764708</v>
      </c>
      <c r="N97">
        <v>7</v>
      </c>
    </row>
    <row r="98" spans="2:14" x14ac:dyDescent="0.25">
      <c r="B98" t="s">
        <v>43</v>
      </c>
      <c r="C98">
        <v>12</v>
      </c>
      <c r="E98" t="s">
        <v>363</v>
      </c>
      <c r="F98">
        <v>1</v>
      </c>
      <c r="H98" t="s">
        <v>291</v>
      </c>
      <c r="I98">
        <v>1</v>
      </c>
      <c r="K98" t="s">
        <v>23</v>
      </c>
      <c r="L98">
        <v>7</v>
      </c>
      <c r="M98" s="6">
        <v>0.63636363636363635</v>
      </c>
      <c r="N98">
        <v>5</v>
      </c>
    </row>
    <row r="99" spans="2:14" x14ac:dyDescent="0.25">
      <c r="B99" t="s">
        <v>44</v>
      </c>
      <c r="C99">
        <v>19</v>
      </c>
      <c r="E99" t="s">
        <v>364</v>
      </c>
      <c r="F99">
        <v>1</v>
      </c>
      <c r="H99" t="s">
        <v>292</v>
      </c>
      <c r="I99">
        <v>2</v>
      </c>
      <c r="K99" t="s">
        <v>58</v>
      </c>
      <c r="L99">
        <v>11</v>
      </c>
      <c r="M99" s="6">
        <v>0.57894736842105265</v>
      </c>
      <c r="N99">
        <v>2</v>
      </c>
    </row>
    <row r="100" spans="2:14" x14ac:dyDescent="0.25">
      <c r="B100" t="s">
        <v>45</v>
      </c>
      <c r="C100">
        <v>8</v>
      </c>
      <c r="E100" t="s">
        <v>365</v>
      </c>
      <c r="F100">
        <v>1</v>
      </c>
      <c r="H100" t="s">
        <v>293</v>
      </c>
      <c r="I100">
        <v>3</v>
      </c>
      <c r="K100" t="s">
        <v>42</v>
      </c>
      <c r="L100">
        <v>10</v>
      </c>
      <c r="M100" s="6">
        <v>0.58823529411764708</v>
      </c>
      <c r="N100">
        <v>3</v>
      </c>
    </row>
    <row r="101" spans="2:14" x14ac:dyDescent="0.25">
      <c r="B101" t="s">
        <v>46</v>
      </c>
      <c r="C101">
        <v>19</v>
      </c>
      <c r="E101" t="s">
        <v>366</v>
      </c>
      <c r="F101">
        <v>1</v>
      </c>
      <c r="H101" t="s">
        <v>294</v>
      </c>
      <c r="I101">
        <v>2</v>
      </c>
      <c r="K101" t="s">
        <v>83</v>
      </c>
      <c r="L101">
        <v>12</v>
      </c>
      <c r="M101" s="6">
        <v>0.63157894736842102</v>
      </c>
      <c r="N101">
        <v>2</v>
      </c>
    </row>
    <row r="102" spans="2:14" x14ac:dyDescent="0.25">
      <c r="B102" t="s">
        <v>47</v>
      </c>
      <c r="C102">
        <v>17</v>
      </c>
      <c r="E102" t="s">
        <v>367</v>
      </c>
      <c r="F102">
        <v>1</v>
      </c>
      <c r="H102" t="s">
        <v>295</v>
      </c>
      <c r="I102">
        <v>3</v>
      </c>
      <c r="K102" t="s">
        <v>74</v>
      </c>
      <c r="L102">
        <v>8</v>
      </c>
      <c r="M102" s="6">
        <v>0.53333333333333333</v>
      </c>
      <c r="N102">
        <v>6</v>
      </c>
    </row>
    <row r="103" spans="2:14" x14ac:dyDescent="0.25">
      <c r="B103" t="s">
        <v>48</v>
      </c>
      <c r="C103">
        <v>15</v>
      </c>
      <c r="E103" t="s">
        <v>368</v>
      </c>
      <c r="F103">
        <v>1</v>
      </c>
      <c r="H103" t="s">
        <v>296</v>
      </c>
      <c r="I103">
        <v>1</v>
      </c>
      <c r="K103" t="s">
        <v>37</v>
      </c>
      <c r="L103">
        <v>11</v>
      </c>
      <c r="M103" s="6">
        <v>0.57894736842105265</v>
      </c>
      <c r="N103">
        <v>6</v>
      </c>
    </row>
    <row r="104" spans="2:14" x14ac:dyDescent="0.25">
      <c r="B104" t="s">
        <v>49</v>
      </c>
      <c r="C104">
        <v>10</v>
      </c>
      <c r="E104" t="s">
        <v>377</v>
      </c>
      <c r="F104">
        <v>1</v>
      </c>
      <c r="H104" t="s">
        <v>196</v>
      </c>
      <c r="I104">
        <v>1</v>
      </c>
      <c r="K104" t="s">
        <v>61</v>
      </c>
      <c r="L104">
        <v>4</v>
      </c>
      <c r="M104" s="6">
        <v>0.5714285714285714</v>
      </c>
      <c r="N104">
        <v>2</v>
      </c>
    </row>
    <row r="105" spans="2:14" x14ac:dyDescent="0.25">
      <c r="B105" t="s">
        <v>51</v>
      </c>
      <c r="C105">
        <v>15</v>
      </c>
      <c r="E105" t="s">
        <v>378</v>
      </c>
      <c r="F105">
        <v>1</v>
      </c>
      <c r="H105" t="s">
        <v>297</v>
      </c>
      <c r="I105">
        <v>1</v>
      </c>
      <c r="K105" t="s">
        <v>82</v>
      </c>
      <c r="L105">
        <v>7</v>
      </c>
      <c r="M105" s="6">
        <v>0.63636363636363635</v>
      </c>
      <c r="N105">
        <v>4</v>
      </c>
    </row>
    <row r="106" spans="2:14" x14ac:dyDescent="0.25">
      <c r="B106" t="s">
        <v>52</v>
      </c>
      <c r="C106">
        <v>13</v>
      </c>
      <c r="E106" t="s">
        <v>379</v>
      </c>
      <c r="F106">
        <v>1</v>
      </c>
      <c r="H106" t="s">
        <v>298</v>
      </c>
      <c r="I106">
        <v>1</v>
      </c>
      <c r="K106" t="s">
        <v>81</v>
      </c>
      <c r="L106">
        <v>11</v>
      </c>
      <c r="M106" s="6">
        <v>0.57894736842105265</v>
      </c>
      <c r="N106">
        <v>8</v>
      </c>
    </row>
    <row r="107" spans="2:14" x14ac:dyDescent="0.25">
      <c r="B107" t="s">
        <v>53</v>
      </c>
      <c r="C107">
        <v>17</v>
      </c>
      <c r="E107" t="s">
        <v>380</v>
      </c>
      <c r="F107">
        <v>1</v>
      </c>
      <c r="H107" t="s">
        <v>299</v>
      </c>
      <c r="I107">
        <v>1</v>
      </c>
      <c r="J107" t="s">
        <v>408</v>
      </c>
      <c r="K107" t="s">
        <v>25</v>
      </c>
      <c r="L107">
        <v>8</v>
      </c>
      <c r="M107" s="6">
        <v>0.53333333333333333</v>
      </c>
      <c r="N107">
        <v>6</v>
      </c>
    </row>
    <row r="108" spans="2:14" x14ac:dyDescent="0.25">
      <c r="B108" t="s">
        <v>55</v>
      </c>
      <c r="C108">
        <v>8</v>
      </c>
      <c r="E108" t="s">
        <v>381</v>
      </c>
      <c r="F108">
        <v>1</v>
      </c>
      <c r="H108" t="s">
        <v>300</v>
      </c>
      <c r="I108">
        <v>2</v>
      </c>
      <c r="K108" t="s">
        <v>75</v>
      </c>
      <c r="L108">
        <v>8</v>
      </c>
      <c r="M108" s="6">
        <v>0.53333333333333333</v>
      </c>
      <c r="N108">
        <v>1</v>
      </c>
    </row>
    <row r="109" spans="2:14" x14ac:dyDescent="0.25">
      <c r="B109" t="s">
        <v>58</v>
      </c>
      <c r="C109">
        <v>19</v>
      </c>
      <c r="E109" t="s">
        <v>382</v>
      </c>
      <c r="F109">
        <v>1</v>
      </c>
      <c r="H109" t="s">
        <v>301</v>
      </c>
      <c r="I109">
        <v>2</v>
      </c>
      <c r="K109" t="s">
        <v>24</v>
      </c>
      <c r="L109">
        <v>7</v>
      </c>
      <c r="M109" s="6">
        <v>0.63636363636363635</v>
      </c>
      <c r="N109">
        <v>7</v>
      </c>
    </row>
    <row r="110" spans="2:14" x14ac:dyDescent="0.25">
      <c r="B110" t="s">
        <v>60</v>
      </c>
      <c r="C110">
        <v>17</v>
      </c>
      <c r="E110" t="s">
        <v>389</v>
      </c>
      <c r="F110">
        <v>1</v>
      </c>
      <c r="H110" t="s">
        <v>302</v>
      </c>
      <c r="I110">
        <v>1</v>
      </c>
      <c r="K110" t="s">
        <v>43</v>
      </c>
      <c r="L110">
        <v>7</v>
      </c>
      <c r="M110" s="6">
        <v>0.58333333333333337</v>
      </c>
      <c r="N110">
        <v>2</v>
      </c>
    </row>
    <row r="111" spans="2:14" x14ac:dyDescent="0.25">
      <c r="B111" t="s">
        <v>59</v>
      </c>
      <c r="C111">
        <v>19</v>
      </c>
      <c r="E111" t="s">
        <v>213</v>
      </c>
      <c r="F111">
        <v>1</v>
      </c>
      <c r="H111" t="s">
        <v>303</v>
      </c>
      <c r="I111">
        <v>2</v>
      </c>
      <c r="K111" t="s">
        <v>70</v>
      </c>
      <c r="L111">
        <v>2</v>
      </c>
      <c r="M111" s="6">
        <v>1</v>
      </c>
      <c r="N111">
        <v>3</v>
      </c>
    </row>
    <row r="112" spans="2:14" x14ac:dyDescent="0.25">
      <c r="B112" t="s">
        <v>61</v>
      </c>
      <c r="C112">
        <v>7</v>
      </c>
      <c r="E112" t="s">
        <v>390</v>
      </c>
      <c r="F112">
        <v>1</v>
      </c>
      <c r="H112" t="s">
        <v>305</v>
      </c>
      <c r="I112">
        <v>1</v>
      </c>
      <c r="K112" t="s">
        <v>55</v>
      </c>
      <c r="L112">
        <v>4</v>
      </c>
      <c r="M112" s="6">
        <v>0.5</v>
      </c>
      <c r="N112">
        <v>8</v>
      </c>
    </row>
    <row r="113" spans="2:14" x14ac:dyDescent="0.25">
      <c r="B113" t="s">
        <v>62</v>
      </c>
      <c r="C113">
        <v>19</v>
      </c>
      <c r="E113" t="s">
        <v>391</v>
      </c>
      <c r="F113">
        <v>1</v>
      </c>
      <c r="H113" t="s">
        <v>306</v>
      </c>
      <c r="I113">
        <v>1</v>
      </c>
      <c r="K113" t="s">
        <v>79</v>
      </c>
      <c r="L113">
        <v>12</v>
      </c>
      <c r="M113" s="6">
        <v>0.63157894736842102</v>
      </c>
      <c r="N113">
        <v>5</v>
      </c>
    </row>
    <row r="114" spans="2:14" x14ac:dyDescent="0.25">
      <c r="B114" t="s">
        <v>66</v>
      </c>
      <c r="C114">
        <v>19</v>
      </c>
      <c r="E114" t="s">
        <v>392</v>
      </c>
      <c r="F114">
        <v>2</v>
      </c>
      <c r="H114" t="s">
        <v>307</v>
      </c>
      <c r="I114">
        <v>2</v>
      </c>
      <c r="K114" t="s">
        <v>35</v>
      </c>
      <c r="L114">
        <v>12</v>
      </c>
      <c r="M114" s="6">
        <v>0.63157894736842102</v>
      </c>
      <c r="N114">
        <v>3</v>
      </c>
    </row>
    <row r="115" spans="2:14" x14ac:dyDescent="0.25">
      <c r="B115" t="s">
        <v>67</v>
      </c>
      <c r="C115">
        <v>18</v>
      </c>
      <c r="E115" t="s">
        <v>393</v>
      </c>
      <c r="F115">
        <v>1</v>
      </c>
      <c r="H115" t="s">
        <v>308</v>
      </c>
      <c r="I115">
        <v>1</v>
      </c>
      <c r="K115" t="s">
        <v>71</v>
      </c>
      <c r="L115">
        <v>10</v>
      </c>
      <c r="M115" s="6">
        <v>0.58823529411764708</v>
      </c>
      <c r="N115">
        <v>3</v>
      </c>
    </row>
    <row r="116" spans="2:14" x14ac:dyDescent="0.25">
      <c r="B116" t="s">
        <v>68</v>
      </c>
      <c r="C116">
        <v>9</v>
      </c>
      <c r="E116" t="s">
        <v>400</v>
      </c>
      <c r="F116">
        <v>1</v>
      </c>
      <c r="G116" t="s">
        <v>309</v>
      </c>
      <c r="H116" t="s">
        <v>316</v>
      </c>
      <c r="I116">
        <v>2</v>
      </c>
      <c r="K116" t="s">
        <v>66</v>
      </c>
      <c r="L116">
        <v>11</v>
      </c>
      <c r="M116" s="6">
        <v>0.57894736842105265</v>
      </c>
      <c r="N116">
        <v>1</v>
      </c>
    </row>
    <row r="117" spans="2:14" x14ac:dyDescent="0.25">
      <c r="B117" t="s">
        <v>69</v>
      </c>
      <c r="C117">
        <v>5</v>
      </c>
      <c r="E117" t="s">
        <v>401</v>
      </c>
      <c r="F117">
        <v>1</v>
      </c>
      <c r="H117" t="s">
        <v>317</v>
      </c>
      <c r="I117">
        <v>2</v>
      </c>
      <c r="K117" t="s">
        <v>83</v>
      </c>
      <c r="L117">
        <v>12</v>
      </c>
      <c r="M117" s="6">
        <v>0.63157894736842102</v>
      </c>
      <c r="N117">
        <v>1</v>
      </c>
    </row>
    <row r="118" spans="2:14" x14ac:dyDescent="0.25">
      <c r="B118" t="s">
        <v>70</v>
      </c>
      <c r="C118">
        <v>2</v>
      </c>
      <c r="E118" t="s">
        <v>402</v>
      </c>
      <c r="F118">
        <v>1</v>
      </c>
      <c r="H118" t="s">
        <v>318</v>
      </c>
      <c r="I118">
        <v>1</v>
      </c>
      <c r="K118" t="s">
        <v>73</v>
      </c>
      <c r="L118">
        <v>11</v>
      </c>
      <c r="M118" s="6">
        <v>0.57894736842105265</v>
      </c>
      <c r="N118">
        <v>1</v>
      </c>
    </row>
    <row r="119" spans="2:14" x14ac:dyDescent="0.25">
      <c r="B119" t="s">
        <v>23</v>
      </c>
      <c r="C119">
        <v>11</v>
      </c>
      <c r="E119" t="s">
        <v>219</v>
      </c>
      <c r="F119">
        <v>1</v>
      </c>
      <c r="H119" t="s">
        <v>319</v>
      </c>
      <c r="I119">
        <v>1</v>
      </c>
      <c r="K119" t="s">
        <v>61</v>
      </c>
      <c r="L119">
        <v>4</v>
      </c>
      <c r="M119" s="6">
        <v>0.5714285714285714</v>
      </c>
      <c r="N119">
        <v>7</v>
      </c>
    </row>
    <row r="120" spans="2:14" x14ac:dyDescent="0.25">
      <c r="B120" t="s">
        <v>71</v>
      </c>
      <c r="C120">
        <v>17</v>
      </c>
      <c r="D120" t="s">
        <v>408</v>
      </c>
      <c r="E120" t="s">
        <v>409</v>
      </c>
      <c r="F120">
        <v>1</v>
      </c>
      <c r="H120" t="s">
        <v>320</v>
      </c>
      <c r="I120">
        <v>2</v>
      </c>
      <c r="K120" t="s">
        <v>51</v>
      </c>
      <c r="L120">
        <v>9</v>
      </c>
      <c r="M120" s="6">
        <v>0.6</v>
      </c>
      <c r="N120">
        <v>6</v>
      </c>
    </row>
    <row r="121" spans="2:14" x14ac:dyDescent="0.25">
      <c r="B121" t="s">
        <v>72</v>
      </c>
      <c r="C121">
        <v>15</v>
      </c>
      <c r="E121" t="s">
        <v>410</v>
      </c>
      <c r="F121">
        <v>1</v>
      </c>
      <c r="H121" t="s">
        <v>321</v>
      </c>
      <c r="I121">
        <v>1</v>
      </c>
      <c r="K121" t="s">
        <v>60</v>
      </c>
      <c r="L121">
        <v>10</v>
      </c>
      <c r="M121" s="6">
        <v>0.58823529411764708</v>
      </c>
      <c r="N121">
        <v>4</v>
      </c>
    </row>
    <row r="122" spans="2:14" x14ac:dyDescent="0.25">
      <c r="B122" t="s">
        <v>73</v>
      </c>
      <c r="C122">
        <v>19</v>
      </c>
      <c r="E122" t="s">
        <v>411</v>
      </c>
      <c r="F122">
        <v>1</v>
      </c>
      <c r="H122" t="s">
        <v>322</v>
      </c>
      <c r="I122">
        <v>1</v>
      </c>
      <c r="K122" t="s">
        <v>48</v>
      </c>
      <c r="L122">
        <v>9</v>
      </c>
      <c r="M122" s="6">
        <v>0.6</v>
      </c>
      <c r="N122">
        <v>5</v>
      </c>
    </row>
    <row r="123" spans="2:14" x14ac:dyDescent="0.25">
      <c r="B123" t="s">
        <v>74</v>
      </c>
      <c r="C123">
        <v>15</v>
      </c>
      <c r="E123" t="s">
        <v>412</v>
      </c>
      <c r="F123">
        <v>1</v>
      </c>
      <c r="H123" t="s">
        <v>323</v>
      </c>
      <c r="I123">
        <v>1</v>
      </c>
      <c r="K123" t="s">
        <v>38</v>
      </c>
      <c r="L123">
        <v>11</v>
      </c>
      <c r="M123" s="6">
        <v>0.57894736842105265</v>
      </c>
      <c r="N123">
        <v>7</v>
      </c>
    </row>
    <row r="124" spans="2:14" x14ac:dyDescent="0.25">
      <c r="B124" t="s">
        <v>75</v>
      </c>
      <c r="C124">
        <v>15</v>
      </c>
      <c r="E124" t="s">
        <v>413</v>
      </c>
      <c r="F124">
        <v>1</v>
      </c>
      <c r="H124" t="s">
        <v>324</v>
      </c>
      <c r="I124">
        <v>1</v>
      </c>
      <c r="K124" t="s">
        <v>45</v>
      </c>
      <c r="L124">
        <v>5</v>
      </c>
      <c r="M124" s="6">
        <v>0.625</v>
      </c>
      <c r="N124">
        <v>2</v>
      </c>
    </row>
    <row r="125" spans="2:14" x14ac:dyDescent="0.25">
      <c r="B125" t="s">
        <v>77</v>
      </c>
      <c r="C125">
        <v>15</v>
      </c>
      <c r="E125" t="s">
        <v>324</v>
      </c>
      <c r="F125">
        <v>1</v>
      </c>
      <c r="H125" t="s">
        <v>330</v>
      </c>
      <c r="I125">
        <v>2</v>
      </c>
      <c r="K125" t="s">
        <v>27</v>
      </c>
      <c r="L125">
        <v>8</v>
      </c>
      <c r="M125" s="6">
        <v>0.61538461538461542</v>
      </c>
      <c r="N125">
        <v>4</v>
      </c>
    </row>
    <row r="126" spans="2:14" x14ac:dyDescent="0.25">
      <c r="B126" t="s">
        <v>78</v>
      </c>
      <c r="C126">
        <v>19</v>
      </c>
      <c r="E126" t="s">
        <v>423</v>
      </c>
      <c r="F126">
        <v>1</v>
      </c>
      <c r="H126" t="s">
        <v>331</v>
      </c>
      <c r="I126">
        <v>1</v>
      </c>
      <c r="K126" t="s">
        <v>59</v>
      </c>
      <c r="L126">
        <v>12</v>
      </c>
      <c r="M126" s="6">
        <v>0.63157894736842102</v>
      </c>
      <c r="N126">
        <v>1</v>
      </c>
    </row>
    <row r="127" spans="2:14" x14ac:dyDescent="0.25">
      <c r="B127" t="s">
        <v>79</v>
      </c>
      <c r="C127">
        <v>19</v>
      </c>
      <c r="E127" t="s">
        <v>424</v>
      </c>
      <c r="F127">
        <v>1</v>
      </c>
      <c r="H127" t="s">
        <v>332</v>
      </c>
      <c r="I127">
        <v>3</v>
      </c>
      <c r="K127" t="s">
        <v>80</v>
      </c>
      <c r="L127">
        <v>9</v>
      </c>
      <c r="M127" s="6">
        <v>0.6</v>
      </c>
      <c r="N127">
        <v>5</v>
      </c>
    </row>
    <row r="128" spans="2:14" x14ac:dyDescent="0.25">
      <c r="B128" t="s">
        <v>80</v>
      </c>
      <c r="C128">
        <v>15</v>
      </c>
      <c r="E128" t="s">
        <v>425</v>
      </c>
      <c r="F128">
        <v>1</v>
      </c>
      <c r="H128" t="s">
        <v>333</v>
      </c>
      <c r="I128">
        <v>1</v>
      </c>
      <c r="K128" t="s">
        <v>74</v>
      </c>
      <c r="L128">
        <v>8</v>
      </c>
      <c r="M128" s="6">
        <v>0.53333333333333333</v>
      </c>
      <c r="N128">
        <v>4</v>
      </c>
    </row>
    <row r="129" spans="1:14" x14ac:dyDescent="0.25">
      <c r="B129" t="s">
        <v>81</v>
      </c>
      <c r="C129">
        <v>19</v>
      </c>
      <c r="E129" t="s">
        <v>426</v>
      </c>
      <c r="F129">
        <v>1</v>
      </c>
      <c r="H129" t="s">
        <v>334</v>
      </c>
      <c r="I129">
        <v>2</v>
      </c>
      <c r="K129" t="s">
        <v>67</v>
      </c>
      <c r="L129">
        <v>9</v>
      </c>
      <c r="M129" s="6">
        <v>0.5</v>
      </c>
      <c r="N129">
        <v>8</v>
      </c>
    </row>
    <row r="130" spans="1:14" x14ac:dyDescent="0.25">
      <c r="B130" t="s">
        <v>82</v>
      </c>
      <c r="C130">
        <v>11</v>
      </c>
      <c r="E130" t="s">
        <v>427</v>
      </c>
      <c r="F130">
        <v>1</v>
      </c>
      <c r="H130" t="s">
        <v>335</v>
      </c>
      <c r="I130">
        <v>3</v>
      </c>
      <c r="K130" t="s">
        <v>23</v>
      </c>
      <c r="L130">
        <v>7</v>
      </c>
      <c r="M130" s="6">
        <v>0.63636363636363635</v>
      </c>
      <c r="N130">
        <v>8</v>
      </c>
    </row>
    <row r="131" spans="1:14" x14ac:dyDescent="0.25">
      <c r="B131" t="s">
        <v>83</v>
      </c>
      <c r="C131">
        <v>19</v>
      </c>
      <c r="E131" t="s">
        <v>428</v>
      </c>
      <c r="F131">
        <v>1</v>
      </c>
      <c r="H131" t="s">
        <v>336</v>
      </c>
      <c r="I131">
        <v>2</v>
      </c>
      <c r="K131" t="s">
        <v>58</v>
      </c>
      <c r="L131">
        <v>11</v>
      </c>
      <c r="M131" s="6">
        <v>0.57894736842105265</v>
      </c>
      <c r="N131">
        <v>7</v>
      </c>
    </row>
    <row r="132" spans="1:14" x14ac:dyDescent="0.25">
      <c r="B132" t="s">
        <v>84</v>
      </c>
      <c r="C132">
        <v>19</v>
      </c>
      <c r="E132" t="s">
        <v>436</v>
      </c>
      <c r="F132">
        <v>1</v>
      </c>
      <c r="H132" t="s">
        <v>337</v>
      </c>
      <c r="I132">
        <v>1</v>
      </c>
      <c r="K132" t="s">
        <v>68</v>
      </c>
      <c r="L132">
        <v>5</v>
      </c>
      <c r="M132" s="6">
        <v>0.55555555555555558</v>
      </c>
      <c r="N132">
        <v>1</v>
      </c>
    </row>
    <row r="133" spans="1:14" x14ac:dyDescent="0.25">
      <c r="A133" t="s">
        <v>408</v>
      </c>
      <c r="B133" t="s">
        <v>24</v>
      </c>
      <c r="C133">
        <v>11</v>
      </c>
      <c r="E133" t="s">
        <v>437</v>
      </c>
      <c r="F133">
        <v>1</v>
      </c>
      <c r="H133" t="s">
        <v>132</v>
      </c>
      <c r="I133">
        <v>2</v>
      </c>
      <c r="K133" t="s">
        <v>31</v>
      </c>
      <c r="L133">
        <v>10</v>
      </c>
      <c r="M133" s="6">
        <v>0.58823529411764708</v>
      </c>
      <c r="N133">
        <v>1</v>
      </c>
    </row>
    <row r="134" spans="1:14" x14ac:dyDescent="0.25">
      <c r="B134" t="s">
        <v>25</v>
      </c>
      <c r="C134">
        <v>15</v>
      </c>
      <c r="E134" t="s">
        <v>438</v>
      </c>
      <c r="F134">
        <v>1</v>
      </c>
      <c r="H134" t="s">
        <v>232</v>
      </c>
      <c r="I134">
        <v>2</v>
      </c>
      <c r="K134" t="s">
        <v>30</v>
      </c>
      <c r="L134">
        <v>3</v>
      </c>
      <c r="M134" s="6">
        <v>0.6</v>
      </c>
      <c r="N134">
        <v>1</v>
      </c>
    </row>
    <row r="135" spans="1:14" x14ac:dyDescent="0.25">
      <c r="B135" t="s">
        <v>26</v>
      </c>
      <c r="C135">
        <v>14</v>
      </c>
      <c r="E135" t="s">
        <v>252</v>
      </c>
      <c r="F135">
        <v>1</v>
      </c>
      <c r="H135" t="s">
        <v>343</v>
      </c>
      <c r="I135">
        <v>2</v>
      </c>
      <c r="K135" t="s">
        <v>44</v>
      </c>
      <c r="L135">
        <v>10</v>
      </c>
      <c r="M135" s="6">
        <v>0.52631578947368418</v>
      </c>
      <c r="N135">
        <v>6</v>
      </c>
    </row>
    <row r="136" spans="1:14" x14ac:dyDescent="0.25">
      <c r="B136" t="s">
        <v>27</v>
      </c>
      <c r="C136">
        <v>13</v>
      </c>
      <c r="E136" t="s">
        <v>439</v>
      </c>
      <c r="F136">
        <v>1</v>
      </c>
      <c r="H136" t="s">
        <v>344</v>
      </c>
      <c r="I136">
        <v>1</v>
      </c>
      <c r="K136" t="s">
        <v>36</v>
      </c>
      <c r="L136">
        <v>11</v>
      </c>
      <c r="M136" s="6">
        <v>0.57894736842105265</v>
      </c>
      <c r="N136">
        <v>4</v>
      </c>
    </row>
    <row r="137" spans="1:14" x14ac:dyDescent="0.25">
      <c r="B137" t="s">
        <v>30</v>
      </c>
      <c r="C137">
        <v>5</v>
      </c>
      <c r="E137" t="s">
        <v>440</v>
      </c>
      <c r="F137">
        <v>1</v>
      </c>
      <c r="H137" t="s">
        <v>345</v>
      </c>
      <c r="I137">
        <v>2</v>
      </c>
      <c r="K137" t="s">
        <v>52</v>
      </c>
      <c r="L137">
        <v>8</v>
      </c>
      <c r="M137" s="6">
        <v>0.61538461538461542</v>
      </c>
      <c r="N137">
        <v>5</v>
      </c>
    </row>
    <row r="138" spans="1:14" x14ac:dyDescent="0.25">
      <c r="B138" t="s">
        <v>31</v>
      </c>
      <c r="C138">
        <v>17</v>
      </c>
      <c r="E138" t="s">
        <v>450</v>
      </c>
      <c r="F138">
        <v>1</v>
      </c>
      <c r="H138" t="s">
        <v>346</v>
      </c>
      <c r="I138">
        <v>1</v>
      </c>
      <c r="K138" t="s">
        <v>84</v>
      </c>
      <c r="L138">
        <v>10</v>
      </c>
      <c r="M138" s="6">
        <v>0.52631578947368418</v>
      </c>
      <c r="N138">
        <v>5</v>
      </c>
    </row>
    <row r="139" spans="1:14" x14ac:dyDescent="0.25">
      <c r="B139" t="s">
        <v>35</v>
      </c>
      <c r="C139">
        <v>19</v>
      </c>
      <c r="E139" t="s">
        <v>451</v>
      </c>
      <c r="F139">
        <v>1</v>
      </c>
      <c r="H139" t="s">
        <v>347</v>
      </c>
      <c r="I139">
        <v>1</v>
      </c>
      <c r="K139" t="s">
        <v>53</v>
      </c>
      <c r="L139">
        <v>9</v>
      </c>
      <c r="M139" s="6">
        <v>0.52941176470588236</v>
      </c>
      <c r="N139">
        <v>2</v>
      </c>
    </row>
    <row r="140" spans="1:14" x14ac:dyDescent="0.25">
      <c r="B140" t="s">
        <v>36</v>
      </c>
      <c r="C140">
        <v>19</v>
      </c>
      <c r="E140" t="s">
        <v>452</v>
      </c>
      <c r="F140">
        <v>1</v>
      </c>
      <c r="H140" t="s">
        <v>348</v>
      </c>
      <c r="I140">
        <v>2</v>
      </c>
      <c r="K140" t="s">
        <v>26</v>
      </c>
      <c r="L140">
        <v>7</v>
      </c>
      <c r="M140" s="6">
        <v>0.5</v>
      </c>
      <c r="N140">
        <v>5</v>
      </c>
    </row>
    <row r="141" spans="1:14" x14ac:dyDescent="0.25">
      <c r="B141" t="s">
        <v>37</v>
      </c>
      <c r="C141">
        <v>19</v>
      </c>
      <c r="E141" t="s">
        <v>453</v>
      </c>
      <c r="F141">
        <v>1</v>
      </c>
      <c r="H141" t="s">
        <v>269</v>
      </c>
      <c r="I141">
        <v>1</v>
      </c>
      <c r="K141" t="s">
        <v>62</v>
      </c>
      <c r="L141">
        <v>12</v>
      </c>
      <c r="M141" s="6">
        <v>0.63157894736842102</v>
      </c>
      <c r="N141">
        <v>7</v>
      </c>
    </row>
    <row r="142" spans="1:14" x14ac:dyDescent="0.25">
      <c r="B142" t="s">
        <v>38</v>
      </c>
      <c r="C142">
        <v>19</v>
      </c>
      <c r="E142" t="s">
        <v>394</v>
      </c>
      <c r="F142">
        <v>1</v>
      </c>
      <c r="H142" t="s">
        <v>349</v>
      </c>
      <c r="I142">
        <v>1</v>
      </c>
      <c r="K142" t="s">
        <v>72</v>
      </c>
      <c r="L142">
        <v>9</v>
      </c>
      <c r="M142" s="6">
        <v>0.6</v>
      </c>
      <c r="N142">
        <v>3</v>
      </c>
    </row>
    <row r="143" spans="1:14" x14ac:dyDescent="0.25">
      <c r="B143" t="s">
        <v>40</v>
      </c>
      <c r="C143">
        <v>13</v>
      </c>
      <c r="E143" t="s">
        <v>215</v>
      </c>
      <c r="F143">
        <v>1</v>
      </c>
      <c r="H143" t="s">
        <v>355</v>
      </c>
      <c r="I143">
        <v>2</v>
      </c>
      <c r="K143" t="s">
        <v>49</v>
      </c>
      <c r="L143">
        <v>5</v>
      </c>
      <c r="M143" s="6">
        <v>0.5</v>
      </c>
      <c r="N143">
        <v>7</v>
      </c>
    </row>
    <row r="144" spans="1:14" x14ac:dyDescent="0.25">
      <c r="B144" t="s">
        <v>42</v>
      </c>
      <c r="C144">
        <v>17</v>
      </c>
      <c r="E144" t="s">
        <v>461</v>
      </c>
      <c r="F144">
        <v>1</v>
      </c>
      <c r="H144" t="s">
        <v>356</v>
      </c>
      <c r="I144">
        <v>1</v>
      </c>
      <c r="K144" t="s">
        <v>40</v>
      </c>
      <c r="L144">
        <v>7</v>
      </c>
      <c r="M144" s="6">
        <v>0.53846153846153844</v>
      </c>
      <c r="N144">
        <v>8</v>
      </c>
    </row>
    <row r="145" spans="2:14" x14ac:dyDescent="0.25">
      <c r="B145" t="s">
        <v>43</v>
      </c>
      <c r="C145">
        <v>12</v>
      </c>
      <c r="E145" t="s">
        <v>462</v>
      </c>
      <c r="F145">
        <v>1</v>
      </c>
      <c r="H145" t="s">
        <v>357</v>
      </c>
      <c r="I145">
        <v>1</v>
      </c>
      <c r="K145" t="s">
        <v>37</v>
      </c>
      <c r="L145">
        <v>11</v>
      </c>
      <c r="M145" s="6">
        <v>0.57894736842105265</v>
      </c>
      <c r="N145">
        <v>1</v>
      </c>
    </row>
    <row r="146" spans="2:14" x14ac:dyDescent="0.25">
      <c r="B146" t="s">
        <v>44</v>
      </c>
      <c r="C146">
        <v>19</v>
      </c>
      <c r="E146" t="s">
        <v>463</v>
      </c>
      <c r="F146">
        <v>1</v>
      </c>
      <c r="H146" t="s">
        <v>263</v>
      </c>
      <c r="I146">
        <v>2</v>
      </c>
      <c r="K146" t="s">
        <v>82</v>
      </c>
      <c r="L146">
        <v>7</v>
      </c>
      <c r="M146" s="6">
        <v>0.63636363636363635</v>
      </c>
      <c r="N146">
        <v>5</v>
      </c>
    </row>
    <row r="147" spans="2:14" x14ac:dyDescent="0.25">
      <c r="B147" t="s">
        <v>45</v>
      </c>
      <c r="C147">
        <v>8</v>
      </c>
      <c r="E147" t="s">
        <v>464</v>
      </c>
      <c r="F147">
        <v>1</v>
      </c>
      <c r="H147" t="s">
        <v>358</v>
      </c>
      <c r="I147">
        <v>2</v>
      </c>
      <c r="K147" t="s">
        <v>47</v>
      </c>
      <c r="L147">
        <v>9</v>
      </c>
      <c r="M147" s="6">
        <v>0.52941176470588236</v>
      </c>
      <c r="N147">
        <v>3</v>
      </c>
    </row>
    <row r="148" spans="2:14" x14ac:dyDescent="0.25">
      <c r="B148" t="s">
        <v>46</v>
      </c>
      <c r="C148">
        <v>19</v>
      </c>
      <c r="E148" t="s">
        <v>465</v>
      </c>
      <c r="F148">
        <v>1</v>
      </c>
      <c r="H148" t="s">
        <v>359</v>
      </c>
      <c r="I148">
        <v>1</v>
      </c>
      <c r="K148" t="s">
        <v>46</v>
      </c>
      <c r="L148">
        <v>11</v>
      </c>
      <c r="M148" s="6">
        <v>0.57894736842105265</v>
      </c>
      <c r="N148">
        <v>7</v>
      </c>
    </row>
    <row r="149" spans="2:14" x14ac:dyDescent="0.25">
      <c r="B149" t="s">
        <v>47</v>
      </c>
      <c r="C149">
        <v>17</v>
      </c>
      <c r="E149" t="s">
        <v>291</v>
      </c>
      <c r="F149">
        <v>1</v>
      </c>
      <c r="H149" t="s">
        <v>360</v>
      </c>
      <c r="I149">
        <v>2</v>
      </c>
      <c r="K149" t="s">
        <v>81</v>
      </c>
      <c r="L149">
        <v>11</v>
      </c>
      <c r="M149" s="6">
        <v>0.57894736842105265</v>
      </c>
      <c r="N149">
        <v>7</v>
      </c>
    </row>
    <row r="150" spans="2:14" x14ac:dyDescent="0.25">
      <c r="B150" t="s">
        <v>48</v>
      </c>
      <c r="C150">
        <v>15</v>
      </c>
      <c r="E150" t="s">
        <v>475</v>
      </c>
      <c r="F150">
        <v>1</v>
      </c>
      <c r="H150" t="s">
        <v>361</v>
      </c>
      <c r="I150">
        <v>1</v>
      </c>
      <c r="K150" t="s">
        <v>42</v>
      </c>
      <c r="L150">
        <v>10</v>
      </c>
      <c r="M150" s="6">
        <v>0.58823529411764708</v>
      </c>
      <c r="N150">
        <v>3</v>
      </c>
    </row>
    <row r="151" spans="2:14" x14ac:dyDescent="0.25">
      <c r="B151" t="s">
        <v>49</v>
      </c>
      <c r="C151">
        <v>10</v>
      </c>
      <c r="E151" t="s">
        <v>476</v>
      </c>
      <c r="F151">
        <v>1</v>
      </c>
      <c r="H151" t="s">
        <v>362</v>
      </c>
      <c r="I151">
        <v>1</v>
      </c>
      <c r="K151" t="s">
        <v>78</v>
      </c>
      <c r="L151">
        <v>12</v>
      </c>
      <c r="M151" s="6">
        <v>0.63157894736842102</v>
      </c>
      <c r="N151">
        <v>7</v>
      </c>
    </row>
    <row r="152" spans="2:14" x14ac:dyDescent="0.25">
      <c r="B152" t="s">
        <v>51</v>
      </c>
      <c r="C152">
        <v>15</v>
      </c>
      <c r="E152" t="s">
        <v>477</v>
      </c>
      <c r="F152">
        <v>1</v>
      </c>
      <c r="H152" t="s">
        <v>369</v>
      </c>
      <c r="I152">
        <v>2</v>
      </c>
      <c r="J152" t="s">
        <v>509</v>
      </c>
      <c r="K152" t="s">
        <v>48</v>
      </c>
      <c r="L152">
        <v>9</v>
      </c>
      <c r="M152" s="6">
        <v>0.6</v>
      </c>
      <c r="N152">
        <v>3</v>
      </c>
    </row>
    <row r="153" spans="2:14" x14ac:dyDescent="0.25">
      <c r="B153" t="s">
        <v>52</v>
      </c>
      <c r="C153">
        <v>13</v>
      </c>
      <c r="E153" t="s">
        <v>373</v>
      </c>
      <c r="F153">
        <v>1</v>
      </c>
      <c r="H153" t="s">
        <v>171</v>
      </c>
      <c r="I153">
        <v>3</v>
      </c>
      <c r="K153" t="s">
        <v>47</v>
      </c>
      <c r="L153">
        <v>9</v>
      </c>
      <c r="M153" s="6">
        <v>0.52941176470588236</v>
      </c>
      <c r="N153">
        <v>6</v>
      </c>
    </row>
    <row r="154" spans="2:14" x14ac:dyDescent="0.25">
      <c r="B154" t="s">
        <v>53</v>
      </c>
      <c r="C154">
        <v>17</v>
      </c>
      <c r="E154" t="s">
        <v>478</v>
      </c>
      <c r="F154">
        <v>1</v>
      </c>
      <c r="H154" t="s">
        <v>370</v>
      </c>
      <c r="I154">
        <v>1</v>
      </c>
      <c r="K154" t="s">
        <v>66</v>
      </c>
      <c r="L154">
        <v>11</v>
      </c>
      <c r="M154" s="6">
        <v>0.57894736842105265</v>
      </c>
      <c r="N154">
        <v>6</v>
      </c>
    </row>
    <row r="155" spans="2:14" x14ac:dyDescent="0.25">
      <c r="B155" t="s">
        <v>55</v>
      </c>
      <c r="C155">
        <v>8</v>
      </c>
      <c r="E155" t="s">
        <v>479</v>
      </c>
      <c r="F155">
        <v>1</v>
      </c>
      <c r="H155" t="s">
        <v>371</v>
      </c>
      <c r="I155">
        <v>1</v>
      </c>
      <c r="K155" t="s">
        <v>49</v>
      </c>
      <c r="L155">
        <v>5</v>
      </c>
      <c r="M155" s="6">
        <v>0.5</v>
      </c>
      <c r="N155">
        <v>1</v>
      </c>
    </row>
    <row r="156" spans="2:14" x14ac:dyDescent="0.25">
      <c r="B156" t="s">
        <v>58</v>
      </c>
      <c r="C156">
        <v>19</v>
      </c>
      <c r="E156" t="s">
        <v>488</v>
      </c>
      <c r="F156">
        <v>1</v>
      </c>
      <c r="H156" t="s">
        <v>372</v>
      </c>
      <c r="I156">
        <v>2</v>
      </c>
      <c r="K156" t="s">
        <v>36</v>
      </c>
      <c r="L156">
        <v>11</v>
      </c>
      <c r="M156" s="6">
        <v>0.57894736842105265</v>
      </c>
      <c r="N156">
        <v>5</v>
      </c>
    </row>
    <row r="157" spans="2:14" x14ac:dyDescent="0.25">
      <c r="B157" t="s">
        <v>60</v>
      </c>
      <c r="C157">
        <v>17</v>
      </c>
      <c r="E157" t="s">
        <v>489</v>
      </c>
      <c r="F157">
        <v>1</v>
      </c>
      <c r="H157" t="s">
        <v>373</v>
      </c>
      <c r="I157">
        <v>1</v>
      </c>
      <c r="K157" t="s">
        <v>60</v>
      </c>
      <c r="L157">
        <v>10</v>
      </c>
      <c r="M157" s="6">
        <v>0.58823529411764708</v>
      </c>
      <c r="N157">
        <v>3</v>
      </c>
    </row>
    <row r="158" spans="2:14" x14ac:dyDescent="0.25">
      <c r="B158" t="s">
        <v>59</v>
      </c>
      <c r="C158">
        <v>19</v>
      </c>
      <c r="E158" t="s">
        <v>237</v>
      </c>
      <c r="F158">
        <v>1</v>
      </c>
      <c r="H158" t="s">
        <v>374</v>
      </c>
      <c r="I158">
        <v>2</v>
      </c>
      <c r="K158" t="s">
        <v>24</v>
      </c>
      <c r="L158">
        <v>7</v>
      </c>
      <c r="M158" s="6">
        <v>0.63636363636363635</v>
      </c>
      <c r="N158">
        <v>4</v>
      </c>
    </row>
    <row r="159" spans="2:14" x14ac:dyDescent="0.25">
      <c r="B159" t="s">
        <v>61</v>
      </c>
      <c r="C159">
        <v>7</v>
      </c>
      <c r="E159" t="s">
        <v>490</v>
      </c>
      <c r="F159">
        <v>1</v>
      </c>
      <c r="H159" t="s">
        <v>375</v>
      </c>
      <c r="I159">
        <v>1</v>
      </c>
      <c r="K159" t="s">
        <v>44</v>
      </c>
      <c r="L159">
        <v>10</v>
      </c>
      <c r="M159" s="6">
        <v>0.52631578947368418</v>
      </c>
      <c r="N159">
        <v>3</v>
      </c>
    </row>
    <row r="160" spans="2:14" x14ac:dyDescent="0.25">
      <c r="B160" t="s">
        <v>62</v>
      </c>
      <c r="C160">
        <v>19</v>
      </c>
      <c r="E160" t="s">
        <v>491</v>
      </c>
      <c r="F160">
        <v>1</v>
      </c>
      <c r="H160" t="s">
        <v>376</v>
      </c>
      <c r="I160">
        <v>1</v>
      </c>
      <c r="K160" t="s">
        <v>52</v>
      </c>
      <c r="L160">
        <v>8</v>
      </c>
      <c r="M160" s="6">
        <v>0.61538461538461542</v>
      </c>
      <c r="N160">
        <v>6</v>
      </c>
    </row>
    <row r="161" spans="2:14" x14ac:dyDescent="0.25">
      <c r="B161" t="s">
        <v>66</v>
      </c>
      <c r="C161">
        <v>19</v>
      </c>
      <c r="E161" t="s">
        <v>492</v>
      </c>
      <c r="F161">
        <v>1</v>
      </c>
      <c r="H161" t="s">
        <v>383</v>
      </c>
      <c r="I161">
        <v>1</v>
      </c>
      <c r="K161" t="s">
        <v>79</v>
      </c>
      <c r="L161">
        <v>12</v>
      </c>
      <c r="M161" s="6">
        <v>0.63157894736842102</v>
      </c>
      <c r="N161">
        <v>2</v>
      </c>
    </row>
    <row r="162" spans="2:14" x14ac:dyDescent="0.25">
      <c r="B162" t="s">
        <v>67</v>
      </c>
      <c r="C162">
        <v>18</v>
      </c>
      <c r="E162" t="s">
        <v>499</v>
      </c>
      <c r="F162">
        <v>1</v>
      </c>
      <c r="H162" t="s">
        <v>241</v>
      </c>
      <c r="I162">
        <v>1</v>
      </c>
      <c r="K162" t="s">
        <v>40</v>
      </c>
      <c r="L162">
        <v>7</v>
      </c>
      <c r="M162" s="6">
        <v>0.53846153846153844</v>
      </c>
      <c r="N162">
        <v>4</v>
      </c>
    </row>
    <row r="163" spans="2:14" x14ac:dyDescent="0.25">
      <c r="B163" t="s">
        <v>68</v>
      </c>
      <c r="C163">
        <v>9</v>
      </c>
      <c r="E163" t="s">
        <v>500</v>
      </c>
      <c r="F163">
        <v>1</v>
      </c>
      <c r="H163" t="s">
        <v>210</v>
      </c>
      <c r="I163">
        <v>3</v>
      </c>
      <c r="K163" t="s">
        <v>31</v>
      </c>
      <c r="L163">
        <v>10</v>
      </c>
      <c r="M163" s="6">
        <v>0.58823529411764708</v>
      </c>
      <c r="N163">
        <v>5</v>
      </c>
    </row>
    <row r="164" spans="2:14" x14ac:dyDescent="0.25">
      <c r="B164" t="s">
        <v>69</v>
      </c>
      <c r="C164">
        <v>5</v>
      </c>
      <c r="E164" t="s">
        <v>501</v>
      </c>
      <c r="F164">
        <v>1</v>
      </c>
      <c r="H164" t="s">
        <v>384</v>
      </c>
      <c r="I164">
        <v>1</v>
      </c>
      <c r="K164" t="s">
        <v>81</v>
      </c>
      <c r="L164">
        <v>11</v>
      </c>
      <c r="M164" s="6">
        <v>0.57894736842105265</v>
      </c>
      <c r="N164">
        <v>8</v>
      </c>
    </row>
    <row r="165" spans="2:14" x14ac:dyDescent="0.25">
      <c r="B165" t="s">
        <v>70</v>
      </c>
      <c r="C165">
        <v>2</v>
      </c>
      <c r="E165" t="s">
        <v>407</v>
      </c>
      <c r="F165">
        <v>1</v>
      </c>
      <c r="H165" t="s">
        <v>385</v>
      </c>
      <c r="I165">
        <v>1</v>
      </c>
      <c r="K165" t="s">
        <v>38</v>
      </c>
      <c r="L165">
        <v>11</v>
      </c>
      <c r="M165" s="6">
        <v>0.57894736842105265</v>
      </c>
      <c r="N165">
        <v>1</v>
      </c>
    </row>
    <row r="166" spans="2:14" x14ac:dyDescent="0.25">
      <c r="B166" t="s">
        <v>23</v>
      </c>
      <c r="C166">
        <v>11</v>
      </c>
      <c r="D166" t="s">
        <v>509</v>
      </c>
      <c r="E166" t="s">
        <v>385</v>
      </c>
      <c r="F166">
        <v>1</v>
      </c>
      <c r="H166" t="s">
        <v>386</v>
      </c>
      <c r="I166">
        <v>1</v>
      </c>
      <c r="K166" t="s">
        <v>83</v>
      </c>
      <c r="L166">
        <v>12</v>
      </c>
      <c r="M166" s="6">
        <v>0.63157894736842102</v>
      </c>
      <c r="N166">
        <v>4</v>
      </c>
    </row>
    <row r="167" spans="2:14" x14ac:dyDescent="0.25">
      <c r="B167" t="s">
        <v>71</v>
      </c>
      <c r="C167">
        <v>17</v>
      </c>
      <c r="E167" t="s">
        <v>144</v>
      </c>
      <c r="F167">
        <v>1</v>
      </c>
      <c r="H167" t="s">
        <v>387</v>
      </c>
      <c r="I167">
        <v>1</v>
      </c>
      <c r="J167" t="s">
        <v>558</v>
      </c>
      <c r="K167" t="s">
        <v>75</v>
      </c>
      <c r="L167">
        <v>8</v>
      </c>
      <c r="M167" s="6">
        <v>0.53333333333333333</v>
      </c>
      <c r="N167">
        <v>2</v>
      </c>
    </row>
    <row r="168" spans="2:14" x14ac:dyDescent="0.25">
      <c r="B168" t="s">
        <v>72</v>
      </c>
      <c r="C168">
        <v>15</v>
      </c>
      <c r="E168" t="s">
        <v>510</v>
      </c>
      <c r="F168">
        <v>1</v>
      </c>
      <c r="H168" t="s">
        <v>135</v>
      </c>
      <c r="I168">
        <v>1</v>
      </c>
      <c r="K168" t="s">
        <v>81</v>
      </c>
      <c r="L168">
        <v>11</v>
      </c>
      <c r="M168" s="6">
        <v>0.57894736842105265</v>
      </c>
      <c r="N168">
        <v>6</v>
      </c>
    </row>
    <row r="169" spans="2:14" x14ac:dyDescent="0.25">
      <c r="B169" t="s">
        <v>73</v>
      </c>
      <c r="C169">
        <v>19</v>
      </c>
      <c r="E169" t="s">
        <v>511</v>
      </c>
      <c r="F169">
        <v>1</v>
      </c>
      <c r="H169" t="s">
        <v>388</v>
      </c>
      <c r="I169">
        <v>2</v>
      </c>
      <c r="K169" t="s">
        <v>26</v>
      </c>
      <c r="L169">
        <v>7</v>
      </c>
      <c r="M169" s="6">
        <v>0.5</v>
      </c>
      <c r="N169">
        <v>2</v>
      </c>
    </row>
    <row r="170" spans="2:14" x14ac:dyDescent="0.25">
      <c r="B170" t="s">
        <v>74</v>
      </c>
      <c r="C170">
        <v>15</v>
      </c>
      <c r="E170" t="s">
        <v>331</v>
      </c>
      <c r="F170">
        <v>1</v>
      </c>
      <c r="H170" t="s">
        <v>304</v>
      </c>
      <c r="I170">
        <v>1</v>
      </c>
      <c r="K170" t="s">
        <v>78</v>
      </c>
      <c r="L170">
        <v>12</v>
      </c>
      <c r="M170" s="6">
        <v>0.63157894736842102</v>
      </c>
      <c r="N170">
        <v>4</v>
      </c>
    </row>
    <row r="171" spans="2:14" x14ac:dyDescent="0.25">
      <c r="B171" t="s">
        <v>75</v>
      </c>
      <c r="C171">
        <v>15</v>
      </c>
      <c r="E171" t="s">
        <v>512</v>
      </c>
      <c r="F171">
        <v>1</v>
      </c>
      <c r="H171" t="s">
        <v>394</v>
      </c>
      <c r="I171">
        <v>1</v>
      </c>
      <c r="K171" t="s">
        <v>37</v>
      </c>
      <c r="L171">
        <v>11</v>
      </c>
      <c r="M171" s="6">
        <v>0.57894736842105265</v>
      </c>
      <c r="N171">
        <v>1</v>
      </c>
    </row>
    <row r="172" spans="2:14" x14ac:dyDescent="0.25">
      <c r="B172" t="s">
        <v>77</v>
      </c>
      <c r="C172">
        <v>15</v>
      </c>
      <c r="E172" t="s">
        <v>520</v>
      </c>
      <c r="F172">
        <v>1</v>
      </c>
      <c r="H172" t="s">
        <v>395</v>
      </c>
      <c r="I172">
        <v>1</v>
      </c>
      <c r="K172" t="s">
        <v>68</v>
      </c>
      <c r="L172">
        <v>5</v>
      </c>
      <c r="M172" s="6">
        <v>0.55555555555555558</v>
      </c>
      <c r="N172">
        <v>8</v>
      </c>
    </row>
    <row r="173" spans="2:14" x14ac:dyDescent="0.25">
      <c r="B173" t="s">
        <v>78</v>
      </c>
      <c r="C173">
        <v>19</v>
      </c>
      <c r="E173" t="s">
        <v>521</v>
      </c>
      <c r="F173">
        <v>1</v>
      </c>
      <c r="H173" t="s">
        <v>396</v>
      </c>
      <c r="I173">
        <v>3</v>
      </c>
      <c r="K173" t="s">
        <v>79</v>
      </c>
      <c r="L173">
        <v>12</v>
      </c>
      <c r="M173" s="6">
        <v>0.63157894736842102</v>
      </c>
      <c r="N173">
        <v>8</v>
      </c>
    </row>
    <row r="174" spans="2:14" x14ac:dyDescent="0.25">
      <c r="B174" t="s">
        <v>79</v>
      </c>
      <c r="C174">
        <v>19</v>
      </c>
      <c r="E174" t="s">
        <v>522</v>
      </c>
      <c r="F174">
        <v>1</v>
      </c>
      <c r="H174" t="s">
        <v>397</v>
      </c>
      <c r="I174">
        <v>1</v>
      </c>
      <c r="K174" t="s">
        <v>83</v>
      </c>
      <c r="L174">
        <v>12</v>
      </c>
      <c r="M174" s="6">
        <v>0.63157894736842102</v>
      </c>
      <c r="N174">
        <v>2</v>
      </c>
    </row>
    <row r="175" spans="2:14" x14ac:dyDescent="0.25">
      <c r="B175" t="s">
        <v>80</v>
      </c>
      <c r="C175">
        <v>15</v>
      </c>
      <c r="E175" t="s">
        <v>523</v>
      </c>
      <c r="F175">
        <v>1</v>
      </c>
      <c r="H175" t="s">
        <v>150</v>
      </c>
      <c r="I175">
        <v>2</v>
      </c>
      <c r="K175" t="s">
        <v>42</v>
      </c>
      <c r="L175">
        <v>10</v>
      </c>
      <c r="M175" s="6">
        <v>0.58823529411764708</v>
      </c>
      <c r="N175">
        <v>4</v>
      </c>
    </row>
    <row r="176" spans="2:14" x14ac:dyDescent="0.25">
      <c r="B176" t="s">
        <v>81</v>
      </c>
      <c r="C176">
        <v>19</v>
      </c>
      <c r="E176" t="s">
        <v>524</v>
      </c>
      <c r="F176">
        <v>1</v>
      </c>
      <c r="H176" t="s">
        <v>398</v>
      </c>
      <c r="I176">
        <v>2</v>
      </c>
      <c r="K176" t="s">
        <v>58</v>
      </c>
      <c r="L176">
        <v>11</v>
      </c>
      <c r="M176" s="6">
        <v>0.57894736842105265</v>
      </c>
      <c r="N176">
        <v>8</v>
      </c>
    </row>
    <row r="177" spans="1:14" x14ac:dyDescent="0.25">
      <c r="B177" t="s">
        <v>82</v>
      </c>
      <c r="C177">
        <v>11</v>
      </c>
      <c r="E177" t="s">
        <v>525</v>
      </c>
      <c r="F177">
        <v>1</v>
      </c>
      <c r="H177" t="s">
        <v>290</v>
      </c>
      <c r="I177">
        <v>2</v>
      </c>
      <c r="K177" t="s">
        <v>29</v>
      </c>
      <c r="L177">
        <v>9</v>
      </c>
      <c r="M177" s="6">
        <v>0.6</v>
      </c>
      <c r="N177">
        <v>7</v>
      </c>
    </row>
    <row r="178" spans="1:14" x14ac:dyDescent="0.25">
      <c r="B178" t="s">
        <v>83</v>
      </c>
      <c r="C178">
        <v>19</v>
      </c>
      <c r="E178" t="s">
        <v>532</v>
      </c>
      <c r="F178">
        <v>1</v>
      </c>
      <c r="H178" t="s">
        <v>399</v>
      </c>
      <c r="I178">
        <v>1</v>
      </c>
      <c r="K178" t="s">
        <v>27</v>
      </c>
      <c r="L178">
        <v>8</v>
      </c>
      <c r="M178" s="6">
        <v>0.61538461538461542</v>
      </c>
      <c r="N178">
        <v>2</v>
      </c>
    </row>
    <row r="179" spans="1:14" x14ac:dyDescent="0.25">
      <c r="B179" t="s">
        <v>84</v>
      </c>
      <c r="C179">
        <v>19</v>
      </c>
      <c r="E179" t="s">
        <v>533</v>
      </c>
      <c r="F179">
        <v>1</v>
      </c>
      <c r="H179" t="s">
        <v>403</v>
      </c>
      <c r="I179">
        <v>1</v>
      </c>
      <c r="K179" t="s">
        <v>36</v>
      </c>
      <c r="L179">
        <v>11</v>
      </c>
      <c r="M179" s="6">
        <v>0.57894736842105265</v>
      </c>
      <c r="N179">
        <v>6</v>
      </c>
    </row>
    <row r="180" spans="1:14" x14ac:dyDescent="0.25">
      <c r="A180" t="s">
        <v>509</v>
      </c>
      <c r="B180" t="s">
        <v>24</v>
      </c>
      <c r="C180">
        <v>11</v>
      </c>
      <c r="E180" t="s">
        <v>534</v>
      </c>
      <c r="F180">
        <v>1</v>
      </c>
      <c r="H180" t="s">
        <v>404</v>
      </c>
      <c r="I180">
        <v>1</v>
      </c>
      <c r="K180" t="s">
        <v>73</v>
      </c>
      <c r="L180">
        <v>11</v>
      </c>
      <c r="M180" s="6">
        <v>0.57894736842105265</v>
      </c>
      <c r="N180">
        <v>2</v>
      </c>
    </row>
    <row r="181" spans="1:14" x14ac:dyDescent="0.25">
      <c r="B181" t="s">
        <v>25</v>
      </c>
      <c r="C181">
        <v>15</v>
      </c>
      <c r="E181" t="s">
        <v>505</v>
      </c>
      <c r="F181">
        <v>1</v>
      </c>
      <c r="H181" t="s">
        <v>405</v>
      </c>
      <c r="I181">
        <v>1</v>
      </c>
      <c r="K181" t="s">
        <v>77</v>
      </c>
      <c r="L181">
        <v>7</v>
      </c>
      <c r="M181" s="6">
        <v>0.46666666666666667</v>
      </c>
      <c r="N181">
        <v>3</v>
      </c>
    </row>
    <row r="182" spans="1:14" x14ac:dyDescent="0.25">
      <c r="B182" t="s">
        <v>26</v>
      </c>
      <c r="C182">
        <v>14</v>
      </c>
      <c r="E182" t="s">
        <v>504</v>
      </c>
      <c r="F182">
        <v>1</v>
      </c>
      <c r="H182" t="s">
        <v>406</v>
      </c>
      <c r="I182">
        <v>2</v>
      </c>
      <c r="J182" t="s">
        <v>600</v>
      </c>
      <c r="K182" t="s">
        <v>24</v>
      </c>
      <c r="L182">
        <v>7</v>
      </c>
      <c r="M182" s="6">
        <v>0.63636363636363635</v>
      </c>
      <c r="N182">
        <v>4</v>
      </c>
    </row>
    <row r="183" spans="1:14" x14ac:dyDescent="0.25">
      <c r="B183" t="s">
        <v>27</v>
      </c>
      <c r="C183">
        <v>13</v>
      </c>
      <c r="E183" t="s">
        <v>539</v>
      </c>
      <c r="F183">
        <v>1</v>
      </c>
      <c r="H183" t="s">
        <v>220</v>
      </c>
      <c r="I183">
        <v>2</v>
      </c>
      <c r="K183" t="s">
        <v>46</v>
      </c>
      <c r="L183">
        <v>11</v>
      </c>
      <c r="M183" s="6">
        <v>0.57894736842105265</v>
      </c>
      <c r="N183">
        <v>6</v>
      </c>
    </row>
    <row r="184" spans="1:14" x14ac:dyDescent="0.25">
      <c r="B184" t="s">
        <v>29</v>
      </c>
      <c r="C184">
        <v>15</v>
      </c>
      <c r="E184" t="s">
        <v>506</v>
      </c>
      <c r="F184">
        <v>1</v>
      </c>
      <c r="H184" t="s">
        <v>130</v>
      </c>
      <c r="I184">
        <v>1</v>
      </c>
      <c r="K184" t="s">
        <v>42</v>
      </c>
      <c r="L184">
        <v>10</v>
      </c>
      <c r="M184" s="6">
        <v>0.58823529411764708</v>
      </c>
      <c r="N184">
        <v>8</v>
      </c>
    </row>
    <row r="185" spans="1:14" x14ac:dyDescent="0.25">
      <c r="B185" t="s">
        <v>31</v>
      </c>
      <c r="C185">
        <v>17</v>
      </c>
      <c r="E185" t="s">
        <v>169</v>
      </c>
      <c r="F185">
        <v>1</v>
      </c>
      <c r="G185" t="s">
        <v>408</v>
      </c>
      <c r="H185" t="s">
        <v>414</v>
      </c>
      <c r="I185">
        <v>1</v>
      </c>
      <c r="K185" t="s">
        <v>79</v>
      </c>
      <c r="L185">
        <v>12</v>
      </c>
      <c r="M185" s="6">
        <v>0.63157894736842102</v>
      </c>
      <c r="N185">
        <v>2</v>
      </c>
    </row>
    <row r="186" spans="1:14" x14ac:dyDescent="0.25">
      <c r="B186" t="s">
        <v>35</v>
      </c>
      <c r="C186">
        <v>19</v>
      </c>
      <c r="E186" t="s">
        <v>545</v>
      </c>
      <c r="F186">
        <v>1</v>
      </c>
      <c r="H186" t="s">
        <v>415</v>
      </c>
      <c r="I186">
        <v>1</v>
      </c>
      <c r="K186" t="s">
        <v>25</v>
      </c>
      <c r="L186">
        <v>8</v>
      </c>
      <c r="M186" s="6">
        <v>0.53333333333333333</v>
      </c>
      <c r="N186">
        <v>7</v>
      </c>
    </row>
    <row r="187" spans="1:14" x14ac:dyDescent="0.25">
      <c r="B187" t="s">
        <v>36</v>
      </c>
      <c r="C187">
        <v>19</v>
      </c>
      <c r="E187" t="s">
        <v>507</v>
      </c>
      <c r="F187">
        <v>1</v>
      </c>
      <c r="H187" t="s">
        <v>416</v>
      </c>
      <c r="I187">
        <v>1</v>
      </c>
      <c r="K187" t="s">
        <v>78</v>
      </c>
      <c r="L187">
        <v>12</v>
      </c>
      <c r="M187" s="6">
        <v>0.63157894736842102</v>
      </c>
      <c r="N187">
        <v>1</v>
      </c>
    </row>
    <row r="188" spans="1:14" x14ac:dyDescent="0.25">
      <c r="B188" t="s">
        <v>37</v>
      </c>
      <c r="C188">
        <v>19</v>
      </c>
      <c r="E188" t="s">
        <v>548</v>
      </c>
      <c r="F188">
        <v>1</v>
      </c>
      <c r="H188" t="s">
        <v>417</v>
      </c>
      <c r="I188">
        <v>1</v>
      </c>
      <c r="K188" t="s">
        <v>43</v>
      </c>
      <c r="L188">
        <v>7</v>
      </c>
      <c r="M188" s="6">
        <v>0.58333333333333337</v>
      </c>
      <c r="N188">
        <v>8</v>
      </c>
    </row>
    <row r="189" spans="1:14" x14ac:dyDescent="0.25">
      <c r="B189" t="s">
        <v>38</v>
      </c>
      <c r="C189">
        <v>19</v>
      </c>
      <c r="E189" t="s">
        <v>185</v>
      </c>
      <c r="F189">
        <v>1</v>
      </c>
      <c r="H189" t="s">
        <v>418</v>
      </c>
      <c r="I189">
        <v>1</v>
      </c>
      <c r="K189" t="s">
        <v>47</v>
      </c>
      <c r="L189">
        <v>9</v>
      </c>
      <c r="M189" s="6">
        <v>0.52941176470588236</v>
      </c>
      <c r="N189">
        <v>3</v>
      </c>
    </row>
    <row r="190" spans="1:14" x14ac:dyDescent="0.25">
      <c r="B190" t="s">
        <v>40</v>
      </c>
      <c r="C190">
        <v>13</v>
      </c>
      <c r="E190" t="s">
        <v>550</v>
      </c>
      <c r="F190">
        <v>1</v>
      </c>
      <c r="H190" t="s">
        <v>419</v>
      </c>
      <c r="I190">
        <v>1</v>
      </c>
      <c r="K190" t="s">
        <v>52</v>
      </c>
      <c r="L190">
        <v>8</v>
      </c>
      <c r="M190" s="6">
        <v>0.61538461538461542</v>
      </c>
      <c r="N190">
        <v>2</v>
      </c>
    </row>
    <row r="191" spans="1:14" x14ac:dyDescent="0.25">
      <c r="B191" t="s">
        <v>42</v>
      </c>
      <c r="C191">
        <v>17</v>
      </c>
      <c r="E191" t="s">
        <v>508</v>
      </c>
      <c r="F191">
        <v>1</v>
      </c>
      <c r="H191" t="s">
        <v>420</v>
      </c>
      <c r="I191">
        <v>2</v>
      </c>
      <c r="K191" t="s">
        <v>83</v>
      </c>
      <c r="L191">
        <v>12</v>
      </c>
      <c r="M191" s="6">
        <v>0.63157894736842102</v>
      </c>
      <c r="N191">
        <v>4</v>
      </c>
    </row>
    <row r="192" spans="1:14" x14ac:dyDescent="0.25">
      <c r="B192" t="s">
        <v>44</v>
      </c>
      <c r="C192">
        <v>19</v>
      </c>
      <c r="D192" t="s">
        <v>558</v>
      </c>
      <c r="E192" t="s">
        <v>559</v>
      </c>
      <c r="F192">
        <v>1</v>
      </c>
      <c r="H192" t="s">
        <v>421</v>
      </c>
      <c r="I192">
        <v>1</v>
      </c>
      <c r="K192" t="s">
        <v>67</v>
      </c>
      <c r="L192">
        <v>9</v>
      </c>
      <c r="M192" s="6">
        <v>0.5</v>
      </c>
      <c r="N192">
        <v>2</v>
      </c>
    </row>
    <row r="193" spans="2:14" x14ac:dyDescent="0.25">
      <c r="B193" t="s">
        <v>46</v>
      </c>
      <c r="C193">
        <v>19</v>
      </c>
      <c r="E193" t="s">
        <v>560</v>
      </c>
      <c r="F193">
        <v>1</v>
      </c>
      <c r="H193" t="s">
        <v>422</v>
      </c>
      <c r="I193">
        <v>1</v>
      </c>
      <c r="K193" t="s">
        <v>44</v>
      </c>
      <c r="L193">
        <v>10</v>
      </c>
      <c r="M193" s="6">
        <v>0.52631578947368418</v>
      </c>
      <c r="N193">
        <v>8</v>
      </c>
    </row>
    <row r="194" spans="2:14" x14ac:dyDescent="0.25">
      <c r="B194" t="s">
        <v>47</v>
      </c>
      <c r="C194">
        <v>17</v>
      </c>
      <c r="E194" t="s">
        <v>561</v>
      </c>
      <c r="F194">
        <v>1</v>
      </c>
      <c r="H194" t="s">
        <v>429</v>
      </c>
      <c r="I194">
        <v>2</v>
      </c>
      <c r="K194" t="s">
        <v>56</v>
      </c>
      <c r="L194">
        <v>4</v>
      </c>
      <c r="M194" s="6">
        <v>0.5</v>
      </c>
      <c r="N194">
        <v>1</v>
      </c>
    </row>
    <row r="195" spans="2:14" x14ac:dyDescent="0.25">
      <c r="B195" t="s">
        <v>48</v>
      </c>
      <c r="C195">
        <v>15</v>
      </c>
      <c r="E195" t="s">
        <v>562</v>
      </c>
      <c r="F195">
        <v>1</v>
      </c>
      <c r="H195" t="s">
        <v>430</v>
      </c>
      <c r="I195">
        <v>1</v>
      </c>
      <c r="K195" t="s">
        <v>74</v>
      </c>
      <c r="L195">
        <v>8</v>
      </c>
      <c r="M195" s="6">
        <v>0.53333333333333333</v>
      </c>
      <c r="N195">
        <v>1</v>
      </c>
    </row>
    <row r="196" spans="2:14" x14ac:dyDescent="0.25">
      <c r="B196" t="s">
        <v>49</v>
      </c>
      <c r="C196">
        <v>10</v>
      </c>
      <c r="E196" t="s">
        <v>317</v>
      </c>
      <c r="F196">
        <v>1</v>
      </c>
      <c r="H196" t="s">
        <v>366</v>
      </c>
      <c r="I196">
        <v>2</v>
      </c>
      <c r="K196" t="s">
        <v>26</v>
      </c>
      <c r="L196">
        <v>7</v>
      </c>
      <c r="M196" s="6">
        <v>0.5</v>
      </c>
      <c r="N196">
        <v>1</v>
      </c>
    </row>
    <row r="197" spans="2:14" x14ac:dyDescent="0.25">
      <c r="B197" t="s">
        <v>52</v>
      </c>
      <c r="C197">
        <v>13</v>
      </c>
      <c r="E197" t="s">
        <v>563</v>
      </c>
      <c r="F197">
        <v>1</v>
      </c>
      <c r="H197" t="s">
        <v>431</v>
      </c>
      <c r="I197">
        <v>3</v>
      </c>
      <c r="K197" t="s">
        <v>31</v>
      </c>
      <c r="L197">
        <v>10</v>
      </c>
      <c r="M197" s="6">
        <v>0.58823529411764708</v>
      </c>
      <c r="N197">
        <v>2</v>
      </c>
    </row>
    <row r="198" spans="2:14" x14ac:dyDescent="0.25">
      <c r="B198" t="s">
        <v>55</v>
      </c>
      <c r="C198">
        <v>8</v>
      </c>
      <c r="E198" t="s">
        <v>430</v>
      </c>
      <c r="F198">
        <v>1</v>
      </c>
      <c r="H198" t="s">
        <v>432</v>
      </c>
      <c r="I198">
        <v>1</v>
      </c>
      <c r="K198" t="s">
        <v>49</v>
      </c>
      <c r="L198">
        <v>5</v>
      </c>
      <c r="M198" s="6">
        <v>0.5</v>
      </c>
      <c r="N198">
        <v>5</v>
      </c>
    </row>
    <row r="199" spans="2:14" x14ac:dyDescent="0.25">
      <c r="B199" t="s">
        <v>58</v>
      </c>
      <c r="C199">
        <v>19</v>
      </c>
      <c r="E199" t="s">
        <v>570</v>
      </c>
      <c r="F199">
        <v>1</v>
      </c>
      <c r="H199" t="s">
        <v>433</v>
      </c>
      <c r="I199">
        <v>2</v>
      </c>
      <c r="K199" t="s">
        <v>35</v>
      </c>
      <c r="L199">
        <v>12</v>
      </c>
      <c r="M199" s="6">
        <v>0.63157894736842102</v>
      </c>
      <c r="N199">
        <v>3</v>
      </c>
    </row>
    <row r="200" spans="2:14" x14ac:dyDescent="0.25">
      <c r="B200" t="s">
        <v>60</v>
      </c>
      <c r="C200">
        <v>17</v>
      </c>
      <c r="E200" t="s">
        <v>398</v>
      </c>
      <c r="F200">
        <v>1</v>
      </c>
      <c r="H200" t="s">
        <v>434</v>
      </c>
      <c r="I200">
        <v>1</v>
      </c>
      <c r="K200" t="s">
        <v>53</v>
      </c>
      <c r="L200">
        <v>9</v>
      </c>
      <c r="M200" s="6">
        <v>0.52941176470588236</v>
      </c>
      <c r="N200">
        <v>1</v>
      </c>
    </row>
    <row r="201" spans="2:14" x14ac:dyDescent="0.25">
      <c r="B201" t="s">
        <v>59</v>
      </c>
      <c r="C201">
        <v>19</v>
      </c>
      <c r="E201" t="s">
        <v>571</v>
      </c>
      <c r="F201">
        <v>1</v>
      </c>
      <c r="H201" t="s">
        <v>208</v>
      </c>
      <c r="I201">
        <v>3</v>
      </c>
      <c r="K201" t="s">
        <v>29</v>
      </c>
      <c r="L201">
        <v>9</v>
      </c>
      <c r="M201" s="6">
        <v>0.6</v>
      </c>
      <c r="N201">
        <v>5</v>
      </c>
    </row>
    <row r="202" spans="2:14" x14ac:dyDescent="0.25">
      <c r="B202" t="s">
        <v>62</v>
      </c>
      <c r="C202">
        <v>19</v>
      </c>
      <c r="E202" t="s">
        <v>156</v>
      </c>
      <c r="F202">
        <v>1</v>
      </c>
      <c r="H202" t="s">
        <v>435</v>
      </c>
      <c r="I202">
        <v>1</v>
      </c>
      <c r="K202" t="s">
        <v>38</v>
      </c>
      <c r="L202">
        <v>11</v>
      </c>
      <c r="M202" s="6">
        <v>0.57894736842105265</v>
      </c>
      <c r="N202">
        <v>6</v>
      </c>
    </row>
    <row r="203" spans="2:14" x14ac:dyDescent="0.25">
      <c r="B203" t="s">
        <v>66</v>
      </c>
      <c r="C203">
        <v>19</v>
      </c>
      <c r="E203" t="s">
        <v>572</v>
      </c>
      <c r="F203">
        <v>1</v>
      </c>
      <c r="H203" t="s">
        <v>441</v>
      </c>
      <c r="I203">
        <v>1</v>
      </c>
      <c r="K203" t="s">
        <v>80</v>
      </c>
      <c r="L203">
        <v>9</v>
      </c>
      <c r="M203" s="6">
        <v>0.6</v>
      </c>
      <c r="N203">
        <v>1</v>
      </c>
    </row>
    <row r="204" spans="2:14" x14ac:dyDescent="0.25">
      <c r="B204" t="s">
        <v>67</v>
      </c>
      <c r="C204">
        <v>18</v>
      </c>
      <c r="E204" t="s">
        <v>292</v>
      </c>
      <c r="F204">
        <v>1</v>
      </c>
      <c r="H204" t="s">
        <v>442</v>
      </c>
      <c r="I204">
        <v>1</v>
      </c>
      <c r="K204" t="s">
        <v>71</v>
      </c>
      <c r="L204">
        <v>10</v>
      </c>
      <c r="M204" s="6">
        <v>0.58823529411764708</v>
      </c>
      <c r="N204">
        <v>4</v>
      </c>
    </row>
    <row r="205" spans="2:14" x14ac:dyDescent="0.25">
      <c r="B205" t="s">
        <v>68</v>
      </c>
      <c r="C205">
        <v>9</v>
      </c>
      <c r="E205" t="s">
        <v>578</v>
      </c>
      <c r="F205">
        <v>1</v>
      </c>
      <c r="H205" t="s">
        <v>443</v>
      </c>
      <c r="I205">
        <v>1</v>
      </c>
      <c r="K205" t="s">
        <v>37</v>
      </c>
      <c r="L205">
        <v>11</v>
      </c>
      <c r="M205" s="6">
        <v>0.57894736842105265</v>
      </c>
      <c r="N205">
        <v>7</v>
      </c>
    </row>
    <row r="206" spans="2:14" x14ac:dyDescent="0.25">
      <c r="B206" t="s">
        <v>72</v>
      </c>
      <c r="C206">
        <v>15</v>
      </c>
      <c r="E206" t="s">
        <v>579</v>
      </c>
      <c r="F206">
        <v>1</v>
      </c>
      <c r="H206" t="s">
        <v>444</v>
      </c>
      <c r="I206">
        <v>1</v>
      </c>
      <c r="K206" t="s">
        <v>23</v>
      </c>
      <c r="L206">
        <v>7</v>
      </c>
      <c r="M206" s="6">
        <v>0.63636363636363635</v>
      </c>
      <c r="N206">
        <v>5</v>
      </c>
    </row>
    <row r="207" spans="2:14" x14ac:dyDescent="0.25">
      <c r="B207" t="s">
        <v>73</v>
      </c>
      <c r="C207">
        <v>19</v>
      </c>
      <c r="E207" t="s">
        <v>580</v>
      </c>
      <c r="F207">
        <v>1</v>
      </c>
      <c r="H207" t="s">
        <v>445</v>
      </c>
      <c r="I207">
        <v>1</v>
      </c>
      <c r="K207" t="s">
        <v>72</v>
      </c>
      <c r="L207">
        <v>9</v>
      </c>
      <c r="M207" s="6">
        <v>0.6</v>
      </c>
      <c r="N207">
        <v>8</v>
      </c>
    </row>
    <row r="208" spans="2:14" x14ac:dyDescent="0.25">
      <c r="B208" t="s">
        <v>74</v>
      </c>
      <c r="C208">
        <v>15</v>
      </c>
      <c r="E208" t="s">
        <v>322</v>
      </c>
      <c r="F208">
        <v>1</v>
      </c>
      <c r="H208" t="s">
        <v>446</v>
      </c>
      <c r="I208">
        <v>1</v>
      </c>
      <c r="K208" t="s">
        <v>84</v>
      </c>
      <c r="L208">
        <v>10</v>
      </c>
      <c r="M208" s="6">
        <v>0.52631578947368418</v>
      </c>
      <c r="N208">
        <v>5</v>
      </c>
    </row>
    <row r="209" spans="1:14" x14ac:dyDescent="0.25">
      <c r="B209" t="s">
        <v>75</v>
      </c>
      <c r="C209">
        <v>15</v>
      </c>
      <c r="E209" t="s">
        <v>553</v>
      </c>
      <c r="F209">
        <v>1</v>
      </c>
      <c r="H209" t="s">
        <v>447</v>
      </c>
      <c r="I209">
        <v>2</v>
      </c>
      <c r="J209" t="s">
        <v>665</v>
      </c>
      <c r="K209" t="s">
        <v>77</v>
      </c>
      <c r="L209">
        <v>7</v>
      </c>
      <c r="M209" s="6">
        <v>0.46666666666666667</v>
      </c>
      <c r="N209">
        <v>6</v>
      </c>
    </row>
    <row r="210" spans="1:14" x14ac:dyDescent="0.25">
      <c r="B210" t="s">
        <v>77</v>
      </c>
      <c r="C210">
        <v>15</v>
      </c>
      <c r="E210" t="s">
        <v>587</v>
      </c>
      <c r="F210">
        <v>1</v>
      </c>
      <c r="H210" t="s">
        <v>448</v>
      </c>
      <c r="I210">
        <v>1</v>
      </c>
      <c r="K210" t="s">
        <v>35</v>
      </c>
      <c r="L210">
        <v>12</v>
      </c>
      <c r="M210" s="6">
        <v>0.63157894736842102</v>
      </c>
      <c r="N210">
        <v>4</v>
      </c>
    </row>
    <row r="211" spans="1:14" x14ac:dyDescent="0.25">
      <c r="B211" t="s">
        <v>78</v>
      </c>
      <c r="C211">
        <v>19</v>
      </c>
      <c r="E211" t="s">
        <v>554</v>
      </c>
      <c r="F211">
        <v>1</v>
      </c>
      <c r="H211" t="s">
        <v>449</v>
      </c>
      <c r="I211">
        <v>1</v>
      </c>
      <c r="K211" t="s">
        <v>29</v>
      </c>
      <c r="L211">
        <v>9</v>
      </c>
      <c r="M211" s="6">
        <v>0.6</v>
      </c>
      <c r="N211">
        <v>7</v>
      </c>
    </row>
    <row r="212" spans="1:14" x14ac:dyDescent="0.25">
      <c r="B212" t="s">
        <v>79</v>
      </c>
      <c r="C212">
        <v>19</v>
      </c>
      <c r="E212" t="s">
        <v>555</v>
      </c>
      <c r="F212">
        <v>1</v>
      </c>
      <c r="H212" t="s">
        <v>454</v>
      </c>
      <c r="I212">
        <v>1</v>
      </c>
      <c r="K212" t="s">
        <v>62</v>
      </c>
      <c r="L212">
        <v>12</v>
      </c>
      <c r="M212" s="6">
        <v>0.63157894736842102</v>
      </c>
      <c r="N212">
        <v>2</v>
      </c>
    </row>
    <row r="213" spans="1:14" x14ac:dyDescent="0.25">
      <c r="B213" t="s">
        <v>80</v>
      </c>
      <c r="C213">
        <v>15</v>
      </c>
      <c r="E213" t="s">
        <v>496</v>
      </c>
      <c r="F213">
        <v>1</v>
      </c>
      <c r="H213" t="s">
        <v>455</v>
      </c>
      <c r="I213">
        <v>1</v>
      </c>
      <c r="K213" t="s">
        <v>73</v>
      </c>
      <c r="L213">
        <v>11</v>
      </c>
      <c r="M213" s="6">
        <v>0.57894736842105265</v>
      </c>
      <c r="N213">
        <v>7</v>
      </c>
    </row>
    <row r="214" spans="1:14" x14ac:dyDescent="0.25">
      <c r="B214" t="s">
        <v>81</v>
      </c>
      <c r="C214">
        <v>19</v>
      </c>
      <c r="E214" t="s">
        <v>556</v>
      </c>
      <c r="F214">
        <v>1</v>
      </c>
      <c r="H214" t="s">
        <v>456</v>
      </c>
      <c r="I214">
        <v>1</v>
      </c>
      <c r="K214" t="s">
        <v>81</v>
      </c>
      <c r="L214">
        <v>11</v>
      </c>
      <c r="M214" s="6">
        <v>0.57894736842105265</v>
      </c>
      <c r="N214">
        <v>3</v>
      </c>
    </row>
    <row r="215" spans="1:14" x14ac:dyDescent="0.25">
      <c r="B215" t="s">
        <v>83</v>
      </c>
      <c r="C215">
        <v>19</v>
      </c>
      <c r="E215" t="s">
        <v>592</v>
      </c>
      <c r="F215">
        <v>1</v>
      </c>
      <c r="H215" t="s">
        <v>175</v>
      </c>
      <c r="I215">
        <v>3</v>
      </c>
      <c r="K215" t="s">
        <v>25</v>
      </c>
      <c r="L215">
        <v>8</v>
      </c>
      <c r="M215" s="6">
        <v>0.53333333333333333</v>
      </c>
      <c r="N215">
        <v>3</v>
      </c>
    </row>
    <row r="216" spans="1:14" x14ac:dyDescent="0.25">
      <c r="B216" t="s">
        <v>84</v>
      </c>
      <c r="C216">
        <v>19</v>
      </c>
      <c r="E216" t="s">
        <v>447</v>
      </c>
      <c r="F216">
        <v>1</v>
      </c>
      <c r="H216" t="s">
        <v>338</v>
      </c>
      <c r="I216">
        <v>1</v>
      </c>
      <c r="K216" t="s">
        <v>26</v>
      </c>
      <c r="L216">
        <v>7</v>
      </c>
      <c r="M216" s="6">
        <v>0.5</v>
      </c>
      <c r="N216">
        <v>6</v>
      </c>
    </row>
    <row r="217" spans="1:14" x14ac:dyDescent="0.25">
      <c r="A217" t="s">
        <v>558</v>
      </c>
      <c r="B217" t="s">
        <v>24</v>
      </c>
      <c r="C217">
        <v>11</v>
      </c>
      <c r="E217" t="s">
        <v>557</v>
      </c>
      <c r="F217">
        <v>1</v>
      </c>
      <c r="H217" t="s">
        <v>457</v>
      </c>
      <c r="I217">
        <v>1</v>
      </c>
      <c r="K217" t="s">
        <v>60</v>
      </c>
      <c r="L217">
        <v>10</v>
      </c>
      <c r="M217" s="6">
        <v>0.58823529411764708</v>
      </c>
      <c r="N217">
        <v>5</v>
      </c>
    </row>
    <row r="218" spans="1:14" x14ac:dyDescent="0.25">
      <c r="B218" t="s">
        <v>25</v>
      </c>
      <c r="C218">
        <v>15</v>
      </c>
      <c r="D218" t="s">
        <v>600</v>
      </c>
      <c r="E218" t="s">
        <v>589</v>
      </c>
      <c r="F218">
        <v>1</v>
      </c>
      <c r="H218" t="s">
        <v>458</v>
      </c>
      <c r="I218">
        <v>2</v>
      </c>
      <c r="K218" t="s">
        <v>78</v>
      </c>
      <c r="L218">
        <v>12</v>
      </c>
      <c r="M218" s="6">
        <v>0.63157894736842102</v>
      </c>
      <c r="N218">
        <v>7</v>
      </c>
    </row>
    <row r="219" spans="1:14" x14ac:dyDescent="0.25">
      <c r="B219" t="s">
        <v>26</v>
      </c>
      <c r="C219">
        <v>14</v>
      </c>
      <c r="E219" t="s">
        <v>601</v>
      </c>
      <c r="F219">
        <v>1</v>
      </c>
      <c r="H219" t="s">
        <v>459</v>
      </c>
      <c r="I219">
        <v>1</v>
      </c>
      <c r="K219" t="s">
        <v>27</v>
      </c>
      <c r="L219">
        <v>8</v>
      </c>
      <c r="M219" s="6">
        <v>0.61538461538461542</v>
      </c>
      <c r="N219">
        <v>1</v>
      </c>
    </row>
    <row r="220" spans="1:14" x14ac:dyDescent="0.25">
      <c r="B220" t="s">
        <v>27</v>
      </c>
      <c r="C220">
        <v>13</v>
      </c>
      <c r="E220" t="s">
        <v>602</v>
      </c>
      <c r="F220">
        <v>1</v>
      </c>
      <c r="H220" t="s">
        <v>460</v>
      </c>
      <c r="I220">
        <v>1</v>
      </c>
      <c r="K220" t="s">
        <v>66</v>
      </c>
      <c r="L220">
        <v>11</v>
      </c>
      <c r="M220" s="6">
        <v>0.57894736842105265</v>
      </c>
      <c r="N220">
        <v>2</v>
      </c>
    </row>
    <row r="221" spans="1:14" x14ac:dyDescent="0.25">
      <c r="B221" t="s">
        <v>29</v>
      </c>
      <c r="C221">
        <v>15</v>
      </c>
      <c r="E221" t="s">
        <v>603</v>
      </c>
      <c r="F221">
        <v>1</v>
      </c>
      <c r="H221" t="s">
        <v>466</v>
      </c>
      <c r="I221">
        <v>1</v>
      </c>
      <c r="K221" t="s">
        <v>23</v>
      </c>
      <c r="L221">
        <v>7</v>
      </c>
      <c r="M221" s="6">
        <v>0.63636363636363635</v>
      </c>
      <c r="N221">
        <v>2</v>
      </c>
    </row>
    <row r="222" spans="1:14" x14ac:dyDescent="0.25">
      <c r="B222" t="s">
        <v>31</v>
      </c>
      <c r="C222">
        <v>17</v>
      </c>
      <c r="E222" t="s">
        <v>604</v>
      </c>
      <c r="F222">
        <v>1</v>
      </c>
      <c r="H222" t="s">
        <v>467</v>
      </c>
      <c r="I222">
        <v>1</v>
      </c>
      <c r="K222" t="s">
        <v>31</v>
      </c>
      <c r="L222">
        <v>10</v>
      </c>
      <c r="M222" s="6">
        <v>0.58823529411764708</v>
      </c>
      <c r="N222">
        <v>4</v>
      </c>
    </row>
    <row r="223" spans="1:14" x14ac:dyDescent="0.25">
      <c r="B223" t="s">
        <v>35</v>
      </c>
      <c r="C223">
        <v>19</v>
      </c>
      <c r="E223" t="s">
        <v>605</v>
      </c>
      <c r="F223">
        <v>1</v>
      </c>
      <c r="H223" t="s">
        <v>468</v>
      </c>
      <c r="I223">
        <v>1</v>
      </c>
      <c r="K223" t="s">
        <v>75</v>
      </c>
      <c r="L223">
        <v>8</v>
      </c>
      <c r="M223" s="6">
        <v>0.53333333333333333</v>
      </c>
      <c r="N223">
        <v>5</v>
      </c>
    </row>
    <row r="224" spans="1:14" x14ac:dyDescent="0.25">
      <c r="B224" t="s">
        <v>36</v>
      </c>
      <c r="C224">
        <v>19</v>
      </c>
      <c r="E224" t="s">
        <v>611</v>
      </c>
      <c r="F224">
        <v>1</v>
      </c>
      <c r="H224" t="s">
        <v>469</v>
      </c>
      <c r="I224">
        <v>1</v>
      </c>
      <c r="K224" t="s">
        <v>72</v>
      </c>
      <c r="L224">
        <v>9</v>
      </c>
      <c r="M224" s="6">
        <v>0.6</v>
      </c>
      <c r="N224">
        <v>3</v>
      </c>
    </row>
    <row r="225" spans="2:14" x14ac:dyDescent="0.25">
      <c r="B225" t="s">
        <v>37</v>
      </c>
      <c r="C225">
        <v>19</v>
      </c>
      <c r="E225" t="s">
        <v>612</v>
      </c>
      <c r="F225">
        <v>1</v>
      </c>
      <c r="H225" t="s">
        <v>470</v>
      </c>
      <c r="I225">
        <v>1</v>
      </c>
      <c r="K225" t="s">
        <v>42</v>
      </c>
      <c r="L225">
        <v>10</v>
      </c>
      <c r="M225" s="6">
        <v>0.58823529411764708</v>
      </c>
      <c r="N225">
        <v>1</v>
      </c>
    </row>
    <row r="226" spans="2:14" x14ac:dyDescent="0.25">
      <c r="B226" t="s">
        <v>38</v>
      </c>
      <c r="C226">
        <v>19</v>
      </c>
      <c r="E226" t="s">
        <v>590</v>
      </c>
      <c r="F226">
        <v>1</v>
      </c>
      <c r="H226" t="s">
        <v>471</v>
      </c>
      <c r="I226">
        <v>1</v>
      </c>
      <c r="K226" t="s">
        <v>71</v>
      </c>
      <c r="L226">
        <v>10</v>
      </c>
      <c r="M226" s="6">
        <v>0.58823529411764708</v>
      </c>
      <c r="N226">
        <v>7</v>
      </c>
    </row>
    <row r="227" spans="2:14" x14ac:dyDescent="0.25">
      <c r="B227" t="s">
        <v>40</v>
      </c>
      <c r="C227">
        <v>13</v>
      </c>
      <c r="E227" t="s">
        <v>613</v>
      </c>
      <c r="F227">
        <v>1</v>
      </c>
      <c r="H227" t="s">
        <v>472</v>
      </c>
      <c r="I227">
        <v>1</v>
      </c>
      <c r="K227" t="s">
        <v>24</v>
      </c>
      <c r="L227">
        <v>7</v>
      </c>
      <c r="M227" s="6">
        <v>0.63636363636363635</v>
      </c>
      <c r="N227">
        <v>6</v>
      </c>
    </row>
    <row r="228" spans="2:14" x14ac:dyDescent="0.25">
      <c r="B228" t="s">
        <v>42</v>
      </c>
      <c r="C228">
        <v>17</v>
      </c>
      <c r="E228" t="s">
        <v>614</v>
      </c>
      <c r="F228">
        <v>1</v>
      </c>
      <c r="H228" t="s">
        <v>473</v>
      </c>
      <c r="I228">
        <v>2</v>
      </c>
      <c r="K228" t="s">
        <v>53</v>
      </c>
      <c r="L228">
        <v>9</v>
      </c>
      <c r="M228" s="6">
        <v>0.52941176470588236</v>
      </c>
      <c r="N228">
        <v>2</v>
      </c>
    </row>
    <row r="229" spans="2:14" x14ac:dyDescent="0.25">
      <c r="B229" t="s">
        <v>44</v>
      </c>
      <c r="C229">
        <v>19</v>
      </c>
      <c r="E229" t="s">
        <v>615</v>
      </c>
      <c r="F229">
        <v>1</v>
      </c>
      <c r="H229" t="s">
        <v>474</v>
      </c>
      <c r="I229">
        <v>2</v>
      </c>
      <c r="K229" t="s">
        <v>67</v>
      </c>
      <c r="L229">
        <v>9</v>
      </c>
      <c r="M229" s="6">
        <v>0.5</v>
      </c>
      <c r="N229">
        <v>8</v>
      </c>
    </row>
    <row r="230" spans="2:14" x14ac:dyDescent="0.25">
      <c r="B230" t="s">
        <v>46</v>
      </c>
      <c r="C230">
        <v>19</v>
      </c>
      <c r="E230" t="s">
        <v>624</v>
      </c>
      <c r="F230">
        <v>1</v>
      </c>
      <c r="H230" t="s">
        <v>480</v>
      </c>
      <c r="I230">
        <v>1</v>
      </c>
      <c r="K230" t="s">
        <v>83</v>
      </c>
      <c r="L230">
        <v>12</v>
      </c>
      <c r="M230" s="6">
        <v>0.63157894736842102</v>
      </c>
      <c r="N230">
        <v>5</v>
      </c>
    </row>
    <row r="231" spans="2:14" x14ac:dyDescent="0.25">
      <c r="B231" t="s">
        <v>47</v>
      </c>
      <c r="C231">
        <v>17</v>
      </c>
      <c r="E231" t="s">
        <v>625</v>
      </c>
      <c r="F231">
        <v>1</v>
      </c>
      <c r="H231" t="s">
        <v>260</v>
      </c>
      <c r="I231">
        <v>2</v>
      </c>
      <c r="K231" t="s">
        <v>58</v>
      </c>
      <c r="L231">
        <v>11</v>
      </c>
      <c r="M231" s="6">
        <v>0.57894736842105265</v>
      </c>
      <c r="N231">
        <v>6</v>
      </c>
    </row>
    <row r="232" spans="2:14" x14ac:dyDescent="0.25">
      <c r="B232" t="s">
        <v>48</v>
      </c>
      <c r="C232">
        <v>15</v>
      </c>
      <c r="E232" t="s">
        <v>626</v>
      </c>
      <c r="F232">
        <v>1</v>
      </c>
      <c r="H232" t="s">
        <v>481</v>
      </c>
      <c r="I232">
        <v>1</v>
      </c>
      <c r="K232" t="s">
        <v>46</v>
      </c>
      <c r="L232">
        <v>11</v>
      </c>
      <c r="M232" s="6">
        <v>0.57894736842105265</v>
      </c>
      <c r="N232">
        <v>8</v>
      </c>
    </row>
    <row r="233" spans="2:14" x14ac:dyDescent="0.25">
      <c r="B233" t="s">
        <v>49</v>
      </c>
      <c r="C233">
        <v>10</v>
      </c>
      <c r="E233" t="s">
        <v>627</v>
      </c>
      <c r="F233">
        <v>1</v>
      </c>
      <c r="H233" t="s">
        <v>482</v>
      </c>
      <c r="I233">
        <v>2</v>
      </c>
      <c r="K233" t="s">
        <v>59</v>
      </c>
      <c r="L233">
        <v>12</v>
      </c>
      <c r="M233" s="6">
        <v>0.63157894736842102</v>
      </c>
      <c r="N233">
        <v>3</v>
      </c>
    </row>
    <row r="234" spans="2:14" x14ac:dyDescent="0.25">
      <c r="B234" t="s">
        <v>52</v>
      </c>
      <c r="C234">
        <v>13</v>
      </c>
      <c r="E234" t="s">
        <v>628</v>
      </c>
      <c r="F234">
        <v>1</v>
      </c>
      <c r="H234" t="s">
        <v>483</v>
      </c>
      <c r="I234">
        <v>3</v>
      </c>
      <c r="K234" t="s">
        <v>47</v>
      </c>
      <c r="L234">
        <v>9</v>
      </c>
      <c r="M234" s="6">
        <v>0.52941176470588236</v>
      </c>
      <c r="N234">
        <v>6</v>
      </c>
    </row>
    <row r="235" spans="2:14" x14ac:dyDescent="0.25">
      <c r="B235" t="s">
        <v>55</v>
      </c>
      <c r="C235">
        <v>8</v>
      </c>
      <c r="E235" t="s">
        <v>629</v>
      </c>
      <c r="F235">
        <v>1</v>
      </c>
      <c r="H235" t="s">
        <v>484</v>
      </c>
      <c r="I235">
        <v>1</v>
      </c>
      <c r="K235" t="s">
        <v>36</v>
      </c>
      <c r="L235">
        <v>11</v>
      </c>
      <c r="M235" s="6">
        <v>0.57894736842105265</v>
      </c>
      <c r="N235">
        <v>4</v>
      </c>
    </row>
    <row r="236" spans="2:14" x14ac:dyDescent="0.25">
      <c r="B236" t="s">
        <v>58</v>
      </c>
      <c r="C236">
        <v>19</v>
      </c>
      <c r="E236" t="s">
        <v>638</v>
      </c>
      <c r="F236">
        <v>1</v>
      </c>
      <c r="H236" t="s">
        <v>485</v>
      </c>
      <c r="I236">
        <v>1</v>
      </c>
      <c r="J236" t="s">
        <v>718</v>
      </c>
      <c r="K236" t="s">
        <v>55</v>
      </c>
      <c r="L236">
        <v>4</v>
      </c>
      <c r="M236" s="6">
        <v>0.5</v>
      </c>
      <c r="N236">
        <v>2</v>
      </c>
    </row>
    <row r="237" spans="2:14" x14ac:dyDescent="0.25">
      <c r="B237" t="s">
        <v>60</v>
      </c>
      <c r="C237">
        <v>17</v>
      </c>
      <c r="E237" t="s">
        <v>639</v>
      </c>
      <c r="F237">
        <v>1</v>
      </c>
      <c r="H237" t="s">
        <v>486</v>
      </c>
      <c r="I237">
        <v>1</v>
      </c>
      <c r="K237" t="s">
        <v>80</v>
      </c>
      <c r="L237">
        <v>9</v>
      </c>
      <c r="M237" s="6">
        <v>0.6</v>
      </c>
      <c r="N237">
        <v>8</v>
      </c>
    </row>
    <row r="238" spans="2:14" x14ac:dyDescent="0.25">
      <c r="B238" t="s">
        <v>59</v>
      </c>
      <c r="C238">
        <v>19</v>
      </c>
      <c r="E238" t="s">
        <v>640</v>
      </c>
      <c r="F238">
        <v>1</v>
      </c>
      <c r="H238" t="s">
        <v>487</v>
      </c>
      <c r="I238">
        <v>1</v>
      </c>
      <c r="K238" t="s">
        <v>77</v>
      </c>
      <c r="L238">
        <v>7</v>
      </c>
      <c r="M238" s="6">
        <v>0.46666666666666667</v>
      </c>
      <c r="N238">
        <v>6</v>
      </c>
    </row>
    <row r="239" spans="2:14" x14ac:dyDescent="0.25">
      <c r="B239" t="s">
        <v>62</v>
      </c>
      <c r="C239">
        <v>19</v>
      </c>
      <c r="E239" t="s">
        <v>641</v>
      </c>
      <c r="F239">
        <v>1</v>
      </c>
      <c r="H239" t="s">
        <v>493</v>
      </c>
      <c r="I239">
        <v>1</v>
      </c>
      <c r="J239" t="s">
        <v>756</v>
      </c>
      <c r="K239" t="s">
        <v>65</v>
      </c>
      <c r="L239">
        <v>2</v>
      </c>
      <c r="M239" s="6">
        <v>0.5</v>
      </c>
      <c r="N239">
        <v>8</v>
      </c>
    </row>
    <row r="240" spans="2:14" x14ac:dyDescent="0.25">
      <c r="B240" t="s">
        <v>66</v>
      </c>
      <c r="C240">
        <v>19</v>
      </c>
      <c r="E240" t="s">
        <v>642</v>
      </c>
      <c r="F240">
        <v>1</v>
      </c>
      <c r="H240" t="s">
        <v>494</v>
      </c>
      <c r="I240">
        <v>2</v>
      </c>
      <c r="K240" t="s">
        <v>62</v>
      </c>
      <c r="L240">
        <v>12</v>
      </c>
      <c r="M240" s="6">
        <v>0.63157894736842102</v>
      </c>
      <c r="N240">
        <v>5</v>
      </c>
    </row>
    <row r="241" spans="1:14" x14ac:dyDescent="0.25">
      <c r="B241" t="s">
        <v>67</v>
      </c>
      <c r="C241">
        <v>18</v>
      </c>
      <c r="E241" t="s">
        <v>643</v>
      </c>
      <c r="F241">
        <v>1</v>
      </c>
      <c r="H241" t="s">
        <v>334</v>
      </c>
      <c r="I241">
        <v>2</v>
      </c>
      <c r="K241" t="s">
        <v>57</v>
      </c>
      <c r="L241">
        <v>1</v>
      </c>
      <c r="M241" s="6">
        <v>0.5</v>
      </c>
      <c r="N241">
        <v>4</v>
      </c>
    </row>
    <row r="242" spans="1:14" x14ac:dyDescent="0.25">
      <c r="B242" t="s">
        <v>68</v>
      </c>
      <c r="C242">
        <v>9</v>
      </c>
      <c r="E242" t="s">
        <v>649</v>
      </c>
      <c r="F242">
        <v>1</v>
      </c>
      <c r="H242" t="s">
        <v>495</v>
      </c>
      <c r="I242">
        <v>1</v>
      </c>
      <c r="J242" t="s">
        <v>785</v>
      </c>
      <c r="K242" t="s">
        <v>44</v>
      </c>
      <c r="L242">
        <v>10</v>
      </c>
      <c r="M242" s="6">
        <v>0.52631578947368418</v>
      </c>
      <c r="N242">
        <v>1</v>
      </c>
    </row>
    <row r="243" spans="1:14" x14ac:dyDescent="0.25">
      <c r="B243" t="s">
        <v>72</v>
      </c>
      <c r="C243">
        <v>15</v>
      </c>
      <c r="E243" t="s">
        <v>650</v>
      </c>
      <c r="F243">
        <v>1</v>
      </c>
      <c r="H243" t="s">
        <v>496</v>
      </c>
      <c r="I243">
        <v>1</v>
      </c>
      <c r="K243" t="s">
        <v>46</v>
      </c>
      <c r="L243">
        <v>11</v>
      </c>
      <c r="M243" s="6">
        <v>0.57894736842105265</v>
      </c>
      <c r="N243">
        <v>7</v>
      </c>
    </row>
    <row r="244" spans="1:14" x14ac:dyDescent="0.25">
      <c r="B244" t="s">
        <v>73</v>
      </c>
      <c r="C244">
        <v>19</v>
      </c>
      <c r="E244" t="s">
        <v>484</v>
      </c>
      <c r="F244">
        <v>1</v>
      </c>
      <c r="H244" t="s">
        <v>105</v>
      </c>
      <c r="I244">
        <v>2</v>
      </c>
      <c r="K244" t="s">
        <v>81</v>
      </c>
      <c r="L244">
        <v>11</v>
      </c>
      <c r="M244" s="6">
        <v>0.57894736842105265</v>
      </c>
      <c r="N244">
        <v>3</v>
      </c>
    </row>
    <row r="245" spans="1:14" x14ac:dyDescent="0.25">
      <c r="B245" t="s">
        <v>74</v>
      </c>
      <c r="C245">
        <v>15</v>
      </c>
      <c r="E245" t="s">
        <v>596</v>
      </c>
      <c r="F245">
        <v>1</v>
      </c>
      <c r="H245" t="s">
        <v>160</v>
      </c>
      <c r="I245">
        <v>2</v>
      </c>
      <c r="K245" t="s">
        <v>67</v>
      </c>
      <c r="L245">
        <v>9</v>
      </c>
      <c r="M245" s="6">
        <v>0.5</v>
      </c>
      <c r="N245">
        <v>3</v>
      </c>
    </row>
    <row r="246" spans="1:14" x14ac:dyDescent="0.25">
      <c r="B246" t="s">
        <v>75</v>
      </c>
      <c r="C246">
        <v>15</v>
      </c>
      <c r="E246" t="s">
        <v>656</v>
      </c>
      <c r="F246">
        <v>1</v>
      </c>
      <c r="H246" t="s">
        <v>497</v>
      </c>
      <c r="I246">
        <v>3</v>
      </c>
      <c r="K246" t="s">
        <v>80</v>
      </c>
      <c r="L246">
        <v>9</v>
      </c>
      <c r="M246" s="6">
        <v>0.6</v>
      </c>
      <c r="N246">
        <v>1</v>
      </c>
    </row>
    <row r="247" spans="1:14" x14ac:dyDescent="0.25">
      <c r="B247" t="s">
        <v>77</v>
      </c>
      <c r="C247">
        <v>15</v>
      </c>
      <c r="E247" t="s">
        <v>234</v>
      </c>
      <c r="F247">
        <v>1</v>
      </c>
      <c r="H247" t="s">
        <v>498</v>
      </c>
      <c r="I247">
        <v>3</v>
      </c>
      <c r="K247" t="s">
        <v>73</v>
      </c>
      <c r="L247">
        <v>11</v>
      </c>
      <c r="M247" s="6">
        <v>0.57894736842105265</v>
      </c>
      <c r="N247">
        <v>3</v>
      </c>
    </row>
    <row r="248" spans="1:14" x14ac:dyDescent="0.25">
      <c r="B248" t="s">
        <v>78</v>
      </c>
      <c r="C248">
        <v>19</v>
      </c>
      <c r="E248" t="s">
        <v>597</v>
      </c>
      <c r="F248">
        <v>1</v>
      </c>
      <c r="H248" t="s">
        <v>271</v>
      </c>
      <c r="I248">
        <v>1</v>
      </c>
      <c r="K248" t="s">
        <v>35</v>
      </c>
      <c r="L248">
        <v>12</v>
      </c>
      <c r="M248" s="6">
        <v>0.63157894736842102</v>
      </c>
      <c r="N248">
        <v>1</v>
      </c>
    </row>
    <row r="249" spans="1:14" x14ac:dyDescent="0.25">
      <c r="B249" t="s">
        <v>79</v>
      </c>
      <c r="C249">
        <v>19</v>
      </c>
      <c r="E249" t="s">
        <v>658</v>
      </c>
      <c r="F249">
        <v>1</v>
      </c>
      <c r="H249" t="s">
        <v>502</v>
      </c>
      <c r="I249">
        <v>2</v>
      </c>
      <c r="K249" t="s">
        <v>38</v>
      </c>
      <c r="L249">
        <v>11</v>
      </c>
      <c r="M249" s="6">
        <v>0.57894736842105265</v>
      </c>
      <c r="N249">
        <v>2</v>
      </c>
    </row>
    <row r="250" spans="1:14" x14ac:dyDescent="0.25">
      <c r="B250" t="s">
        <v>80</v>
      </c>
      <c r="C250">
        <v>15</v>
      </c>
      <c r="E250" t="s">
        <v>598</v>
      </c>
      <c r="F250">
        <v>1</v>
      </c>
      <c r="H250" t="s">
        <v>503</v>
      </c>
      <c r="I250">
        <v>1</v>
      </c>
      <c r="K250" t="s">
        <v>66</v>
      </c>
      <c r="L250">
        <v>11</v>
      </c>
      <c r="M250" s="6">
        <v>0.57894736842105265</v>
      </c>
      <c r="N250">
        <v>7</v>
      </c>
    </row>
    <row r="251" spans="1:14" x14ac:dyDescent="0.25">
      <c r="B251" t="s">
        <v>81</v>
      </c>
      <c r="C251">
        <v>19</v>
      </c>
      <c r="E251" t="s">
        <v>599</v>
      </c>
      <c r="F251">
        <v>1</v>
      </c>
      <c r="H251" t="s">
        <v>504</v>
      </c>
      <c r="I251">
        <v>2</v>
      </c>
      <c r="K251" t="s">
        <v>78</v>
      </c>
      <c r="L251">
        <v>12</v>
      </c>
      <c r="M251" s="6">
        <v>0.63157894736842102</v>
      </c>
      <c r="N251">
        <v>1</v>
      </c>
    </row>
    <row r="252" spans="1:14" x14ac:dyDescent="0.25">
      <c r="B252" t="s">
        <v>83</v>
      </c>
      <c r="C252">
        <v>19</v>
      </c>
      <c r="D252" t="s">
        <v>665</v>
      </c>
      <c r="E252" t="s">
        <v>359</v>
      </c>
      <c r="F252">
        <v>1</v>
      </c>
      <c r="H252" t="s">
        <v>310</v>
      </c>
      <c r="I252">
        <v>1</v>
      </c>
      <c r="K252" t="s">
        <v>74</v>
      </c>
      <c r="L252">
        <v>8</v>
      </c>
      <c r="M252" s="6">
        <v>0.53333333333333333</v>
      </c>
      <c r="N252">
        <v>2</v>
      </c>
    </row>
    <row r="253" spans="1:14" x14ac:dyDescent="0.25">
      <c r="B253" t="s">
        <v>84</v>
      </c>
      <c r="C253">
        <v>19</v>
      </c>
      <c r="E253" t="s">
        <v>205</v>
      </c>
      <c r="F253">
        <v>1</v>
      </c>
      <c r="H253" t="s">
        <v>303</v>
      </c>
      <c r="I253">
        <v>2</v>
      </c>
      <c r="K253" t="s">
        <v>75</v>
      </c>
      <c r="L253">
        <v>8</v>
      </c>
      <c r="M253" s="6">
        <v>0.53333333333333333</v>
      </c>
      <c r="N253">
        <v>4</v>
      </c>
    </row>
    <row r="254" spans="1:14" x14ac:dyDescent="0.25">
      <c r="A254" t="s">
        <v>600</v>
      </c>
      <c r="B254" t="s">
        <v>24</v>
      </c>
      <c r="C254">
        <v>11</v>
      </c>
      <c r="E254" t="s">
        <v>666</v>
      </c>
      <c r="F254">
        <v>1</v>
      </c>
      <c r="G254" t="s">
        <v>509</v>
      </c>
      <c r="H254" t="s">
        <v>513</v>
      </c>
      <c r="I254">
        <v>2</v>
      </c>
      <c r="K254" t="s">
        <v>62</v>
      </c>
      <c r="L254">
        <v>12</v>
      </c>
      <c r="M254" s="6">
        <v>0.63157894736842102</v>
      </c>
      <c r="N254">
        <v>1</v>
      </c>
    </row>
    <row r="255" spans="1:14" x14ac:dyDescent="0.25">
      <c r="B255" t="s">
        <v>25</v>
      </c>
      <c r="C255">
        <v>15</v>
      </c>
      <c r="E255" t="s">
        <v>372</v>
      </c>
      <c r="F255">
        <v>1</v>
      </c>
      <c r="H255" t="s">
        <v>514</v>
      </c>
      <c r="I255">
        <v>1</v>
      </c>
      <c r="K255" t="s">
        <v>37</v>
      </c>
      <c r="L255">
        <v>11</v>
      </c>
      <c r="M255" s="6">
        <v>0.57894736842105265</v>
      </c>
      <c r="N255">
        <v>1</v>
      </c>
    </row>
    <row r="256" spans="1:14" x14ac:dyDescent="0.25">
      <c r="B256" t="s">
        <v>26</v>
      </c>
      <c r="C256">
        <v>14</v>
      </c>
      <c r="E256" t="s">
        <v>667</v>
      </c>
      <c r="F256">
        <v>1</v>
      </c>
      <c r="H256" t="s">
        <v>447</v>
      </c>
      <c r="I256">
        <v>2</v>
      </c>
      <c r="K256" t="s">
        <v>76</v>
      </c>
      <c r="L256">
        <v>7</v>
      </c>
      <c r="M256" s="6">
        <v>0.63636363636363635</v>
      </c>
      <c r="N256">
        <v>3</v>
      </c>
    </row>
    <row r="257" spans="2:14" x14ac:dyDescent="0.25">
      <c r="B257" t="s">
        <v>27</v>
      </c>
      <c r="C257">
        <v>13</v>
      </c>
      <c r="E257" t="s">
        <v>668</v>
      </c>
      <c r="F257">
        <v>1</v>
      </c>
      <c r="H257" t="s">
        <v>494</v>
      </c>
      <c r="I257">
        <v>2</v>
      </c>
      <c r="K257" t="s">
        <v>72</v>
      </c>
      <c r="L257">
        <v>9</v>
      </c>
      <c r="M257" s="6">
        <v>0.6</v>
      </c>
      <c r="N257">
        <v>7</v>
      </c>
    </row>
    <row r="258" spans="2:14" x14ac:dyDescent="0.25">
      <c r="B258" t="s">
        <v>29</v>
      </c>
      <c r="C258">
        <v>15</v>
      </c>
      <c r="E258" t="s">
        <v>673</v>
      </c>
      <c r="F258">
        <v>1</v>
      </c>
      <c r="H258" t="s">
        <v>515</v>
      </c>
      <c r="I258">
        <v>2</v>
      </c>
      <c r="K258" t="s">
        <v>36</v>
      </c>
      <c r="L258">
        <v>11</v>
      </c>
      <c r="M258" s="6">
        <v>0.57894736842105265</v>
      </c>
      <c r="N258">
        <v>4</v>
      </c>
    </row>
    <row r="259" spans="2:14" x14ac:dyDescent="0.25">
      <c r="B259" t="s">
        <v>31</v>
      </c>
      <c r="C259">
        <v>17</v>
      </c>
      <c r="E259" t="s">
        <v>674</v>
      </c>
      <c r="F259">
        <v>1</v>
      </c>
      <c r="H259" t="s">
        <v>516</v>
      </c>
      <c r="I259">
        <v>2</v>
      </c>
      <c r="K259" t="s">
        <v>83</v>
      </c>
      <c r="L259">
        <v>12</v>
      </c>
      <c r="M259" s="6">
        <v>0.63157894736842102</v>
      </c>
      <c r="N259">
        <v>3</v>
      </c>
    </row>
    <row r="260" spans="2:14" x14ac:dyDescent="0.25">
      <c r="B260" t="s">
        <v>35</v>
      </c>
      <c r="C260">
        <v>19</v>
      </c>
      <c r="E260" t="s">
        <v>675</v>
      </c>
      <c r="F260">
        <v>1</v>
      </c>
      <c r="H260" t="s">
        <v>517</v>
      </c>
      <c r="I260">
        <v>1</v>
      </c>
      <c r="J260" t="s">
        <v>830</v>
      </c>
      <c r="K260" t="s">
        <v>76</v>
      </c>
      <c r="L260">
        <v>7</v>
      </c>
      <c r="M260" s="6">
        <v>0.63636363636363635</v>
      </c>
      <c r="N260">
        <v>3</v>
      </c>
    </row>
    <row r="261" spans="2:14" x14ac:dyDescent="0.25">
      <c r="B261" t="s">
        <v>36</v>
      </c>
      <c r="C261">
        <v>19</v>
      </c>
      <c r="E261" t="s">
        <v>676</v>
      </c>
      <c r="F261">
        <v>1</v>
      </c>
      <c r="H261" t="s">
        <v>518</v>
      </c>
      <c r="I261">
        <v>2</v>
      </c>
      <c r="K261" t="s">
        <v>53</v>
      </c>
      <c r="L261">
        <v>9</v>
      </c>
      <c r="M261" s="6">
        <v>0.52941176470588236</v>
      </c>
      <c r="N261">
        <v>7</v>
      </c>
    </row>
    <row r="262" spans="2:14" x14ac:dyDescent="0.25">
      <c r="B262" t="s">
        <v>37</v>
      </c>
      <c r="C262">
        <v>19</v>
      </c>
      <c r="E262" t="s">
        <v>677</v>
      </c>
      <c r="F262">
        <v>1</v>
      </c>
      <c r="H262" t="s">
        <v>519</v>
      </c>
      <c r="I262">
        <v>2</v>
      </c>
      <c r="K262" t="s">
        <v>78</v>
      </c>
      <c r="L262">
        <v>12</v>
      </c>
      <c r="M262" s="6">
        <v>0.63157894736842102</v>
      </c>
      <c r="N262">
        <v>4</v>
      </c>
    </row>
    <row r="263" spans="2:14" x14ac:dyDescent="0.25">
      <c r="B263" t="s">
        <v>38</v>
      </c>
      <c r="C263">
        <v>19</v>
      </c>
      <c r="E263" t="s">
        <v>276</v>
      </c>
      <c r="F263">
        <v>1</v>
      </c>
      <c r="H263" t="s">
        <v>526</v>
      </c>
      <c r="I263">
        <v>2</v>
      </c>
      <c r="K263" t="s">
        <v>36</v>
      </c>
      <c r="L263">
        <v>11</v>
      </c>
      <c r="M263" s="6">
        <v>0.57894736842105265</v>
      </c>
      <c r="N263">
        <v>4</v>
      </c>
    </row>
    <row r="264" spans="2:14" x14ac:dyDescent="0.25">
      <c r="B264" t="s">
        <v>40</v>
      </c>
      <c r="C264">
        <v>13</v>
      </c>
      <c r="E264" t="s">
        <v>681</v>
      </c>
      <c r="F264">
        <v>1</v>
      </c>
      <c r="H264" t="s">
        <v>527</v>
      </c>
      <c r="I264">
        <v>1</v>
      </c>
      <c r="K264" t="s">
        <v>67</v>
      </c>
      <c r="L264">
        <v>9</v>
      </c>
      <c r="M264" s="6">
        <v>0.5</v>
      </c>
      <c r="N264">
        <v>8</v>
      </c>
    </row>
    <row r="265" spans="2:14" x14ac:dyDescent="0.25">
      <c r="B265" t="s">
        <v>42</v>
      </c>
      <c r="C265">
        <v>17</v>
      </c>
      <c r="E265" t="s">
        <v>682</v>
      </c>
      <c r="F265">
        <v>1</v>
      </c>
      <c r="H265" t="s">
        <v>381</v>
      </c>
      <c r="I265">
        <v>1</v>
      </c>
      <c r="K265" t="s">
        <v>56</v>
      </c>
      <c r="L265">
        <v>4</v>
      </c>
      <c r="M265" s="6">
        <v>0.5</v>
      </c>
      <c r="N265">
        <v>1</v>
      </c>
    </row>
    <row r="266" spans="2:14" x14ac:dyDescent="0.25">
      <c r="B266" t="s">
        <v>43</v>
      </c>
      <c r="C266">
        <v>12</v>
      </c>
      <c r="E266" t="s">
        <v>683</v>
      </c>
      <c r="F266">
        <v>1</v>
      </c>
      <c r="H266" t="s">
        <v>528</v>
      </c>
      <c r="I266">
        <v>3</v>
      </c>
      <c r="K266" t="s">
        <v>40</v>
      </c>
      <c r="L266">
        <v>7</v>
      </c>
      <c r="M266" s="6">
        <v>0.53846153846153844</v>
      </c>
      <c r="N266">
        <v>2</v>
      </c>
    </row>
    <row r="267" spans="2:14" x14ac:dyDescent="0.25">
      <c r="B267" t="s">
        <v>44</v>
      </c>
      <c r="C267">
        <v>19</v>
      </c>
      <c r="E267" t="s">
        <v>684</v>
      </c>
      <c r="F267">
        <v>1</v>
      </c>
      <c r="H267" t="s">
        <v>143</v>
      </c>
      <c r="I267">
        <v>2</v>
      </c>
      <c r="K267" t="s">
        <v>80</v>
      </c>
      <c r="L267">
        <v>9</v>
      </c>
      <c r="M267" s="6">
        <v>0.6</v>
      </c>
      <c r="N267">
        <v>2</v>
      </c>
    </row>
    <row r="268" spans="2:14" x14ac:dyDescent="0.25">
      <c r="B268" t="s">
        <v>45</v>
      </c>
      <c r="C268">
        <v>8</v>
      </c>
      <c r="E268" t="s">
        <v>685</v>
      </c>
      <c r="F268">
        <v>1</v>
      </c>
      <c r="H268" t="s">
        <v>473</v>
      </c>
      <c r="I268">
        <v>2</v>
      </c>
      <c r="K268" t="s">
        <v>46</v>
      </c>
      <c r="L268">
        <v>11</v>
      </c>
      <c r="M268" s="6">
        <v>0.57894736842105265</v>
      </c>
      <c r="N268">
        <v>8</v>
      </c>
    </row>
    <row r="269" spans="2:14" x14ac:dyDescent="0.25">
      <c r="B269" t="s">
        <v>46</v>
      </c>
      <c r="C269">
        <v>19</v>
      </c>
      <c r="E269" t="s">
        <v>686</v>
      </c>
      <c r="F269">
        <v>1</v>
      </c>
      <c r="H269" t="s">
        <v>529</v>
      </c>
      <c r="I269">
        <v>2</v>
      </c>
      <c r="K269" t="s">
        <v>48</v>
      </c>
      <c r="L269">
        <v>9</v>
      </c>
      <c r="M269" s="6">
        <v>0.6</v>
      </c>
      <c r="N269">
        <v>1</v>
      </c>
    </row>
    <row r="270" spans="2:14" x14ac:dyDescent="0.25">
      <c r="B270" t="s">
        <v>47</v>
      </c>
      <c r="C270">
        <v>17</v>
      </c>
      <c r="E270" t="s">
        <v>387</v>
      </c>
      <c r="F270">
        <v>1</v>
      </c>
      <c r="H270" t="s">
        <v>530</v>
      </c>
      <c r="I270">
        <v>2</v>
      </c>
      <c r="K270" t="s">
        <v>62</v>
      </c>
      <c r="L270">
        <v>12</v>
      </c>
      <c r="M270" s="6">
        <v>0.63157894736842102</v>
      </c>
      <c r="N270">
        <v>2</v>
      </c>
    </row>
    <row r="271" spans="2:14" x14ac:dyDescent="0.25">
      <c r="B271" t="s">
        <v>49</v>
      </c>
      <c r="C271">
        <v>10</v>
      </c>
      <c r="E271" t="s">
        <v>692</v>
      </c>
      <c r="F271">
        <v>1</v>
      </c>
      <c r="H271" t="s">
        <v>531</v>
      </c>
      <c r="I271">
        <v>1</v>
      </c>
      <c r="K271" t="s">
        <v>74</v>
      </c>
      <c r="L271">
        <v>8</v>
      </c>
      <c r="M271" s="6">
        <v>0.53333333333333333</v>
      </c>
      <c r="N271">
        <v>3</v>
      </c>
    </row>
    <row r="272" spans="2:14" x14ac:dyDescent="0.25">
      <c r="B272" t="s">
        <v>51</v>
      </c>
      <c r="C272">
        <v>15</v>
      </c>
      <c r="E272" t="s">
        <v>693</v>
      </c>
      <c r="F272">
        <v>1</v>
      </c>
      <c r="H272" t="s">
        <v>535</v>
      </c>
      <c r="I272">
        <v>2</v>
      </c>
      <c r="K272" t="s">
        <v>84</v>
      </c>
      <c r="L272">
        <v>10</v>
      </c>
      <c r="M272" s="6">
        <v>0.52631578947368418</v>
      </c>
      <c r="N272">
        <v>5</v>
      </c>
    </row>
    <row r="273" spans="2:14" x14ac:dyDescent="0.25">
      <c r="B273" t="s">
        <v>52</v>
      </c>
      <c r="C273">
        <v>13</v>
      </c>
      <c r="E273" t="s">
        <v>396</v>
      </c>
      <c r="F273">
        <v>1</v>
      </c>
      <c r="H273" t="s">
        <v>536</v>
      </c>
      <c r="I273">
        <v>1</v>
      </c>
      <c r="K273" t="s">
        <v>59</v>
      </c>
      <c r="L273">
        <v>12</v>
      </c>
      <c r="M273" s="6">
        <v>0.63157894736842102</v>
      </c>
      <c r="N273">
        <v>2</v>
      </c>
    </row>
    <row r="274" spans="2:14" x14ac:dyDescent="0.25">
      <c r="B274" t="s">
        <v>53</v>
      </c>
      <c r="C274">
        <v>17</v>
      </c>
      <c r="E274" t="s">
        <v>307</v>
      </c>
      <c r="F274">
        <v>1</v>
      </c>
      <c r="H274" t="s">
        <v>537</v>
      </c>
      <c r="I274">
        <v>2</v>
      </c>
      <c r="K274" t="s">
        <v>79</v>
      </c>
      <c r="L274">
        <v>12</v>
      </c>
      <c r="M274" s="6">
        <v>0.63157894736842102</v>
      </c>
      <c r="N274">
        <v>4</v>
      </c>
    </row>
    <row r="275" spans="2:14" x14ac:dyDescent="0.25">
      <c r="B275" t="s">
        <v>56</v>
      </c>
      <c r="C275">
        <v>8</v>
      </c>
      <c r="E275" t="s">
        <v>694</v>
      </c>
      <c r="F275">
        <v>1</v>
      </c>
      <c r="H275" t="s">
        <v>249</v>
      </c>
      <c r="I275">
        <v>2</v>
      </c>
      <c r="J275" t="s">
        <v>859</v>
      </c>
      <c r="K275" t="s">
        <v>79</v>
      </c>
      <c r="L275">
        <v>12</v>
      </c>
      <c r="M275" s="6">
        <v>0.63157894736842102</v>
      </c>
      <c r="N275">
        <v>3</v>
      </c>
    </row>
    <row r="276" spans="2:14" x14ac:dyDescent="0.25">
      <c r="B276" t="s">
        <v>58</v>
      </c>
      <c r="C276">
        <v>19</v>
      </c>
      <c r="E276" t="s">
        <v>591</v>
      </c>
      <c r="F276">
        <v>1</v>
      </c>
      <c r="H276" t="s">
        <v>538</v>
      </c>
      <c r="I276">
        <v>1</v>
      </c>
      <c r="K276" t="s">
        <v>43</v>
      </c>
      <c r="L276">
        <v>7</v>
      </c>
      <c r="M276" s="6">
        <v>0.58333333333333337</v>
      </c>
      <c r="N276">
        <v>8</v>
      </c>
    </row>
    <row r="277" spans="2:14" x14ac:dyDescent="0.25">
      <c r="B277" t="s">
        <v>60</v>
      </c>
      <c r="C277">
        <v>17</v>
      </c>
      <c r="E277" t="s">
        <v>701</v>
      </c>
      <c r="F277">
        <v>1</v>
      </c>
      <c r="H277" t="s">
        <v>396</v>
      </c>
      <c r="I277">
        <v>3</v>
      </c>
      <c r="K277" t="s">
        <v>37</v>
      </c>
      <c r="L277">
        <v>11</v>
      </c>
      <c r="M277" s="6">
        <v>0.57894736842105265</v>
      </c>
      <c r="N277">
        <v>6</v>
      </c>
    </row>
    <row r="278" spans="2:14" x14ac:dyDescent="0.25">
      <c r="B278" t="s">
        <v>59</v>
      </c>
      <c r="C278">
        <v>19</v>
      </c>
      <c r="E278" t="s">
        <v>515</v>
      </c>
      <c r="F278">
        <v>1</v>
      </c>
      <c r="H278" t="s">
        <v>128</v>
      </c>
      <c r="I278">
        <v>1</v>
      </c>
      <c r="K278" t="s">
        <v>72</v>
      </c>
      <c r="L278">
        <v>9</v>
      </c>
      <c r="M278" s="6">
        <v>0.6</v>
      </c>
      <c r="N278">
        <v>6</v>
      </c>
    </row>
    <row r="279" spans="2:14" x14ac:dyDescent="0.25">
      <c r="B279" t="s">
        <v>62</v>
      </c>
      <c r="C279">
        <v>19</v>
      </c>
      <c r="E279" t="s">
        <v>648</v>
      </c>
      <c r="F279">
        <v>1</v>
      </c>
      <c r="H279" t="s">
        <v>540</v>
      </c>
      <c r="I279">
        <v>1</v>
      </c>
      <c r="K279" t="s">
        <v>47</v>
      </c>
      <c r="L279">
        <v>9</v>
      </c>
      <c r="M279" s="6">
        <v>0.52941176470588236</v>
      </c>
      <c r="N279">
        <v>8</v>
      </c>
    </row>
    <row r="280" spans="2:14" x14ac:dyDescent="0.25">
      <c r="B280" t="s">
        <v>66</v>
      </c>
      <c r="C280">
        <v>19</v>
      </c>
      <c r="E280" t="s">
        <v>705</v>
      </c>
      <c r="F280">
        <v>1</v>
      </c>
      <c r="H280" t="s">
        <v>541</v>
      </c>
      <c r="I280">
        <v>1</v>
      </c>
      <c r="K280" t="s">
        <v>78</v>
      </c>
      <c r="L280">
        <v>12</v>
      </c>
      <c r="M280" s="6">
        <v>0.63157894736842102</v>
      </c>
      <c r="N280">
        <v>7</v>
      </c>
    </row>
    <row r="281" spans="2:14" x14ac:dyDescent="0.25">
      <c r="B281" t="s">
        <v>67</v>
      </c>
      <c r="C281">
        <v>18</v>
      </c>
      <c r="E281" t="s">
        <v>706</v>
      </c>
      <c r="F281">
        <v>1</v>
      </c>
      <c r="H281" t="s">
        <v>542</v>
      </c>
      <c r="I281">
        <v>1</v>
      </c>
      <c r="K281" t="s">
        <v>81</v>
      </c>
      <c r="L281">
        <v>11</v>
      </c>
      <c r="M281" s="6">
        <v>0.57894736842105265</v>
      </c>
      <c r="N281">
        <v>2</v>
      </c>
    </row>
    <row r="282" spans="2:14" x14ac:dyDescent="0.25">
      <c r="B282" t="s">
        <v>23</v>
      </c>
      <c r="C282">
        <v>11</v>
      </c>
      <c r="E282" t="s">
        <v>663</v>
      </c>
      <c r="F282">
        <v>1</v>
      </c>
      <c r="H282" t="s">
        <v>543</v>
      </c>
      <c r="I282">
        <v>1</v>
      </c>
      <c r="K282" t="s">
        <v>49</v>
      </c>
      <c r="L282">
        <v>5</v>
      </c>
      <c r="M282" s="6">
        <v>0.5</v>
      </c>
      <c r="N282">
        <v>5</v>
      </c>
    </row>
    <row r="283" spans="2:14" x14ac:dyDescent="0.25">
      <c r="B283" t="s">
        <v>71</v>
      </c>
      <c r="C283">
        <v>17</v>
      </c>
      <c r="E283" t="s">
        <v>664</v>
      </c>
      <c r="F283">
        <v>1</v>
      </c>
      <c r="H283" t="s">
        <v>544</v>
      </c>
      <c r="I283">
        <v>1</v>
      </c>
      <c r="K283" t="s">
        <v>25</v>
      </c>
      <c r="L283">
        <v>8</v>
      </c>
      <c r="M283" s="6">
        <v>0.53333333333333333</v>
      </c>
      <c r="N283">
        <v>4</v>
      </c>
    </row>
    <row r="284" spans="2:14" x14ac:dyDescent="0.25">
      <c r="B284" t="s">
        <v>72</v>
      </c>
      <c r="C284">
        <v>15</v>
      </c>
      <c r="E284" t="s">
        <v>618</v>
      </c>
      <c r="F284">
        <v>1</v>
      </c>
      <c r="H284" t="s">
        <v>175</v>
      </c>
      <c r="I284">
        <v>3</v>
      </c>
      <c r="K284" t="s">
        <v>34</v>
      </c>
      <c r="L284">
        <v>2</v>
      </c>
      <c r="M284" s="6">
        <v>0.4</v>
      </c>
      <c r="N284">
        <v>5</v>
      </c>
    </row>
    <row r="285" spans="2:14" x14ac:dyDescent="0.25">
      <c r="B285" t="s">
        <v>73</v>
      </c>
      <c r="C285">
        <v>19</v>
      </c>
      <c r="E285" t="s">
        <v>713</v>
      </c>
      <c r="F285">
        <v>1</v>
      </c>
      <c r="H285" t="s">
        <v>163</v>
      </c>
      <c r="I285">
        <v>1</v>
      </c>
      <c r="K285" t="s">
        <v>32</v>
      </c>
      <c r="L285">
        <v>2</v>
      </c>
      <c r="M285" s="6">
        <v>0.5</v>
      </c>
      <c r="N285">
        <v>6</v>
      </c>
    </row>
    <row r="286" spans="2:14" x14ac:dyDescent="0.25">
      <c r="B286" t="s">
        <v>74</v>
      </c>
      <c r="C286">
        <v>15</v>
      </c>
      <c r="D286" t="s">
        <v>718</v>
      </c>
      <c r="E286" t="s">
        <v>719</v>
      </c>
      <c r="F286">
        <v>1</v>
      </c>
      <c r="H286" t="s">
        <v>483</v>
      </c>
      <c r="I286">
        <v>3</v>
      </c>
      <c r="K286" t="s">
        <v>44</v>
      </c>
      <c r="L286">
        <v>10</v>
      </c>
      <c r="M286" s="6">
        <v>0.52631578947368418</v>
      </c>
      <c r="N286">
        <v>3</v>
      </c>
    </row>
    <row r="287" spans="2:14" x14ac:dyDescent="0.25">
      <c r="B287" t="s">
        <v>75</v>
      </c>
      <c r="C287">
        <v>15</v>
      </c>
      <c r="E287" t="s">
        <v>220</v>
      </c>
      <c r="F287">
        <v>1</v>
      </c>
      <c r="H287" t="s">
        <v>546</v>
      </c>
      <c r="I287">
        <v>1</v>
      </c>
      <c r="K287" t="s">
        <v>76</v>
      </c>
      <c r="L287">
        <v>7</v>
      </c>
      <c r="M287" s="6">
        <v>0.63636363636363635</v>
      </c>
      <c r="N287">
        <v>6</v>
      </c>
    </row>
    <row r="288" spans="2:14" x14ac:dyDescent="0.25">
      <c r="B288" t="s">
        <v>77</v>
      </c>
      <c r="C288">
        <v>15</v>
      </c>
      <c r="E288" t="s">
        <v>716</v>
      </c>
      <c r="F288">
        <v>1</v>
      </c>
      <c r="H288" t="s">
        <v>547</v>
      </c>
      <c r="I288">
        <v>1</v>
      </c>
      <c r="K288" t="s">
        <v>71</v>
      </c>
      <c r="L288">
        <v>10</v>
      </c>
      <c r="M288" s="6">
        <v>0.58823529411764708</v>
      </c>
      <c r="N288">
        <v>7</v>
      </c>
    </row>
    <row r="289" spans="1:14" x14ac:dyDescent="0.25">
      <c r="B289" t="s">
        <v>78</v>
      </c>
      <c r="C289">
        <v>19</v>
      </c>
      <c r="E289" t="s">
        <v>722</v>
      </c>
      <c r="F289">
        <v>1</v>
      </c>
      <c r="H289" t="s">
        <v>336</v>
      </c>
      <c r="I289">
        <v>2</v>
      </c>
      <c r="K289" t="s">
        <v>73</v>
      </c>
      <c r="L289">
        <v>11</v>
      </c>
      <c r="M289" s="6">
        <v>0.57894736842105265</v>
      </c>
      <c r="N289">
        <v>1</v>
      </c>
    </row>
    <row r="290" spans="1:14" x14ac:dyDescent="0.25">
      <c r="B290" t="s">
        <v>79</v>
      </c>
      <c r="C290">
        <v>19</v>
      </c>
      <c r="E290" t="s">
        <v>725</v>
      </c>
      <c r="F290">
        <v>1</v>
      </c>
      <c r="H290" t="s">
        <v>178</v>
      </c>
      <c r="I290">
        <v>1</v>
      </c>
      <c r="K290" t="s">
        <v>46</v>
      </c>
      <c r="L290">
        <v>11</v>
      </c>
      <c r="M290" s="6">
        <v>0.57894736842105265</v>
      </c>
      <c r="N290">
        <v>1</v>
      </c>
    </row>
    <row r="291" spans="1:14" x14ac:dyDescent="0.25">
      <c r="B291" t="s">
        <v>80</v>
      </c>
      <c r="C291">
        <v>15</v>
      </c>
      <c r="E291" t="s">
        <v>726</v>
      </c>
      <c r="F291">
        <v>1</v>
      </c>
      <c r="H291" t="s">
        <v>191</v>
      </c>
      <c r="I291">
        <v>3</v>
      </c>
      <c r="K291" t="s">
        <v>38</v>
      </c>
      <c r="L291">
        <v>11</v>
      </c>
      <c r="M291" s="6">
        <v>0.57894736842105265</v>
      </c>
      <c r="N291">
        <v>4</v>
      </c>
    </row>
    <row r="292" spans="1:14" x14ac:dyDescent="0.25">
      <c r="B292" t="s">
        <v>81</v>
      </c>
      <c r="C292">
        <v>19</v>
      </c>
      <c r="E292" t="s">
        <v>357</v>
      </c>
      <c r="F292">
        <v>1</v>
      </c>
      <c r="H292" t="s">
        <v>317</v>
      </c>
      <c r="I292">
        <v>2</v>
      </c>
      <c r="K292" t="s">
        <v>59</v>
      </c>
      <c r="L292">
        <v>12</v>
      </c>
      <c r="M292" s="6">
        <v>0.63157894736842102</v>
      </c>
      <c r="N292">
        <v>5</v>
      </c>
    </row>
    <row r="293" spans="1:14" x14ac:dyDescent="0.25">
      <c r="B293" t="s">
        <v>83</v>
      </c>
      <c r="C293">
        <v>19</v>
      </c>
      <c r="E293" t="s">
        <v>249</v>
      </c>
      <c r="F293">
        <v>1</v>
      </c>
      <c r="H293" t="s">
        <v>549</v>
      </c>
      <c r="I293">
        <v>2</v>
      </c>
      <c r="J293" t="s">
        <v>901</v>
      </c>
      <c r="K293" t="s">
        <v>84</v>
      </c>
      <c r="L293">
        <v>10</v>
      </c>
      <c r="M293" s="6">
        <v>0.52631578947368418</v>
      </c>
      <c r="N293">
        <v>2</v>
      </c>
    </row>
    <row r="294" spans="1:14" x14ac:dyDescent="0.25">
      <c r="B294" t="s">
        <v>84</v>
      </c>
      <c r="C294">
        <v>19</v>
      </c>
      <c r="E294" t="s">
        <v>175</v>
      </c>
      <c r="F294">
        <v>1</v>
      </c>
      <c r="H294" t="s">
        <v>498</v>
      </c>
      <c r="I294">
        <v>3</v>
      </c>
      <c r="K294" t="s">
        <v>83</v>
      </c>
      <c r="L294">
        <v>12</v>
      </c>
      <c r="M294" s="6">
        <v>0.63157894736842102</v>
      </c>
      <c r="N294">
        <v>5</v>
      </c>
    </row>
    <row r="295" spans="1:14" x14ac:dyDescent="0.25">
      <c r="A295" t="s">
        <v>665</v>
      </c>
      <c r="B295" t="s">
        <v>24</v>
      </c>
      <c r="C295">
        <v>11</v>
      </c>
      <c r="E295" t="s">
        <v>717</v>
      </c>
      <c r="F295">
        <v>1</v>
      </c>
      <c r="H295" t="s">
        <v>551</v>
      </c>
      <c r="I295">
        <v>3</v>
      </c>
      <c r="K295" t="s">
        <v>35</v>
      </c>
      <c r="L295">
        <v>12</v>
      </c>
      <c r="M295" s="6">
        <v>0.63157894736842102</v>
      </c>
      <c r="N295">
        <v>4</v>
      </c>
    </row>
    <row r="296" spans="1:14" x14ac:dyDescent="0.25">
      <c r="B296" t="s">
        <v>25</v>
      </c>
      <c r="C296">
        <v>15</v>
      </c>
      <c r="E296" t="s">
        <v>209</v>
      </c>
      <c r="F296">
        <v>1</v>
      </c>
      <c r="H296" t="s">
        <v>552</v>
      </c>
      <c r="I296">
        <v>2</v>
      </c>
      <c r="K296" t="s">
        <v>31</v>
      </c>
      <c r="L296">
        <v>10</v>
      </c>
      <c r="M296" s="6">
        <v>0.58823529411764708</v>
      </c>
      <c r="N296">
        <v>2</v>
      </c>
    </row>
    <row r="297" spans="1:14" x14ac:dyDescent="0.25">
      <c r="B297" t="s">
        <v>26</v>
      </c>
      <c r="C297">
        <v>14</v>
      </c>
      <c r="E297" t="s">
        <v>735</v>
      </c>
      <c r="F297">
        <v>1</v>
      </c>
      <c r="H297" t="s">
        <v>295</v>
      </c>
      <c r="I297">
        <v>3</v>
      </c>
      <c r="K297" t="s">
        <v>80</v>
      </c>
      <c r="L297">
        <v>9</v>
      </c>
      <c r="M297" s="6">
        <v>0.6</v>
      </c>
      <c r="N297">
        <v>2</v>
      </c>
    </row>
    <row r="298" spans="1:14" x14ac:dyDescent="0.25">
      <c r="B298" t="s">
        <v>27</v>
      </c>
      <c r="C298">
        <v>13</v>
      </c>
      <c r="E298" t="s">
        <v>247</v>
      </c>
      <c r="F298">
        <v>1</v>
      </c>
      <c r="G298" t="s">
        <v>558</v>
      </c>
      <c r="H298" t="s">
        <v>564</v>
      </c>
      <c r="I298">
        <v>2</v>
      </c>
      <c r="K298" t="s">
        <v>53</v>
      </c>
      <c r="L298">
        <v>9</v>
      </c>
      <c r="M298" s="6">
        <v>0.52941176470588236</v>
      </c>
      <c r="N298">
        <v>2</v>
      </c>
    </row>
    <row r="299" spans="1:14" x14ac:dyDescent="0.25">
      <c r="B299" t="s">
        <v>29</v>
      </c>
      <c r="C299">
        <v>15</v>
      </c>
      <c r="E299" t="s">
        <v>332</v>
      </c>
      <c r="F299">
        <v>1</v>
      </c>
      <c r="H299" t="s">
        <v>227</v>
      </c>
      <c r="I299">
        <v>1</v>
      </c>
      <c r="K299" t="s">
        <v>62</v>
      </c>
      <c r="L299">
        <v>12</v>
      </c>
      <c r="M299" s="6">
        <v>0.63157894736842102</v>
      </c>
      <c r="N299">
        <v>1</v>
      </c>
    </row>
    <row r="300" spans="1:14" x14ac:dyDescent="0.25">
      <c r="B300" t="s">
        <v>31</v>
      </c>
      <c r="C300">
        <v>17</v>
      </c>
      <c r="E300" t="s">
        <v>551</v>
      </c>
      <c r="F300">
        <v>1</v>
      </c>
      <c r="H300" t="s">
        <v>565</v>
      </c>
      <c r="I300">
        <v>1</v>
      </c>
      <c r="K300" t="s">
        <v>58</v>
      </c>
      <c r="L300">
        <v>11</v>
      </c>
      <c r="M300" s="6">
        <v>0.57894736842105265</v>
      </c>
      <c r="N300">
        <v>3</v>
      </c>
    </row>
    <row r="301" spans="1:14" x14ac:dyDescent="0.25">
      <c r="B301" t="s">
        <v>35</v>
      </c>
      <c r="C301">
        <v>19</v>
      </c>
      <c r="E301" t="s">
        <v>742</v>
      </c>
      <c r="F301">
        <v>1</v>
      </c>
      <c r="H301" t="s">
        <v>500</v>
      </c>
      <c r="I301">
        <v>2</v>
      </c>
      <c r="K301" t="s">
        <v>60</v>
      </c>
      <c r="L301">
        <v>10</v>
      </c>
      <c r="M301" s="6">
        <v>0.58823529411764708</v>
      </c>
      <c r="N301">
        <v>1</v>
      </c>
    </row>
    <row r="302" spans="1:14" x14ac:dyDescent="0.25">
      <c r="B302" t="s">
        <v>36</v>
      </c>
      <c r="C302">
        <v>19</v>
      </c>
      <c r="E302" t="s">
        <v>645</v>
      </c>
      <c r="F302">
        <v>1</v>
      </c>
      <c r="H302" t="s">
        <v>566</v>
      </c>
      <c r="I302">
        <v>2</v>
      </c>
      <c r="K302" t="s">
        <v>25</v>
      </c>
      <c r="L302">
        <v>8</v>
      </c>
      <c r="M302" s="6">
        <v>0.53333333333333333</v>
      </c>
      <c r="N302">
        <v>5</v>
      </c>
    </row>
    <row r="303" spans="1:14" x14ac:dyDescent="0.25">
      <c r="B303" t="s">
        <v>37</v>
      </c>
      <c r="C303">
        <v>19</v>
      </c>
      <c r="E303" t="s">
        <v>346</v>
      </c>
      <c r="F303">
        <v>1</v>
      </c>
      <c r="H303" t="s">
        <v>567</v>
      </c>
      <c r="I303">
        <v>1</v>
      </c>
      <c r="K303" t="s">
        <v>42</v>
      </c>
      <c r="L303">
        <v>10</v>
      </c>
      <c r="M303" s="6">
        <v>0.58823529411764708</v>
      </c>
      <c r="N303">
        <v>5</v>
      </c>
    </row>
    <row r="304" spans="1:14" x14ac:dyDescent="0.25">
      <c r="B304" t="s">
        <v>38</v>
      </c>
      <c r="C304">
        <v>19</v>
      </c>
      <c r="D304" t="s">
        <v>756</v>
      </c>
      <c r="E304" t="s">
        <v>757</v>
      </c>
      <c r="F304">
        <v>1</v>
      </c>
      <c r="H304" t="s">
        <v>568</v>
      </c>
      <c r="I304">
        <v>2</v>
      </c>
      <c r="K304" t="s">
        <v>59</v>
      </c>
      <c r="L304">
        <v>12</v>
      </c>
      <c r="M304" s="6">
        <v>0.63157894736842102</v>
      </c>
      <c r="N304">
        <v>5</v>
      </c>
    </row>
    <row r="305" spans="2:14" x14ac:dyDescent="0.25">
      <c r="B305" t="s">
        <v>40</v>
      </c>
      <c r="C305">
        <v>13</v>
      </c>
      <c r="E305" t="s">
        <v>758</v>
      </c>
      <c r="F305">
        <v>1</v>
      </c>
      <c r="H305" t="s">
        <v>154</v>
      </c>
      <c r="I305">
        <v>2</v>
      </c>
      <c r="K305" t="s">
        <v>47</v>
      </c>
      <c r="L305">
        <v>9</v>
      </c>
      <c r="M305" s="6">
        <v>0.52941176470588236</v>
      </c>
      <c r="N305">
        <v>7</v>
      </c>
    </row>
    <row r="306" spans="2:14" x14ac:dyDescent="0.25">
      <c r="B306" t="s">
        <v>42</v>
      </c>
      <c r="C306">
        <v>17</v>
      </c>
      <c r="E306" t="s">
        <v>759</v>
      </c>
      <c r="F306">
        <v>1</v>
      </c>
      <c r="H306" t="s">
        <v>569</v>
      </c>
      <c r="I306">
        <v>1</v>
      </c>
      <c r="K306" t="s">
        <v>67</v>
      </c>
      <c r="L306">
        <v>9</v>
      </c>
      <c r="M306" s="6">
        <v>0.5</v>
      </c>
      <c r="N306">
        <v>3</v>
      </c>
    </row>
    <row r="307" spans="2:14" x14ac:dyDescent="0.25">
      <c r="B307" t="s">
        <v>43</v>
      </c>
      <c r="C307">
        <v>12</v>
      </c>
      <c r="E307" t="s">
        <v>748</v>
      </c>
      <c r="F307">
        <v>1</v>
      </c>
      <c r="H307" t="s">
        <v>573</v>
      </c>
      <c r="I307">
        <v>1</v>
      </c>
      <c r="K307" t="s">
        <v>55</v>
      </c>
      <c r="L307">
        <v>4</v>
      </c>
      <c r="M307" s="6">
        <v>0.5</v>
      </c>
      <c r="N307">
        <v>8</v>
      </c>
    </row>
    <row r="308" spans="2:14" x14ac:dyDescent="0.25">
      <c r="B308" t="s">
        <v>44</v>
      </c>
      <c r="C308">
        <v>19</v>
      </c>
      <c r="E308" t="s">
        <v>764</v>
      </c>
      <c r="F308">
        <v>1</v>
      </c>
      <c r="H308" t="s">
        <v>197</v>
      </c>
      <c r="I308">
        <v>2</v>
      </c>
      <c r="K308" t="s">
        <v>51</v>
      </c>
      <c r="L308">
        <v>9</v>
      </c>
      <c r="M308" s="6">
        <v>0.6</v>
      </c>
      <c r="N308">
        <v>8</v>
      </c>
    </row>
    <row r="309" spans="2:14" x14ac:dyDescent="0.25">
      <c r="B309" t="s">
        <v>45</v>
      </c>
      <c r="C309">
        <v>8</v>
      </c>
      <c r="E309" t="s">
        <v>749</v>
      </c>
      <c r="F309">
        <v>1</v>
      </c>
      <c r="H309" t="s">
        <v>574</v>
      </c>
      <c r="I309">
        <v>1</v>
      </c>
      <c r="K309" t="s">
        <v>56</v>
      </c>
      <c r="L309">
        <v>4</v>
      </c>
      <c r="M309" s="6">
        <v>0.5</v>
      </c>
      <c r="N309">
        <v>6</v>
      </c>
    </row>
    <row r="310" spans="2:14" x14ac:dyDescent="0.25">
      <c r="B310" t="s">
        <v>46</v>
      </c>
      <c r="C310">
        <v>19</v>
      </c>
      <c r="E310" t="s">
        <v>767</v>
      </c>
      <c r="F310">
        <v>1</v>
      </c>
      <c r="H310" t="s">
        <v>396</v>
      </c>
      <c r="I310">
        <v>3</v>
      </c>
      <c r="K310" t="s">
        <v>71</v>
      </c>
      <c r="L310">
        <v>10</v>
      </c>
      <c r="M310" s="6">
        <v>0.58823529411764708</v>
      </c>
      <c r="N310">
        <v>4</v>
      </c>
    </row>
    <row r="311" spans="2:14" x14ac:dyDescent="0.25">
      <c r="B311" t="s">
        <v>47</v>
      </c>
      <c r="C311">
        <v>17</v>
      </c>
      <c r="E311" t="s">
        <v>750</v>
      </c>
      <c r="F311">
        <v>1</v>
      </c>
      <c r="H311" t="s">
        <v>575</v>
      </c>
      <c r="I311">
        <v>2</v>
      </c>
      <c r="J311" t="s">
        <v>934</v>
      </c>
      <c r="K311" t="s">
        <v>51</v>
      </c>
      <c r="L311">
        <v>9</v>
      </c>
      <c r="M311" s="6">
        <v>0.6</v>
      </c>
      <c r="N311">
        <v>5</v>
      </c>
    </row>
    <row r="312" spans="2:14" x14ac:dyDescent="0.25">
      <c r="B312" t="s">
        <v>49</v>
      </c>
      <c r="C312">
        <v>10</v>
      </c>
      <c r="E312" t="s">
        <v>751</v>
      </c>
      <c r="F312">
        <v>1</v>
      </c>
      <c r="H312" t="s">
        <v>576</v>
      </c>
      <c r="I312">
        <v>2</v>
      </c>
      <c r="K312" t="s">
        <v>76</v>
      </c>
      <c r="L312">
        <v>7</v>
      </c>
      <c r="M312" s="6">
        <v>0.63636363636363635</v>
      </c>
      <c r="N312">
        <v>6</v>
      </c>
    </row>
    <row r="313" spans="2:14" x14ac:dyDescent="0.25">
      <c r="B313" t="s">
        <v>51</v>
      </c>
      <c r="C313">
        <v>15</v>
      </c>
      <c r="E313" t="s">
        <v>769</v>
      </c>
      <c r="F313">
        <v>1</v>
      </c>
      <c r="H313" t="s">
        <v>390</v>
      </c>
      <c r="I313">
        <v>3</v>
      </c>
      <c r="K313" t="s">
        <v>82</v>
      </c>
      <c r="L313">
        <v>7</v>
      </c>
      <c r="M313" s="6">
        <v>0.63636363636363635</v>
      </c>
      <c r="N313">
        <v>7</v>
      </c>
    </row>
    <row r="314" spans="2:14" x14ac:dyDescent="0.25">
      <c r="B314" t="s">
        <v>52</v>
      </c>
      <c r="C314">
        <v>13</v>
      </c>
      <c r="E314" t="s">
        <v>752</v>
      </c>
      <c r="F314">
        <v>1</v>
      </c>
      <c r="H314" t="s">
        <v>284</v>
      </c>
      <c r="I314">
        <v>1</v>
      </c>
      <c r="K314" t="s">
        <v>66</v>
      </c>
      <c r="L314">
        <v>11</v>
      </c>
      <c r="M314" s="6">
        <v>0.57894736842105265</v>
      </c>
      <c r="N314">
        <v>6</v>
      </c>
    </row>
    <row r="315" spans="2:14" x14ac:dyDescent="0.25">
      <c r="B315" t="s">
        <v>53</v>
      </c>
      <c r="C315">
        <v>17</v>
      </c>
      <c r="E315" t="s">
        <v>746</v>
      </c>
      <c r="F315">
        <v>1</v>
      </c>
      <c r="H315" t="s">
        <v>577</v>
      </c>
      <c r="I315">
        <v>2</v>
      </c>
      <c r="K315" t="s">
        <v>52</v>
      </c>
      <c r="L315">
        <v>8</v>
      </c>
      <c r="M315" s="6">
        <v>0.61538461538461542</v>
      </c>
      <c r="N315">
        <v>4</v>
      </c>
    </row>
    <row r="316" spans="2:14" x14ac:dyDescent="0.25">
      <c r="B316" t="s">
        <v>56</v>
      </c>
      <c r="C316">
        <v>8</v>
      </c>
      <c r="E316" t="s">
        <v>753</v>
      </c>
      <c r="F316">
        <v>1</v>
      </c>
      <c r="H316" t="s">
        <v>293</v>
      </c>
      <c r="I316">
        <v>3</v>
      </c>
      <c r="K316" t="s">
        <v>56</v>
      </c>
      <c r="L316">
        <v>4</v>
      </c>
      <c r="M316" s="6">
        <v>0.5</v>
      </c>
      <c r="N316">
        <v>8</v>
      </c>
    </row>
    <row r="317" spans="2:14" x14ac:dyDescent="0.25">
      <c r="B317" t="s">
        <v>58</v>
      </c>
      <c r="C317">
        <v>19</v>
      </c>
      <c r="E317" t="s">
        <v>754</v>
      </c>
      <c r="F317">
        <v>1</v>
      </c>
      <c r="H317" t="s">
        <v>511</v>
      </c>
      <c r="I317">
        <v>2</v>
      </c>
      <c r="K317" t="s">
        <v>58</v>
      </c>
      <c r="L317">
        <v>11</v>
      </c>
      <c r="M317" s="6">
        <v>0.57894736842105265</v>
      </c>
      <c r="N317">
        <v>4</v>
      </c>
    </row>
    <row r="318" spans="2:14" x14ac:dyDescent="0.25">
      <c r="B318" t="s">
        <v>60</v>
      </c>
      <c r="C318">
        <v>17</v>
      </c>
      <c r="E318" t="s">
        <v>777</v>
      </c>
      <c r="F318">
        <v>1</v>
      </c>
      <c r="H318" t="s">
        <v>174</v>
      </c>
      <c r="I318">
        <v>2</v>
      </c>
      <c r="K318" t="s">
        <v>36</v>
      </c>
      <c r="L318">
        <v>11</v>
      </c>
      <c r="M318" s="6">
        <v>0.57894736842105265</v>
      </c>
      <c r="N318">
        <v>2</v>
      </c>
    </row>
    <row r="319" spans="2:14" x14ac:dyDescent="0.25">
      <c r="B319" t="s">
        <v>59</v>
      </c>
      <c r="C319">
        <v>19</v>
      </c>
      <c r="E319" t="s">
        <v>724</v>
      </c>
      <c r="F319">
        <v>1</v>
      </c>
      <c r="H319" t="s">
        <v>581</v>
      </c>
      <c r="I319">
        <v>1</v>
      </c>
      <c r="K319" t="s">
        <v>84</v>
      </c>
      <c r="L319">
        <v>10</v>
      </c>
      <c r="M319" s="6">
        <v>0.52631578947368418</v>
      </c>
      <c r="N319">
        <v>5</v>
      </c>
    </row>
    <row r="320" spans="2:14" x14ac:dyDescent="0.25">
      <c r="B320" t="s">
        <v>62</v>
      </c>
      <c r="C320">
        <v>19</v>
      </c>
      <c r="E320" t="s">
        <v>755</v>
      </c>
      <c r="F320">
        <v>1</v>
      </c>
      <c r="H320" t="s">
        <v>582</v>
      </c>
      <c r="I320">
        <v>1</v>
      </c>
      <c r="J320" t="s">
        <v>956</v>
      </c>
      <c r="K320" t="s">
        <v>78</v>
      </c>
      <c r="L320">
        <v>12</v>
      </c>
      <c r="M320" s="6">
        <v>0.63157894736842102</v>
      </c>
      <c r="N320">
        <v>1</v>
      </c>
    </row>
    <row r="321" spans="1:14" x14ac:dyDescent="0.25">
      <c r="B321" t="s">
        <v>66</v>
      </c>
      <c r="C321">
        <v>19</v>
      </c>
      <c r="E321" t="s">
        <v>780</v>
      </c>
      <c r="F321">
        <v>1</v>
      </c>
      <c r="H321" t="s">
        <v>583</v>
      </c>
      <c r="I321">
        <v>1</v>
      </c>
      <c r="K321" t="s">
        <v>35</v>
      </c>
      <c r="L321">
        <v>12</v>
      </c>
      <c r="M321" s="6">
        <v>0.63157894736842102</v>
      </c>
      <c r="N321">
        <v>2</v>
      </c>
    </row>
    <row r="322" spans="1:14" x14ac:dyDescent="0.25">
      <c r="B322" t="s">
        <v>67</v>
      </c>
      <c r="C322">
        <v>18</v>
      </c>
      <c r="D322" t="s">
        <v>785</v>
      </c>
      <c r="E322" t="s">
        <v>335</v>
      </c>
      <c r="F322">
        <v>1</v>
      </c>
      <c r="H322" t="s">
        <v>584</v>
      </c>
      <c r="I322">
        <v>2</v>
      </c>
      <c r="K322" t="s">
        <v>59</v>
      </c>
      <c r="L322">
        <v>12</v>
      </c>
      <c r="M322" s="6">
        <v>0.63157894736842102</v>
      </c>
      <c r="N322">
        <v>4</v>
      </c>
    </row>
    <row r="323" spans="1:14" x14ac:dyDescent="0.25">
      <c r="B323" t="s">
        <v>23</v>
      </c>
      <c r="C323">
        <v>11</v>
      </c>
      <c r="E323" t="s">
        <v>786</v>
      </c>
      <c r="F323">
        <v>1</v>
      </c>
      <c r="H323" t="s">
        <v>245</v>
      </c>
      <c r="I323">
        <v>1</v>
      </c>
      <c r="K323" t="s">
        <v>66</v>
      </c>
      <c r="L323">
        <v>11</v>
      </c>
      <c r="M323" s="6">
        <v>0.57894736842105265</v>
      </c>
      <c r="N323">
        <v>3</v>
      </c>
    </row>
    <row r="324" spans="1:14" x14ac:dyDescent="0.25">
      <c r="B324" t="s">
        <v>71</v>
      </c>
      <c r="C324">
        <v>17</v>
      </c>
      <c r="E324" t="s">
        <v>787</v>
      </c>
      <c r="F324">
        <v>1</v>
      </c>
      <c r="H324" t="s">
        <v>585</v>
      </c>
      <c r="I324">
        <v>1</v>
      </c>
      <c r="K324" t="s">
        <v>79</v>
      </c>
      <c r="L324">
        <v>12</v>
      </c>
      <c r="M324" s="6">
        <v>0.63157894736842102</v>
      </c>
      <c r="N324">
        <v>3</v>
      </c>
    </row>
    <row r="325" spans="1:14" x14ac:dyDescent="0.25">
      <c r="B325" t="s">
        <v>72</v>
      </c>
      <c r="C325">
        <v>15</v>
      </c>
      <c r="E325" t="s">
        <v>459</v>
      </c>
      <c r="F325">
        <v>1</v>
      </c>
      <c r="H325" t="s">
        <v>586</v>
      </c>
      <c r="I325">
        <v>1</v>
      </c>
      <c r="K325" t="s">
        <v>62</v>
      </c>
      <c r="L325">
        <v>12</v>
      </c>
      <c r="M325" s="6">
        <v>0.63157894736842102</v>
      </c>
      <c r="N325">
        <v>3</v>
      </c>
    </row>
    <row r="326" spans="1:14" x14ac:dyDescent="0.25">
      <c r="B326" t="s">
        <v>73</v>
      </c>
      <c r="C326">
        <v>19</v>
      </c>
      <c r="E326" t="s">
        <v>788</v>
      </c>
      <c r="F326">
        <v>1</v>
      </c>
      <c r="H326" t="s">
        <v>588</v>
      </c>
      <c r="I326">
        <v>2</v>
      </c>
      <c r="K326" t="s">
        <v>83</v>
      </c>
      <c r="L326">
        <v>12</v>
      </c>
      <c r="M326" s="6">
        <v>0.63157894736842102</v>
      </c>
      <c r="N326">
        <v>1</v>
      </c>
    </row>
    <row r="327" spans="1:14" x14ac:dyDescent="0.25">
      <c r="B327" t="s">
        <v>74</v>
      </c>
      <c r="C327">
        <v>15</v>
      </c>
      <c r="E327" t="s">
        <v>789</v>
      </c>
      <c r="F327">
        <v>1</v>
      </c>
      <c r="H327" t="s">
        <v>431</v>
      </c>
      <c r="I327">
        <v>3</v>
      </c>
      <c r="K327" t="s">
        <v>37</v>
      </c>
      <c r="L327">
        <v>11</v>
      </c>
      <c r="M327" s="6">
        <v>0.57894736842105265</v>
      </c>
      <c r="N327">
        <v>7</v>
      </c>
    </row>
    <row r="328" spans="1:14" x14ac:dyDescent="0.25">
      <c r="B328" t="s">
        <v>75</v>
      </c>
      <c r="C328">
        <v>15</v>
      </c>
      <c r="E328" t="s">
        <v>791</v>
      </c>
      <c r="F328">
        <v>1</v>
      </c>
      <c r="H328" t="s">
        <v>589</v>
      </c>
      <c r="I328">
        <v>2</v>
      </c>
      <c r="K328" t="s">
        <v>29</v>
      </c>
      <c r="L328">
        <v>9</v>
      </c>
      <c r="M328" s="6">
        <v>0.6</v>
      </c>
      <c r="N328">
        <v>3</v>
      </c>
    </row>
    <row r="329" spans="1:14" x14ac:dyDescent="0.25">
      <c r="B329" t="s">
        <v>77</v>
      </c>
      <c r="C329">
        <v>15</v>
      </c>
      <c r="E329" t="s">
        <v>431</v>
      </c>
      <c r="F329">
        <v>1</v>
      </c>
      <c r="H329" t="s">
        <v>181</v>
      </c>
      <c r="I329">
        <v>2</v>
      </c>
      <c r="J329" t="s">
        <v>972</v>
      </c>
      <c r="K329" t="s">
        <v>81</v>
      </c>
      <c r="L329">
        <v>11</v>
      </c>
      <c r="M329" s="6">
        <v>0.57894736842105265</v>
      </c>
      <c r="N329">
        <v>1</v>
      </c>
    </row>
    <row r="330" spans="1:14" x14ac:dyDescent="0.25">
      <c r="B330" t="s">
        <v>78</v>
      </c>
      <c r="C330">
        <v>19</v>
      </c>
      <c r="E330" t="s">
        <v>792</v>
      </c>
      <c r="F330">
        <v>1</v>
      </c>
      <c r="H330" t="s">
        <v>590</v>
      </c>
      <c r="I330">
        <v>1</v>
      </c>
      <c r="K330" t="s">
        <v>29</v>
      </c>
      <c r="L330">
        <v>9</v>
      </c>
      <c r="M330" s="6">
        <v>0.6</v>
      </c>
      <c r="N330">
        <v>2</v>
      </c>
    </row>
    <row r="331" spans="1:14" x14ac:dyDescent="0.25">
      <c r="B331" t="s">
        <v>79</v>
      </c>
      <c r="C331">
        <v>19</v>
      </c>
      <c r="E331" t="s">
        <v>793</v>
      </c>
      <c r="F331">
        <v>1</v>
      </c>
      <c r="H331" t="s">
        <v>530</v>
      </c>
      <c r="I331">
        <v>2</v>
      </c>
      <c r="K331" t="s">
        <v>59</v>
      </c>
      <c r="L331">
        <v>12</v>
      </c>
      <c r="M331" s="6">
        <v>0.63157894736842102</v>
      </c>
      <c r="N331">
        <v>8</v>
      </c>
    </row>
    <row r="332" spans="1:14" x14ac:dyDescent="0.25">
      <c r="B332" t="s">
        <v>80</v>
      </c>
      <c r="C332">
        <v>15</v>
      </c>
      <c r="E332" t="s">
        <v>564</v>
      </c>
      <c r="F332">
        <v>1</v>
      </c>
      <c r="H332" t="s">
        <v>591</v>
      </c>
      <c r="I332">
        <v>1</v>
      </c>
      <c r="K332" t="s">
        <v>78</v>
      </c>
      <c r="L332">
        <v>12</v>
      </c>
      <c r="M332" s="6">
        <v>0.63157894736842102</v>
      </c>
      <c r="N332">
        <v>6</v>
      </c>
    </row>
    <row r="333" spans="1:14" x14ac:dyDescent="0.25">
      <c r="B333" t="s">
        <v>81</v>
      </c>
      <c r="C333">
        <v>19</v>
      </c>
      <c r="E333" t="s">
        <v>794</v>
      </c>
      <c r="F333">
        <v>1</v>
      </c>
      <c r="H333" t="s">
        <v>232</v>
      </c>
      <c r="I333">
        <v>2</v>
      </c>
      <c r="K333" t="s">
        <v>48</v>
      </c>
      <c r="L333">
        <v>9</v>
      </c>
      <c r="M333" s="6">
        <v>0.6</v>
      </c>
      <c r="N333">
        <v>1</v>
      </c>
    </row>
    <row r="334" spans="1:14" x14ac:dyDescent="0.25">
      <c r="B334" t="s">
        <v>83</v>
      </c>
      <c r="C334">
        <v>19</v>
      </c>
      <c r="E334" t="s">
        <v>798</v>
      </c>
      <c r="F334">
        <v>1</v>
      </c>
      <c r="H334" t="s">
        <v>162</v>
      </c>
      <c r="I334">
        <v>2</v>
      </c>
      <c r="K334" t="s">
        <v>51</v>
      </c>
      <c r="L334">
        <v>9</v>
      </c>
      <c r="M334" s="6">
        <v>0.6</v>
      </c>
      <c r="N334">
        <v>4</v>
      </c>
    </row>
    <row r="335" spans="1:14" x14ac:dyDescent="0.25">
      <c r="B335" t="s">
        <v>84</v>
      </c>
      <c r="C335">
        <v>19</v>
      </c>
      <c r="E335" t="s">
        <v>799</v>
      </c>
      <c r="F335">
        <v>1</v>
      </c>
      <c r="H335" t="s">
        <v>537</v>
      </c>
      <c r="I335">
        <v>2</v>
      </c>
      <c r="K335" t="s">
        <v>82</v>
      </c>
      <c r="L335">
        <v>7</v>
      </c>
      <c r="M335" s="6">
        <v>0.63636363636363635</v>
      </c>
      <c r="N335">
        <v>7</v>
      </c>
    </row>
    <row r="336" spans="1:14" x14ac:dyDescent="0.25">
      <c r="A336" t="s">
        <v>718</v>
      </c>
      <c r="B336" t="s">
        <v>25</v>
      </c>
      <c r="C336">
        <v>15</v>
      </c>
      <c r="E336" t="s">
        <v>800</v>
      </c>
      <c r="F336">
        <v>1</v>
      </c>
      <c r="H336" t="s">
        <v>350</v>
      </c>
      <c r="I336">
        <v>1</v>
      </c>
      <c r="K336" t="s">
        <v>52</v>
      </c>
      <c r="L336">
        <v>8</v>
      </c>
      <c r="M336" s="6">
        <v>0.61538461538461542</v>
      </c>
      <c r="N336">
        <v>7</v>
      </c>
    </row>
    <row r="337" spans="2:14" x14ac:dyDescent="0.25">
      <c r="B337" t="s">
        <v>35</v>
      </c>
      <c r="C337">
        <v>19</v>
      </c>
      <c r="E337" t="s">
        <v>801</v>
      </c>
      <c r="F337">
        <v>1</v>
      </c>
      <c r="H337" t="s">
        <v>593</v>
      </c>
      <c r="I337">
        <v>2</v>
      </c>
      <c r="K337" t="s">
        <v>83</v>
      </c>
      <c r="L337">
        <v>12</v>
      </c>
      <c r="M337" s="6">
        <v>0.63157894736842102</v>
      </c>
      <c r="N337">
        <v>2</v>
      </c>
    </row>
    <row r="338" spans="2:14" x14ac:dyDescent="0.25">
      <c r="B338" t="s">
        <v>36</v>
      </c>
      <c r="C338">
        <v>19</v>
      </c>
      <c r="E338" t="s">
        <v>802</v>
      </c>
      <c r="F338">
        <v>1</v>
      </c>
      <c r="H338" t="s">
        <v>332</v>
      </c>
      <c r="I338">
        <v>3</v>
      </c>
      <c r="K338" t="s">
        <v>62</v>
      </c>
      <c r="L338">
        <v>12</v>
      </c>
      <c r="M338" s="6">
        <v>0.63157894736842102</v>
      </c>
      <c r="N338">
        <v>1</v>
      </c>
    </row>
    <row r="339" spans="2:14" x14ac:dyDescent="0.25">
      <c r="B339" t="s">
        <v>37</v>
      </c>
      <c r="C339">
        <v>19</v>
      </c>
      <c r="E339" t="s">
        <v>803</v>
      </c>
      <c r="F339">
        <v>1</v>
      </c>
      <c r="H339" t="s">
        <v>594</v>
      </c>
      <c r="I339">
        <v>2</v>
      </c>
      <c r="K339" t="s">
        <v>71</v>
      </c>
      <c r="L339">
        <v>10</v>
      </c>
      <c r="M339" s="6">
        <v>0.58823529411764708</v>
      </c>
      <c r="N339">
        <v>8</v>
      </c>
    </row>
    <row r="340" spans="2:14" x14ac:dyDescent="0.25">
      <c r="B340" t="s">
        <v>38</v>
      </c>
      <c r="C340">
        <v>19</v>
      </c>
      <c r="E340" t="s">
        <v>784</v>
      </c>
      <c r="F340">
        <v>1</v>
      </c>
      <c r="H340" t="s">
        <v>141</v>
      </c>
      <c r="I340">
        <v>2</v>
      </c>
      <c r="K340" t="s">
        <v>77</v>
      </c>
      <c r="L340">
        <v>7</v>
      </c>
      <c r="M340" s="6">
        <v>0.46666666666666667</v>
      </c>
      <c r="N340">
        <v>3</v>
      </c>
    </row>
    <row r="341" spans="2:14" x14ac:dyDescent="0.25">
      <c r="B341" t="s">
        <v>44</v>
      </c>
      <c r="C341">
        <v>19</v>
      </c>
      <c r="E341" t="s">
        <v>807</v>
      </c>
      <c r="F341">
        <v>1</v>
      </c>
      <c r="H341" t="s">
        <v>595</v>
      </c>
      <c r="I341">
        <v>2</v>
      </c>
      <c r="K341" t="s">
        <v>38</v>
      </c>
      <c r="L341">
        <v>11</v>
      </c>
      <c r="M341" s="6">
        <v>0.57894736842105265</v>
      </c>
      <c r="N341">
        <v>6</v>
      </c>
    </row>
    <row r="342" spans="2:14" x14ac:dyDescent="0.25">
      <c r="B342" t="s">
        <v>46</v>
      </c>
      <c r="C342">
        <v>19</v>
      </c>
      <c r="E342" t="s">
        <v>810</v>
      </c>
      <c r="F342">
        <v>1</v>
      </c>
      <c r="G342" t="s">
        <v>600</v>
      </c>
      <c r="H342" t="s">
        <v>526</v>
      </c>
      <c r="I342">
        <v>2</v>
      </c>
      <c r="K342" t="s">
        <v>79</v>
      </c>
      <c r="L342">
        <v>12</v>
      </c>
      <c r="M342" s="6">
        <v>0.63157894736842102</v>
      </c>
      <c r="N342">
        <v>7</v>
      </c>
    </row>
    <row r="343" spans="2:14" x14ac:dyDescent="0.25">
      <c r="B343" t="s">
        <v>47</v>
      </c>
      <c r="C343">
        <v>17</v>
      </c>
      <c r="E343" t="s">
        <v>811</v>
      </c>
      <c r="F343">
        <v>1</v>
      </c>
      <c r="H343" t="s">
        <v>410</v>
      </c>
      <c r="I343">
        <v>1</v>
      </c>
      <c r="K343" t="s">
        <v>76</v>
      </c>
      <c r="L343">
        <v>7</v>
      </c>
      <c r="M343" s="6">
        <v>0.63636363636363635</v>
      </c>
      <c r="N343">
        <v>1</v>
      </c>
    </row>
    <row r="344" spans="2:14" x14ac:dyDescent="0.25">
      <c r="B344" t="s">
        <v>48</v>
      </c>
      <c r="C344">
        <v>15</v>
      </c>
      <c r="E344" t="s">
        <v>816</v>
      </c>
      <c r="F344">
        <v>1</v>
      </c>
      <c r="H344" t="s">
        <v>606</v>
      </c>
      <c r="I344">
        <v>1</v>
      </c>
      <c r="K344" t="s">
        <v>23</v>
      </c>
      <c r="L344">
        <v>7</v>
      </c>
      <c r="M344" s="6">
        <v>0.63636363636363635</v>
      </c>
      <c r="N344">
        <v>2</v>
      </c>
    </row>
    <row r="345" spans="2:14" x14ac:dyDescent="0.25">
      <c r="B345" t="s">
        <v>49</v>
      </c>
      <c r="C345">
        <v>10</v>
      </c>
      <c r="E345" t="s">
        <v>687</v>
      </c>
      <c r="F345">
        <v>1</v>
      </c>
      <c r="H345" t="s">
        <v>607</v>
      </c>
      <c r="I345">
        <v>1</v>
      </c>
      <c r="K345" t="s">
        <v>50</v>
      </c>
      <c r="L345">
        <v>2</v>
      </c>
      <c r="M345" s="6">
        <v>0.66666666666666663</v>
      </c>
      <c r="N345">
        <v>4</v>
      </c>
    </row>
    <row r="346" spans="2:14" x14ac:dyDescent="0.25">
      <c r="B346" t="s">
        <v>53</v>
      </c>
      <c r="C346">
        <v>17</v>
      </c>
      <c r="E346" t="s">
        <v>820</v>
      </c>
      <c r="F346">
        <v>1</v>
      </c>
      <c r="H346" t="s">
        <v>608</v>
      </c>
      <c r="I346">
        <v>2</v>
      </c>
      <c r="K346" t="s">
        <v>35</v>
      </c>
      <c r="L346">
        <v>12</v>
      </c>
      <c r="M346" s="6">
        <v>0.63157894736842102</v>
      </c>
      <c r="N346">
        <v>8</v>
      </c>
    </row>
    <row r="347" spans="2:14" x14ac:dyDescent="0.25">
      <c r="B347" t="s">
        <v>55</v>
      </c>
      <c r="C347">
        <v>8</v>
      </c>
      <c r="E347" t="s">
        <v>821</v>
      </c>
      <c r="F347">
        <v>1</v>
      </c>
      <c r="H347" t="s">
        <v>609</v>
      </c>
      <c r="I347">
        <v>1</v>
      </c>
      <c r="K347" t="s">
        <v>46</v>
      </c>
      <c r="L347">
        <v>11</v>
      </c>
      <c r="M347" s="6">
        <v>0.57894736842105265</v>
      </c>
      <c r="N347">
        <v>3</v>
      </c>
    </row>
    <row r="348" spans="2:14" x14ac:dyDescent="0.25">
      <c r="B348" t="s">
        <v>57</v>
      </c>
      <c r="C348">
        <v>2</v>
      </c>
      <c r="E348" t="s">
        <v>153</v>
      </c>
      <c r="F348">
        <v>1</v>
      </c>
      <c r="H348" t="s">
        <v>570</v>
      </c>
      <c r="I348">
        <v>1</v>
      </c>
      <c r="K348" t="s">
        <v>25</v>
      </c>
      <c r="L348">
        <v>8</v>
      </c>
      <c r="M348" s="6">
        <v>0.53333333333333333</v>
      </c>
      <c r="N348">
        <v>7</v>
      </c>
    </row>
    <row r="349" spans="2:14" x14ac:dyDescent="0.25">
      <c r="B349" t="s">
        <v>58</v>
      </c>
      <c r="C349">
        <v>19</v>
      </c>
      <c r="E349" t="s">
        <v>824</v>
      </c>
      <c r="F349">
        <v>1</v>
      </c>
      <c r="H349" t="s">
        <v>610</v>
      </c>
      <c r="I349">
        <v>2</v>
      </c>
      <c r="K349" t="s">
        <v>67</v>
      </c>
      <c r="L349">
        <v>9</v>
      </c>
      <c r="M349" s="6">
        <v>0.5</v>
      </c>
      <c r="N349">
        <v>3</v>
      </c>
    </row>
    <row r="350" spans="2:14" x14ac:dyDescent="0.25">
      <c r="B350" t="s">
        <v>60</v>
      </c>
      <c r="C350">
        <v>17</v>
      </c>
      <c r="D350" t="s">
        <v>830</v>
      </c>
      <c r="E350" t="s">
        <v>781</v>
      </c>
      <c r="F350">
        <v>1</v>
      </c>
      <c r="H350" t="s">
        <v>501</v>
      </c>
      <c r="I350">
        <v>2</v>
      </c>
      <c r="K350" t="s">
        <v>36</v>
      </c>
      <c r="L350">
        <v>11</v>
      </c>
      <c r="M350" s="6">
        <v>0.57894736842105265</v>
      </c>
      <c r="N350">
        <v>6</v>
      </c>
    </row>
    <row r="351" spans="2:14" x14ac:dyDescent="0.25">
      <c r="B351" t="s">
        <v>59</v>
      </c>
      <c r="C351">
        <v>19</v>
      </c>
      <c r="E351" t="s">
        <v>736</v>
      </c>
      <c r="F351">
        <v>1</v>
      </c>
      <c r="H351" t="s">
        <v>616</v>
      </c>
      <c r="I351">
        <v>1</v>
      </c>
      <c r="K351" t="s">
        <v>31</v>
      </c>
      <c r="L351">
        <v>10</v>
      </c>
      <c r="M351" s="6">
        <v>0.58823529411764708</v>
      </c>
      <c r="N351">
        <v>4</v>
      </c>
    </row>
    <row r="352" spans="2:14" x14ac:dyDescent="0.25">
      <c r="B352" t="s">
        <v>62</v>
      </c>
      <c r="C352">
        <v>19</v>
      </c>
      <c r="E352" t="s">
        <v>302</v>
      </c>
      <c r="F352">
        <v>1</v>
      </c>
      <c r="H352" t="s">
        <v>617</v>
      </c>
      <c r="I352">
        <v>1</v>
      </c>
      <c r="K352" t="s">
        <v>61</v>
      </c>
      <c r="L352">
        <v>4</v>
      </c>
      <c r="M352" s="6">
        <v>0.5714285714285714</v>
      </c>
      <c r="N352">
        <v>1</v>
      </c>
    </row>
    <row r="353" spans="2:14" x14ac:dyDescent="0.25">
      <c r="B353" t="s">
        <v>65</v>
      </c>
      <c r="C353">
        <v>4</v>
      </c>
      <c r="E353" t="s">
        <v>831</v>
      </c>
      <c r="F353">
        <v>1</v>
      </c>
      <c r="H353" t="s">
        <v>618</v>
      </c>
      <c r="I353">
        <v>3</v>
      </c>
      <c r="K353" t="s">
        <v>58</v>
      </c>
      <c r="L353">
        <v>11</v>
      </c>
      <c r="M353" s="6">
        <v>0.57894736842105265</v>
      </c>
      <c r="N353">
        <v>4</v>
      </c>
    </row>
    <row r="354" spans="2:14" x14ac:dyDescent="0.25">
      <c r="B354" t="s">
        <v>66</v>
      </c>
      <c r="C354">
        <v>19</v>
      </c>
      <c r="E354" t="s">
        <v>832</v>
      </c>
      <c r="F354">
        <v>1</v>
      </c>
      <c r="H354" t="s">
        <v>619</v>
      </c>
      <c r="I354">
        <v>1</v>
      </c>
      <c r="K354" t="s">
        <v>34</v>
      </c>
      <c r="L354">
        <v>2</v>
      </c>
      <c r="M354" s="6">
        <v>0.4</v>
      </c>
      <c r="N354">
        <v>8</v>
      </c>
    </row>
    <row r="355" spans="2:14" x14ac:dyDescent="0.25">
      <c r="B355" t="s">
        <v>67</v>
      </c>
      <c r="C355">
        <v>18</v>
      </c>
      <c r="E355" t="s">
        <v>833</v>
      </c>
      <c r="F355">
        <v>1</v>
      </c>
      <c r="H355" t="s">
        <v>620</v>
      </c>
      <c r="I355">
        <v>3</v>
      </c>
      <c r="K355" t="s">
        <v>47</v>
      </c>
      <c r="L355">
        <v>9</v>
      </c>
      <c r="M355" s="6">
        <v>0.52941176470588236</v>
      </c>
      <c r="N355">
        <v>8</v>
      </c>
    </row>
    <row r="356" spans="2:14" x14ac:dyDescent="0.25">
      <c r="B356" t="s">
        <v>71</v>
      </c>
      <c r="C356">
        <v>17</v>
      </c>
      <c r="E356" t="s">
        <v>841</v>
      </c>
      <c r="F356">
        <v>1</v>
      </c>
      <c r="H356" t="s">
        <v>621</v>
      </c>
      <c r="I356">
        <v>1</v>
      </c>
      <c r="K356" t="s">
        <v>32</v>
      </c>
      <c r="L356">
        <v>2</v>
      </c>
      <c r="M356" s="6">
        <v>0.5</v>
      </c>
      <c r="N356">
        <v>6</v>
      </c>
    </row>
    <row r="357" spans="2:14" x14ac:dyDescent="0.25">
      <c r="B357" t="s">
        <v>72</v>
      </c>
      <c r="C357">
        <v>15</v>
      </c>
      <c r="E357" t="s">
        <v>105</v>
      </c>
      <c r="F357">
        <v>1</v>
      </c>
      <c r="H357" t="s">
        <v>622</v>
      </c>
      <c r="I357">
        <v>1</v>
      </c>
      <c r="K357" t="s">
        <v>42</v>
      </c>
      <c r="L357">
        <v>10</v>
      </c>
      <c r="M357" s="6">
        <v>0.58823529411764708</v>
      </c>
      <c r="N357">
        <v>2</v>
      </c>
    </row>
    <row r="358" spans="2:14" x14ac:dyDescent="0.25">
      <c r="B358" t="s">
        <v>73</v>
      </c>
      <c r="C358">
        <v>19</v>
      </c>
      <c r="E358" t="s">
        <v>189</v>
      </c>
      <c r="F358">
        <v>1</v>
      </c>
      <c r="H358" t="s">
        <v>623</v>
      </c>
      <c r="I358">
        <v>1</v>
      </c>
      <c r="K358" t="s">
        <v>60</v>
      </c>
      <c r="L358">
        <v>10</v>
      </c>
      <c r="M358" s="6">
        <v>0.58823529411764708</v>
      </c>
      <c r="N358">
        <v>7</v>
      </c>
    </row>
    <row r="359" spans="2:14" x14ac:dyDescent="0.25">
      <c r="B359" t="s">
        <v>74</v>
      </c>
      <c r="C359">
        <v>15</v>
      </c>
      <c r="E359" t="s">
        <v>595</v>
      </c>
      <c r="F359">
        <v>1</v>
      </c>
      <c r="H359" t="s">
        <v>522</v>
      </c>
      <c r="I359">
        <v>1</v>
      </c>
      <c r="K359" t="s">
        <v>73</v>
      </c>
      <c r="L359">
        <v>11</v>
      </c>
      <c r="M359" s="6">
        <v>0.57894736842105265</v>
      </c>
      <c r="N359">
        <v>4</v>
      </c>
    </row>
    <row r="360" spans="2:14" x14ac:dyDescent="0.25">
      <c r="B360" t="s">
        <v>75</v>
      </c>
      <c r="C360">
        <v>15</v>
      </c>
      <c r="E360" t="s">
        <v>842</v>
      </c>
      <c r="F360">
        <v>1</v>
      </c>
      <c r="H360" t="s">
        <v>630</v>
      </c>
      <c r="I360">
        <v>1</v>
      </c>
      <c r="K360" t="s">
        <v>41</v>
      </c>
      <c r="L360">
        <v>2</v>
      </c>
      <c r="M360" s="6">
        <v>0.66666666666666663</v>
      </c>
      <c r="N360">
        <v>5</v>
      </c>
    </row>
    <row r="361" spans="2:14" x14ac:dyDescent="0.25">
      <c r="B361" t="s">
        <v>76</v>
      </c>
      <c r="C361">
        <v>11</v>
      </c>
      <c r="E361" t="s">
        <v>843</v>
      </c>
      <c r="F361">
        <v>1</v>
      </c>
      <c r="H361" t="s">
        <v>631</v>
      </c>
      <c r="I361">
        <v>1</v>
      </c>
      <c r="K361" t="s">
        <v>43</v>
      </c>
      <c r="L361">
        <v>7</v>
      </c>
      <c r="M361" s="6">
        <v>0.58333333333333337</v>
      </c>
      <c r="N361">
        <v>5</v>
      </c>
    </row>
    <row r="362" spans="2:14" x14ac:dyDescent="0.25">
      <c r="B362" t="s">
        <v>77</v>
      </c>
      <c r="C362">
        <v>15</v>
      </c>
      <c r="E362" t="s">
        <v>849</v>
      </c>
      <c r="F362">
        <v>1</v>
      </c>
      <c r="H362" t="s">
        <v>632</v>
      </c>
      <c r="I362">
        <v>1</v>
      </c>
      <c r="J362" t="s">
        <v>1024</v>
      </c>
      <c r="K362" t="s">
        <v>52</v>
      </c>
      <c r="L362">
        <v>8</v>
      </c>
      <c r="M362" s="6">
        <v>0.61538461538461542</v>
      </c>
      <c r="N362">
        <v>3</v>
      </c>
    </row>
    <row r="363" spans="2:14" x14ac:dyDescent="0.25">
      <c r="B363" t="s">
        <v>78</v>
      </c>
      <c r="C363">
        <v>19</v>
      </c>
      <c r="E363" t="s">
        <v>200</v>
      </c>
      <c r="F363">
        <v>1</v>
      </c>
      <c r="H363" t="s">
        <v>633</v>
      </c>
      <c r="I363">
        <v>1</v>
      </c>
      <c r="K363" t="s">
        <v>79</v>
      </c>
      <c r="L363">
        <v>12</v>
      </c>
      <c r="M363" s="6">
        <v>0.63157894736842102</v>
      </c>
      <c r="N363">
        <v>5</v>
      </c>
    </row>
    <row r="364" spans="2:14" x14ac:dyDescent="0.25">
      <c r="B364" t="s">
        <v>79</v>
      </c>
      <c r="C364">
        <v>19</v>
      </c>
      <c r="E364" t="s">
        <v>812</v>
      </c>
      <c r="F364">
        <v>1</v>
      </c>
      <c r="H364" t="s">
        <v>580</v>
      </c>
      <c r="I364">
        <v>2</v>
      </c>
      <c r="K364" t="s">
        <v>58</v>
      </c>
      <c r="L364">
        <v>11</v>
      </c>
      <c r="M364" s="6">
        <v>0.57894736842105265</v>
      </c>
      <c r="N364">
        <v>2</v>
      </c>
    </row>
    <row r="365" spans="2:14" x14ac:dyDescent="0.25">
      <c r="B365" t="s">
        <v>80</v>
      </c>
      <c r="C365">
        <v>15</v>
      </c>
      <c r="E365" t="s">
        <v>171</v>
      </c>
      <c r="F365">
        <v>1</v>
      </c>
      <c r="H365" t="s">
        <v>634</v>
      </c>
      <c r="I365">
        <v>3</v>
      </c>
      <c r="K365" t="s">
        <v>60</v>
      </c>
      <c r="L365">
        <v>10</v>
      </c>
      <c r="M365" s="6">
        <v>0.58823529411764708</v>
      </c>
      <c r="N365">
        <v>3</v>
      </c>
    </row>
    <row r="366" spans="2:14" x14ac:dyDescent="0.25">
      <c r="B366" t="s">
        <v>81</v>
      </c>
      <c r="C366">
        <v>19</v>
      </c>
      <c r="E366" t="s">
        <v>827</v>
      </c>
      <c r="F366">
        <v>1</v>
      </c>
      <c r="H366" t="s">
        <v>635</v>
      </c>
      <c r="I366">
        <v>1</v>
      </c>
      <c r="K366" t="s">
        <v>29</v>
      </c>
      <c r="L366">
        <v>9</v>
      </c>
      <c r="M366" s="6">
        <v>0.6</v>
      </c>
      <c r="N366">
        <v>1</v>
      </c>
    </row>
    <row r="367" spans="2:14" x14ac:dyDescent="0.25">
      <c r="B367" t="s">
        <v>83</v>
      </c>
      <c r="C367">
        <v>19</v>
      </c>
      <c r="E367" t="s">
        <v>538</v>
      </c>
      <c r="F367">
        <v>1</v>
      </c>
      <c r="H367" t="s">
        <v>636</v>
      </c>
      <c r="I367">
        <v>1</v>
      </c>
      <c r="K367" t="s">
        <v>66</v>
      </c>
      <c r="L367">
        <v>11</v>
      </c>
      <c r="M367" s="6">
        <v>0.57894736842105265</v>
      </c>
      <c r="N367">
        <v>5</v>
      </c>
    </row>
    <row r="368" spans="2:14" x14ac:dyDescent="0.25">
      <c r="B368" t="s">
        <v>84</v>
      </c>
      <c r="C368">
        <v>19</v>
      </c>
      <c r="E368" t="s">
        <v>828</v>
      </c>
      <c r="F368">
        <v>1</v>
      </c>
      <c r="H368" t="s">
        <v>637</v>
      </c>
      <c r="I368">
        <v>1</v>
      </c>
      <c r="K368" t="s">
        <v>37</v>
      </c>
      <c r="L368">
        <v>11</v>
      </c>
      <c r="M368" s="6">
        <v>0.57894736842105265</v>
      </c>
      <c r="N368">
        <v>6</v>
      </c>
    </row>
    <row r="369" spans="1:14" x14ac:dyDescent="0.25">
      <c r="A369" t="s">
        <v>756</v>
      </c>
      <c r="B369" t="s">
        <v>25</v>
      </c>
      <c r="C369">
        <v>15</v>
      </c>
      <c r="E369" t="s">
        <v>417</v>
      </c>
      <c r="F369">
        <v>1</v>
      </c>
      <c r="H369" t="s">
        <v>644</v>
      </c>
      <c r="I369">
        <v>1</v>
      </c>
      <c r="K369" t="s">
        <v>44</v>
      </c>
      <c r="L369">
        <v>10</v>
      </c>
      <c r="M369" s="6">
        <v>0.52631578947368418</v>
      </c>
      <c r="N369">
        <v>4</v>
      </c>
    </row>
    <row r="370" spans="1:14" x14ac:dyDescent="0.25">
      <c r="B370" t="s">
        <v>35</v>
      </c>
      <c r="C370">
        <v>19</v>
      </c>
      <c r="E370" t="s">
        <v>851</v>
      </c>
      <c r="F370">
        <v>1</v>
      </c>
      <c r="H370" t="s">
        <v>378</v>
      </c>
      <c r="I370">
        <v>1</v>
      </c>
      <c r="K370" t="s">
        <v>84</v>
      </c>
      <c r="L370">
        <v>10</v>
      </c>
      <c r="M370" s="6">
        <v>0.52631578947368418</v>
      </c>
      <c r="N370">
        <v>6</v>
      </c>
    </row>
    <row r="371" spans="1:14" x14ac:dyDescent="0.25">
      <c r="B371" t="s">
        <v>36</v>
      </c>
      <c r="C371">
        <v>19</v>
      </c>
      <c r="E371" t="s">
        <v>829</v>
      </c>
      <c r="F371">
        <v>1</v>
      </c>
      <c r="H371" t="s">
        <v>645</v>
      </c>
      <c r="I371">
        <v>2</v>
      </c>
      <c r="K371" t="s">
        <v>51</v>
      </c>
      <c r="L371">
        <v>9</v>
      </c>
      <c r="M371" s="6">
        <v>0.6</v>
      </c>
      <c r="N371">
        <v>6</v>
      </c>
    </row>
    <row r="372" spans="1:14" x14ac:dyDescent="0.25">
      <c r="B372" t="s">
        <v>37</v>
      </c>
      <c r="C372">
        <v>19</v>
      </c>
      <c r="E372" t="s">
        <v>696</v>
      </c>
      <c r="F372">
        <v>1</v>
      </c>
      <c r="H372" t="s">
        <v>646</v>
      </c>
      <c r="I372">
        <v>1</v>
      </c>
      <c r="K372" t="s">
        <v>83</v>
      </c>
      <c r="L372">
        <v>12</v>
      </c>
      <c r="M372" s="6">
        <v>0.63157894736842102</v>
      </c>
      <c r="N372">
        <v>5</v>
      </c>
    </row>
    <row r="373" spans="1:14" x14ac:dyDescent="0.25">
      <c r="B373" t="s">
        <v>38</v>
      </c>
      <c r="C373">
        <v>19</v>
      </c>
      <c r="E373" t="s">
        <v>854</v>
      </c>
      <c r="F373">
        <v>1</v>
      </c>
      <c r="H373" t="s">
        <v>647</v>
      </c>
      <c r="I373">
        <v>1</v>
      </c>
      <c r="K373" t="s">
        <v>59</v>
      </c>
      <c r="L373">
        <v>12</v>
      </c>
      <c r="M373" s="6">
        <v>0.63157894736842102</v>
      </c>
      <c r="N373">
        <v>3</v>
      </c>
    </row>
    <row r="374" spans="1:14" x14ac:dyDescent="0.25">
      <c r="B374" t="s">
        <v>44</v>
      </c>
      <c r="C374">
        <v>19</v>
      </c>
      <c r="E374" t="s">
        <v>210</v>
      </c>
      <c r="F374">
        <v>1</v>
      </c>
      <c r="H374" t="s">
        <v>552</v>
      </c>
      <c r="I374">
        <v>2</v>
      </c>
      <c r="K374" t="s">
        <v>78</v>
      </c>
      <c r="L374">
        <v>12</v>
      </c>
      <c r="M374" s="6">
        <v>0.63157894736842102</v>
      </c>
      <c r="N374">
        <v>1</v>
      </c>
    </row>
    <row r="375" spans="1:14" x14ac:dyDescent="0.25">
      <c r="B375" t="s">
        <v>46</v>
      </c>
      <c r="C375">
        <v>19</v>
      </c>
      <c r="E375" t="s">
        <v>653</v>
      </c>
      <c r="F375">
        <v>1</v>
      </c>
      <c r="H375" t="s">
        <v>556</v>
      </c>
      <c r="I375">
        <v>2</v>
      </c>
      <c r="K375" t="s">
        <v>46</v>
      </c>
      <c r="L375">
        <v>11</v>
      </c>
      <c r="M375" s="6">
        <v>0.57894736842105265</v>
      </c>
      <c r="N375">
        <v>2</v>
      </c>
    </row>
    <row r="376" spans="1:14" x14ac:dyDescent="0.25">
      <c r="B376" t="s">
        <v>47</v>
      </c>
      <c r="C376">
        <v>17</v>
      </c>
      <c r="D376" t="s">
        <v>859</v>
      </c>
      <c r="E376" t="s">
        <v>374</v>
      </c>
      <c r="F376">
        <v>1</v>
      </c>
      <c r="H376" t="s">
        <v>246</v>
      </c>
      <c r="I376">
        <v>3</v>
      </c>
      <c r="K376" t="s">
        <v>77</v>
      </c>
      <c r="L376">
        <v>7</v>
      </c>
      <c r="M376" s="6">
        <v>0.46666666666666667</v>
      </c>
      <c r="N376">
        <v>4</v>
      </c>
    </row>
    <row r="377" spans="1:14" x14ac:dyDescent="0.25">
      <c r="B377" t="s">
        <v>48</v>
      </c>
      <c r="C377">
        <v>15</v>
      </c>
      <c r="E377" t="s">
        <v>860</v>
      </c>
      <c r="F377">
        <v>1</v>
      </c>
      <c r="H377" t="s">
        <v>648</v>
      </c>
      <c r="I377">
        <v>1</v>
      </c>
      <c r="K377" t="s">
        <v>31</v>
      </c>
      <c r="L377">
        <v>10</v>
      </c>
      <c r="M377" s="6">
        <v>0.58823529411764708</v>
      </c>
      <c r="N377">
        <v>7</v>
      </c>
    </row>
    <row r="378" spans="1:14" x14ac:dyDescent="0.25">
      <c r="B378" t="s">
        <v>49</v>
      </c>
      <c r="C378">
        <v>10</v>
      </c>
      <c r="E378" t="s">
        <v>861</v>
      </c>
      <c r="F378">
        <v>1</v>
      </c>
      <c r="H378" t="s">
        <v>651</v>
      </c>
      <c r="I378">
        <v>2</v>
      </c>
      <c r="K378" t="s">
        <v>42</v>
      </c>
      <c r="L378">
        <v>10</v>
      </c>
      <c r="M378" s="6">
        <v>0.58823529411764708</v>
      </c>
      <c r="N378">
        <v>7</v>
      </c>
    </row>
    <row r="379" spans="1:14" x14ac:dyDescent="0.25">
      <c r="B379" t="s">
        <v>53</v>
      </c>
      <c r="C379">
        <v>17</v>
      </c>
      <c r="E379" t="s">
        <v>862</v>
      </c>
      <c r="F379">
        <v>1</v>
      </c>
      <c r="H379" t="s">
        <v>652</v>
      </c>
      <c r="I379">
        <v>1</v>
      </c>
      <c r="K379" t="s">
        <v>76</v>
      </c>
      <c r="L379">
        <v>7</v>
      </c>
      <c r="M379" s="6">
        <v>0.63636363636363635</v>
      </c>
      <c r="N379">
        <v>8</v>
      </c>
    </row>
    <row r="380" spans="1:14" x14ac:dyDescent="0.25">
      <c r="B380" t="s">
        <v>55</v>
      </c>
      <c r="C380">
        <v>8</v>
      </c>
      <c r="E380" t="s">
        <v>863</v>
      </c>
      <c r="F380">
        <v>1</v>
      </c>
      <c r="H380" t="s">
        <v>360</v>
      </c>
      <c r="I380">
        <v>2</v>
      </c>
      <c r="K380" t="s">
        <v>24</v>
      </c>
      <c r="L380">
        <v>7</v>
      </c>
      <c r="M380" s="6">
        <v>0.63636363636363635</v>
      </c>
      <c r="N380">
        <v>6</v>
      </c>
    </row>
    <row r="381" spans="1:14" x14ac:dyDescent="0.25">
      <c r="B381" t="s">
        <v>57</v>
      </c>
      <c r="C381">
        <v>2</v>
      </c>
      <c r="E381" t="s">
        <v>864</v>
      </c>
      <c r="F381">
        <v>1</v>
      </c>
      <c r="H381" t="s">
        <v>653</v>
      </c>
      <c r="I381">
        <v>1</v>
      </c>
      <c r="K381" t="s">
        <v>82</v>
      </c>
      <c r="L381">
        <v>7</v>
      </c>
      <c r="M381" s="6">
        <v>0.63636363636363635</v>
      </c>
      <c r="N381">
        <v>1</v>
      </c>
    </row>
    <row r="382" spans="1:14" x14ac:dyDescent="0.25">
      <c r="B382" t="s">
        <v>58</v>
      </c>
      <c r="C382">
        <v>19</v>
      </c>
      <c r="E382" t="s">
        <v>867</v>
      </c>
      <c r="F382">
        <v>1</v>
      </c>
      <c r="H382" t="s">
        <v>654</v>
      </c>
      <c r="I382">
        <v>3</v>
      </c>
      <c r="K382" t="s">
        <v>62</v>
      </c>
      <c r="L382">
        <v>12</v>
      </c>
      <c r="M382" s="6">
        <v>0.63157894736842102</v>
      </c>
      <c r="N382">
        <v>2</v>
      </c>
    </row>
    <row r="383" spans="1:14" x14ac:dyDescent="0.25">
      <c r="B383" t="s">
        <v>60</v>
      </c>
      <c r="C383">
        <v>17</v>
      </c>
      <c r="E383" t="s">
        <v>535</v>
      </c>
      <c r="F383">
        <v>1</v>
      </c>
      <c r="H383" t="s">
        <v>655</v>
      </c>
      <c r="I383">
        <v>2</v>
      </c>
      <c r="K383" t="s">
        <v>48</v>
      </c>
      <c r="L383">
        <v>9</v>
      </c>
      <c r="M383" s="6">
        <v>0.6</v>
      </c>
      <c r="N383">
        <v>8</v>
      </c>
    </row>
    <row r="384" spans="1:14" x14ac:dyDescent="0.25">
      <c r="B384" t="s">
        <v>59</v>
      </c>
      <c r="C384">
        <v>19</v>
      </c>
      <c r="E384" t="s">
        <v>868</v>
      </c>
      <c r="F384">
        <v>1</v>
      </c>
      <c r="H384" t="s">
        <v>657</v>
      </c>
      <c r="I384">
        <v>1</v>
      </c>
      <c r="K384" t="s">
        <v>23</v>
      </c>
      <c r="L384">
        <v>7</v>
      </c>
      <c r="M384" s="6">
        <v>0.63636363636363635</v>
      </c>
      <c r="N384">
        <v>1</v>
      </c>
    </row>
    <row r="385" spans="2:14" x14ac:dyDescent="0.25">
      <c r="B385" t="s">
        <v>62</v>
      </c>
      <c r="C385">
        <v>19</v>
      </c>
      <c r="E385" t="s">
        <v>869</v>
      </c>
      <c r="F385">
        <v>1</v>
      </c>
      <c r="H385" t="s">
        <v>165</v>
      </c>
      <c r="I385">
        <v>3</v>
      </c>
      <c r="K385" t="s">
        <v>73</v>
      </c>
      <c r="L385">
        <v>11</v>
      </c>
      <c r="M385" s="6">
        <v>0.57894736842105265</v>
      </c>
      <c r="N385">
        <v>1</v>
      </c>
    </row>
    <row r="386" spans="2:14" x14ac:dyDescent="0.25">
      <c r="B386" t="s">
        <v>65</v>
      </c>
      <c r="C386">
        <v>4</v>
      </c>
      <c r="E386" t="s">
        <v>870</v>
      </c>
      <c r="F386">
        <v>1</v>
      </c>
      <c r="H386" t="s">
        <v>233</v>
      </c>
      <c r="I386">
        <v>2</v>
      </c>
      <c r="K386" t="s">
        <v>38</v>
      </c>
      <c r="L386">
        <v>11</v>
      </c>
      <c r="M386" s="6">
        <v>0.57894736842105265</v>
      </c>
      <c r="N386">
        <v>1</v>
      </c>
    </row>
    <row r="387" spans="2:14" x14ac:dyDescent="0.25">
      <c r="B387" t="s">
        <v>66</v>
      </c>
      <c r="C387">
        <v>19</v>
      </c>
      <c r="E387" t="s">
        <v>871</v>
      </c>
      <c r="F387">
        <v>1</v>
      </c>
      <c r="H387" t="s">
        <v>230</v>
      </c>
      <c r="I387">
        <v>2</v>
      </c>
      <c r="K387" t="s">
        <v>27</v>
      </c>
      <c r="L387">
        <v>8</v>
      </c>
      <c r="M387" s="6">
        <v>0.61538461538461542</v>
      </c>
      <c r="N387">
        <v>2</v>
      </c>
    </row>
    <row r="388" spans="2:14" x14ac:dyDescent="0.25">
      <c r="B388" t="s">
        <v>67</v>
      </c>
      <c r="C388">
        <v>18</v>
      </c>
      <c r="E388" t="s">
        <v>879</v>
      </c>
      <c r="F388">
        <v>1</v>
      </c>
      <c r="H388" t="s">
        <v>518</v>
      </c>
      <c r="I388">
        <v>2</v>
      </c>
      <c r="K388" t="s">
        <v>71</v>
      </c>
      <c r="L388">
        <v>10</v>
      </c>
      <c r="M388" s="6">
        <v>0.58823529411764708</v>
      </c>
      <c r="N388">
        <v>5</v>
      </c>
    </row>
    <row r="389" spans="2:14" x14ac:dyDescent="0.25">
      <c r="B389" t="s">
        <v>71</v>
      </c>
      <c r="C389">
        <v>17</v>
      </c>
      <c r="E389" t="s">
        <v>783</v>
      </c>
      <c r="F389">
        <v>1</v>
      </c>
      <c r="H389" t="s">
        <v>276</v>
      </c>
      <c r="I389">
        <v>2</v>
      </c>
      <c r="K389" t="s">
        <v>36</v>
      </c>
      <c r="L389">
        <v>11</v>
      </c>
      <c r="M389" s="6">
        <v>0.57894736842105265</v>
      </c>
      <c r="N389">
        <v>6</v>
      </c>
    </row>
    <row r="390" spans="2:14" x14ac:dyDescent="0.25">
      <c r="B390" t="s">
        <v>72</v>
      </c>
      <c r="C390">
        <v>15</v>
      </c>
      <c r="E390" t="s">
        <v>435</v>
      </c>
      <c r="F390">
        <v>1</v>
      </c>
      <c r="H390" t="s">
        <v>578</v>
      </c>
      <c r="I390">
        <v>1</v>
      </c>
      <c r="K390" t="s">
        <v>45</v>
      </c>
      <c r="L390">
        <v>5</v>
      </c>
      <c r="M390" s="6">
        <v>0.625</v>
      </c>
      <c r="N390">
        <v>2</v>
      </c>
    </row>
    <row r="391" spans="2:14" x14ac:dyDescent="0.25">
      <c r="B391" t="s">
        <v>73</v>
      </c>
      <c r="C391">
        <v>19</v>
      </c>
      <c r="E391" t="s">
        <v>880</v>
      </c>
      <c r="F391">
        <v>1</v>
      </c>
      <c r="H391" t="s">
        <v>659</v>
      </c>
      <c r="I391">
        <v>1</v>
      </c>
      <c r="K391" t="s">
        <v>43</v>
      </c>
      <c r="L391">
        <v>7</v>
      </c>
      <c r="M391" s="6">
        <v>0.58333333333333337</v>
      </c>
      <c r="N391">
        <v>8</v>
      </c>
    </row>
    <row r="392" spans="2:14" x14ac:dyDescent="0.25">
      <c r="B392" t="s">
        <v>74</v>
      </c>
      <c r="C392">
        <v>15</v>
      </c>
      <c r="E392" t="s">
        <v>881</v>
      </c>
      <c r="F392">
        <v>1</v>
      </c>
      <c r="H392" t="s">
        <v>348</v>
      </c>
      <c r="I392">
        <v>2</v>
      </c>
      <c r="K392" t="s">
        <v>81</v>
      </c>
      <c r="L392">
        <v>11</v>
      </c>
      <c r="M392" s="6">
        <v>0.57894736842105265</v>
      </c>
      <c r="N392">
        <v>5</v>
      </c>
    </row>
    <row r="393" spans="2:14" x14ac:dyDescent="0.25">
      <c r="B393" t="s">
        <v>75</v>
      </c>
      <c r="C393">
        <v>15</v>
      </c>
      <c r="E393" t="s">
        <v>172</v>
      </c>
      <c r="F393">
        <v>1</v>
      </c>
      <c r="H393" t="s">
        <v>660</v>
      </c>
      <c r="I393">
        <v>1</v>
      </c>
      <c r="K393" t="s">
        <v>53</v>
      </c>
      <c r="L393">
        <v>9</v>
      </c>
      <c r="M393" s="6">
        <v>0.52941176470588236</v>
      </c>
      <c r="N393">
        <v>3</v>
      </c>
    </row>
    <row r="394" spans="2:14" x14ac:dyDescent="0.25">
      <c r="B394" t="s">
        <v>76</v>
      </c>
      <c r="C394">
        <v>11</v>
      </c>
      <c r="E394" t="s">
        <v>775</v>
      </c>
      <c r="F394">
        <v>1</v>
      </c>
      <c r="H394" t="s">
        <v>661</v>
      </c>
      <c r="I394">
        <v>1</v>
      </c>
      <c r="K394" t="s">
        <v>35</v>
      </c>
      <c r="L394">
        <v>12</v>
      </c>
      <c r="M394" s="6">
        <v>0.63157894736842102</v>
      </c>
      <c r="N394">
        <v>8</v>
      </c>
    </row>
    <row r="395" spans="2:14" x14ac:dyDescent="0.25">
      <c r="B395" t="s">
        <v>77</v>
      </c>
      <c r="C395">
        <v>15</v>
      </c>
      <c r="E395" t="s">
        <v>887</v>
      </c>
      <c r="F395">
        <v>1</v>
      </c>
      <c r="H395" t="s">
        <v>662</v>
      </c>
      <c r="I395">
        <v>3</v>
      </c>
      <c r="J395" t="s">
        <v>1085</v>
      </c>
      <c r="K395" t="s">
        <v>46</v>
      </c>
      <c r="L395">
        <v>11</v>
      </c>
      <c r="M395" s="6">
        <v>0.57894736842105265</v>
      </c>
      <c r="N395">
        <v>3</v>
      </c>
    </row>
    <row r="396" spans="2:14" x14ac:dyDescent="0.25">
      <c r="B396" t="s">
        <v>78</v>
      </c>
      <c r="C396">
        <v>19</v>
      </c>
      <c r="E396" t="s">
        <v>251</v>
      </c>
      <c r="F396">
        <v>1</v>
      </c>
      <c r="G396" t="s">
        <v>665</v>
      </c>
      <c r="H396" t="s">
        <v>669</v>
      </c>
      <c r="I396">
        <v>1</v>
      </c>
      <c r="K396" t="s">
        <v>61</v>
      </c>
      <c r="L396">
        <v>4</v>
      </c>
      <c r="M396" s="6">
        <v>0.5714285714285714</v>
      </c>
      <c r="N396">
        <v>7</v>
      </c>
    </row>
    <row r="397" spans="2:14" x14ac:dyDescent="0.25">
      <c r="B397" t="s">
        <v>79</v>
      </c>
      <c r="C397">
        <v>19</v>
      </c>
      <c r="E397" t="s">
        <v>671</v>
      </c>
      <c r="F397">
        <v>1</v>
      </c>
      <c r="H397" t="s">
        <v>579</v>
      </c>
      <c r="I397">
        <v>1</v>
      </c>
      <c r="K397" t="s">
        <v>23</v>
      </c>
      <c r="L397">
        <v>7</v>
      </c>
      <c r="M397" s="6">
        <v>0.63636363636363635</v>
      </c>
      <c r="N397">
        <v>7</v>
      </c>
    </row>
    <row r="398" spans="2:14" x14ac:dyDescent="0.25">
      <c r="B398" t="s">
        <v>80</v>
      </c>
      <c r="C398">
        <v>15</v>
      </c>
      <c r="E398" t="s">
        <v>808</v>
      </c>
      <c r="F398">
        <v>1</v>
      </c>
      <c r="H398" t="s">
        <v>502</v>
      </c>
      <c r="I398">
        <v>2</v>
      </c>
      <c r="K398" t="s">
        <v>35</v>
      </c>
      <c r="L398">
        <v>12</v>
      </c>
      <c r="M398" s="6">
        <v>0.63157894736842102</v>
      </c>
      <c r="N398">
        <v>4</v>
      </c>
    </row>
    <row r="399" spans="2:14" x14ac:dyDescent="0.25">
      <c r="B399" t="s">
        <v>81</v>
      </c>
      <c r="C399">
        <v>19</v>
      </c>
      <c r="E399" t="s">
        <v>145</v>
      </c>
      <c r="F399">
        <v>1</v>
      </c>
      <c r="H399" t="s">
        <v>259</v>
      </c>
      <c r="I399">
        <v>2</v>
      </c>
      <c r="K399" t="s">
        <v>58</v>
      </c>
      <c r="L399">
        <v>11</v>
      </c>
      <c r="M399" s="6">
        <v>0.57894736842105265</v>
      </c>
      <c r="N399">
        <v>5</v>
      </c>
    </row>
    <row r="400" spans="2:14" x14ac:dyDescent="0.25">
      <c r="B400" t="s">
        <v>83</v>
      </c>
      <c r="C400">
        <v>19</v>
      </c>
      <c r="E400" t="s">
        <v>441</v>
      </c>
      <c r="F400">
        <v>1</v>
      </c>
      <c r="H400" t="s">
        <v>433</v>
      </c>
      <c r="I400">
        <v>2</v>
      </c>
      <c r="K400" t="s">
        <v>75</v>
      </c>
      <c r="L400">
        <v>8</v>
      </c>
      <c r="M400" s="6">
        <v>0.53333333333333333</v>
      </c>
      <c r="N400">
        <v>3</v>
      </c>
    </row>
    <row r="401" spans="1:14" x14ac:dyDescent="0.25">
      <c r="B401" t="s">
        <v>84</v>
      </c>
      <c r="C401">
        <v>19</v>
      </c>
      <c r="E401" t="s">
        <v>858</v>
      </c>
      <c r="F401">
        <v>1</v>
      </c>
      <c r="H401" t="s">
        <v>670</v>
      </c>
      <c r="I401">
        <v>1</v>
      </c>
      <c r="K401" t="s">
        <v>76</v>
      </c>
      <c r="L401">
        <v>7</v>
      </c>
      <c r="M401" s="6">
        <v>0.63636363636363635</v>
      </c>
      <c r="N401">
        <v>4</v>
      </c>
    </row>
    <row r="402" spans="1:14" x14ac:dyDescent="0.25">
      <c r="A402" t="s">
        <v>785</v>
      </c>
      <c r="B402" t="s">
        <v>24</v>
      </c>
      <c r="C402">
        <v>11</v>
      </c>
      <c r="E402" t="s">
        <v>355</v>
      </c>
      <c r="F402">
        <v>1</v>
      </c>
      <c r="H402" t="s">
        <v>671</v>
      </c>
      <c r="I402">
        <v>1</v>
      </c>
      <c r="K402" t="s">
        <v>40</v>
      </c>
      <c r="L402">
        <v>7</v>
      </c>
      <c r="M402" s="6">
        <v>0.53846153846153844</v>
      </c>
      <c r="N402">
        <v>4</v>
      </c>
    </row>
    <row r="403" spans="1:14" x14ac:dyDescent="0.25">
      <c r="B403" t="s">
        <v>25</v>
      </c>
      <c r="C403">
        <v>15</v>
      </c>
      <c r="E403" t="s">
        <v>630</v>
      </c>
      <c r="F403">
        <v>1</v>
      </c>
      <c r="H403" t="s">
        <v>295</v>
      </c>
      <c r="I403">
        <v>3</v>
      </c>
      <c r="K403" t="s">
        <v>74</v>
      </c>
      <c r="L403">
        <v>8</v>
      </c>
      <c r="M403" s="6">
        <v>0.53333333333333333</v>
      </c>
      <c r="N403">
        <v>7</v>
      </c>
    </row>
    <row r="404" spans="1:14" x14ac:dyDescent="0.25">
      <c r="B404" t="s">
        <v>26</v>
      </c>
      <c r="C404">
        <v>14</v>
      </c>
      <c r="D404" t="s">
        <v>901</v>
      </c>
      <c r="E404" t="s">
        <v>902</v>
      </c>
      <c r="F404">
        <v>1</v>
      </c>
      <c r="H404" t="s">
        <v>672</v>
      </c>
      <c r="I404">
        <v>1</v>
      </c>
      <c r="K404" t="s">
        <v>25</v>
      </c>
      <c r="L404">
        <v>8</v>
      </c>
      <c r="M404" s="6">
        <v>0.53333333333333333</v>
      </c>
      <c r="N404">
        <v>8</v>
      </c>
    </row>
    <row r="405" spans="1:14" x14ac:dyDescent="0.25">
      <c r="B405" t="s">
        <v>29</v>
      </c>
      <c r="C405">
        <v>15</v>
      </c>
      <c r="E405" t="s">
        <v>903</v>
      </c>
      <c r="F405">
        <v>1</v>
      </c>
      <c r="H405" t="s">
        <v>605</v>
      </c>
      <c r="I405">
        <v>1</v>
      </c>
      <c r="K405" t="s">
        <v>41</v>
      </c>
      <c r="L405">
        <v>2</v>
      </c>
      <c r="M405" s="6">
        <v>0.66666666666666663</v>
      </c>
      <c r="N405">
        <v>7</v>
      </c>
    </row>
    <row r="406" spans="1:14" x14ac:dyDescent="0.25">
      <c r="B406" t="s">
        <v>31</v>
      </c>
      <c r="C406">
        <v>17</v>
      </c>
      <c r="E406" t="s">
        <v>432</v>
      </c>
      <c r="F406">
        <v>1</v>
      </c>
      <c r="H406" t="s">
        <v>678</v>
      </c>
      <c r="I406">
        <v>1</v>
      </c>
      <c r="K406" t="s">
        <v>71</v>
      </c>
      <c r="L406">
        <v>10</v>
      </c>
      <c r="M406" s="6">
        <v>0.58823529411764708</v>
      </c>
      <c r="N406">
        <v>7</v>
      </c>
    </row>
    <row r="407" spans="1:14" x14ac:dyDescent="0.25">
      <c r="B407" t="s">
        <v>35</v>
      </c>
      <c r="C407">
        <v>19</v>
      </c>
      <c r="E407" t="s">
        <v>897</v>
      </c>
      <c r="F407">
        <v>1</v>
      </c>
      <c r="H407" t="s">
        <v>342</v>
      </c>
      <c r="I407">
        <v>2</v>
      </c>
      <c r="K407" t="s">
        <v>50</v>
      </c>
      <c r="L407">
        <v>2</v>
      </c>
      <c r="M407" s="6">
        <v>0.66666666666666663</v>
      </c>
      <c r="N407">
        <v>2</v>
      </c>
    </row>
    <row r="408" spans="1:14" x14ac:dyDescent="0.25">
      <c r="B408" t="s">
        <v>36</v>
      </c>
      <c r="C408">
        <v>19</v>
      </c>
      <c r="E408" t="s">
        <v>388</v>
      </c>
      <c r="F408">
        <v>1</v>
      </c>
      <c r="H408" t="s">
        <v>568</v>
      </c>
      <c r="I408">
        <v>2</v>
      </c>
      <c r="K408" t="s">
        <v>59</v>
      </c>
      <c r="L408">
        <v>12</v>
      </c>
      <c r="M408" s="6">
        <v>0.63157894736842102</v>
      </c>
      <c r="N408">
        <v>3</v>
      </c>
    </row>
    <row r="409" spans="1:14" x14ac:dyDescent="0.25">
      <c r="B409" t="s">
        <v>37</v>
      </c>
      <c r="C409">
        <v>19</v>
      </c>
      <c r="E409" t="s">
        <v>644</v>
      </c>
      <c r="F409">
        <v>1</v>
      </c>
      <c r="H409" t="s">
        <v>147</v>
      </c>
      <c r="I409">
        <v>1</v>
      </c>
      <c r="K409" t="s">
        <v>66</v>
      </c>
      <c r="L409">
        <v>11</v>
      </c>
      <c r="M409" s="6">
        <v>0.57894736842105265</v>
      </c>
      <c r="N409">
        <v>3</v>
      </c>
    </row>
    <row r="410" spans="1:14" x14ac:dyDescent="0.25">
      <c r="B410" t="s">
        <v>38</v>
      </c>
      <c r="C410">
        <v>19</v>
      </c>
      <c r="E410" t="s">
        <v>662</v>
      </c>
      <c r="F410">
        <v>1</v>
      </c>
      <c r="H410" t="s">
        <v>679</v>
      </c>
      <c r="I410">
        <v>2</v>
      </c>
      <c r="K410" t="s">
        <v>84</v>
      </c>
      <c r="L410">
        <v>10</v>
      </c>
      <c r="M410" s="6">
        <v>0.52631578947368418</v>
      </c>
      <c r="N410">
        <v>2</v>
      </c>
    </row>
    <row r="411" spans="1:14" x14ac:dyDescent="0.25">
      <c r="B411" t="s">
        <v>40</v>
      </c>
      <c r="C411">
        <v>13</v>
      </c>
      <c r="E411" t="s">
        <v>594</v>
      </c>
      <c r="F411">
        <v>1</v>
      </c>
      <c r="H411" t="s">
        <v>680</v>
      </c>
      <c r="I411">
        <v>1</v>
      </c>
      <c r="K411" t="s">
        <v>81</v>
      </c>
      <c r="L411">
        <v>11</v>
      </c>
      <c r="M411" s="6">
        <v>0.57894736842105265</v>
      </c>
      <c r="N411">
        <v>7</v>
      </c>
    </row>
    <row r="412" spans="1:14" x14ac:dyDescent="0.25">
      <c r="B412" t="s">
        <v>42</v>
      </c>
      <c r="C412">
        <v>17</v>
      </c>
      <c r="E412" t="s">
        <v>906</v>
      </c>
      <c r="F412">
        <v>1</v>
      </c>
      <c r="H412" t="s">
        <v>330</v>
      </c>
      <c r="I412">
        <v>2</v>
      </c>
      <c r="K412" t="s">
        <v>48</v>
      </c>
      <c r="L412">
        <v>9</v>
      </c>
      <c r="M412" s="6">
        <v>0.6</v>
      </c>
      <c r="N412">
        <v>4</v>
      </c>
    </row>
    <row r="413" spans="1:14" x14ac:dyDescent="0.25">
      <c r="B413" t="s">
        <v>43</v>
      </c>
      <c r="C413">
        <v>12</v>
      </c>
      <c r="E413" t="s">
        <v>610</v>
      </c>
      <c r="F413">
        <v>1</v>
      </c>
      <c r="H413" t="s">
        <v>519</v>
      </c>
      <c r="I413">
        <v>2</v>
      </c>
      <c r="K413" t="s">
        <v>37</v>
      </c>
      <c r="L413">
        <v>11</v>
      </c>
      <c r="M413" s="6">
        <v>0.57894736842105265</v>
      </c>
      <c r="N413">
        <v>4</v>
      </c>
    </row>
    <row r="414" spans="1:14" x14ac:dyDescent="0.25">
      <c r="B414" t="s">
        <v>44</v>
      </c>
      <c r="C414">
        <v>19</v>
      </c>
      <c r="E414" t="s">
        <v>344</v>
      </c>
      <c r="F414">
        <v>1</v>
      </c>
      <c r="H414" t="s">
        <v>649</v>
      </c>
      <c r="I414">
        <v>1</v>
      </c>
      <c r="K414" t="s">
        <v>52</v>
      </c>
      <c r="L414">
        <v>8</v>
      </c>
      <c r="M414" s="6">
        <v>0.61538461538461542</v>
      </c>
      <c r="N414">
        <v>1</v>
      </c>
    </row>
    <row r="415" spans="1:14" x14ac:dyDescent="0.25">
      <c r="B415" t="s">
        <v>46</v>
      </c>
      <c r="C415">
        <v>19</v>
      </c>
      <c r="E415" t="s">
        <v>907</v>
      </c>
      <c r="F415">
        <v>1</v>
      </c>
      <c r="H415" t="s">
        <v>213</v>
      </c>
      <c r="I415">
        <v>2</v>
      </c>
      <c r="K415" t="s">
        <v>26</v>
      </c>
      <c r="L415">
        <v>7</v>
      </c>
      <c r="M415" s="6">
        <v>0.5</v>
      </c>
      <c r="N415">
        <v>1</v>
      </c>
    </row>
    <row r="416" spans="1:14" x14ac:dyDescent="0.25">
      <c r="B416" t="s">
        <v>47</v>
      </c>
      <c r="C416">
        <v>17</v>
      </c>
      <c r="E416" t="s">
        <v>620</v>
      </c>
      <c r="F416">
        <v>1</v>
      </c>
      <c r="H416" t="s">
        <v>687</v>
      </c>
      <c r="I416">
        <v>1</v>
      </c>
      <c r="K416" t="s">
        <v>79</v>
      </c>
      <c r="L416">
        <v>12</v>
      </c>
      <c r="M416" s="6">
        <v>0.63157894736842102</v>
      </c>
      <c r="N416">
        <v>6</v>
      </c>
    </row>
    <row r="417" spans="2:14" x14ac:dyDescent="0.25">
      <c r="B417" t="s">
        <v>48</v>
      </c>
      <c r="C417">
        <v>15</v>
      </c>
      <c r="E417" t="s">
        <v>911</v>
      </c>
      <c r="F417">
        <v>1</v>
      </c>
      <c r="H417" t="s">
        <v>688</v>
      </c>
      <c r="I417">
        <v>2</v>
      </c>
      <c r="K417" t="s">
        <v>24</v>
      </c>
      <c r="L417">
        <v>7</v>
      </c>
      <c r="M417" s="6">
        <v>0.63636363636363635</v>
      </c>
      <c r="N417">
        <v>8</v>
      </c>
    </row>
    <row r="418" spans="2:14" x14ac:dyDescent="0.25">
      <c r="B418" t="s">
        <v>51</v>
      </c>
      <c r="C418">
        <v>15</v>
      </c>
      <c r="E418" t="s">
        <v>586</v>
      </c>
      <c r="F418">
        <v>1</v>
      </c>
      <c r="H418" t="s">
        <v>689</v>
      </c>
      <c r="I418">
        <v>2</v>
      </c>
      <c r="K418" t="s">
        <v>36</v>
      </c>
      <c r="L418">
        <v>11</v>
      </c>
      <c r="M418" s="6">
        <v>0.57894736842105265</v>
      </c>
      <c r="N418">
        <v>5</v>
      </c>
    </row>
    <row r="419" spans="2:14" x14ac:dyDescent="0.25">
      <c r="B419" t="s">
        <v>53</v>
      </c>
      <c r="C419">
        <v>17</v>
      </c>
      <c r="E419" t="s">
        <v>896</v>
      </c>
      <c r="F419">
        <v>1</v>
      </c>
      <c r="H419" t="s">
        <v>210</v>
      </c>
      <c r="I419">
        <v>3</v>
      </c>
      <c r="K419" t="s">
        <v>83</v>
      </c>
      <c r="L419">
        <v>12</v>
      </c>
      <c r="M419" s="6">
        <v>0.63157894736842102</v>
      </c>
      <c r="N419">
        <v>5</v>
      </c>
    </row>
    <row r="420" spans="2:14" x14ac:dyDescent="0.25">
      <c r="B420" t="s">
        <v>56</v>
      </c>
      <c r="C420">
        <v>8</v>
      </c>
      <c r="E420" t="s">
        <v>912</v>
      </c>
      <c r="F420">
        <v>1</v>
      </c>
      <c r="H420" t="s">
        <v>228</v>
      </c>
      <c r="I420">
        <v>1</v>
      </c>
      <c r="K420" t="s">
        <v>80</v>
      </c>
      <c r="L420">
        <v>9</v>
      </c>
      <c r="M420" s="6">
        <v>0.6</v>
      </c>
      <c r="N420">
        <v>8</v>
      </c>
    </row>
    <row r="421" spans="2:14" x14ac:dyDescent="0.25">
      <c r="B421" t="s">
        <v>58</v>
      </c>
      <c r="C421">
        <v>19</v>
      </c>
      <c r="E421" t="s">
        <v>913</v>
      </c>
      <c r="F421">
        <v>1</v>
      </c>
      <c r="H421" t="s">
        <v>690</v>
      </c>
      <c r="I421">
        <v>1</v>
      </c>
      <c r="K421" t="s">
        <v>30</v>
      </c>
      <c r="L421">
        <v>3</v>
      </c>
      <c r="M421" s="6">
        <v>0.6</v>
      </c>
      <c r="N421">
        <v>8</v>
      </c>
    </row>
    <row r="422" spans="2:14" x14ac:dyDescent="0.25">
      <c r="B422" t="s">
        <v>59</v>
      </c>
      <c r="C422">
        <v>19</v>
      </c>
      <c r="E422" t="s">
        <v>873</v>
      </c>
      <c r="F422">
        <v>1</v>
      </c>
      <c r="H422" t="s">
        <v>691</v>
      </c>
      <c r="I422">
        <v>1</v>
      </c>
      <c r="K422" t="s">
        <v>51</v>
      </c>
      <c r="L422">
        <v>9</v>
      </c>
      <c r="M422" s="6">
        <v>0.6</v>
      </c>
      <c r="N422">
        <v>5</v>
      </c>
    </row>
    <row r="423" spans="2:14" x14ac:dyDescent="0.25">
      <c r="B423" t="s">
        <v>62</v>
      </c>
      <c r="C423">
        <v>19</v>
      </c>
      <c r="E423" t="s">
        <v>899</v>
      </c>
      <c r="F423">
        <v>1</v>
      </c>
      <c r="H423" t="s">
        <v>695</v>
      </c>
      <c r="I423">
        <v>1</v>
      </c>
      <c r="K423" t="s">
        <v>27</v>
      </c>
      <c r="L423">
        <v>8</v>
      </c>
      <c r="M423" s="6">
        <v>0.61538461538461542</v>
      </c>
      <c r="N423">
        <v>3</v>
      </c>
    </row>
    <row r="424" spans="2:14" x14ac:dyDescent="0.25">
      <c r="B424" t="s">
        <v>66</v>
      </c>
      <c r="C424">
        <v>19</v>
      </c>
      <c r="E424" t="s">
        <v>882</v>
      </c>
      <c r="F424">
        <v>1</v>
      </c>
      <c r="H424" t="s">
        <v>696</v>
      </c>
      <c r="I424">
        <v>1</v>
      </c>
      <c r="K424" t="s">
        <v>73</v>
      </c>
      <c r="L424">
        <v>11</v>
      </c>
      <c r="M424" s="6">
        <v>0.57894736842105265</v>
      </c>
      <c r="N424">
        <v>2</v>
      </c>
    </row>
    <row r="425" spans="2:14" x14ac:dyDescent="0.25">
      <c r="B425" t="s">
        <v>67</v>
      </c>
      <c r="C425">
        <v>18</v>
      </c>
      <c r="E425" t="s">
        <v>294</v>
      </c>
      <c r="F425">
        <v>1</v>
      </c>
      <c r="H425" t="s">
        <v>589</v>
      </c>
      <c r="I425">
        <v>2</v>
      </c>
      <c r="K425" t="s">
        <v>38</v>
      </c>
      <c r="L425">
        <v>11</v>
      </c>
      <c r="M425" s="6">
        <v>0.57894736842105265</v>
      </c>
      <c r="N425">
        <v>1</v>
      </c>
    </row>
    <row r="426" spans="2:14" x14ac:dyDescent="0.25">
      <c r="B426" t="s">
        <v>23</v>
      </c>
      <c r="C426">
        <v>11</v>
      </c>
      <c r="E426" t="s">
        <v>581</v>
      </c>
      <c r="F426">
        <v>1</v>
      </c>
      <c r="H426" t="s">
        <v>697</v>
      </c>
      <c r="I426">
        <v>3</v>
      </c>
      <c r="K426" t="s">
        <v>78</v>
      </c>
      <c r="L426">
        <v>12</v>
      </c>
      <c r="M426" s="6">
        <v>0.63157894736842102</v>
      </c>
      <c r="N426">
        <v>6</v>
      </c>
    </row>
    <row r="427" spans="2:14" x14ac:dyDescent="0.25">
      <c r="B427" t="s">
        <v>71</v>
      </c>
      <c r="C427">
        <v>17</v>
      </c>
      <c r="E427" t="s">
        <v>838</v>
      </c>
      <c r="F427">
        <v>1</v>
      </c>
      <c r="H427" t="s">
        <v>698</v>
      </c>
      <c r="I427">
        <v>1</v>
      </c>
      <c r="K427" t="s">
        <v>44</v>
      </c>
      <c r="L427">
        <v>10</v>
      </c>
      <c r="M427" s="6">
        <v>0.52631578947368418</v>
      </c>
      <c r="N427">
        <v>6</v>
      </c>
    </row>
    <row r="428" spans="2:14" x14ac:dyDescent="0.25">
      <c r="B428" t="s">
        <v>72</v>
      </c>
      <c r="C428">
        <v>15</v>
      </c>
      <c r="E428" t="s">
        <v>766</v>
      </c>
      <c r="F428">
        <v>1</v>
      </c>
      <c r="H428" t="s">
        <v>699</v>
      </c>
      <c r="I428">
        <v>1</v>
      </c>
      <c r="K428" t="s">
        <v>82</v>
      </c>
      <c r="L428">
        <v>7</v>
      </c>
      <c r="M428" s="6">
        <v>0.63636363636363635</v>
      </c>
      <c r="N428">
        <v>3</v>
      </c>
    </row>
    <row r="429" spans="2:14" x14ac:dyDescent="0.25">
      <c r="B429" t="s">
        <v>73</v>
      </c>
      <c r="C429">
        <v>19</v>
      </c>
      <c r="E429" t="s">
        <v>923</v>
      </c>
      <c r="F429">
        <v>1</v>
      </c>
      <c r="H429" t="s">
        <v>613</v>
      </c>
      <c r="I429">
        <v>1</v>
      </c>
      <c r="K429" t="s">
        <v>72</v>
      </c>
      <c r="L429">
        <v>9</v>
      </c>
      <c r="M429" s="6">
        <v>0.6</v>
      </c>
      <c r="N429">
        <v>1</v>
      </c>
    </row>
    <row r="430" spans="2:14" x14ac:dyDescent="0.25">
      <c r="B430" t="s">
        <v>74</v>
      </c>
      <c r="C430">
        <v>15</v>
      </c>
      <c r="E430" t="s">
        <v>927</v>
      </c>
      <c r="F430">
        <v>1</v>
      </c>
      <c r="H430" t="s">
        <v>251</v>
      </c>
      <c r="I430">
        <v>2</v>
      </c>
      <c r="K430" t="s">
        <v>29</v>
      </c>
      <c r="L430">
        <v>9</v>
      </c>
      <c r="M430" s="6">
        <v>0.6</v>
      </c>
      <c r="N430">
        <v>2</v>
      </c>
    </row>
    <row r="431" spans="2:14" x14ac:dyDescent="0.25">
      <c r="B431" t="s">
        <v>75</v>
      </c>
      <c r="C431">
        <v>15</v>
      </c>
      <c r="E431" t="s">
        <v>900</v>
      </c>
      <c r="F431">
        <v>1</v>
      </c>
      <c r="H431" t="s">
        <v>700</v>
      </c>
      <c r="I431">
        <v>2</v>
      </c>
      <c r="K431" t="s">
        <v>47</v>
      </c>
      <c r="L431">
        <v>9</v>
      </c>
      <c r="M431" s="6">
        <v>0.52941176470588236</v>
      </c>
      <c r="N431">
        <v>2</v>
      </c>
    </row>
    <row r="432" spans="2:14" x14ac:dyDescent="0.25">
      <c r="B432" t="s">
        <v>76</v>
      </c>
      <c r="C432">
        <v>11</v>
      </c>
      <c r="D432" t="s">
        <v>934</v>
      </c>
      <c r="E432" t="s">
        <v>935</v>
      </c>
      <c r="F432">
        <v>1</v>
      </c>
      <c r="H432" t="s">
        <v>236</v>
      </c>
      <c r="I432">
        <v>3</v>
      </c>
      <c r="K432" t="s">
        <v>31</v>
      </c>
      <c r="L432">
        <v>10</v>
      </c>
      <c r="M432" s="6">
        <v>0.58823529411764708</v>
      </c>
      <c r="N432">
        <v>3</v>
      </c>
    </row>
    <row r="433" spans="1:14" x14ac:dyDescent="0.25">
      <c r="B433" t="s">
        <v>77</v>
      </c>
      <c r="C433">
        <v>15</v>
      </c>
      <c r="E433" t="s">
        <v>161</v>
      </c>
      <c r="F433">
        <v>1</v>
      </c>
      <c r="H433" t="s">
        <v>172</v>
      </c>
      <c r="I433">
        <v>4</v>
      </c>
      <c r="K433" t="s">
        <v>60</v>
      </c>
      <c r="L433">
        <v>10</v>
      </c>
      <c r="M433" s="6">
        <v>0.58823529411764708</v>
      </c>
      <c r="N433">
        <v>6</v>
      </c>
    </row>
    <row r="434" spans="1:14" x14ac:dyDescent="0.25">
      <c r="B434" t="s">
        <v>78</v>
      </c>
      <c r="C434">
        <v>19</v>
      </c>
      <c r="E434" t="s">
        <v>936</v>
      </c>
      <c r="F434">
        <v>1</v>
      </c>
      <c r="H434" t="s">
        <v>497</v>
      </c>
      <c r="I434">
        <v>3</v>
      </c>
      <c r="K434" t="s">
        <v>62</v>
      </c>
      <c r="L434">
        <v>12</v>
      </c>
      <c r="M434" s="6">
        <v>0.63157894736842102</v>
      </c>
      <c r="N434">
        <v>2</v>
      </c>
    </row>
    <row r="435" spans="1:14" x14ac:dyDescent="0.25">
      <c r="B435" t="s">
        <v>79</v>
      </c>
      <c r="C435">
        <v>19</v>
      </c>
      <c r="E435" t="s">
        <v>937</v>
      </c>
      <c r="F435">
        <v>1</v>
      </c>
      <c r="H435" t="s">
        <v>702</v>
      </c>
      <c r="I435">
        <v>1</v>
      </c>
      <c r="K435" t="s">
        <v>53</v>
      </c>
      <c r="L435">
        <v>9</v>
      </c>
      <c r="M435" s="6">
        <v>0.52941176470588236</v>
      </c>
      <c r="N435">
        <v>5</v>
      </c>
    </row>
    <row r="436" spans="1:14" x14ac:dyDescent="0.25">
      <c r="B436" t="s">
        <v>80</v>
      </c>
      <c r="C436">
        <v>15</v>
      </c>
      <c r="E436" t="s">
        <v>938</v>
      </c>
      <c r="F436">
        <v>1</v>
      </c>
      <c r="H436" t="s">
        <v>703</v>
      </c>
      <c r="I436">
        <v>3</v>
      </c>
      <c r="K436" t="s">
        <v>42</v>
      </c>
      <c r="L436">
        <v>10</v>
      </c>
      <c r="M436" s="6">
        <v>0.58823529411764708</v>
      </c>
      <c r="N436">
        <v>1</v>
      </c>
    </row>
    <row r="437" spans="1:14" x14ac:dyDescent="0.25">
      <c r="B437" t="s">
        <v>81</v>
      </c>
      <c r="C437">
        <v>19</v>
      </c>
      <c r="E437" t="s">
        <v>939</v>
      </c>
      <c r="F437">
        <v>1</v>
      </c>
      <c r="H437" t="s">
        <v>704</v>
      </c>
      <c r="I437">
        <v>2</v>
      </c>
      <c r="N437">
        <v>1</v>
      </c>
    </row>
    <row r="438" spans="1:14" x14ac:dyDescent="0.25">
      <c r="B438" t="s">
        <v>83</v>
      </c>
      <c r="C438">
        <v>19</v>
      </c>
      <c r="E438" t="s">
        <v>468</v>
      </c>
      <c r="F438">
        <v>1</v>
      </c>
      <c r="H438" t="s">
        <v>707</v>
      </c>
      <c r="I438">
        <v>1</v>
      </c>
      <c r="N438">
        <v>3</v>
      </c>
    </row>
    <row r="439" spans="1:14" x14ac:dyDescent="0.25">
      <c r="B439" t="s">
        <v>84</v>
      </c>
      <c r="C439">
        <v>19</v>
      </c>
      <c r="E439" t="s">
        <v>250</v>
      </c>
      <c r="F439">
        <v>1</v>
      </c>
      <c r="H439" t="s">
        <v>708</v>
      </c>
      <c r="I439">
        <v>1</v>
      </c>
      <c r="N439">
        <v>4</v>
      </c>
    </row>
    <row r="440" spans="1:14" x14ac:dyDescent="0.25">
      <c r="A440" t="s">
        <v>830</v>
      </c>
      <c r="B440" t="s">
        <v>24</v>
      </c>
      <c r="C440">
        <v>11</v>
      </c>
      <c r="E440" t="s">
        <v>945</v>
      </c>
      <c r="F440">
        <v>1</v>
      </c>
      <c r="H440" t="s">
        <v>190</v>
      </c>
      <c r="I440">
        <v>2</v>
      </c>
      <c r="N440">
        <v>7</v>
      </c>
    </row>
    <row r="441" spans="1:14" x14ac:dyDescent="0.25">
      <c r="B441" t="s">
        <v>25</v>
      </c>
      <c r="C441">
        <v>15</v>
      </c>
      <c r="E441" t="s">
        <v>930</v>
      </c>
      <c r="F441">
        <v>1</v>
      </c>
      <c r="H441" t="s">
        <v>709</v>
      </c>
      <c r="I441">
        <v>1</v>
      </c>
      <c r="N441">
        <v>4</v>
      </c>
    </row>
    <row r="442" spans="1:14" x14ac:dyDescent="0.25">
      <c r="B442" t="s">
        <v>29</v>
      </c>
      <c r="C442">
        <v>15</v>
      </c>
      <c r="E442" t="s">
        <v>931</v>
      </c>
      <c r="F442">
        <v>1</v>
      </c>
      <c r="H442" t="s">
        <v>710</v>
      </c>
      <c r="I442">
        <v>1</v>
      </c>
      <c r="N442">
        <v>6</v>
      </c>
    </row>
    <row r="443" spans="1:14" x14ac:dyDescent="0.25">
      <c r="B443" t="s">
        <v>31</v>
      </c>
      <c r="C443">
        <v>17</v>
      </c>
      <c r="E443" t="s">
        <v>330</v>
      </c>
      <c r="F443">
        <v>1</v>
      </c>
      <c r="H443" t="s">
        <v>711</v>
      </c>
      <c r="I443">
        <v>2</v>
      </c>
      <c r="N443">
        <v>8</v>
      </c>
    </row>
    <row r="444" spans="1:14" x14ac:dyDescent="0.25">
      <c r="B444" t="s">
        <v>35</v>
      </c>
      <c r="C444">
        <v>19</v>
      </c>
      <c r="E444" t="s">
        <v>948</v>
      </c>
      <c r="F444">
        <v>1</v>
      </c>
      <c r="H444" t="s">
        <v>654</v>
      </c>
      <c r="I444">
        <v>3</v>
      </c>
      <c r="N444">
        <v>7</v>
      </c>
    </row>
    <row r="445" spans="1:14" x14ac:dyDescent="0.25">
      <c r="B445" t="s">
        <v>36</v>
      </c>
      <c r="C445">
        <v>19</v>
      </c>
      <c r="E445" t="s">
        <v>773</v>
      </c>
      <c r="F445">
        <v>1</v>
      </c>
      <c r="H445" t="s">
        <v>712</v>
      </c>
      <c r="I445">
        <v>1</v>
      </c>
      <c r="N445">
        <v>1</v>
      </c>
    </row>
    <row r="446" spans="1:14" x14ac:dyDescent="0.25">
      <c r="B446" t="s">
        <v>37</v>
      </c>
      <c r="C446">
        <v>19</v>
      </c>
      <c r="E446" t="s">
        <v>637</v>
      </c>
      <c r="F446">
        <v>1</v>
      </c>
      <c r="H446" t="s">
        <v>528</v>
      </c>
      <c r="I446">
        <v>3</v>
      </c>
      <c r="N446">
        <v>7</v>
      </c>
    </row>
    <row r="447" spans="1:14" x14ac:dyDescent="0.25">
      <c r="B447" t="s">
        <v>38</v>
      </c>
      <c r="C447">
        <v>19</v>
      </c>
      <c r="E447" t="s">
        <v>949</v>
      </c>
      <c r="F447">
        <v>1</v>
      </c>
      <c r="H447" t="s">
        <v>714</v>
      </c>
      <c r="I447">
        <v>1</v>
      </c>
      <c r="N447">
        <v>3</v>
      </c>
    </row>
    <row r="448" spans="1:14" x14ac:dyDescent="0.25">
      <c r="B448" t="s">
        <v>40</v>
      </c>
      <c r="C448">
        <v>13</v>
      </c>
      <c r="E448" t="s">
        <v>607</v>
      </c>
      <c r="F448">
        <v>1</v>
      </c>
      <c r="H448" t="s">
        <v>374</v>
      </c>
      <c r="I448">
        <v>2</v>
      </c>
      <c r="N448">
        <v>2</v>
      </c>
    </row>
    <row r="449" spans="2:14" x14ac:dyDescent="0.25">
      <c r="B449" t="s">
        <v>42</v>
      </c>
      <c r="C449">
        <v>17</v>
      </c>
      <c r="E449" t="s">
        <v>143</v>
      </c>
      <c r="F449">
        <v>1</v>
      </c>
      <c r="H449" t="s">
        <v>715</v>
      </c>
      <c r="I449">
        <v>1</v>
      </c>
      <c r="N449">
        <v>4</v>
      </c>
    </row>
    <row r="450" spans="2:14" x14ac:dyDescent="0.25">
      <c r="B450" t="s">
        <v>43</v>
      </c>
      <c r="C450">
        <v>12</v>
      </c>
      <c r="E450" t="s">
        <v>932</v>
      </c>
      <c r="F450">
        <v>1</v>
      </c>
      <c r="G450" t="s">
        <v>718</v>
      </c>
      <c r="H450" t="s">
        <v>667</v>
      </c>
      <c r="I450">
        <v>1</v>
      </c>
      <c r="N450">
        <v>5</v>
      </c>
    </row>
    <row r="451" spans="2:14" x14ac:dyDescent="0.25">
      <c r="B451" t="s">
        <v>44</v>
      </c>
      <c r="C451">
        <v>19</v>
      </c>
      <c r="E451" t="s">
        <v>933</v>
      </c>
      <c r="F451">
        <v>1</v>
      </c>
      <c r="H451" t="s">
        <v>720</v>
      </c>
      <c r="I451">
        <v>3</v>
      </c>
      <c r="N451">
        <v>5</v>
      </c>
    </row>
    <row r="452" spans="2:14" x14ac:dyDescent="0.25">
      <c r="B452" t="s">
        <v>46</v>
      </c>
      <c r="C452">
        <v>19</v>
      </c>
      <c r="E452" t="s">
        <v>697</v>
      </c>
      <c r="F452">
        <v>1</v>
      </c>
      <c r="H452" t="s">
        <v>721</v>
      </c>
      <c r="I452">
        <v>2</v>
      </c>
      <c r="N452">
        <v>2</v>
      </c>
    </row>
    <row r="453" spans="2:14" x14ac:dyDescent="0.25">
      <c r="B453" t="s">
        <v>47</v>
      </c>
      <c r="C453">
        <v>17</v>
      </c>
      <c r="E453" t="s">
        <v>953</v>
      </c>
      <c r="F453">
        <v>1</v>
      </c>
      <c r="H453" t="s">
        <v>515</v>
      </c>
      <c r="I453">
        <v>2</v>
      </c>
      <c r="N453">
        <v>6</v>
      </c>
    </row>
    <row r="454" spans="2:14" x14ac:dyDescent="0.25">
      <c r="B454" t="s">
        <v>48</v>
      </c>
      <c r="C454">
        <v>15</v>
      </c>
      <c r="D454" t="s">
        <v>956</v>
      </c>
      <c r="E454" t="s">
        <v>549</v>
      </c>
      <c r="F454">
        <v>1</v>
      </c>
      <c r="H454" t="s">
        <v>723</v>
      </c>
      <c r="I454">
        <v>1</v>
      </c>
      <c r="N454">
        <v>2</v>
      </c>
    </row>
    <row r="455" spans="2:14" x14ac:dyDescent="0.25">
      <c r="B455" t="s">
        <v>51</v>
      </c>
      <c r="C455">
        <v>15</v>
      </c>
      <c r="E455" t="s">
        <v>957</v>
      </c>
      <c r="F455">
        <v>1</v>
      </c>
      <c r="H455" t="s">
        <v>351</v>
      </c>
      <c r="I455">
        <v>1</v>
      </c>
      <c r="N455">
        <v>6</v>
      </c>
    </row>
    <row r="456" spans="2:14" x14ac:dyDescent="0.25">
      <c r="B456" t="s">
        <v>53</v>
      </c>
      <c r="C456">
        <v>17</v>
      </c>
      <c r="E456" t="s">
        <v>958</v>
      </c>
      <c r="F456">
        <v>1</v>
      </c>
      <c r="H456" t="s">
        <v>724</v>
      </c>
      <c r="I456">
        <v>2</v>
      </c>
      <c r="N456">
        <v>1</v>
      </c>
    </row>
    <row r="457" spans="2:14" x14ac:dyDescent="0.25">
      <c r="B457" t="s">
        <v>56</v>
      </c>
      <c r="C457">
        <v>8</v>
      </c>
      <c r="E457" t="s">
        <v>429</v>
      </c>
      <c r="F457">
        <v>1</v>
      </c>
      <c r="H457" t="s">
        <v>423</v>
      </c>
      <c r="I457">
        <v>3</v>
      </c>
      <c r="N457">
        <v>1</v>
      </c>
    </row>
    <row r="458" spans="2:14" x14ac:dyDescent="0.25">
      <c r="B458" t="s">
        <v>58</v>
      </c>
      <c r="C458">
        <v>19</v>
      </c>
      <c r="E458" t="s">
        <v>959</v>
      </c>
      <c r="F458">
        <v>1</v>
      </c>
      <c r="H458" t="s">
        <v>727</v>
      </c>
      <c r="I458">
        <v>1</v>
      </c>
      <c r="N458">
        <v>7</v>
      </c>
    </row>
    <row r="459" spans="2:14" x14ac:dyDescent="0.25">
      <c r="B459" t="s">
        <v>59</v>
      </c>
      <c r="C459">
        <v>19</v>
      </c>
      <c r="E459" t="s">
        <v>371</v>
      </c>
      <c r="F459">
        <v>1</v>
      </c>
      <c r="H459" t="s">
        <v>728</v>
      </c>
      <c r="I459">
        <v>1</v>
      </c>
      <c r="N459">
        <v>3</v>
      </c>
    </row>
    <row r="460" spans="2:14" x14ac:dyDescent="0.25">
      <c r="B460" t="s">
        <v>62</v>
      </c>
      <c r="C460">
        <v>19</v>
      </c>
      <c r="E460" t="s">
        <v>392</v>
      </c>
      <c r="F460">
        <v>2</v>
      </c>
      <c r="H460" t="s">
        <v>556</v>
      </c>
      <c r="I460">
        <v>2</v>
      </c>
      <c r="N460">
        <v>2</v>
      </c>
    </row>
    <row r="461" spans="2:14" x14ac:dyDescent="0.25">
      <c r="B461" t="s">
        <v>66</v>
      </c>
      <c r="C461">
        <v>19</v>
      </c>
      <c r="E461" t="s">
        <v>575</v>
      </c>
      <c r="F461">
        <v>1</v>
      </c>
      <c r="H461" t="s">
        <v>729</v>
      </c>
      <c r="I461">
        <v>1</v>
      </c>
      <c r="N461">
        <v>4</v>
      </c>
    </row>
    <row r="462" spans="2:14" x14ac:dyDescent="0.25">
      <c r="B462" t="s">
        <v>67</v>
      </c>
      <c r="C462">
        <v>18</v>
      </c>
      <c r="E462" t="s">
        <v>552</v>
      </c>
      <c r="F462">
        <v>1</v>
      </c>
      <c r="H462" t="s">
        <v>730</v>
      </c>
      <c r="I462">
        <v>2</v>
      </c>
      <c r="N462">
        <v>1</v>
      </c>
    </row>
    <row r="463" spans="2:14" x14ac:dyDescent="0.25">
      <c r="B463" t="s">
        <v>23</v>
      </c>
      <c r="C463">
        <v>11</v>
      </c>
      <c r="E463" t="s">
        <v>699</v>
      </c>
      <c r="F463">
        <v>1</v>
      </c>
      <c r="H463" t="s">
        <v>731</v>
      </c>
      <c r="I463">
        <v>1</v>
      </c>
      <c r="N463">
        <v>6</v>
      </c>
    </row>
    <row r="464" spans="2:14" x14ac:dyDescent="0.25">
      <c r="B464" t="s">
        <v>71</v>
      </c>
      <c r="C464">
        <v>17</v>
      </c>
      <c r="E464" t="s">
        <v>960</v>
      </c>
      <c r="F464">
        <v>1</v>
      </c>
      <c r="H464" t="s">
        <v>580</v>
      </c>
      <c r="I464">
        <v>2</v>
      </c>
      <c r="N464">
        <v>8</v>
      </c>
    </row>
    <row r="465" spans="1:14" x14ac:dyDescent="0.25">
      <c r="B465" t="s">
        <v>72</v>
      </c>
      <c r="C465">
        <v>15</v>
      </c>
      <c r="E465" t="s">
        <v>961</v>
      </c>
      <c r="F465">
        <v>1</v>
      </c>
      <c r="H465" t="s">
        <v>732</v>
      </c>
      <c r="I465">
        <v>1</v>
      </c>
      <c r="N465">
        <v>8</v>
      </c>
    </row>
    <row r="466" spans="1:14" x14ac:dyDescent="0.25">
      <c r="B466" t="s">
        <v>73</v>
      </c>
      <c r="C466">
        <v>19</v>
      </c>
      <c r="E466" t="s">
        <v>857</v>
      </c>
      <c r="F466">
        <v>1</v>
      </c>
      <c r="H466" t="s">
        <v>733</v>
      </c>
      <c r="I466">
        <v>1</v>
      </c>
      <c r="N466">
        <v>3</v>
      </c>
    </row>
    <row r="467" spans="1:14" x14ac:dyDescent="0.25">
      <c r="B467" t="s">
        <v>74</v>
      </c>
      <c r="C467">
        <v>15</v>
      </c>
      <c r="E467" t="s">
        <v>482</v>
      </c>
      <c r="F467">
        <v>1</v>
      </c>
      <c r="H467" t="s">
        <v>734</v>
      </c>
      <c r="I467">
        <v>2</v>
      </c>
      <c r="N467">
        <v>2</v>
      </c>
    </row>
    <row r="468" spans="1:14" x14ac:dyDescent="0.25">
      <c r="B468" t="s">
        <v>75</v>
      </c>
      <c r="C468">
        <v>15</v>
      </c>
      <c r="E468" t="s">
        <v>954</v>
      </c>
      <c r="F468">
        <v>1</v>
      </c>
      <c r="H468" t="s">
        <v>736</v>
      </c>
      <c r="I468">
        <v>2</v>
      </c>
      <c r="N468">
        <v>5</v>
      </c>
    </row>
    <row r="469" spans="1:14" x14ac:dyDescent="0.25">
      <c r="B469" t="s">
        <v>76</v>
      </c>
      <c r="C469">
        <v>11</v>
      </c>
      <c r="E469" t="s">
        <v>448</v>
      </c>
      <c r="F469">
        <v>1</v>
      </c>
      <c r="H469" t="s">
        <v>564</v>
      </c>
      <c r="I469">
        <v>2</v>
      </c>
      <c r="N469">
        <v>1</v>
      </c>
    </row>
    <row r="470" spans="1:14" x14ac:dyDescent="0.25">
      <c r="B470" t="s">
        <v>77</v>
      </c>
      <c r="C470">
        <v>15</v>
      </c>
      <c r="E470" t="s">
        <v>834</v>
      </c>
      <c r="F470">
        <v>1</v>
      </c>
      <c r="H470" t="s">
        <v>737</v>
      </c>
      <c r="I470">
        <v>2</v>
      </c>
      <c r="N470">
        <v>5</v>
      </c>
    </row>
    <row r="471" spans="1:14" x14ac:dyDescent="0.25">
      <c r="B471" t="s">
        <v>78</v>
      </c>
      <c r="C471">
        <v>19</v>
      </c>
      <c r="E471" t="s">
        <v>710</v>
      </c>
      <c r="F471">
        <v>1</v>
      </c>
      <c r="H471" t="s">
        <v>738</v>
      </c>
      <c r="I471">
        <v>3</v>
      </c>
      <c r="N471">
        <v>1</v>
      </c>
    </row>
    <row r="472" spans="1:14" x14ac:dyDescent="0.25">
      <c r="B472" t="s">
        <v>79</v>
      </c>
      <c r="C472">
        <v>19</v>
      </c>
      <c r="E472" t="s">
        <v>955</v>
      </c>
      <c r="F472">
        <v>1</v>
      </c>
      <c r="H472" t="s">
        <v>739</v>
      </c>
      <c r="I472">
        <v>1</v>
      </c>
      <c r="N472">
        <v>3</v>
      </c>
    </row>
    <row r="473" spans="1:14" x14ac:dyDescent="0.25">
      <c r="B473" t="s">
        <v>80</v>
      </c>
      <c r="C473">
        <v>15</v>
      </c>
      <c r="E473" t="s">
        <v>967</v>
      </c>
      <c r="F473">
        <v>1</v>
      </c>
      <c r="H473" t="s">
        <v>740</v>
      </c>
      <c r="I473">
        <v>1</v>
      </c>
      <c r="N473">
        <v>2</v>
      </c>
    </row>
    <row r="474" spans="1:14" x14ac:dyDescent="0.25">
      <c r="B474" t="s">
        <v>81</v>
      </c>
      <c r="C474">
        <v>19</v>
      </c>
      <c r="E474" t="s">
        <v>633</v>
      </c>
      <c r="F474">
        <v>1</v>
      </c>
      <c r="H474" t="s">
        <v>192</v>
      </c>
      <c r="I474">
        <v>1</v>
      </c>
      <c r="N474">
        <v>8</v>
      </c>
    </row>
    <row r="475" spans="1:14" x14ac:dyDescent="0.25">
      <c r="B475" t="s">
        <v>83</v>
      </c>
      <c r="C475">
        <v>19</v>
      </c>
      <c r="E475" t="s">
        <v>970</v>
      </c>
      <c r="F475">
        <v>1</v>
      </c>
      <c r="H475" t="s">
        <v>741</v>
      </c>
      <c r="I475">
        <v>1</v>
      </c>
      <c r="N475">
        <v>4</v>
      </c>
    </row>
    <row r="476" spans="1:14" x14ac:dyDescent="0.25">
      <c r="B476" t="s">
        <v>84</v>
      </c>
      <c r="C476">
        <v>19</v>
      </c>
      <c r="D476" t="s">
        <v>972</v>
      </c>
      <c r="E476" t="s">
        <v>672</v>
      </c>
      <c r="F476">
        <v>1</v>
      </c>
      <c r="H476" t="s">
        <v>743</v>
      </c>
      <c r="I476">
        <v>1</v>
      </c>
      <c r="N476">
        <v>3</v>
      </c>
    </row>
    <row r="477" spans="1:14" x14ac:dyDescent="0.25">
      <c r="A477" t="s">
        <v>859</v>
      </c>
      <c r="B477" t="s">
        <v>25</v>
      </c>
      <c r="C477">
        <v>15</v>
      </c>
      <c r="E477" t="s">
        <v>973</v>
      </c>
      <c r="F477">
        <v>1</v>
      </c>
      <c r="H477" t="s">
        <v>608</v>
      </c>
      <c r="I477">
        <v>2</v>
      </c>
      <c r="N477">
        <v>2</v>
      </c>
    </row>
    <row r="478" spans="1:14" x14ac:dyDescent="0.25">
      <c r="B478" t="s">
        <v>29</v>
      </c>
      <c r="C478">
        <v>15</v>
      </c>
      <c r="E478" t="s">
        <v>974</v>
      </c>
      <c r="F478">
        <v>1</v>
      </c>
      <c r="H478" t="s">
        <v>744</v>
      </c>
      <c r="I478">
        <v>1</v>
      </c>
      <c r="N478">
        <v>5</v>
      </c>
    </row>
    <row r="479" spans="1:14" x14ac:dyDescent="0.25">
      <c r="B479" t="s">
        <v>31</v>
      </c>
      <c r="C479">
        <v>17</v>
      </c>
      <c r="E479" t="s">
        <v>778</v>
      </c>
      <c r="F479">
        <v>1</v>
      </c>
      <c r="H479" t="s">
        <v>745</v>
      </c>
      <c r="I479">
        <v>1</v>
      </c>
      <c r="N479">
        <v>8</v>
      </c>
    </row>
    <row r="480" spans="1:14" x14ac:dyDescent="0.25">
      <c r="B480" t="s">
        <v>32</v>
      </c>
      <c r="C480">
        <v>4</v>
      </c>
      <c r="E480" t="s">
        <v>975</v>
      </c>
      <c r="F480">
        <v>1</v>
      </c>
      <c r="H480" t="s">
        <v>693</v>
      </c>
      <c r="I480">
        <v>2</v>
      </c>
      <c r="N480">
        <v>2</v>
      </c>
    </row>
    <row r="481" spans="2:14" x14ac:dyDescent="0.25">
      <c r="B481" t="s">
        <v>34</v>
      </c>
      <c r="C481">
        <v>5</v>
      </c>
      <c r="E481" t="s">
        <v>444</v>
      </c>
      <c r="F481">
        <v>1</v>
      </c>
      <c r="H481" t="s">
        <v>145</v>
      </c>
      <c r="I481">
        <v>2</v>
      </c>
      <c r="N481">
        <v>2</v>
      </c>
    </row>
    <row r="482" spans="2:14" x14ac:dyDescent="0.25">
      <c r="B482" t="s">
        <v>35</v>
      </c>
      <c r="C482">
        <v>19</v>
      </c>
      <c r="E482" t="s">
        <v>406</v>
      </c>
      <c r="F482">
        <v>1</v>
      </c>
      <c r="H482" t="s">
        <v>746</v>
      </c>
      <c r="I482">
        <v>1</v>
      </c>
      <c r="N482">
        <v>7</v>
      </c>
    </row>
    <row r="483" spans="2:14" x14ac:dyDescent="0.25">
      <c r="B483" t="s">
        <v>36</v>
      </c>
      <c r="C483">
        <v>19</v>
      </c>
      <c r="E483" t="s">
        <v>980</v>
      </c>
      <c r="F483">
        <v>1</v>
      </c>
      <c r="H483" t="s">
        <v>747</v>
      </c>
      <c r="I483">
        <v>1</v>
      </c>
      <c r="N483">
        <v>4</v>
      </c>
    </row>
    <row r="484" spans="2:14" x14ac:dyDescent="0.25">
      <c r="B484" t="s">
        <v>37</v>
      </c>
      <c r="C484">
        <v>19</v>
      </c>
      <c r="E484" t="s">
        <v>622</v>
      </c>
      <c r="F484">
        <v>1</v>
      </c>
      <c r="G484" t="s">
        <v>756</v>
      </c>
      <c r="H484" t="s">
        <v>760</v>
      </c>
      <c r="I484">
        <v>1</v>
      </c>
      <c r="N484">
        <v>1</v>
      </c>
    </row>
    <row r="485" spans="2:14" x14ac:dyDescent="0.25">
      <c r="B485" t="s">
        <v>38</v>
      </c>
      <c r="C485">
        <v>19</v>
      </c>
      <c r="E485" t="s">
        <v>981</v>
      </c>
      <c r="F485">
        <v>1</v>
      </c>
      <c r="H485" t="s">
        <v>734</v>
      </c>
      <c r="I485">
        <v>2</v>
      </c>
      <c r="N485">
        <v>3</v>
      </c>
    </row>
    <row r="486" spans="2:14" x14ac:dyDescent="0.25">
      <c r="B486" t="s">
        <v>42</v>
      </c>
      <c r="C486">
        <v>17</v>
      </c>
      <c r="E486" t="s">
        <v>669</v>
      </c>
      <c r="F486">
        <v>1</v>
      </c>
      <c r="H486" t="s">
        <v>557</v>
      </c>
      <c r="I486">
        <v>1</v>
      </c>
      <c r="N486">
        <v>6</v>
      </c>
    </row>
    <row r="487" spans="2:14" x14ac:dyDescent="0.25">
      <c r="B487" t="s">
        <v>43</v>
      </c>
      <c r="C487">
        <v>12</v>
      </c>
      <c r="E487" t="s">
        <v>817</v>
      </c>
      <c r="F487">
        <v>1</v>
      </c>
      <c r="H487" t="s">
        <v>761</v>
      </c>
      <c r="I487">
        <v>3</v>
      </c>
      <c r="N487">
        <v>1</v>
      </c>
    </row>
    <row r="488" spans="2:14" x14ac:dyDescent="0.25">
      <c r="B488" t="s">
        <v>44</v>
      </c>
      <c r="C488">
        <v>19</v>
      </c>
      <c r="E488" t="s">
        <v>369</v>
      </c>
      <c r="F488">
        <v>1</v>
      </c>
      <c r="H488" t="s">
        <v>762</v>
      </c>
      <c r="I488">
        <v>1</v>
      </c>
      <c r="N488">
        <v>2</v>
      </c>
    </row>
    <row r="489" spans="2:14" x14ac:dyDescent="0.25">
      <c r="B489" t="s">
        <v>46</v>
      </c>
      <c r="C489">
        <v>19</v>
      </c>
      <c r="E489" t="s">
        <v>883</v>
      </c>
      <c r="F489">
        <v>1</v>
      </c>
      <c r="H489" t="s">
        <v>763</v>
      </c>
      <c r="I489">
        <v>1</v>
      </c>
      <c r="N489">
        <v>3</v>
      </c>
    </row>
    <row r="490" spans="2:14" x14ac:dyDescent="0.25">
      <c r="B490" t="s">
        <v>47</v>
      </c>
      <c r="C490">
        <v>17</v>
      </c>
      <c r="E490" t="s">
        <v>987</v>
      </c>
      <c r="F490">
        <v>1</v>
      </c>
      <c r="H490" t="s">
        <v>765</v>
      </c>
      <c r="I490">
        <v>1</v>
      </c>
      <c r="N490">
        <v>1</v>
      </c>
    </row>
    <row r="491" spans="2:14" x14ac:dyDescent="0.25">
      <c r="B491" t="s">
        <v>48</v>
      </c>
      <c r="C491">
        <v>15</v>
      </c>
      <c r="E491" t="s">
        <v>988</v>
      </c>
      <c r="F491">
        <v>1</v>
      </c>
      <c r="H491" t="s">
        <v>766</v>
      </c>
      <c r="I491">
        <v>1</v>
      </c>
      <c r="N491">
        <v>7</v>
      </c>
    </row>
    <row r="492" spans="2:14" x14ac:dyDescent="0.25">
      <c r="B492" t="s">
        <v>49</v>
      </c>
      <c r="C492">
        <v>10</v>
      </c>
      <c r="E492" t="s">
        <v>989</v>
      </c>
      <c r="F492">
        <v>1</v>
      </c>
      <c r="H492" t="s">
        <v>694</v>
      </c>
      <c r="I492">
        <v>2</v>
      </c>
      <c r="N492">
        <v>2</v>
      </c>
    </row>
    <row r="493" spans="2:14" x14ac:dyDescent="0.25">
      <c r="B493" t="s">
        <v>51</v>
      </c>
      <c r="C493">
        <v>15</v>
      </c>
      <c r="E493" t="s">
        <v>990</v>
      </c>
      <c r="F493">
        <v>1</v>
      </c>
      <c r="H493" t="s">
        <v>587</v>
      </c>
      <c r="I493">
        <v>1</v>
      </c>
      <c r="N493">
        <v>8</v>
      </c>
    </row>
    <row r="494" spans="2:14" x14ac:dyDescent="0.25">
      <c r="B494" t="s">
        <v>53</v>
      </c>
      <c r="C494">
        <v>17</v>
      </c>
      <c r="E494" t="s">
        <v>608</v>
      </c>
      <c r="F494">
        <v>1</v>
      </c>
      <c r="H494" t="s">
        <v>534</v>
      </c>
      <c r="I494">
        <v>1</v>
      </c>
      <c r="N494">
        <v>6</v>
      </c>
    </row>
    <row r="495" spans="2:14" x14ac:dyDescent="0.25">
      <c r="B495" t="s">
        <v>55</v>
      </c>
      <c r="C495">
        <v>8</v>
      </c>
      <c r="E495" t="s">
        <v>700</v>
      </c>
      <c r="F495">
        <v>1</v>
      </c>
      <c r="H495" t="s">
        <v>738</v>
      </c>
      <c r="I495">
        <v>3</v>
      </c>
      <c r="N495">
        <v>4</v>
      </c>
    </row>
    <row r="496" spans="2:14" x14ac:dyDescent="0.25">
      <c r="B496" t="s">
        <v>56</v>
      </c>
      <c r="C496">
        <v>8</v>
      </c>
      <c r="E496" t="s">
        <v>347</v>
      </c>
      <c r="F496">
        <v>1</v>
      </c>
      <c r="H496" t="s">
        <v>730</v>
      </c>
      <c r="I496">
        <v>2</v>
      </c>
      <c r="N496">
        <v>8</v>
      </c>
    </row>
    <row r="497" spans="2:14" x14ac:dyDescent="0.25">
      <c r="B497" t="s">
        <v>58</v>
      </c>
      <c r="C497">
        <v>19</v>
      </c>
      <c r="E497" t="s">
        <v>474</v>
      </c>
      <c r="F497">
        <v>1</v>
      </c>
      <c r="H497" t="s">
        <v>768</v>
      </c>
      <c r="I497">
        <v>2</v>
      </c>
      <c r="N497">
        <v>5</v>
      </c>
    </row>
    <row r="498" spans="2:14" x14ac:dyDescent="0.25">
      <c r="B498" t="s">
        <v>60</v>
      </c>
      <c r="C498">
        <v>17</v>
      </c>
      <c r="E498" t="s">
        <v>403</v>
      </c>
      <c r="F498">
        <v>1</v>
      </c>
      <c r="H498" t="s">
        <v>770</v>
      </c>
      <c r="I498">
        <v>1</v>
      </c>
      <c r="N498">
        <v>4</v>
      </c>
    </row>
    <row r="499" spans="2:14" x14ac:dyDescent="0.25">
      <c r="B499" t="s">
        <v>59</v>
      </c>
      <c r="C499">
        <v>19</v>
      </c>
      <c r="E499" t="s">
        <v>998</v>
      </c>
      <c r="F499">
        <v>1</v>
      </c>
      <c r="H499" t="s">
        <v>593</v>
      </c>
      <c r="I499">
        <v>2</v>
      </c>
      <c r="N499">
        <v>3</v>
      </c>
    </row>
    <row r="500" spans="2:14" x14ac:dyDescent="0.25">
      <c r="B500" t="s">
        <v>61</v>
      </c>
      <c r="C500">
        <v>7</v>
      </c>
      <c r="E500" t="s">
        <v>1005</v>
      </c>
      <c r="F500">
        <v>1</v>
      </c>
      <c r="H500" t="s">
        <v>771</v>
      </c>
      <c r="I500">
        <v>1</v>
      </c>
      <c r="N500">
        <v>7</v>
      </c>
    </row>
    <row r="501" spans="2:14" x14ac:dyDescent="0.25">
      <c r="B501" t="s">
        <v>62</v>
      </c>
      <c r="C501">
        <v>19</v>
      </c>
      <c r="E501" t="s">
        <v>968</v>
      </c>
      <c r="F501">
        <v>1</v>
      </c>
      <c r="H501" t="s">
        <v>772</v>
      </c>
      <c r="I501">
        <v>1</v>
      </c>
      <c r="N501">
        <v>5</v>
      </c>
    </row>
    <row r="502" spans="2:14" x14ac:dyDescent="0.25">
      <c r="B502" t="s">
        <v>66</v>
      </c>
      <c r="C502">
        <v>19</v>
      </c>
      <c r="E502" t="s">
        <v>1006</v>
      </c>
      <c r="F502">
        <v>1</v>
      </c>
      <c r="H502" t="s">
        <v>453</v>
      </c>
      <c r="I502">
        <v>1</v>
      </c>
      <c r="N502">
        <v>6</v>
      </c>
    </row>
    <row r="503" spans="2:14" x14ac:dyDescent="0.25">
      <c r="B503" t="s">
        <v>67</v>
      </c>
      <c r="C503">
        <v>18</v>
      </c>
      <c r="E503" t="s">
        <v>1007</v>
      </c>
      <c r="F503">
        <v>1</v>
      </c>
      <c r="H503" t="s">
        <v>393</v>
      </c>
      <c r="I503">
        <v>1</v>
      </c>
      <c r="N503">
        <v>5</v>
      </c>
    </row>
    <row r="504" spans="2:14" x14ac:dyDescent="0.25">
      <c r="B504" t="s">
        <v>71</v>
      </c>
      <c r="C504">
        <v>17</v>
      </c>
      <c r="E504" t="s">
        <v>1008</v>
      </c>
      <c r="F504">
        <v>1</v>
      </c>
      <c r="H504" t="s">
        <v>773</v>
      </c>
      <c r="I504">
        <v>2</v>
      </c>
      <c r="N504">
        <v>3</v>
      </c>
    </row>
    <row r="505" spans="2:14" x14ac:dyDescent="0.25">
      <c r="B505" t="s">
        <v>72</v>
      </c>
      <c r="C505">
        <v>15</v>
      </c>
      <c r="E505" t="s">
        <v>910</v>
      </c>
      <c r="F505">
        <v>1</v>
      </c>
      <c r="H505" t="s">
        <v>566</v>
      </c>
      <c r="I505">
        <v>2</v>
      </c>
      <c r="N505">
        <v>1</v>
      </c>
    </row>
    <row r="506" spans="2:14" x14ac:dyDescent="0.25">
      <c r="B506" t="s">
        <v>73</v>
      </c>
      <c r="C506">
        <v>19</v>
      </c>
      <c r="E506" t="s">
        <v>1014</v>
      </c>
      <c r="F506">
        <v>1</v>
      </c>
      <c r="H506" t="s">
        <v>774</v>
      </c>
      <c r="I506">
        <v>1</v>
      </c>
      <c r="N506">
        <v>3</v>
      </c>
    </row>
    <row r="507" spans="2:14" x14ac:dyDescent="0.25">
      <c r="B507" t="s">
        <v>76</v>
      </c>
      <c r="C507">
        <v>11</v>
      </c>
      <c r="E507" t="s">
        <v>375</v>
      </c>
      <c r="F507">
        <v>1</v>
      </c>
      <c r="H507" t="s">
        <v>425</v>
      </c>
      <c r="I507">
        <v>2</v>
      </c>
      <c r="N507">
        <v>3</v>
      </c>
    </row>
    <row r="508" spans="2:14" x14ac:dyDescent="0.25">
      <c r="B508" t="s">
        <v>78</v>
      </c>
      <c r="C508">
        <v>19</v>
      </c>
      <c r="E508" t="s">
        <v>1015</v>
      </c>
      <c r="F508">
        <v>1</v>
      </c>
      <c r="H508" t="s">
        <v>775</v>
      </c>
      <c r="I508">
        <v>1</v>
      </c>
      <c r="N508">
        <v>1</v>
      </c>
    </row>
    <row r="509" spans="2:14" x14ac:dyDescent="0.25">
      <c r="B509" t="s">
        <v>79</v>
      </c>
      <c r="C509">
        <v>19</v>
      </c>
      <c r="E509" t="s">
        <v>142</v>
      </c>
      <c r="F509">
        <v>1</v>
      </c>
      <c r="H509" t="s">
        <v>776</v>
      </c>
      <c r="I509">
        <v>2</v>
      </c>
      <c r="N509">
        <v>1</v>
      </c>
    </row>
    <row r="510" spans="2:14" x14ac:dyDescent="0.25">
      <c r="B510" t="s">
        <v>80</v>
      </c>
      <c r="C510">
        <v>15</v>
      </c>
      <c r="E510" t="s">
        <v>157</v>
      </c>
      <c r="F510">
        <v>1</v>
      </c>
      <c r="H510" t="s">
        <v>778</v>
      </c>
      <c r="I510">
        <v>1</v>
      </c>
      <c r="N510">
        <v>8</v>
      </c>
    </row>
    <row r="511" spans="2:14" x14ac:dyDescent="0.25">
      <c r="B511" t="s">
        <v>81</v>
      </c>
      <c r="C511">
        <v>19</v>
      </c>
      <c r="E511" t="s">
        <v>971</v>
      </c>
      <c r="F511">
        <v>1</v>
      </c>
      <c r="H511" t="s">
        <v>604</v>
      </c>
      <c r="I511">
        <v>3</v>
      </c>
      <c r="N511">
        <v>2</v>
      </c>
    </row>
    <row r="512" spans="2:14" x14ac:dyDescent="0.25">
      <c r="B512" t="s">
        <v>82</v>
      </c>
      <c r="C512">
        <v>11</v>
      </c>
      <c r="E512" t="s">
        <v>1021</v>
      </c>
      <c r="F512">
        <v>1</v>
      </c>
      <c r="H512" t="s">
        <v>513</v>
      </c>
      <c r="I512">
        <v>2</v>
      </c>
      <c r="N512">
        <v>7</v>
      </c>
    </row>
    <row r="513" spans="1:14" x14ac:dyDescent="0.25">
      <c r="B513" t="s">
        <v>83</v>
      </c>
      <c r="C513">
        <v>19</v>
      </c>
      <c r="E513" t="s">
        <v>891</v>
      </c>
      <c r="F513">
        <v>1</v>
      </c>
      <c r="H513" t="s">
        <v>779</v>
      </c>
      <c r="I513">
        <v>1</v>
      </c>
      <c r="N513">
        <v>4</v>
      </c>
    </row>
    <row r="514" spans="1:14" x14ac:dyDescent="0.25">
      <c r="B514" t="s">
        <v>84</v>
      </c>
      <c r="C514">
        <v>19</v>
      </c>
      <c r="D514" t="s">
        <v>1024</v>
      </c>
      <c r="E514" t="s">
        <v>529</v>
      </c>
      <c r="F514">
        <v>1</v>
      </c>
      <c r="H514" t="s">
        <v>781</v>
      </c>
      <c r="I514">
        <v>1</v>
      </c>
      <c r="N514">
        <v>6</v>
      </c>
    </row>
    <row r="515" spans="1:14" x14ac:dyDescent="0.25">
      <c r="A515" t="s">
        <v>901</v>
      </c>
      <c r="B515" t="s">
        <v>25</v>
      </c>
      <c r="C515">
        <v>15</v>
      </c>
      <c r="E515" t="s">
        <v>1025</v>
      </c>
      <c r="F515">
        <v>1</v>
      </c>
      <c r="H515" t="s">
        <v>782</v>
      </c>
      <c r="I515">
        <v>2</v>
      </c>
      <c r="N515">
        <v>2</v>
      </c>
    </row>
    <row r="516" spans="1:14" x14ac:dyDescent="0.25">
      <c r="B516" t="s">
        <v>29</v>
      </c>
      <c r="C516">
        <v>15</v>
      </c>
      <c r="E516" t="s">
        <v>573</v>
      </c>
      <c r="F516">
        <v>1</v>
      </c>
      <c r="H516" t="s">
        <v>783</v>
      </c>
      <c r="I516">
        <v>1</v>
      </c>
      <c r="N516">
        <v>5</v>
      </c>
    </row>
    <row r="517" spans="1:14" x14ac:dyDescent="0.25">
      <c r="B517" t="s">
        <v>31</v>
      </c>
      <c r="C517">
        <v>17</v>
      </c>
      <c r="E517" t="s">
        <v>202</v>
      </c>
      <c r="F517">
        <v>1</v>
      </c>
      <c r="H517" t="s">
        <v>656</v>
      </c>
      <c r="I517">
        <v>1</v>
      </c>
      <c r="N517">
        <v>1</v>
      </c>
    </row>
    <row r="518" spans="1:14" x14ac:dyDescent="0.25">
      <c r="B518" t="s">
        <v>32</v>
      </c>
      <c r="C518">
        <v>4</v>
      </c>
      <c r="E518" t="s">
        <v>519</v>
      </c>
      <c r="F518">
        <v>1</v>
      </c>
      <c r="G518" t="s">
        <v>785</v>
      </c>
      <c r="H518" t="s">
        <v>615</v>
      </c>
      <c r="I518">
        <v>1</v>
      </c>
      <c r="N518">
        <v>4</v>
      </c>
    </row>
    <row r="519" spans="1:14" x14ac:dyDescent="0.25">
      <c r="B519" t="s">
        <v>34</v>
      </c>
      <c r="C519">
        <v>5</v>
      </c>
      <c r="E519" t="s">
        <v>1026</v>
      </c>
      <c r="F519">
        <v>1</v>
      </c>
      <c r="H519" t="s">
        <v>106</v>
      </c>
      <c r="I519">
        <v>1</v>
      </c>
      <c r="N519">
        <v>8</v>
      </c>
    </row>
    <row r="520" spans="1:14" x14ac:dyDescent="0.25">
      <c r="B520" t="s">
        <v>35</v>
      </c>
      <c r="C520">
        <v>19</v>
      </c>
      <c r="E520" t="s">
        <v>1029</v>
      </c>
      <c r="F520">
        <v>1</v>
      </c>
      <c r="H520" t="s">
        <v>286</v>
      </c>
      <c r="I520">
        <v>2</v>
      </c>
      <c r="N520">
        <v>1</v>
      </c>
    </row>
    <row r="521" spans="1:14" x14ac:dyDescent="0.25">
      <c r="B521" t="s">
        <v>36</v>
      </c>
      <c r="C521">
        <v>19</v>
      </c>
      <c r="E521" t="s">
        <v>1030</v>
      </c>
      <c r="F521">
        <v>1</v>
      </c>
      <c r="H521" t="s">
        <v>700</v>
      </c>
      <c r="I521">
        <v>2</v>
      </c>
      <c r="N521">
        <v>6</v>
      </c>
    </row>
    <row r="522" spans="1:14" x14ac:dyDescent="0.25">
      <c r="B522" t="s">
        <v>37</v>
      </c>
      <c r="C522">
        <v>19</v>
      </c>
      <c r="E522" t="s">
        <v>741</v>
      </c>
      <c r="F522">
        <v>1</v>
      </c>
      <c r="H522" t="s">
        <v>189</v>
      </c>
      <c r="I522">
        <v>2</v>
      </c>
      <c r="N522">
        <v>8</v>
      </c>
    </row>
    <row r="523" spans="1:14" x14ac:dyDescent="0.25">
      <c r="B523" t="s">
        <v>38</v>
      </c>
      <c r="C523">
        <v>19</v>
      </c>
      <c r="E523" t="s">
        <v>1031</v>
      </c>
      <c r="F523">
        <v>1</v>
      </c>
      <c r="H523" t="s">
        <v>551</v>
      </c>
      <c r="I523">
        <v>3</v>
      </c>
      <c r="N523">
        <v>4</v>
      </c>
    </row>
    <row r="524" spans="1:14" x14ac:dyDescent="0.25">
      <c r="B524" t="s">
        <v>42</v>
      </c>
      <c r="C524">
        <v>17</v>
      </c>
      <c r="E524" t="s">
        <v>813</v>
      </c>
      <c r="F524">
        <v>1</v>
      </c>
      <c r="H524" t="s">
        <v>773</v>
      </c>
      <c r="I524">
        <v>2</v>
      </c>
      <c r="N524">
        <v>2</v>
      </c>
    </row>
    <row r="525" spans="1:14" x14ac:dyDescent="0.25">
      <c r="B525" t="s">
        <v>43</v>
      </c>
      <c r="C525">
        <v>12</v>
      </c>
      <c r="E525" t="s">
        <v>1032</v>
      </c>
      <c r="F525">
        <v>1</v>
      </c>
      <c r="H525" t="s">
        <v>790</v>
      </c>
      <c r="I525">
        <v>1</v>
      </c>
      <c r="N525">
        <v>7</v>
      </c>
    </row>
    <row r="526" spans="1:14" x14ac:dyDescent="0.25">
      <c r="B526" t="s">
        <v>44</v>
      </c>
      <c r="C526">
        <v>19</v>
      </c>
      <c r="E526" t="s">
        <v>609</v>
      </c>
      <c r="F526">
        <v>1</v>
      </c>
      <c r="H526" t="s">
        <v>668</v>
      </c>
      <c r="I526">
        <v>2</v>
      </c>
      <c r="N526">
        <v>5</v>
      </c>
    </row>
    <row r="527" spans="1:14" x14ac:dyDescent="0.25">
      <c r="B527" t="s">
        <v>46</v>
      </c>
      <c r="C527">
        <v>19</v>
      </c>
      <c r="E527" t="s">
        <v>303</v>
      </c>
      <c r="F527">
        <v>1</v>
      </c>
      <c r="H527" t="s">
        <v>549</v>
      </c>
      <c r="I527">
        <v>2</v>
      </c>
      <c r="N527">
        <v>5</v>
      </c>
    </row>
    <row r="528" spans="1:14" x14ac:dyDescent="0.25">
      <c r="B528" t="s">
        <v>47</v>
      </c>
      <c r="C528">
        <v>17</v>
      </c>
      <c r="E528" t="s">
        <v>1034</v>
      </c>
      <c r="F528">
        <v>1</v>
      </c>
      <c r="H528" t="s">
        <v>634</v>
      </c>
      <c r="I528">
        <v>3</v>
      </c>
      <c r="N528">
        <v>3</v>
      </c>
    </row>
    <row r="529" spans="2:14" x14ac:dyDescent="0.25">
      <c r="B529" t="s">
        <v>48</v>
      </c>
      <c r="C529">
        <v>15</v>
      </c>
      <c r="E529" t="s">
        <v>689</v>
      </c>
      <c r="F529">
        <v>1</v>
      </c>
      <c r="H529" t="s">
        <v>795</v>
      </c>
      <c r="I529">
        <v>1</v>
      </c>
      <c r="N529">
        <v>8</v>
      </c>
    </row>
    <row r="530" spans="2:14" x14ac:dyDescent="0.25">
      <c r="B530" t="s">
        <v>49</v>
      </c>
      <c r="C530">
        <v>10</v>
      </c>
      <c r="E530" t="s">
        <v>1035</v>
      </c>
      <c r="F530">
        <v>1</v>
      </c>
      <c r="H530" t="s">
        <v>796</v>
      </c>
      <c r="I530">
        <v>1</v>
      </c>
      <c r="N530">
        <v>6</v>
      </c>
    </row>
    <row r="531" spans="2:14" x14ac:dyDescent="0.25">
      <c r="B531" t="s">
        <v>51</v>
      </c>
      <c r="C531">
        <v>15</v>
      </c>
      <c r="E531" t="s">
        <v>1036</v>
      </c>
      <c r="F531">
        <v>1</v>
      </c>
      <c r="H531" t="s">
        <v>164</v>
      </c>
      <c r="I531">
        <v>1</v>
      </c>
      <c r="N531">
        <v>3</v>
      </c>
    </row>
    <row r="532" spans="2:14" x14ac:dyDescent="0.25">
      <c r="B532" t="s">
        <v>53</v>
      </c>
      <c r="C532">
        <v>17</v>
      </c>
      <c r="E532" t="s">
        <v>1039</v>
      </c>
      <c r="F532">
        <v>1</v>
      </c>
      <c r="H532" t="s">
        <v>750</v>
      </c>
      <c r="I532">
        <v>1</v>
      </c>
      <c r="N532">
        <v>1</v>
      </c>
    </row>
    <row r="533" spans="2:14" x14ac:dyDescent="0.25">
      <c r="B533" t="s">
        <v>55</v>
      </c>
      <c r="C533">
        <v>8</v>
      </c>
      <c r="E533" t="s">
        <v>1040</v>
      </c>
      <c r="F533">
        <v>1</v>
      </c>
      <c r="H533" t="s">
        <v>677</v>
      </c>
      <c r="I533">
        <v>2</v>
      </c>
      <c r="N533">
        <v>3</v>
      </c>
    </row>
    <row r="534" spans="2:14" x14ac:dyDescent="0.25">
      <c r="B534" t="s">
        <v>56</v>
      </c>
      <c r="C534">
        <v>8</v>
      </c>
      <c r="E534" t="s">
        <v>982</v>
      </c>
      <c r="F534">
        <v>1</v>
      </c>
      <c r="H534" t="s">
        <v>797</v>
      </c>
      <c r="I534">
        <v>1</v>
      </c>
      <c r="N534">
        <v>3</v>
      </c>
    </row>
    <row r="535" spans="2:14" x14ac:dyDescent="0.25">
      <c r="B535" t="s">
        <v>58</v>
      </c>
      <c r="C535">
        <v>19</v>
      </c>
      <c r="E535" t="s">
        <v>1041</v>
      </c>
      <c r="F535">
        <v>1</v>
      </c>
      <c r="H535" t="s">
        <v>133</v>
      </c>
      <c r="I535">
        <v>1</v>
      </c>
      <c r="N535">
        <v>2</v>
      </c>
    </row>
    <row r="536" spans="2:14" x14ac:dyDescent="0.25">
      <c r="B536" t="s">
        <v>60</v>
      </c>
      <c r="C536">
        <v>17</v>
      </c>
      <c r="E536" t="s">
        <v>1042</v>
      </c>
      <c r="F536">
        <v>1</v>
      </c>
      <c r="H536" t="s">
        <v>479</v>
      </c>
      <c r="I536">
        <v>1</v>
      </c>
      <c r="N536">
        <v>2</v>
      </c>
    </row>
    <row r="537" spans="2:14" x14ac:dyDescent="0.25">
      <c r="B537" t="s">
        <v>59</v>
      </c>
      <c r="C537">
        <v>19</v>
      </c>
      <c r="E537" t="s">
        <v>1043</v>
      </c>
      <c r="F537">
        <v>1</v>
      </c>
      <c r="H537" t="s">
        <v>720</v>
      </c>
      <c r="I537">
        <v>3</v>
      </c>
      <c r="N537">
        <v>2</v>
      </c>
    </row>
    <row r="538" spans="2:14" x14ac:dyDescent="0.25">
      <c r="B538" t="s">
        <v>61</v>
      </c>
      <c r="C538">
        <v>7</v>
      </c>
      <c r="E538" t="s">
        <v>1048</v>
      </c>
      <c r="F538">
        <v>1</v>
      </c>
      <c r="H538" t="s">
        <v>804</v>
      </c>
      <c r="I538">
        <v>2</v>
      </c>
      <c r="N538">
        <v>7</v>
      </c>
    </row>
    <row r="539" spans="2:14" x14ac:dyDescent="0.25">
      <c r="B539" t="s">
        <v>62</v>
      </c>
      <c r="C539">
        <v>19</v>
      </c>
      <c r="E539" t="s">
        <v>246</v>
      </c>
      <c r="F539">
        <v>1</v>
      </c>
      <c r="H539" t="s">
        <v>229</v>
      </c>
      <c r="I539">
        <v>2</v>
      </c>
      <c r="N539">
        <v>2</v>
      </c>
    </row>
    <row r="540" spans="2:14" x14ac:dyDescent="0.25">
      <c r="B540" t="s">
        <v>66</v>
      </c>
      <c r="C540">
        <v>19</v>
      </c>
      <c r="E540" t="s">
        <v>1049</v>
      </c>
      <c r="F540">
        <v>1</v>
      </c>
      <c r="H540" t="s">
        <v>703</v>
      </c>
      <c r="I540">
        <v>3</v>
      </c>
      <c r="N540">
        <v>7</v>
      </c>
    </row>
    <row r="541" spans="2:14" x14ac:dyDescent="0.25">
      <c r="B541" t="s">
        <v>67</v>
      </c>
      <c r="C541">
        <v>18</v>
      </c>
      <c r="E541" t="s">
        <v>1050</v>
      </c>
      <c r="F541">
        <v>1</v>
      </c>
      <c r="H541" t="s">
        <v>392</v>
      </c>
      <c r="I541">
        <v>2</v>
      </c>
      <c r="N541">
        <v>3</v>
      </c>
    </row>
    <row r="542" spans="2:14" x14ac:dyDescent="0.25">
      <c r="B542" t="s">
        <v>71</v>
      </c>
      <c r="C542">
        <v>17</v>
      </c>
      <c r="E542" t="s">
        <v>1051</v>
      </c>
      <c r="F542">
        <v>1</v>
      </c>
      <c r="H542" t="s">
        <v>805</v>
      </c>
      <c r="I542">
        <v>1</v>
      </c>
      <c r="N542">
        <v>3</v>
      </c>
    </row>
    <row r="543" spans="2:14" x14ac:dyDescent="0.25">
      <c r="B543" t="s">
        <v>72</v>
      </c>
      <c r="C543">
        <v>15</v>
      </c>
      <c r="E543" t="s">
        <v>187</v>
      </c>
      <c r="F543">
        <v>1</v>
      </c>
      <c r="H543" t="s">
        <v>806</v>
      </c>
      <c r="I543">
        <v>2</v>
      </c>
      <c r="N543">
        <v>7</v>
      </c>
    </row>
    <row r="544" spans="2:14" x14ac:dyDescent="0.25">
      <c r="B544" t="s">
        <v>73</v>
      </c>
      <c r="C544">
        <v>19</v>
      </c>
      <c r="E544" t="s">
        <v>1055</v>
      </c>
      <c r="F544">
        <v>1</v>
      </c>
      <c r="H544" t="s">
        <v>737</v>
      </c>
      <c r="I544">
        <v>2</v>
      </c>
      <c r="N544">
        <v>6</v>
      </c>
    </row>
    <row r="545" spans="1:14" x14ac:dyDescent="0.25">
      <c r="B545" t="s">
        <v>76</v>
      </c>
      <c r="C545">
        <v>11</v>
      </c>
      <c r="E545" t="s">
        <v>670</v>
      </c>
      <c r="F545">
        <v>1</v>
      </c>
      <c r="H545" t="s">
        <v>808</v>
      </c>
      <c r="I545">
        <v>1</v>
      </c>
      <c r="N545">
        <v>5</v>
      </c>
    </row>
    <row r="546" spans="1:14" x14ac:dyDescent="0.25">
      <c r="B546" t="s">
        <v>78</v>
      </c>
      <c r="C546">
        <v>19</v>
      </c>
      <c r="E546" t="s">
        <v>905</v>
      </c>
      <c r="F546">
        <v>1</v>
      </c>
      <c r="H546" t="s">
        <v>601</v>
      </c>
      <c r="I546">
        <v>1</v>
      </c>
      <c r="N546">
        <v>6</v>
      </c>
    </row>
    <row r="547" spans="1:14" x14ac:dyDescent="0.25">
      <c r="B547" t="s">
        <v>79</v>
      </c>
      <c r="C547">
        <v>19</v>
      </c>
      <c r="E547" t="s">
        <v>1056</v>
      </c>
      <c r="F547">
        <v>1</v>
      </c>
      <c r="H547" t="s">
        <v>809</v>
      </c>
      <c r="I547">
        <v>1</v>
      </c>
      <c r="N547">
        <v>8</v>
      </c>
    </row>
    <row r="548" spans="1:14" x14ac:dyDescent="0.25">
      <c r="B548" t="s">
        <v>80</v>
      </c>
      <c r="C548">
        <v>15</v>
      </c>
      <c r="E548" t="s">
        <v>1022</v>
      </c>
      <c r="F548">
        <v>1</v>
      </c>
      <c r="H548" t="s">
        <v>420</v>
      </c>
      <c r="I548">
        <v>2</v>
      </c>
      <c r="N548">
        <v>1</v>
      </c>
    </row>
    <row r="549" spans="1:14" x14ac:dyDescent="0.25">
      <c r="B549" t="s">
        <v>81</v>
      </c>
      <c r="C549">
        <v>19</v>
      </c>
      <c r="E549" t="s">
        <v>1061</v>
      </c>
      <c r="F549">
        <v>1</v>
      </c>
      <c r="H549" t="s">
        <v>812</v>
      </c>
      <c r="I549">
        <v>2</v>
      </c>
      <c r="N549">
        <v>4</v>
      </c>
    </row>
    <row r="550" spans="1:14" x14ac:dyDescent="0.25">
      <c r="B550" t="s">
        <v>82</v>
      </c>
      <c r="C550">
        <v>11</v>
      </c>
      <c r="E550" t="s">
        <v>1023</v>
      </c>
      <c r="F550">
        <v>1</v>
      </c>
      <c r="H550" t="s">
        <v>813</v>
      </c>
      <c r="I550">
        <v>2</v>
      </c>
      <c r="N550">
        <v>4</v>
      </c>
    </row>
    <row r="551" spans="1:14" x14ac:dyDescent="0.25">
      <c r="B551" t="s">
        <v>83</v>
      </c>
      <c r="C551">
        <v>19</v>
      </c>
      <c r="E551" t="s">
        <v>1012</v>
      </c>
      <c r="F551">
        <v>1</v>
      </c>
      <c r="H551" t="s">
        <v>814</v>
      </c>
      <c r="I551">
        <v>1</v>
      </c>
      <c r="N551">
        <v>1</v>
      </c>
    </row>
    <row r="552" spans="1:14" x14ac:dyDescent="0.25">
      <c r="B552" t="s">
        <v>84</v>
      </c>
      <c r="C552">
        <v>19</v>
      </c>
      <c r="D552" t="s">
        <v>1085</v>
      </c>
      <c r="E552" t="s">
        <v>1001</v>
      </c>
      <c r="F552">
        <v>1</v>
      </c>
      <c r="H552" t="s">
        <v>815</v>
      </c>
      <c r="I552">
        <v>1</v>
      </c>
      <c r="N552">
        <v>1</v>
      </c>
    </row>
    <row r="553" spans="1:14" x14ac:dyDescent="0.25">
      <c r="A553" t="s">
        <v>934</v>
      </c>
      <c r="B553" t="s">
        <v>26</v>
      </c>
      <c r="C553">
        <v>14</v>
      </c>
      <c r="E553" t="s">
        <v>308</v>
      </c>
      <c r="F553">
        <v>1</v>
      </c>
      <c r="H553" t="s">
        <v>817</v>
      </c>
      <c r="I553">
        <v>1</v>
      </c>
      <c r="N553">
        <v>5</v>
      </c>
    </row>
    <row r="554" spans="1:14" x14ac:dyDescent="0.25">
      <c r="B554" t="s">
        <v>27</v>
      </c>
      <c r="C554">
        <v>13</v>
      </c>
      <c r="E554" t="s">
        <v>1086</v>
      </c>
      <c r="F554">
        <v>1</v>
      </c>
      <c r="H554" t="s">
        <v>818</v>
      </c>
      <c r="I554">
        <v>1</v>
      </c>
      <c r="N554">
        <v>3</v>
      </c>
    </row>
    <row r="555" spans="1:14" x14ac:dyDescent="0.25">
      <c r="B555" t="s">
        <v>29</v>
      </c>
      <c r="C555">
        <v>15</v>
      </c>
      <c r="E555" t="s">
        <v>856</v>
      </c>
      <c r="F555">
        <v>1</v>
      </c>
      <c r="H555" t="s">
        <v>377</v>
      </c>
      <c r="I555">
        <v>2</v>
      </c>
      <c r="N555">
        <v>8</v>
      </c>
    </row>
    <row r="556" spans="1:14" x14ac:dyDescent="0.25">
      <c r="B556" t="s">
        <v>31</v>
      </c>
      <c r="C556">
        <v>17</v>
      </c>
      <c r="E556" t="s">
        <v>795</v>
      </c>
      <c r="F556">
        <v>1</v>
      </c>
      <c r="H556" t="s">
        <v>819</v>
      </c>
      <c r="I556">
        <v>2</v>
      </c>
      <c r="N556">
        <v>3</v>
      </c>
    </row>
    <row r="557" spans="1:14" x14ac:dyDescent="0.25">
      <c r="B557" t="s">
        <v>35</v>
      </c>
      <c r="C557">
        <v>19</v>
      </c>
      <c r="E557" t="s">
        <v>1087</v>
      </c>
      <c r="F557">
        <v>1</v>
      </c>
      <c r="H557" t="s">
        <v>525</v>
      </c>
      <c r="I557">
        <v>1</v>
      </c>
      <c r="N557">
        <v>5</v>
      </c>
    </row>
    <row r="558" spans="1:14" x14ac:dyDescent="0.25">
      <c r="B558" t="s">
        <v>36</v>
      </c>
      <c r="C558">
        <v>19</v>
      </c>
      <c r="E558" t="s">
        <v>966</v>
      </c>
      <c r="F558">
        <v>1</v>
      </c>
      <c r="H558" t="s">
        <v>822</v>
      </c>
      <c r="I558">
        <v>1</v>
      </c>
      <c r="N558">
        <v>2</v>
      </c>
    </row>
    <row r="559" spans="1:14" x14ac:dyDescent="0.25">
      <c r="B559" t="s">
        <v>37</v>
      </c>
      <c r="C559">
        <v>19</v>
      </c>
      <c r="E559" t="s">
        <v>1090</v>
      </c>
      <c r="F559">
        <v>1</v>
      </c>
      <c r="H559" t="s">
        <v>341</v>
      </c>
      <c r="I559">
        <v>2</v>
      </c>
      <c r="N559">
        <v>3</v>
      </c>
    </row>
    <row r="560" spans="1:14" x14ac:dyDescent="0.25">
      <c r="B560" t="s">
        <v>38</v>
      </c>
      <c r="C560">
        <v>19</v>
      </c>
      <c r="E560" t="s">
        <v>711</v>
      </c>
      <c r="F560">
        <v>1</v>
      </c>
      <c r="H560" t="s">
        <v>823</v>
      </c>
      <c r="I560">
        <v>1</v>
      </c>
      <c r="N560">
        <v>7</v>
      </c>
    </row>
    <row r="561" spans="2:14" x14ac:dyDescent="0.25">
      <c r="B561" t="s">
        <v>40</v>
      </c>
      <c r="C561">
        <v>13</v>
      </c>
      <c r="E561" t="s">
        <v>1091</v>
      </c>
      <c r="F561">
        <v>1</v>
      </c>
      <c r="H561" t="s">
        <v>825</v>
      </c>
      <c r="I561">
        <v>1</v>
      </c>
      <c r="N561">
        <v>6</v>
      </c>
    </row>
    <row r="562" spans="2:14" x14ac:dyDescent="0.25">
      <c r="B562" t="s">
        <v>42</v>
      </c>
      <c r="C562">
        <v>17</v>
      </c>
      <c r="E562" t="s">
        <v>1092</v>
      </c>
      <c r="F562">
        <v>1</v>
      </c>
      <c r="H562" t="s">
        <v>242</v>
      </c>
      <c r="I562">
        <v>1</v>
      </c>
      <c r="N562">
        <v>7</v>
      </c>
    </row>
    <row r="563" spans="2:14" x14ac:dyDescent="0.25">
      <c r="B563" t="s">
        <v>44</v>
      </c>
      <c r="C563">
        <v>19</v>
      </c>
      <c r="E563" t="s">
        <v>1093</v>
      </c>
      <c r="F563">
        <v>1</v>
      </c>
      <c r="H563" t="s">
        <v>625</v>
      </c>
      <c r="I563">
        <v>1</v>
      </c>
      <c r="N563">
        <v>6</v>
      </c>
    </row>
    <row r="564" spans="2:14" x14ac:dyDescent="0.25">
      <c r="B564" t="s">
        <v>46</v>
      </c>
      <c r="C564">
        <v>19</v>
      </c>
      <c r="E564" t="s">
        <v>1100</v>
      </c>
      <c r="F564">
        <v>1</v>
      </c>
      <c r="H564" t="s">
        <v>826</v>
      </c>
      <c r="I564">
        <v>1</v>
      </c>
      <c r="N564">
        <v>6</v>
      </c>
    </row>
    <row r="565" spans="2:14" x14ac:dyDescent="0.25">
      <c r="B565" t="s">
        <v>47</v>
      </c>
      <c r="C565">
        <v>17</v>
      </c>
      <c r="E565" t="s">
        <v>1101</v>
      </c>
      <c r="F565">
        <v>1</v>
      </c>
      <c r="G565" t="s">
        <v>830</v>
      </c>
      <c r="H565" t="s">
        <v>806</v>
      </c>
      <c r="I565">
        <v>2</v>
      </c>
      <c r="N565">
        <v>4</v>
      </c>
    </row>
    <row r="566" spans="2:14" x14ac:dyDescent="0.25">
      <c r="B566" t="s">
        <v>51</v>
      </c>
      <c r="C566">
        <v>15</v>
      </c>
      <c r="E566" t="s">
        <v>343</v>
      </c>
      <c r="F566">
        <v>1</v>
      </c>
      <c r="H566" t="s">
        <v>834</v>
      </c>
      <c r="I566">
        <v>1</v>
      </c>
      <c r="N566">
        <v>1</v>
      </c>
    </row>
    <row r="567" spans="2:14" x14ac:dyDescent="0.25">
      <c r="B567" t="s">
        <v>52</v>
      </c>
      <c r="C567">
        <v>13</v>
      </c>
      <c r="E567" t="s">
        <v>655</v>
      </c>
      <c r="F567">
        <v>1</v>
      </c>
      <c r="H567" t="s">
        <v>835</v>
      </c>
      <c r="I567">
        <v>2</v>
      </c>
      <c r="N567">
        <v>1</v>
      </c>
    </row>
    <row r="568" spans="2:14" x14ac:dyDescent="0.25">
      <c r="B568" t="s">
        <v>53</v>
      </c>
      <c r="C568">
        <v>17</v>
      </c>
      <c r="E568" t="s">
        <v>253</v>
      </c>
      <c r="F568">
        <v>1</v>
      </c>
      <c r="H568" t="s">
        <v>836</v>
      </c>
      <c r="I568">
        <v>1</v>
      </c>
      <c r="N568">
        <v>8</v>
      </c>
    </row>
    <row r="569" spans="2:14" x14ac:dyDescent="0.25">
      <c r="B569" t="s">
        <v>56</v>
      </c>
      <c r="C569">
        <v>8</v>
      </c>
      <c r="E569" t="s">
        <v>976</v>
      </c>
      <c r="F569">
        <v>1</v>
      </c>
      <c r="H569" t="s">
        <v>693</v>
      </c>
      <c r="I569">
        <v>2</v>
      </c>
      <c r="N569">
        <v>1</v>
      </c>
    </row>
    <row r="570" spans="2:14" x14ac:dyDescent="0.25">
      <c r="B570" t="s">
        <v>58</v>
      </c>
      <c r="C570">
        <v>19</v>
      </c>
      <c r="E570" t="s">
        <v>1105</v>
      </c>
      <c r="F570">
        <v>1</v>
      </c>
      <c r="H570" t="s">
        <v>837</v>
      </c>
      <c r="I570">
        <v>1</v>
      </c>
      <c r="N570">
        <v>2</v>
      </c>
    </row>
    <row r="571" spans="2:14" x14ac:dyDescent="0.25">
      <c r="B571" t="s">
        <v>60</v>
      </c>
      <c r="C571">
        <v>17</v>
      </c>
      <c r="E571" t="s">
        <v>154</v>
      </c>
      <c r="F571">
        <v>1</v>
      </c>
      <c r="H571" t="s">
        <v>838</v>
      </c>
      <c r="I571">
        <v>2</v>
      </c>
      <c r="N571">
        <v>3</v>
      </c>
    </row>
    <row r="572" spans="2:14" x14ac:dyDescent="0.25">
      <c r="B572" t="s">
        <v>59</v>
      </c>
      <c r="C572">
        <v>19</v>
      </c>
      <c r="E572" t="s">
        <v>480</v>
      </c>
      <c r="F572">
        <v>1</v>
      </c>
      <c r="H572" t="s">
        <v>839</v>
      </c>
      <c r="I572">
        <v>1</v>
      </c>
      <c r="N572">
        <v>7</v>
      </c>
    </row>
    <row r="573" spans="2:14" x14ac:dyDescent="0.25">
      <c r="B573" t="s">
        <v>62</v>
      </c>
      <c r="C573">
        <v>19</v>
      </c>
      <c r="E573" t="s">
        <v>526</v>
      </c>
      <c r="F573">
        <v>1</v>
      </c>
      <c r="H573" t="s">
        <v>840</v>
      </c>
      <c r="I573">
        <v>1</v>
      </c>
      <c r="N573">
        <v>2</v>
      </c>
    </row>
    <row r="574" spans="2:14" x14ac:dyDescent="0.25">
      <c r="B574" t="s">
        <v>66</v>
      </c>
      <c r="C574">
        <v>19</v>
      </c>
      <c r="E574" t="s">
        <v>1106</v>
      </c>
      <c r="F574">
        <v>1</v>
      </c>
      <c r="H574" t="s">
        <v>136</v>
      </c>
      <c r="I574">
        <v>1</v>
      </c>
      <c r="N574">
        <v>1</v>
      </c>
    </row>
    <row r="575" spans="2:14" x14ac:dyDescent="0.25">
      <c r="B575" t="s">
        <v>67</v>
      </c>
      <c r="C575">
        <v>18</v>
      </c>
      <c r="E575" t="s">
        <v>1107</v>
      </c>
      <c r="F575">
        <v>1</v>
      </c>
      <c r="H575" t="s">
        <v>598</v>
      </c>
      <c r="I575">
        <v>1</v>
      </c>
      <c r="N575">
        <v>4</v>
      </c>
    </row>
    <row r="576" spans="2:14" x14ac:dyDescent="0.25">
      <c r="B576" t="s">
        <v>68</v>
      </c>
      <c r="C576">
        <v>9</v>
      </c>
      <c r="E576" t="s">
        <v>904</v>
      </c>
      <c r="F576">
        <v>1</v>
      </c>
      <c r="H576" t="s">
        <v>711</v>
      </c>
      <c r="I576">
        <v>2</v>
      </c>
      <c r="N576">
        <v>7</v>
      </c>
    </row>
    <row r="577" spans="1:14" x14ac:dyDescent="0.25">
      <c r="B577" t="s">
        <v>71</v>
      </c>
      <c r="C577">
        <v>17</v>
      </c>
      <c r="E577" t="s">
        <v>1109</v>
      </c>
      <c r="F577">
        <v>1</v>
      </c>
      <c r="H577" t="s">
        <v>844</v>
      </c>
      <c r="I577">
        <v>1</v>
      </c>
      <c r="N577">
        <v>5</v>
      </c>
    </row>
    <row r="578" spans="1:14" x14ac:dyDescent="0.25">
      <c r="B578" t="s">
        <v>73</v>
      </c>
      <c r="C578">
        <v>19</v>
      </c>
      <c r="E578" t="s">
        <v>356</v>
      </c>
      <c r="F578">
        <v>1</v>
      </c>
      <c r="H578" t="s">
        <v>845</v>
      </c>
      <c r="I578">
        <v>1</v>
      </c>
      <c r="N578">
        <v>4</v>
      </c>
    </row>
    <row r="579" spans="1:14" x14ac:dyDescent="0.25">
      <c r="B579" t="s">
        <v>74</v>
      </c>
      <c r="C579">
        <v>15</v>
      </c>
      <c r="E579" t="s">
        <v>158</v>
      </c>
      <c r="F579">
        <v>1</v>
      </c>
      <c r="H579" t="s">
        <v>458</v>
      </c>
      <c r="I579">
        <v>2</v>
      </c>
      <c r="N579">
        <v>5</v>
      </c>
    </row>
    <row r="580" spans="1:14" x14ac:dyDescent="0.25">
      <c r="B580" t="s">
        <v>75</v>
      </c>
      <c r="C580">
        <v>15</v>
      </c>
      <c r="E580" t="s">
        <v>1110</v>
      </c>
      <c r="F580">
        <v>1</v>
      </c>
      <c r="H580" t="s">
        <v>846</v>
      </c>
      <c r="I580">
        <v>1</v>
      </c>
      <c r="N580">
        <v>8</v>
      </c>
    </row>
    <row r="581" spans="1:14" x14ac:dyDescent="0.25">
      <c r="B581" t="s">
        <v>76</v>
      </c>
      <c r="C581">
        <v>11</v>
      </c>
      <c r="E581" t="s">
        <v>1111</v>
      </c>
      <c r="F581">
        <v>1</v>
      </c>
      <c r="H581" t="s">
        <v>847</v>
      </c>
      <c r="I581">
        <v>1</v>
      </c>
      <c r="N581">
        <v>1</v>
      </c>
    </row>
    <row r="582" spans="1:14" x14ac:dyDescent="0.25">
      <c r="B582" t="s">
        <v>78</v>
      </c>
      <c r="C582">
        <v>19</v>
      </c>
      <c r="E582" t="s">
        <v>796</v>
      </c>
      <c r="F582">
        <v>1</v>
      </c>
      <c r="H582" t="s">
        <v>848</v>
      </c>
      <c r="I582">
        <v>1</v>
      </c>
      <c r="N582">
        <v>2</v>
      </c>
    </row>
    <row r="583" spans="1:14" x14ac:dyDescent="0.25">
      <c r="B583" t="s">
        <v>79</v>
      </c>
      <c r="C583">
        <v>19</v>
      </c>
      <c r="E583" t="s">
        <v>964</v>
      </c>
      <c r="F583">
        <v>1</v>
      </c>
      <c r="H583" t="s">
        <v>850</v>
      </c>
      <c r="I583">
        <v>1</v>
      </c>
      <c r="N583">
        <v>6</v>
      </c>
    </row>
    <row r="584" spans="1:14" x14ac:dyDescent="0.25">
      <c r="B584" t="s">
        <v>81</v>
      </c>
      <c r="C584">
        <v>19</v>
      </c>
      <c r="E584" t="s">
        <v>1113</v>
      </c>
      <c r="F584">
        <v>1</v>
      </c>
      <c r="H584" t="s">
        <v>243</v>
      </c>
      <c r="I584">
        <v>1</v>
      </c>
      <c r="N584">
        <v>4</v>
      </c>
    </row>
    <row r="585" spans="1:14" x14ac:dyDescent="0.25">
      <c r="B585" t="s">
        <v>82</v>
      </c>
      <c r="C585">
        <v>11</v>
      </c>
      <c r="E585" t="s">
        <v>1114</v>
      </c>
      <c r="F585">
        <v>1</v>
      </c>
      <c r="H585" t="s">
        <v>165</v>
      </c>
      <c r="I585">
        <v>3</v>
      </c>
      <c r="N585">
        <v>1</v>
      </c>
    </row>
    <row r="586" spans="1:14" x14ac:dyDescent="0.25">
      <c r="B586" t="s">
        <v>83</v>
      </c>
      <c r="C586">
        <v>19</v>
      </c>
      <c r="E586" t="s">
        <v>1115</v>
      </c>
      <c r="F586">
        <v>1</v>
      </c>
      <c r="H586" t="s">
        <v>172</v>
      </c>
      <c r="I586">
        <v>4</v>
      </c>
      <c r="N586">
        <v>8</v>
      </c>
    </row>
    <row r="587" spans="1:14" x14ac:dyDescent="0.25">
      <c r="B587" t="s">
        <v>84</v>
      </c>
      <c r="C587">
        <v>19</v>
      </c>
      <c r="E587" t="s">
        <v>1116</v>
      </c>
      <c r="F587">
        <v>1</v>
      </c>
      <c r="H587" t="s">
        <v>366</v>
      </c>
      <c r="I587">
        <v>2</v>
      </c>
      <c r="N587">
        <v>2</v>
      </c>
    </row>
    <row r="588" spans="1:14" x14ac:dyDescent="0.25">
      <c r="A588" t="s">
        <v>956</v>
      </c>
      <c r="B588" t="s">
        <v>26</v>
      </c>
      <c r="C588">
        <v>14</v>
      </c>
      <c r="E588" t="s">
        <v>386</v>
      </c>
      <c r="F588">
        <v>1</v>
      </c>
      <c r="H588" t="s">
        <v>369</v>
      </c>
      <c r="I588">
        <v>2</v>
      </c>
      <c r="N588">
        <v>4</v>
      </c>
    </row>
    <row r="589" spans="1:14" x14ac:dyDescent="0.25">
      <c r="B589" t="s">
        <v>27</v>
      </c>
      <c r="C589">
        <v>13</v>
      </c>
      <c r="E589" t="s">
        <v>516</v>
      </c>
      <c r="F589">
        <v>1</v>
      </c>
      <c r="H589" t="s">
        <v>398</v>
      </c>
      <c r="I589">
        <v>2</v>
      </c>
      <c r="N589">
        <v>3</v>
      </c>
    </row>
    <row r="590" spans="1:14" x14ac:dyDescent="0.25">
      <c r="B590" t="s">
        <v>29</v>
      </c>
      <c r="C590">
        <v>15</v>
      </c>
      <c r="E590" t="s">
        <v>947</v>
      </c>
      <c r="F590">
        <v>1</v>
      </c>
      <c r="H590" t="s">
        <v>610</v>
      </c>
      <c r="I590">
        <v>2</v>
      </c>
      <c r="N590">
        <v>2</v>
      </c>
    </row>
    <row r="591" spans="1:14" x14ac:dyDescent="0.25">
      <c r="B591" t="s">
        <v>31</v>
      </c>
      <c r="C591">
        <v>17</v>
      </c>
      <c r="E591" t="s">
        <v>486</v>
      </c>
      <c r="F591">
        <v>1</v>
      </c>
      <c r="H591" t="s">
        <v>426</v>
      </c>
      <c r="I591">
        <v>1</v>
      </c>
      <c r="N591">
        <v>8</v>
      </c>
    </row>
    <row r="592" spans="1:14" x14ac:dyDescent="0.25">
      <c r="B592" t="s">
        <v>35</v>
      </c>
      <c r="C592">
        <v>19</v>
      </c>
      <c r="E592" t="s">
        <v>214</v>
      </c>
      <c r="F592">
        <v>1</v>
      </c>
      <c r="H592" t="s">
        <v>342</v>
      </c>
      <c r="I592">
        <v>2</v>
      </c>
      <c r="N592">
        <v>1</v>
      </c>
    </row>
    <row r="593" spans="2:14" x14ac:dyDescent="0.25">
      <c r="B593" t="s">
        <v>36</v>
      </c>
      <c r="C593">
        <v>19</v>
      </c>
      <c r="E593" t="s">
        <v>892</v>
      </c>
      <c r="F593">
        <v>1</v>
      </c>
      <c r="H593" t="s">
        <v>132</v>
      </c>
      <c r="I593">
        <v>2</v>
      </c>
      <c r="N593">
        <v>8</v>
      </c>
    </row>
    <row r="594" spans="2:14" x14ac:dyDescent="0.25">
      <c r="B594" t="s">
        <v>37</v>
      </c>
      <c r="C594">
        <v>19</v>
      </c>
      <c r="E594" t="s">
        <v>1120</v>
      </c>
      <c r="F594">
        <v>1</v>
      </c>
      <c r="H594" t="s">
        <v>618</v>
      </c>
      <c r="I594">
        <v>3</v>
      </c>
      <c r="N594">
        <v>2</v>
      </c>
    </row>
    <row r="595" spans="2:14" x14ac:dyDescent="0.25">
      <c r="B595" t="s">
        <v>38</v>
      </c>
      <c r="C595">
        <v>19</v>
      </c>
      <c r="E595" t="s">
        <v>1084</v>
      </c>
      <c r="F595">
        <v>1</v>
      </c>
      <c r="H595" t="s">
        <v>768</v>
      </c>
      <c r="I595">
        <v>2</v>
      </c>
      <c r="N595">
        <v>5</v>
      </c>
    </row>
    <row r="596" spans="2:14" x14ac:dyDescent="0.25">
      <c r="B596" t="s">
        <v>40</v>
      </c>
      <c r="C596">
        <v>13</v>
      </c>
      <c r="H596" t="s">
        <v>301</v>
      </c>
      <c r="I596">
        <v>2</v>
      </c>
      <c r="N596">
        <v>6</v>
      </c>
    </row>
    <row r="597" spans="2:14" x14ac:dyDescent="0.25">
      <c r="B597" t="s">
        <v>42</v>
      </c>
      <c r="C597">
        <v>17</v>
      </c>
      <c r="H597" t="s">
        <v>852</v>
      </c>
      <c r="I597">
        <v>2</v>
      </c>
      <c r="N597">
        <v>3</v>
      </c>
    </row>
    <row r="598" spans="2:14" x14ac:dyDescent="0.25">
      <c r="B598" t="s">
        <v>44</v>
      </c>
      <c r="C598">
        <v>19</v>
      </c>
      <c r="H598" t="s">
        <v>651</v>
      </c>
      <c r="I598">
        <v>2</v>
      </c>
      <c r="N598">
        <v>5</v>
      </c>
    </row>
    <row r="599" spans="2:14" x14ac:dyDescent="0.25">
      <c r="B599" t="s">
        <v>46</v>
      </c>
      <c r="C599">
        <v>19</v>
      </c>
      <c r="H599" t="s">
        <v>853</v>
      </c>
      <c r="I599">
        <v>1</v>
      </c>
      <c r="N599">
        <v>2</v>
      </c>
    </row>
    <row r="600" spans="2:14" x14ac:dyDescent="0.25">
      <c r="B600" t="s">
        <v>47</v>
      </c>
      <c r="C600">
        <v>17</v>
      </c>
      <c r="H600" t="s">
        <v>819</v>
      </c>
      <c r="I600">
        <v>2</v>
      </c>
      <c r="N600">
        <v>7</v>
      </c>
    </row>
    <row r="601" spans="2:14" x14ac:dyDescent="0.25">
      <c r="B601" t="s">
        <v>51</v>
      </c>
      <c r="C601">
        <v>15</v>
      </c>
      <c r="H601" t="s">
        <v>855</v>
      </c>
      <c r="I601">
        <v>2</v>
      </c>
      <c r="N601">
        <v>6</v>
      </c>
    </row>
    <row r="602" spans="2:14" x14ac:dyDescent="0.25">
      <c r="B602" t="s">
        <v>52</v>
      </c>
      <c r="C602">
        <v>13</v>
      </c>
      <c r="H602" t="s">
        <v>554</v>
      </c>
      <c r="I602">
        <v>1</v>
      </c>
      <c r="N602">
        <v>3</v>
      </c>
    </row>
    <row r="603" spans="2:14" x14ac:dyDescent="0.25">
      <c r="B603" t="s">
        <v>53</v>
      </c>
      <c r="C603">
        <v>17</v>
      </c>
      <c r="H603" t="s">
        <v>150</v>
      </c>
      <c r="I603">
        <v>2</v>
      </c>
      <c r="N603">
        <v>2</v>
      </c>
    </row>
    <row r="604" spans="2:14" x14ac:dyDescent="0.25">
      <c r="B604" t="s">
        <v>56</v>
      </c>
      <c r="C604">
        <v>8</v>
      </c>
      <c r="H604" t="s">
        <v>856</v>
      </c>
      <c r="I604">
        <v>1</v>
      </c>
      <c r="N604">
        <v>3</v>
      </c>
    </row>
    <row r="605" spans="2:14" x14ac:dyDescent="0.25">
      <c r="B605" t="s">
        <v>58</v>
      </c>
      <c r="C605">
        <v>19</v>
      </c>
      <c r="H605" t="s">
        <v>857</v>
      </c>
      <c r="I605">
        <v>1</v>
      </c>
      <c r="N605">
        <v>7</v>
      </c>
    </row>
    <row r="606" spans="2:14" x14ac:dyDescent="0.25">
      <c r="B606" t="s">
        <v>60</v>
      </c>
      <c r="C606">
        <v>17</v>
      </c>
      <c r="H606" t="s">
        <v>685</v>
      </c>
      <c r="I606">
        <v>1</v>
      </c>
      <c r="N606">
        <v>5</v>
      </c>
    </row>
    <row r="607" spans="2:14" x14ac:dyDescent="0.25">
      <c r="B607" t="s">
        <v>59</v>
      </c>
      <c r="C607">
        <v>19</v>
      </c>
      <c r="H607" t="s">
        <v>277</v>
      </c>
      <c r="I607">
        <v>2</v>
      </c>
      <c r="N607">
        <v>1</v>
      </c>
    </row>
    <row r="608" spans="2:14" x14ac:dyDescent="0.25">
      <c r="B608" t="s">
        <v>62</v>
      </c>
      <c r="C608">
        <v>19</v>
      </c>
      <c r="H608" t="s">
        <v>688</v>
      </c>
      <c r="I608">
        <v>2</v>
      </c>
      <c r="N608">
        <v>1</v>
      </c>
    </row>
    <row r="609" spans="1:14" x14ac:dyDescent="0.25">
      <c r="B609" t="s">
        <v>66</v>
      </c>
      <c r="C609">
        <v>19</v>
      </c>
      <c r="G609" t="s">
        <v>859</v>
      </c>
      <c r="H609" t="s">
        <v>716</v>
      </c>
      <c r="I609">
        <v>1</v>
      </c>
      <c r="N609">
        <v>1</v>
      </c>
    </row>
    <row r="610" spans="1:14" x14ac:dyDescent="0.25">
      <c r="B610" t="s">
        <v>67</v>
      </c>
      <c r="C610">
        <v>18</v>
      </c>
      <c r="H610" t="s">
        <v>865</v>
      </c>
      <c r="I610">
        <v>1</v>
      </c>
      <c r="N610">
        <v>6</v>
      </c>
    </row>
    <row r="611" spans="1:14" x14ac:dyDescent="0.25">
      <c r="B611" t="s">
        <v>68</v>
      </c>
      <c r="C611">
        <v>9</v>
      </c>
      <c r="H611" t="s">
        <v>604</v>
      </c>
      <c r="I611">
        <v>3</v>
      </c>
      <c r="N611">
        <v>7</v>
      </c>
    </row>
    <row r="612" spans="1:14" x14ac:dyDescent="0.25">
      <c r="B612" t="s">
        <v>71</v>
      </c>
      <c r="C612">
        <v>17</v>
      </c>
      <c r="H612" t="s">
        <v>866</v>
      </c>
      <c r="I612">
        <v>2</v>
      </c>
      <c r="N612">
        <v>4</v>
      </c>
    </row>
    <row r="613" spans="1:14" x14ac:dyDescent="0.25">
      <c r="B613" t="s">
        <v>73</v>
      </c>
      <c r="C613">
        <v>19</v>
      </c>
      <c r="H613" t="s">
        <v>611</v>
      </c>
      <c r="I613">
        <v>1</v>
      </c>
      <c r="N613">
        <v>7</v>
      </c>
    </row>
    <row r="614" spans="1:14" x14ac:dyDescent="0.25">
      <c r="B614" t="s">
        <v>74</v>
      </c>
      <c r="C614">
        <v>15</v>
      </c>
      <c r="H614" t="s">
        <v>223</v>
      </c>
      <c r="I614">
        <v>1</v>
      </c>
      <c r="N614">
        <v>8</v>
      </c>
    </row>
    <row r="615" spans="1:14" x14ac:dyDescent="0.25">
      <c r="B615" t="s">
        <v>75</v>
      </c>
      <c r="C615">
        <v>15</v>
      </c>
      <c r="H615" t="s">
        <v>229</v>
      </c>
      <c r="I615">
        <v>2</v>
      </c>
      <c r="N615">
        <v>8</v>
      </c>
    </row>
    <row r="616" spans="1:14" x14ac:dyDescent="0.25">
      <c r="B616" t="s">
        <v>76</v>
      </c>
      <c r="C616">
        <v>11</v>
      </c>
      <c r="H616" t="s">
        <v>497</v>
      </c>
      <c r="I616">
        <v>3</v>
      </c>
      <c r="N616">
        <v>6</v>
      </c>
    </row>
    <row r="617" spans="1:14" x14ac:dyDescent="0.25">
      <c r="B617" t="s">
        <v>78</v>
      </c>
      <c r="C617">
        <v>19</v>
      </c>
      <c r="H617" t="s">
        <v>562</v>
      </c>
      <c r="I617">
        <v>1</v>
      </c>
      <c r="N617">
        <v>1</v>
      </c>
    </row>
    <row r="618" spans="1:14" x14ac:dyDescent="0.25">
      <c r="B618" t="s">
        <v>79</v>
      </c>
      <c r="C618">
        <v>19</v>
      </c>
      <c r="H618" t="s">
        <v>872</v>
      </c>
      <c r="I618">
        <v>1</v>
      </c>
      <c r="N618">
        <v>1</v>
      </c>
    </row>
    <row r="619" spans="1:14" x14ac:dyDescent="0.25">
      <c r="B619" t="s">
        <v>81</v>
      </c>
      <c r="C619">
        <v>19</v>
      </c>
      <c r="H619" t="s">
        <v>873</v>
      </c>
      <c r="I619">
        <v>1</v>
      </c>
      <c r="N619">
        <v>4</v>
      </c>
    </row>
    <row r="620" spans="1:14" x14ac:dyDescent="0.25">
      <c r="B620" t="s">
        <v>82</v>
      </c>
      <c r="C620">
        <v>11</v>
      </c>
      <c r="H620" t="s">
        <v>786</v>
      </c>
      <c r="I620">
        <v>1</v>
      </c>
      <c r="N620">
        <v>5</v>
      </c>
    </row>
    <row r="621" spans="1:14" x14ac:dyDescent="0.25">
      <c r="B621" t="s">
        <v>83</v>
      </c>
      <c r="C621">
        <v>19</v>
      </c>
      <c r="H621" t="s">
        <v>874</v>
      </c>
      <c r="I621">
        <v>1</v>
      </c>
      <c r="N621">
        <v>2</v>
      </c>
    </row>
    <row r="622" spans="1:14" x14ac:dyDescent="0.25">
      <c r="B622" t="s">
        <v>84</v>
      </c>
      <c r="C622">
        <v>19</v>
      </c>
      <c r="H622" t="s">
        <v>875</v>
      </c>
      <c r="I622">
        <v>1</v>
      </c>
      <c r="N622">
        <v>4</v>
      </c>
    </row>
    <row r="623" spans="1:14" x14ac:dyDescent="0.25">
      <c r="A623" t="s">
        <v>972</v>
      </c>
      <c r="B623" t="s">
        <v>24</v>
      </c>
      <c r="C623">
        <v>11</v>
      </c>
      <c r="H623" t="s">
        <v>329</v>
      </c>
      <c r="I623">
        <v>1</v>
      </c>
      <c r="N623">
        <v>8</v>
      </c>
    </row>
    <row r="624" spans="1:14" x14ac:dyDescent="0.25">
      <c r="B624" t="s">
        <v>25</v>
      </c>
      <c r="C624">
        <v>15</v>
      </c>
      <c r="H624" t="s">
        <v>876</v>
      </c>
      <c r="I624">
        <v>1</v>
      </c>
      <c r="N624">
        <v>4</v>
      </c>
    </row>
    <row r="625" spans="2:14" x14ac:dyDescent="0.25">
      <c r="B625" t="s">
        <v>26</v>
      </c>
      <c r="C625">
        <v>14</v>
      </c>
      <c r="H625" t="s">
        <v>877</v>
      </c>
      <c r="I625">
        <v>1</v>
      </c>
      <c r="N625">
        <v>8</v>
      </c>
    </row>
    <row r="626" spans="2:14" x14ac:dyDescent="0.25">
      <c r="B626" t="s">
        <v>27</v>
      </c>
      <c r="C626">
        <v>13</v>
      </c>
      <c r="H626" t="s">
        <v>878</v>
      </c>
      <c r="I626">
        <v>1</v>
      </c>
      <c r="N626">
        <v>7</v>
      </c>
    </row>
    <row r="627" spans="2:14" x14ac:dyDescent="0.25">
      <c r="B627" t="s">
        <v>29</v>
      </c>
      <c r="C627">
        <v>15</v>
      </c>
      <c r="H627" t="s">
        <v>882</v>
      </c>
      <c r="I627">
        <v>2</v>
      </c>
      <c r="N627">
        <v>1</v>
      </c>
    </row>
    <row r="628" spans="2:14" x14ac:dyDescent="0.25">
      <c r="B628" t="s">
        <v>30</v>
      </c>
      <c r="C628">
        <v>5</v>
      </c>
      <c r="H628" t="s">
        <v>883</v>
      </c>
      <c r="I628">
        <v>1</v>
      </c>
      <c r="N628">
        <v>7</v>
      </c>
    </row>
    <row r="629" spans="2:14" x14ac:dyDescent="0.25">
      <c r="B629" t="s">
        <v>31</v>
      </c>
      <c r="C629">
        <v>17</v>
      </c>
      <c r="H629" t="s">
        <v>884</v>
      </c>
      <c r="I629">
        <v>1</v>
      </c>
      <c r="N629">
        <v>4</v>
      </c>
    </row>
    <row r="630" spans="2:14" x14ac:dyDescent="0.25">
      <c r="B630" t="s">
        <v>32</v>
      </c>
      <c r="C630">
        <v>4</v>
      </c>
      <c r="H630" t="s">
        <v>885</v>
      </c>
      <c r="I630">
        <v>1</v>
      </c>
      <c r="N630">
        <v>5</v>
      </c>
    </row>
    <row r="631" spans="2:14" x14ac:dyDescent="0.25">
      <c r="B631" t="s">
        <v>34</v>
      </c>
      <c r="C631">
        <v>5</v>
      </c>
      <c r="H631" t="s">
        <v>246</v>
      </c>
      <c r="I631">
        <v>3</v>
      </c>
      <c r="N631">
        <v>5</v>
      </c>
    </row>
    <row r="632" spans="2:14" x14ac:dyDescent="0.25">
      <c r="B632" t="s">
        <v>35</v>
      </c>
      <c r="C632">
        <v>19</v>
      </c>
      <c r="H632" t="s">
        <v>886</v>
      </c>
      <c r="I632">
        <v>1</v>
      </c>
      <c r="N632">
        <v>3</v>
      </c>
    </row>
    <row r="633" spans="2:14" x14ac:dyDescent="0.25">
      <c r="B633" t="s">
        <v>36</v>
      </c>
      <c r="C633">
        <v>19</v>
      </c>
      <c r="H633" t="s">
        <v>551</v>
      </c>
      <c r="I633">
        <v>3</v>
      </c>
      <c r="N633">
        <v>4</v>
      </c>
    </row>
    <row r="634" spans="2:14" x14ac:dyDescent="0.25">
      <c r="B634" t="s">
        <v>37</v>
      </c>
      <c r="C634">
        <v>19</v>
      </c>
      <c r="H634" t="s">
        <v>171</v>
      </c>
      <c r="I634">
        <v>3</v>
      </c>
      <c r="N634">
        <v>7</v>
      </c>
    </row>
    <row r="635" spans="2:14" x14ac:dyDescent="0.25">
      <c r="B635" t="s">
        <v>38</v>
      </c>
      <c r="C635">
        <v>19</v>
      </c>
      <c r="H635" t="s">
        <v>165</v>
      </c>
      <c r="I635">
        <v>3</v>
      </c>
      <c r="N635">
        <v>3</v>
      </c>
    </row>
    <row r="636" spans="2:14" x14ac:dyDescent="0.25">
      <c r="B636" t="s">
        <v>41</v>
      </c>
      <c r="C636">
        <v>3</v>
      </c>
      <c r="H636" t="s">
        <v>803</v>
      </c>
      <c r="I636">
        <v>1</v>
      </c>
      <c r="N636">
        <v>6</v>
      </c>
    </row>
    <row r="637" spans="2:14" x14ac:dyDescent="0.25">
      <c r="B637" t="s">
        <v>42</v>
      </c>
      <c r="C637">
        <v>17</v>
      </c>
      <c r="H637" t="s">
        <v>512</v>
      </c>
      <c r="I637">
        <v>1</v>
      </c>
      <c r="N637">
        <v>5</v>
      </c>
    </row>
    <row r="638" spans="2:14" x14ac:dyDescent="0.25">
      <c r="B638" t="s">
        <v>43</v>
      </c>
      <c r="C638">
        <v>12</v>
      </c>
      <c r="H638" t="s">
        <v>888</v>
      </c>
      <c r="I638">
        <v>1</v>
      </c>
      <c r="N638">
        <v>6</v>
      </c>
    </row>
    <row r="639" spans="2:14" x14ac:dyDescent="0.25">
      <c r="B639" t="s">
        <v>44</v>
      </c>
      <c r="C639">
        <v>19</v>
      </c>
      <c r="H639" t="s">
        <v>889</v>
      </c>
      <c r="I639">
        <v>1</v>
      </c>
      <c r="N639">
        <v>6</v>
      </c>
    </row>
    <row r="640" spans="2:14" x14ac:dyDescent="0.25">
      <c r="B640" t="s">
        <v>45</v>
      </c>
      <c r="C640">
        <v>8</v>
      </c>
      <c r="H640" t="s">
        <v>216</v>
      </c>
      <c r="I640">
        <v>2</v>
      </c>
      <c r="N640">
        <v>7</v>
      </c>
    </row>
    <row r="641" spans="2:14" x14ac:dyDescent="0.25">
      <c r="B641" t="s">
        <v>46</v>
      </c>
      <c r="C641">
        <v>19</v>
      </c>
      <c r="H641" t="s">
        <v>890</v>
      </c>
      <c r="I641">
        <v>1</v>
      </c>
      <c r="N641">
        <v>4</v>
      </c>
    </row>
    <row r="642" spans="2:14" x14ac:dyDescent="0.25">
      <c r="B642" t="s">
        <v>47</v>
      </c>
      <c r="C642">
        <v>17</v>
      </c>
      <c r="H642" t="s">
        <v>662</v>
      </c>
      <c r="I642">
        <v>3</v>
      </c>
      <c r="N642">
        <v>5</v>
      </c>
    </row>
    <row r="643" spans="2:14" x14ac:dyDescent="0.25">
      <c r="B643" t="s">
        <v>48</v>
      </c>
      <c r="C643">
        <v>15</v>
      </c>
      <c r="H643" t="s">
        <v>571</v>
      </c>
      <c r="I643">
        <v>2</v>
      </c>
      <c r="N643">
        <v>1</v>
      </c>
    </row>
    <row r="644" spans="2:14" x14ac:dyDescent="0.25">
      <c r="B644" t="s">
        <v>50</v>
      </c>
      <c r="C644">
        <v>3</v>
      </c>
      <c r="H644" t="s">
        <v>891</v>
      </c>
      <c r="I644">
        <v>2</v>
      </c>
      <c r="N644">
        <v>3</v>
      </c>
    </row>
    <row r="645" spans="2:14" x14ac:dyDescent="0.25">
      <c r="B645" t="s">
        <v>51</v>
      </c>
      <c r="C645">
        <v>15</v>
      </c>
      <c r="H645" t="s">
        <v>477</v>
      </c>
      <c r="I645">
        <v>2</v>
      </c>
      <c r="N645">
        <v>1</v>
      </c>
    </row>
    <row r="646" spans="2:14" x14ac:dyDescent="0.25">
      <c r="B646" t="s">
        <v>52</v>
      </c>
      <c r="C646">
        <v>13</v>
      </c>
      <c r="H646" t="s">
        <v>827</v>
      </c>
      <c r="I646">
        <v>1</v>
      </c>
      <c r="N646">
        <v>2</v>
      </c>
    </row>
    <row r="647" spans="2:14" x14ac:dyDescent="0.25">
      <c r="B647" t="s">
        <v>53</v>
      </c>
      <c r="C647">
        <v>17</v>
      </c>
      <c r="H647" t="s">
        <v>892</v>
      </c>
      <c r="I647">
        <v>1</v>
      </c>
      <c r="N647">
        <v>6</v>
      </c>
    </row>
    <row r="648" spans="2:14" x14ac:dyDescent="0.25">
      <c r="B648" t="s">
        <v>58</v>
      </c>
      <c r="C648">
        <v>19</v>
      </c>
      <c r="H648" t="s">
        <v>722</v>
      </c>
      <c r="I648">
        <v>1</v>
      </c>
      <c r="N648">
        <v>5</v>
      </c>
    </row>
    <row r="649" spans="2:14" x14ac:dyDescent="0.25">
      <c r="B649" t="s">
        <v>60</v>
      </c>
      <c r="C649">
        <v>17</v>
      </c>
      <c r="H649" t="s">
        <v>893</v>
      </c>
      <c r="I649">
        <v>2</v>
      </c>
      <c r="N649">
        <v>5</v>
      </c>
    </row>
    <row r="650" spans="2:14" x14ac:dyDescent="0.25">
      <c r="B650" t="s">
        <v>59</v>
      </c>
      <c r="C650">
        <v>19</v>
      </c>
      <c r="H650" t="s">
        <v>894</v>
      </c>
      <c r="I650">
        <v>2</v>
      </c>
      <c r="N650">
        <v>1</v>
      </c>
    </row>
    <row r="651" spans="2:14" x14ac:dyDescent="0.25">
      <c r="B651" t="s">
        <v>61</v>
      </c>
      <c r="C651">
        <v>7</v>
      </c>
      <c r="H651" t="s">
        <v>400</v>
      </c>
      <c r="I651">
        <v>1</v>
      </c>
      <c r="N651">
        <v>4</v>
      </c>
    </row>
    <row r="652" spans="2:14" x14ac:dyDescent="0.25">
      <c r="B652" t="s">
        <v>62</v>
      </c>
      <c r="C652">
        <v>19</v>
      </c>
      <c r="H652" t="s">
        <v>895</v>
      </c>
      <c r="I652">
        <v>1</v>
      </c>
      <c r="N652">
        <v>2</v>
      </c>
    </row>
    <row r="653" spans="2:14" x14ac:dyDescent="0.25">
      <c r="B653" t="s">
        <v>66</v>
      </c>
      <c r="C653">
        <v>19</v>
      </c>
      <c r="H653" t="s">
        <v>896</v>
      </c>
      <c r="I653">
        <v>2</v>
      </c>
      <c r="N653">
        <v>8</v>
      </c>
    </row>
    <row r="654" spans="2:14" x14ac:dyDescent="0.25">
      <c r="B654" t="s">
        <v>67</v>
      </c>
      <c r="C654">
        <v>18</v>
      </c>
      <c r="H654" t="s">
        <v>897</v>
      </c>
      <c r="I654">
        <v>1</v>
      </c>
      <c r="N654">
        <v>4</v>
      </c>
    </row>
    <row r="655" spans="2:14" x14ac:dyDescent="0.25">
      <c r="B655" t="s">
        <v>23</v>
      </c>
      <c r="C655">
        <v>11</v>
      </c>
      <c r="H655" t="s">
        <v>898</v>
      </c>
      <c r="I655">
        <v>1</v>
      </c>
      <c r="N655">
        <v>3</v>
      </c>
    </row>
    <row r="656" spans="2:14" x14ac:dyDescent="0.25">
      <c r="B656" t="s">
        <v>71</v>
      </c>
      <c r="C656">
        <v>17</v>
      </c>
      <c r="G656" t="s">
        <v>901</v>
      </c>
      <c r="H656" t="s">
        <v>584</v>
      </c>
      <c r="I656">
        <v>2</v>
      </c>
      <c r="N656">
        <v>2</v>
      </c>
    </row>
    <row r="657" spans="1:14" x14ac:dyDescent="0.25">
      <c r="B657" t="s">
        <v>73</v>
      </c>
      <c r="C657">
        <v>19</v>
      </c>
      <c r="H657" t="s">
        <v>769</v>
      </c>
      <c r="I657">
        <v>1</v>
      </c>
      <c r="N657">
        <v>6</v>
      </c>
    </row>
    <row r="658" spans="1:14" x14ac:dyDescent="0.25">
      <c r="B658" t="s">
        <v>76</v>
      </c>
      <c r="C658">
        <v>11</v>
      </c>
      <c r="H658" t="s">
        <v>477</v>
      </c>
      <c r="I658">
        <v>2</v>
      </c>
      <c r="N658">
        <v>3</v>
      </c>
    </row>
    <row r="659" spans="1:14" x14ac:dyDescent="0.25">
      <c r="B659" t="s">
        <v>77</v>
      </c>
      <c r="C659">
        <v>15</v>
      </c>
      <c r="H659" t="s">
        <v>207</v>
      </c>
      <c r="I659">
        <v>1</v>
      </c>
      <c r="N659">
        <v>2</v>
      </c>
    </row>
    <row r="660" spans="1:14" x14ac:dyDescent="0.25">
      <c r="B660" t="s">
        <v>78</v>
      </c>
      <c r="C660">
        <v>19</v>
      </c>
      <c r="H660" t="s">
        <v>904</v>
      </c>
      <c r="I660">
        <v>1</v>
      </c>
      <c r="N660">
        <v>1</v>
      </c>
    </row>
    <row r="661" spans="1:14" x14ac:dyDescent="0.25">
      <c r="B661" t="s">
        <v>79</v>
      </c>
      <c r="C661">
        <v>19</v>
      </c>
      <c r="H661" t="s">
        <v>697</v>
      </c>
      <c r="I661">
        <v>3</v>
      </c>
      <c r="N661">
        <v>3</v>
      </c>
    </row>
    <row r="662" spans="1:14" x14ac:dyDescent="0.25">
      <c r="B662" t="s">
        <v>81</v>
      </c>
      <c r="C662">
        <v>19</v>
      </c>
      <c r="H662" t="s">
        <v>628</v>
      </c>
      <c r="I662">
        <v>1</v>
      </c>
      <c r="N662">
        <v>1</v>
      </c>
    </row>
    <row r="663" spans="1:14" x14ac:dyDescent="0.25">
      <c r="B663" t="s">
        <v>82</v>
      </c>
      <c r="C663">
        <v>11</v>
      </c>
      <c r="H663" t="s">
        <v>191</v>
      </c>
      <c r="I663">
        <v>3</v>
      </c>
      <c r="N663">
        <v>2</v>
      </c>
    </row>
    <row r="664" spans="1:14" x14ac:dyDescent="0.25">
      <c r="B664" t="s">
        <v>83</v>
      </c>
      <c r="C664">
        <v>19</v>
      </c>
      <c r="H664" t="s">
        <v>905</v>
      </c>
      <c r="I664">
        <v>1</v>
      </c>
      <c r="N664">
        <v>2</v>
      </c>
    </row>
    <row r="665" spans="1:14" x14ac:dyDescent="0.25">
      <c r="B665" t="s">
        <v>84</v>
      </c>
      <c r="C665">
        <v>19</v>
      </c>
      <c r="H665" t="s">
        <v>908</v>
      </c>
      <c r="I665">
        <v>1</v>
      </c>
      <c r="N665">
        <v>8</v>
      </c>
    </row>
    <row r="666" spans="1:14" x14ac:dyDescent="0.25">
      <c r="A666" t="s">
        <v>1024</v>
      </c>
      <c r="B666" t="s">
        <v>24</v>
      </c>
      <c r="C666">
        <v>11</v>
      </c>
      <c r="H666" t="s">
        <v>214</v>
      </c>
      <c r="I666">
        <v>2</v>
      </c>
      <c r="N666">
        <v>4</v>
      </c>
    </row>
    <row r="667" spans="1:14" x14ac:dyDescent="0.25">
      <c r="B667" t="s">
        <v>25</v>
      </c>
      <c r="C667">
        <v>15</v>
      </c>
      <c r="H667" t="s">
        <v>761</v>
      </c>
      <c r="I667">
        <v>3</v>
      </c>
      <c r="N667">
        <v>6</v>
      </c>
    </row>
    <row r="668" spans="1:14" x14ac:dyDescent="0.25">
      <c r="B668" t="s">
        <v>26</v>
      </c>
      <c r="C668">
        <v>14</v>
      </c>
      <c r="H668" t="s">
        <v>505</v>
      </c>
      <c r="I668">
        <v>1</v>
      </c>
      <c r="N668">
        <v>7</v>
      </c>
    </row>
    <row r="669" spans="1:14" x14ac:dyDescent="0.25">
      <c r="B669" t="s">
        <v>27</v>
      </c>
      <c r="C669">
        <v>13</v>
      </c>
      <c r="H669" t="s">
        <v>390</v>
      </c>
      <c r="I669">
        <v>3</v>
      </c>
      <c r="N669">
        <v>5</v>
      </c>
    </row>
    <row r="670" spans="1:14" x14ac:dyDescent="0.25">
      <c r="B670" t="s">
        <v>29</v>
      </c>
      <c r="C670">
        <v>15</v>
      </c>
      <c r="H670" t="s">
        <v>909</v>
      </c>
      <c r="I670">
        <v>1</v>
      </c>
      <c r="N670">
        <v>1</v>
      </c>
    </row>
    <row r="671" spans="1:14" x14ac:dyDescent="0.25">
      <c r="B671" t="s">
        <v>30</v>
      </c>
      <c r="C671">
        <v>5</v>
      </c>
      <c r="H671" t="s">
        <v>674</v>
      </c>
      <c r="I671">
        <v>1</v>
      </c>
      <c r="N671">
        <v>6</v>
      </c>
    </row>
    <row r="672" spans="1:14" x14ac:dyDescent="0.25">
      <c r="B672" t="s">
        <v>31</v>
      </c>
      <c r="C672">
        <v>17</v>
      </c>
      <c r="H672" t="s">
        <v>910</v>
      </c>
      <c r="I672">
        <v>2</v>
      </c>
      <c r="N672">
        <v>3</v>
      </c>
    </row>
    <row r="673" spans="2:14" x14ac:dyDescent="0.25">
      <c r="B673" t="s">
        <v>32</v>
      </c>
      <c r="C673">
        <v>4</v>
      </c>
      <c r="H673" t="s">
        <v>230</v>
      </c>
      <c r="I673">
        <v>2</v>
      </c>
      <c r="N673">
        <v>8</v>
      </c>
    </row>
    <row r="674" spans="2:14" x14ac:dyDescent="0.25">
      <c r="B674" t="s">
        <v>34</v>
      </c>
      <c r="C674">
        <v>5</v>
      </c>
      <c r="H674" t="s">
        <v>851</v>
      </c>
      <c r="I674">
        <v>1</v>
      </c>
      <c r="N674">
        <v>7</v>
      </c>
    </row>
    <row r="675" spans="2:14" x14ac:dyDescent="0.25">
      <c r="B675" t="s">
        <v>35</v>
      </c>
      <c r="C675">
        <v>19</v>
      </c>
      <c r="H675" t="s">
        <v>914</v>
      </c>
      <c r="I675">
        <v>1</v>
      </c>
      <c r="N675">
        <v>6</v>
      </c>
    </row>
    <row r="676" spans="2:14" x14ac:dyDescent="0.25">
      <c r="B676" t="s">
        <v>36</v>
      </c>
      <c r="C676">
        <v>19</v>
      </c>
      <c r="H676" t="s">
        <v>377</v>
      </c>
      <c r="I676">
        <v>2</v>
      </c>
      <c r="N676">
        <v>5</v>
      </c>
    </row>
    <row r="677" spans="2:14" x14ac:dyDescent="0.25">
      <c r="B677" t="s">
        <v>37</v>
      </c>
      <c r="C677">
        <v>19</v>
      </c>
      <c r="H677" t="s">
        <v>915</v>
      </c>
      <c r="I677">
        <v>2</v>
      </c>
      <c r="N677">
        <v>2</v>
      </c>
    </row>
    <row r="678" spans="2:14" x14ac:dyDescent="0.25">
      <c r="B678" t="s">
        <v>38</v>
      </c>
      <c r="C678">
        <v>19</v>
      </c>
      <c r="H678" t="s">
        <v>833</v>
      </c>
      <c r="I678">
        <v>1</v>
      </c>
      <c r="N678">
        <v>5</v>
      </c>
    </row>
    <row r="679" spans="2:14" x14ac:dyDescent="0.25">
      <c r="B679" t="s">
        <v>41</v>
      </c>
      <c r="C679">
        <v>3</v>
      </c>
      <c r="H679" t="s">
        <v>248</v>
      </c>
      <c r="I679">
        <v>2</v>
      </c>
      <c r="N679">
        <v>7</v>
      </c>
    </row>
    <row r="680" spans="2:14" x14ac:dyDescent="0.25">
      <c r="B680" t="s">
        <v>42</v>
      </c>
      <c r="C680">
        <v>17</v>
      </c>
      <c r="H680" t="s">
        <v>916</v>
      </c>
      <c r="I680">
        <v>1</v>
      </c>
      <c r="N680">
        <v>3</v>
      </c>
    </row>
    <row r="681" spans="2:14" x14ac:dyDescent="0.25">
      <c r="B681" t="s">
        <v>43</v>
      </c>
      <c r="C681">
        <v>12</v>
      </c>
      <c r="H681" t="s">
        <v>917</v>
      </c>
      <c r="I681">
        <v>1</v>
      </c>
      <c r="N681">
        <v>5</v>
      </c>
    </row>
    <row r="682" spans="2:14" x14ac:dyDescent="0.25">
      <c r="B682" t="s">
        <v>44</v>
      </c>
      <c r="C682">
        <v>19</v>
      </c>
      <c r="H682" t="s">
        <v>776</v>
      </c>
      <c r="I682">
        <v>2</v>
      </c>
      <c r="N682">
        <v>2</v>
      </c>
    </row>
    <row r="683" spans="2:14" x14ac:dyDescent="0.25">
      <c r="B683" t="s">
        <v>45</v>
      </c>
      <c r="C683">
        <v>8</v>
      </c>
      <c r="H683" t="s">
        <v>532</v>
      </c>
      <c r="I683">
        <v>1</v>
      </c>
      <c r="N683">
        <v>5</v>
      </c>
    </row>
    <row r="684" spans="2:14" x14ac:dyDescent="0.25">
      <c r="B684" t="s">
        <v>46</v>
      </c>
      <c r="C684">
        <v>19</v>
      </c>
      <c r="H684" t="s">
        <v>402</v>
      </c>
      <c r="I684">
        <v>1</v>
      </c>
      <c r="N684">
        <v>3</v>
      </c>
    </row>
    <row r="685" spans="2:14" x14ac:dyDescent="0.25">
      <c r="B685" t="s">
        <v>47</v>
      </c>
      <c r="C685">
        <v>17</v>
      </c>
      <c r="H685" t="s">
        <v>918</v>
      </c>
      <c r="I685">
        <v>1</v>
      </c>
      <c r="N685">
        <v>8</v>
      </c>
    </row>
    <row r="686" spans="2:14" x14ac:dyDescent="0.25">
      <c r="B686" t="s">
        <v>48</v>
      </c>
      <c r="C686">
        <v>15</v>
      </c>
      <c r="H686" t="s">
        <v>919</v>
      </c>
      <c r="I686">
        <v>1</v>
      </c>
      <c r="N686">
        <v>4</v>
      </c>
    </row>
    <row r="687" spans="2:14" x14ac:dyDescent="0.25">
      <c r="B687" t="s">
        <v>50</v>
      </c>
      <c r="C687">
        <v>3</v>
      </c>
      <c r="H687" t="s">
        <v>920</v>
      </c>
      <c r="I687">
        <v>1</v>
      </c>
      <c r="N687">
        <v>8</v>
      </c>
    </row>
    <row r="688" spans="2:14" x14ac:dyDescent="0.25">
      <c r="B688" t="s">
        <v>51</v>
      </c>
      <c r="C688">
        <v>15</v>
      </c>
      <c r="H688" t="s">
        <v>921</v>
      </c>
      <c r="I688">
        <v>1</v>
      </c>
      <c r="N688">
        <v>2</v>
      </c>
    </row>
    <row r="689" spans="2:14" x14ac:dyDescent="0.25">
      <c r="B689" t="s">
        <v>52</v>
      </c>
      <c r="C689">
        <v>13</v>
      </c>
      <c r="H689" t="s">
        <v>335</v>
      </c>
      <c r="I689">
        <v>3</v>
      </c>
      <c r="N689">
        <v>1</v>
      </c>
    </row>
    <row r="690" spans="2:14" x14ac:dyDescent="0.25">
      <c r="B690" t="s">
        <v>53</v>
      </c>
      <c r="C690">
        <v>17</v>
      </c>
      <c r="H690" t="s">
        <v>550</v>
      </c>
      <c r="I690">
        <v>2</v>
      </c>
      <c r="N690">
        <v>6</v>
      </c>
    </row>
    <row r="691" spans="2:14" x14ac:dyDescent="0.25">
      <c r="B691" t="s">
        <v>58</v>
      </c>
      <c r="C691">
        <v>19</v>
      </c>
      <c r="H691" t="s">
        <v>292</v>
      </c>
      <c r="I691">
        <v>2</v>
      </c>
      <c r="N691">
        <v>1</v>
      </c>
    </row>
    <row r="692" spans="2:14" x14ac:dyDescent="0.25">
      <c r="B692" t="s">
        <v>60</v>
      </c>
      <c r="C692">
        <v>17</v>
      </c>
      <c r="H692" t="s">
        <v>922</v>
      </c>
      <c r="I692">
        <v>1</v>
      </c>
      <c r="N692">
        <v>1</v>
      </c>
    </row>
    <row r="693" spans="2:14" x14ac:dyDescent="0.25">
      <c r="B693" t="s">
        <v>59</v>
      </c>
      <c r="C693">
        <v>19</v>
      </c>
      <c r="H693" t="s">
        <v>511</v>
      </c>
      <c r="I693">
        <v>2</v>
      </c>
      <c r="N693">
        <v>2</v>
      </c>
    </row>
    <row r="694" spans="2:14" x14ac:dyDescent="0.25">
      <c r="B694" t="s">
        <v>61</v>
      </c>
      <c r="C694">
        <v>7</v>
      </c>
      <c r="H694" t="s">
        <v>777</v>
      </c>
      <c r="I694">
        <v>1</v>
      </c>
      <c r="N694">
        <v>7</v>
      </c>
    </row>
    <row r="695" spans="2:14" x14ac:dyDescent="0.25">
      <c r="B695" t="s">
        <v>62</v>
      </c>
      <c r="C695">
        <v>19</v>
      </c>
      <c r="H695" t="s">
        <v>924</v>
      </c>
      <c r="I695">
        <v>1</v>
      </c>
      <c r="N695">
        <v>4</v>
      </c>
    </row>
    <row r="696" spans="2:14" x14ac:dyDescent="0.25">
      <c r="B696" t="s">
        <v>66</v>
      </c>
      <c r="C696">
        <v>19</v>
      </c>
      <c r="H696" t="s">
        <v>925</v>
      </c>
      <c r="I696">
        <v>1</v>
      </c>
      <c r="N696">
        <v>1</v>
      </c>
    </row>
    <row r="697" spans="2:14" x14ac:dyDescent="0.25">
      <c r="B697" t="s">
        <v>67</v>
      </c>
      <c r="C697">
        <v>18</v>
      </c>
      <c r="H697" t="s">
        <v>926</v>
      </c>
      <c r="I697">
        <v>1</v>
      </c>
      <c r="N697">
        <v>8</v>
      </c>
    </row>
    <row r="698" spans="2:14" x14ac:dyDescent="0.25">
      <c r="B698" t="s">
        <v>23</v>
      </c>
      <c r="C698">
        <v>11</v>
      </c>
      <c r="H698" t="s">
        <v>866</v>
      </c>
      <c r="I698">
        <v>2</v>
      </c>
      <c r="N698">
        <v>4</v>
      </c>
    </row>
    <row r="699" spans="2:14" x14ac:dyDescent="0.25">
      <c r="B699" t="s">
        <v>71</v>
      </c>
      <c r="C699">
        <v>17</v>
      </c>
      <c r="H699" t="s">
        <v>860</v>
      </c>
      <c r="I699">
        <v>2</v>
      </c>
      <c r="N699">
        <v>5</v>
      </c>
    </row>
    <row r="700" spans="2:14" x14ac:dyDescent="0.25">
      <c r="B700" t="s">
        <v>73</v>
      </c>
      <c r="C700">
        <v>19</v>
      </c>
      <c r="H700" t="s">
        <v>724</v>
      </c>
      <c r="I700">
        <v>2</v>
      </c>
      <c r="N700">
        <v>4</v>
      </c>
    </row>
    <row r="701" spans="2:14" x14ac:dyDescent="0.25">
      <c r="B701" t="s">
        <v>76</v>
      </c>
      <c r="C701">
        <v>11</v>
      </c>
      <c r="H701" t="s">
        <v>928</v>
      </c>
      <c r="I701">
        <v>1</v>
      </c>
      <c r="N701">
        <v>3</v>
      </c>
    </row>
    <row r="702" spans="2:14" x14ac:dyDescent="0.25">
      <c r="B702" t="s">
        <v>77</v>
      </c>
      <c r="C702">
        <v>15</v>
      </c>
      <c r="H702" t="s">
        <v>929</v>
      </c>
      <c r="I702">
        <v>1</v>
      </c>
      <c r="N702">
        <v>3</v>
      </c>
    </row>
    <row r="703" spans="2:14" x14ac:dyDescent="0.25">
      <c r="B703" t="s">
        <v>78</v>
      </c>
      <c r="C703">
        <v>19</v>
      </c>
      <c r="G703" t="s">
        <v>934</v>
      </c>
      <c r="H703" t="s">
        <v>940</v>
      </c>
      <c r="I703">
        <v>1</v>
      </c>
      <c r="N703">
        <v>3</v>
      </c>
    </row>
    <row r="704" spans="2:14" x14ac:dyDescent="0.25">
      <c r="B704" t="s">
        <v>79</v>
      </c>
      <c r="C704">
        <v>19</v>
      </c>
      <c r="H704" t="s">
        <v>264</v>
      </c>
      <c r="I704">
        <v>2</v>
      </c>
      <c r="N704">
        <v>1</v>
      </c>
    </row>
    <row r="705" spans="1:14" x14ac:dyDescent="0.25">
      <c r="B705" t="s">
        <v>81</v>
      </c>
      <c r="C705">
        <v>19</v>
      </c>
      <c r="H705" t="s">
        <v>896</v>
      </c>
      <c r="I705">
        <v>2</v>
      </c>
      <c r="N705">
        <v>6</v>
      </c>
    </row>
    <row r="706" spans="1:14" x14ac:dyDescent="0.25">
      <c r="B706" t="s">
        <v>82</v>
      </c>
      <c r="C706">
        <v>11</v>
      </c>
      <c r="H706" t="s">
        <v>941</v>
      </c>
      <c r="I706">
        <v>1</v>
      </c>
      <c r="N706">
        <v>4</v>
      </c>
    </row>
    <row r="707" spans="1:14" x14ac:dyDescent="0.25">
      <c r="B707" t="s">
        <v>83</v>
      </c>
      <c r="C707">
        <v>19</v>
      </c>
      <c r="H707" t="s">
        <v>942</v>
      </c>
      <c r="I707">
        <v>1</v>
      </c>
      <c r="N707">
        <v>2</v>
      </c>
    </row>
    <row r="708" spans="1:14" x14ac:dyDescent="0.25">
      <c r="B708" t="s">
        <v>84</v>
      </c>
      <c r="C708">
        <v>19</v>
      </c>
      <c r="H708" t="s">
        <v>835</v>
      </c>
      <c r="I708">
        <v>2</v>
      </c>
      <c r="N708">
        <v>2</v>
      </c>
    </row>
    <row r="709" spans="1:14" x14ac:dyDescent="0.25">
      <c r="A709" t="s">
        <v>1085</v>
      </c>
      <c r="B709" t="s">
        <v>24</v>
      </c>
      <c r="C709">
        <v>11</v>
      </c>
      <c r="H709" t="s">
        <v>943</v>
      </c>
      <c r="I709">
        <v>1</v>
      </c>
      <c r="N709">
        <v>4</v>
      </c>
    </row>
    <row r="710" spans="1:14" x14ac:dyDescent="0.25">
      <c r="B710" t="s">
        <v>25</v>
      </c>
      <c r="C710">
        <v>15</v>
      </c>
      <c r="H710" t="s">
        <v>406</v>
      </c>
      <c r="I710">
        <v>2</v>
      </c>
      <c r="N710">
        <v>2</v>
      </c>
    </row>
    <row r="711" spans="1:14" x14ac:dyDescent="0.25">
      <c r="B711" t="s">
        <v>26</v>
      </c>
      <c r="C711">
        <v>14</v>
      </c>
      <c r="H711" t="s">
        <v>944</v>
      </c>
      <c r="I711">
        <v>1</v>
      </c>
      <c r="N711">
        <v>4</v>
      </c>
    </row>
    <row r="712" spans="1:14" x14ac:dyDescent="0.25">
      <c r="B712" t="s">
        <v>27</v>
      </c>
      <c r="C712">
        <v>13</v>
      </c>
      <c r="H712" t="s">
        <v>662</v>
      </c>
      <c r="I712">
        <v>3</v>
      </c>
      <c r="N712">
        <v>5</v>
      </c>
    </row>
    <row r="713" spans="1:14" x14ac:dyDescent="0.25">
      <c r="B713" t="s">
        <v>29</v>
      </c>
      <c r="C713">
        <v>15</v>
      </c>
      <c r="H713" t="s">
        <v>946</v>
      </c>
      <c r="I713">
        <v>1</v>
      </c>
      <c r="N713">
        <v>6</v>
      </c>
    </row>
    <row r="714" spans="1:14" x14ac:dyDescent="0.25">
      <c r="B714" t="s">
        <v>30</v>
      </c>
      <c r="C714">
        <v>5</v>
      </c>
      <c r="H714" t="s">
        <v>720</v>
      </c>
      <c r="I714">
        <v>3</v>
      </c>
      <c r="N714">
        <v>5</v>
      </c>
    </row>
    <row r="715" spans="1:14" x14ac:dyDescent="0.25">
      <c r="B715" t="s">
        <v>31</v>
      </c>
      <c r="C715">
        <v>17</v>
      </c>
      <c r="H715" t="s">
        <v>838</v>
      </c>
      <c r="I715">
        <v>2</v>
      </c>
      <c r="N715">
        <v>7</v>
      </c>
    </row>
    <row r="716" spans="1:14" x14ac:dyDescent="0.25">
      <c r="B716" t="s">
        <v>34</v>
      </c>
      <c r="C716">
        <v>5</v>
      </c>
      <c r="H716" t="s">
        <v>483</v>
      </c>
      <c r="I716">
        <v>3</v>
      </c>
      <c r="N716">
        <v>8</v>
      </c>
    </row>
    <row r="717" spans="1:14" x14ac:dyDescent="0.25">
      <c r="B717" t="s">
        <v>35</v>
      </c>
      <c r="C717">
        <v>19</v>
      </c>
      <c r="H717" t="s">
        <v>316</v>
      </c>
      <c r="I717">
        <v>2</v>
      </c>
      <c r="N717">
        <v>1</v>
      </c>
    </row>
    <row r="718" spans="1:14" x14ac:dyDescent="0.25">
      <c r="B718" t="s">
        <v>36</v>
      </c>
      <c r="C718">
        <v>19</v>
      </c>
      <c r="H718" t="s">
        <v>947</v>
      </c>
      <c r="I718">
        <v>1</v>
      </c>
      <c r="N718">
        <v>4</v>
      </c>
    </row>
    <row r="719" spans="1:14" x14ac:dyDescent="0.25">
      <c r="B719" t="s">
        <v>37</v>
      </c>
      <c r="C719">
        <v>19</v>
      </c>
      <c r="H719" t="s">
        <v>279</v>
      </c>
      <c r="I719">
        <v>2</v>
      </c>
      <c r="N719">
        <v>4</v>
      </c>
    </row>
    <row r="720" spans="1:14" x14ac:dyDescent="0.25">
      <c r="B720" t="s">
        <v>38</v>
      </c>
      <c r="C720">
        <v>19</v>
      </c>
      <c r="H720" t="s">
        <v>235</v>
      </c>
      <c r="I720">
        <v>2</v>
      </c>
      <c r="N720">
        <v>6</v>
      </c>
    </row>
    <row r="721" spans="2:14" x14ac:dyDescent="0.25">
      <c r="B721" t="s">
        <v>40</v>
      </c>
      <c r="C721">
        <v>13</v>
      </c>
      <c r="H721" t="s">
        <v>157</v>
      </c>
      <c r="I721">
        <v>2</v>
      </c>
      <c r="N721">
        <v>2</v>
      </c>
    </row>
    <row r="722" spans="2:14" x14ac:dyDescent="0.25">
      <c r="B722" t="s">
        <v>41</v>
      </c>
      <c r="C722">
        <v>3</v>
      </c>
      <c r="H722" t="s">
        <v>668</v>
      </c>
      <c r="I722">
        <v>2</v>
      </c>
      <c r="N722">
        <v>2</v>
      </c>
    </row>
    <row r="723" spans="2:14" x14ac:dyDescent="0.25">
      <c r="B723" t="s">
        <v>42</v>
      </c>
      <c r="C723">
        <v>17</v>
      </c>
      <c r="H723" t="s">
        <v>788</v>
      </c>
      <c r="I723">
        <v>1</v>
      </c>
      <c r="N723">
        <v>7</v>
      </c>
    </row>
    <row r="724" spans="2:14" x14ac:dyDescent="0.25">
      <c r="B724" t="s">
        <v>44</v>
      </c>
      <c r="C724">
        <v>19</v>
      </c>
      <c r="H724" t="s">
        <v>721</v>
      </c>
      <c r="I724">
        <v>2</v>
      </c>
      <c r="N724">
        <v>6</v>
      </c>
    </row>
    <row r="725" spans="2:14" x14ac:dyDescent="0.25">
      <c r="B725" t="s">
        <v>46</v>
      </c>
      <c r="C725">
        <v>19</v>
      </c>
      <c r="H725" t="s">
        <v>620</v>
      </c>
      <c r="I725">
        <v>3</v>
      </c>
      <c r="N725">
        <v>1</v>
      </c>
    </row>
    <row r="726" spans="2:14" x14ac:dyDescent="0.25">
      <c r="B726" t="s">
        <v>47</v>
      </c>
      <c r="C726">
        <v>17</v>
      </c>
      <c r="H726" t="s">
        <v>626</v>
      </c>
      <c r="I726">
        <v>1</v>
      </c>
      <c r="N726">
        <v>7</v>
      </c>
    </row>
    <row r="727" spans="2:14" x14ac:dyDescent="0.25">
      <c r="B727" t="s">
        <v>48</v>
      </c>
      <c r="C727">
        <v>15</v>
      </c>
      <c r="H727" t="s">
        <v>950</v>
      </c>
      <c r="I727">
        <v>2</v>
      </c>
      <c r="N727">
        <v>3</v>
      </c>
    </row>
    <row r="728" spans="2:14" x14ac:dyDescent="0.25">
      <c r="B728" t="s">
        <v>50</v>
      </c>
      <c r="C728">
        <v>3</v>
      </c>
      <c r="H728" t="s">
        <v>634</v>
      </c>
      <c r="I728">
        <v>3</v>
      </c>
      <c r="N728">
        <v>3</v>
      </c>
    </row>
    <row r="729" spans="2:14" x14ac:dyDescent="0.25">
      <c r="B729" t="s">
        <v>51</v>
      </c>
      <c r="C729">
        <v>15</v>
      </c>
      <c r="H729" t="s">
        <v>425</v>
      </c>
      <c r="I729">
        <v>2</v>
      </c>
      <c r="N729">
        <v>5</v>
      </c>
    </row>
    <row r="730" spans="2:14" x14ac:dyDescent="0.25">
      <c r="B730" t="s">
        <v>52</v>
      </c>
      <c r="C730">
        <v>13</v>
      </c>
      <c r="H730" t="s">
        <v>523</v>
      </c>
      <c r="I730">
        <v>1</v>
      </c>
      <c r="N730">
        <v>4</v>
      </c>
    </row>
    <row r="731" spans="2:14" x14ac:dyDescent="0.25">
      <c r="B731" t="s">
        <v>53</v>
      </c>
      <c r="C731">
        <v>17</v>
      </c>
      <c r="H731" t="s">
        <v>528</v>
      </c>
      <c r="I731">
        <v>3</v>
      </c>
      <c r="N731">
        <v>7</v>
      </c>
    </row>
    <row r="732" spans="2:14" x14ac:dyDescent="0.25">
      <c r="B732" t="s">
        <v>58</v>
      </c>
      <c r="C732">
        <v>19</v>
      </c>
      <c r="H732" t="s">
        <v>105</v>
      </c>
      <c r="I732">
        <v>2</v>
      </c>
      <c r="N732">
        <v>1</v>
      </c>
    </row>
    <row r="733" spans="2:14" x14ac:dyDescent="0.25">
      <c r="B733" t="s">
        <v>60</v>
      </c>
      <c r="C733">
        <v>17</v>
      </c>
      <c r="H733" t="s">
        <v>335</v>
      </c>
      <c r="I733">
        <v>3</v>
      </c>
      <c r="N733">
        <v>7</v>
      </c>
    </row>
    <row r="734" spans="2:14" x14ac:dyDescent="0.25">
      <c r="B734" t="s">
        <v>59</v>
      </c>
      <c r="C734">
        <v>19</v>
      </c>
      <c r="H734" t="s">
        <v>172</v>
      </c>
      <c r="I734">
        <v>4</v>
      </c>
      <c r="N734">
        <v>3</v>
      </c>
    </row>
    <row r="735" spans="2:14" x14ac:dyDescent="0.25">
      <c r="B735" t="s">
        <v>61</v>
      </c>
      <c r="C735">
        <v>7</v>
      </c>
      <c r="H735" t="s">
        <v>951</v>
      </c>
      <c r="I735">
        <v>1</v>
      </c>
      <c r="N735">
        <v>1</v>
      </c>
    </row>
    <row r="736" spans="2:14" x14ac:dyDescent="0.25">
      <c r="B736" t="s">
        <v>62</v>
      </c>
      <c r="C736">
        <v>19</v>
      </c>
      <c r="H736" t="s">
        <v>907</v>
      </c>
      <c r="I736">
        <v>1</v>
      </c>
      <c r="N736">
        <v>7</v>
      </c>
    </row>
    <row r="737" spans="2:14" x14ac:dyDescent="0.25">
      <c r="B737" t="s">
        <v>66</v>
      </c>
      <c r="C737">
        <v>19</v>
      </c>
      <c r="H737" t="s">
        <v>952</v>
      </c>
      <c r="I737">
        <v>1</v>
      </c>
      <c r="N737">
        <v>3</v>
      </c>
    </row>
    <row r="738" spans="2:14" x14ac:dyDescent="0.25">
      <c r="B738" t="s">
        <v>68</v>
      </c>
      <c r="C738">
        <v>9</v>
      </c>
      <c r="H738" t="s">
        <v>139</v>
      </c>
      <c r="I738">
        <v>2</v>
      </c>
      <c r="N738">
        <v>8</v>
      </c>
    </row>
    <row r="739" spans="2:14" x14ac:dyDescent="0.25">
      <c r="B739" t="s">
        <v>69</v>
      </c>
      <c r="C739">
        <v>5</v>
      </c>
      <c r="H739" t="s">
        <v>638</v>
      </c>
      <c r="I739">
        <v>2</v>
      </c>
      <c r="N739">
        <v>8</v>
      </c>
    </row>
    <row r="740" spans="2:14" x14ac:dyDescent="0.25">
      <c r="B740" t="s">
        <v>23</v>
      </c>
      <c r="C740">
        <v>11</v>
      </c>
      <c r="H740" t="s">
        <v>738</v>
      </c>
      <c r="I740">
        <v>3</v>
      </c>
      <c r="N740">
        <v>1</v>
      </c>
    </row>
    <row r="741" spans="2:14" x14ac:dyDescent="0.25">
      <c r="B741" t="s">
        <v>71</v>
      </c>
      <c r="C741">
        <v>17</v>
      </c>
      <c r="H741" t="s">
        <v>575</v>
      </c>
      <c r="I741">
        <v>2</v>
      </c>
      <c r="N741">
        <v>2</v>
      </c>
    </row>
    <row r="742" spans="2:14" x14ac:dyDescent="0.25">
      <c r="B742" t="s">
        <v>72</v>
      </c>
      <c r="C742">
        <v>15</v>
      </c>
      <c r="G742" t="s">
        <v>956</v>
      </c>
      <c r="H742" t="s">
        <v>677</v>
      </c>
      <c r="I742">
        <v>2</v>
      </c>
      <c r="N742">
        <v>6</v>
      </c>
    </row>
    <row r="743" spans="2:14" x14ac:dyDescent="0.25">
      <c r="B743" t="s">
        <v>73</v>
      </c>
      <c r="C743">
        <v>19</v>
      </c>
      <c r="H743" t="s">
        <v>604</v>
      </c>
      <c r="I743">
        <v>3</v>
      </c>
      <c r="N743">
        <v>5</v>
      </c>
    </row>
    <row r="744" spans="2:14" x14ac:dyDescent="0.25">
      <c r="B744" t="s">
        <v>74</v>
      </c>
      <c r="C744">
        <v>15</v>
      </c>
      <c r="H744" t="s">
        <v>930</v>
      </c>
      <c r="I744">
        <v>1</v>
      </c>
      <c r="N744">
        <v>2</v>
      </c>
    </row>
    <row r="745" spans="2:14" x14ac:dyDescent="0.25">
      <c r="B745" t="s">
        <v>75</v>
      </c>
      <c r="C745">
        <v>15</v>
      </c>
      <c r="H745" t="s">
        <v>431</v>
      </c>
      <c r="I745">
        <v>3</v>
      </c>
      <c r="N745">
        <v>1</v>
      </c>
    </row>
    <row r="746" spans="2:14" x14ac:dyDescent="0.25">
      <c r="B746" t="s">
        <v>76</v>
      </c>
      <c r="C746">
        <v>11</v>
      </c>
      <c r="H746" t="s">
        <v>423</v>
      </c>
      <c r="I746">
        <v>3</v>
      </c>
      <c r="N746">
        <v>2</v>
      </c>
    </row>
    <row r="747" spans="2:14" x14ac:dyDescent="0.25">
      <c r="B747" t="s">
        <v>77</v>
      </c>
      <c r="C747">
        <v>15</v>
      </c>
      <c r="H747" t="s">
        <v>259</v>
      </c>
      <c r="I747">
        <v>2</v>
      </c>
      <c r="N747">
        <v>8</v>
      </c>
    </row>
    <row r="748" spans="2:14" x14ac:dyDescent="0.25">
      <c r="B748" t="s">
        <v>78</v>
      </c>
      <c r="C748">
        <v>19</v>
      </c>
      <c r="H748" t="s">
        <v>343</v>
      </c>
      <c r="I748">
        <v>2</v>
      </c>
      <c r="N748">
        <v>6</v>
      </c>
    </row>
    <row r="749" spans="2:14" x14ac:dyDescent="0.25">
      <c r="B749" t="s">
        <v>79</v>
      </c>
      <c r="C749">
        <v>19</v>
      </c>
      <c r="H749" t="s">
        <v>812</v>
      </c>
      <c r="I749">
        <v>2</v>
      </c>
      <c r="N749">
        <v>4</v>
      </c>
    </row>
    <row r="750" spans="2:14" x14ac:dyDescent="0.25">
      <c r="B750" t="s">
        <v>80</v>
      </c>
      <c r="C750">
        <v>15</v>
      </c>
      <c r="H750" t="s">
        <v>761</v>
      </c>
      <c r="I750">
        <v>3</v>
      </c>
      <c r="N750">
        <v>5</v>
      </c>
    </row>
    <row r="751" spans="2:14" x14ac:dyDescent="0.25">
      <c r="B751" t="s">
        <v>81</v>
      </c>
      <c r="C751">
        <v>19</v>
      </c>
      <c r="H751" t="s">
        <v>697</v>
      </c>
      <c r="I751">
        <v>3</v>
      </c>
      <c r="N751">
        <v>3</v>
      </c>
    </row>
    <row r="752" spans="2:14" x14ac:dyDescent="0.25">
      <c r="B752" t="s">
        <v>82</v>
      </c>
      <c r="C752">
        <v>11</v>
      </c>
      <c r="H752" t="s">
        <v>307</v>
      </c>
      <c r="I752">
        <v>2</v>
      </c>
      <c r="N752">
        <v>6</v>
      </c>
    </row>
    <row r="753" spans="2:14" x14ac:dyDescent="0.25">
      <c r="B753" t="s">
        <v>83</v>
      </c>
      <c r="C753">
        <v>19</v>
      </c>
      <c r="H753" t="s">
        <v>645</v>
      </c>
      <c r="I753">
        <v>2</v>
      </c>
      <c r="N753">
        <v>5</v>
      </c>
    </row>
    <row r="754" spans="2:14" x14ac:dyDescent="0.25">
      <c r="B754" t="s">
        <v>84</v>
      </c>
      <c r="C754">
        <v>19</v>
      </c>
      <c r="H754" t="s">
        <v>498</v>
      </c>
      <c r="I754">
        <v>3</v>
      </c>
      <c r="N754">
        <v>3</v>
      </c>
    </row>
    <row r="755" spans="2:14" x14ac:dyDescent="0.25">
      <c r="H755" t="s">
        <v>638</v>
      </c>
      <c r="I755">
        <v>2</v>
      </c>
    </row>
    <row r="756" spans="2:14" x14ac:dyDescent="0.25">
      <c r="H756" t="s">
        <v>550</v>
      </c>
      <c r="I756">
        <v>2</v>
      </c>
    </row>
    <row r="757" spans="2:14" x14ac:dyDescent="0.25">
      <c r="H757" t="s">
        <v>939</v>
      </c>
      <c r="I757">
        <v>1</v>
      </c>
    </row>
    <row r="758" spans="2:14" x14ac:dyDescent="0.25">
      <c r="H758" t="s">
        <v>962</v>
      </c>
      <c r="I758">
        <v>1</v>
      </c>
    </row>
    <row r="759" spans="2:14" x14ac:dyDescent="0.25">
      <c r="H759" t="s">
        <v>963</v>
      </c>
      <c r="I759">
        <v>1</v>
      </c>
    </row>
    <row r="760" spans="2:14" x14ac:dyDescent="0.25">
      <c r="H760" t="s">
        <v>577</v>
      </c>
      <c r="I760">
        <v>2</v>
      </c>
    </row>
    <row r="761" spans="2:14" x14ac:dyDescent="0.25">
      <c r="H761" t="s">
        <v>561</v>
      </c>
      <c r="I761">
        <v>1</v>
      </c>
    </row>
    <row r="762" spans="2:14" x14ac:dyDescent="0.25">
      <c r="H762" t="s">
        <v>655</v>
      </c>
      <c r="I762">
        <v>2</v>
      </c>
    </row>
    <row r="763" spans="2:14" x14ac:dyDescent="0.25">
      <c r="H763" t="s">
        <v>950</v>
      </c>
      <c r="I763">
        <v>2</v>
      </c>
    </row>
    <row r="764" spans="2:14" x14ac:dyDescent="0.25">
      <c r="H764" t="s">
        <v>247</v>
      </c>
      <c r="I764">
        <v>2</v>
      </c>
    </row>
    <row r="765" spans="2:14" x14ac:dyDescent="0.25">
      <c r="H765" t="s">
        <v>964</v>
      </c>
      <c r="I765">
        <v>1</v>
      </c>
    </row>
    <row r="766" spans="2:14" x14ac:dyDescent="0.25">
      <c r="H766" t="s">
        <v>332</v>
      </c>
      <c r="I766">
        <v>3</v>
      </c>
    </row>
    <row r="767" spans="2:14" x14ac:dyDescent="0.25">
      <c r="H767" t="s">
        <v>899</v>
      </c>
      <c r="I767">
        <v>2</v>
      </c>
    </row>
    <row r="768" spans="2:14" x14ac:dyDescent="0.25">
      <c r="H768" t="s">
        <v>965</v>
      </c>
      <c r="I768">
        <v>1</v>
      </c>
    </row>
    <row r="769" spans="7:9" x14ac:dyDescent="0.25">
      <c r="H769" t="s">
        <v>345</v>
      </c>
      <c r="I769">
        <v>2</v>
      </c>
    </row>
    <row r="770" spans="7:9" x14ac:dyDescent="0.25">
      <c r="H770" t="s">
        <v>915</v>
      </c>
      <c r="I770">
        <v>2</v>
      </c>
    </row>
    <row r="771" spans="7:9" x14ac:dyDescent="0.25">
      <c r="H771" t="s">
        <v>966</v>
      </c>
      <c r="I771">
        <v>1</v>
      </c>
    </row>
    <row r="772" spans="7:9" x14ac:dyDescent="0.25">
      <c r="H772" t="s">
        <v>935</v>
      </c>
      <c r="I772">
        <v>1</v>
      </c>
    </row>
    <row r="773" spans="7:9" x14ac:dyDescent="0.25">
      <c r="H773" t="s">
        <v>461</v>
      </c>
      <c r="I773">
        <v>1</v>
      </c>
    </row>
    <row r="774" spans="7:9" x14ac:dyDescent="0.25">
      <c r="H774" t="s">
        <v>968</v>
      </c>
      <c r="I774">
        <v>1</v>
      </c>
    </row>
    <row r="775" spans="7:9" x14ac:dyDescent="0.25">
      <c r="H775" t="s">
        <v>969</v>
      </c>
      <c r="I775">
        <v>1</v>
      </c>
    </row>
    <row r="776" spans="7:9" x14ac:dyDescent="0.25">
      <c r="H776" t="s">
        <v>948</v>
      </c>
      <c r="I776">
        <v>1</v>
      </c>
    </row>
    <row r="777" spans="7:9" x14ac:dyDescent="0.25">
      <c r="H777" t="s">
        <v>683</v>
      </c>
      <c r="I777">
        <v>1</v>
      </c>
    </row>
    <row r="778" spans="7:9" x14ac:dyDescent="0.25">
      <c r="H778" t="s">
        <v>474</v>
      </c>
      <c r="I778">
        <v>2</v>
      </c>
    </row>
    <row r="779" spans="7:9" x14ac:dyDescent="0.25">
      <c r="H779" t="s">
        <v>794</v>
      </c>
      <c r="I779">
        <v>1</v>
      </c>
    </row>
    <row r="780" spans="7:9" x14ac:dyDescent="0.25">
      <c r="H780" t="s">
        <v>293</v>
      </c>
      <c r="I780">
        <v>3</v>
      </c>
    </row>
    <row r="781" spans="7:9" x14ac:dyDescent="0.25">
      <c r="G781" t="s">
        <v>972</v>
      </c>
      <c r="H781" t="s">
        <v>500</v>
      </c>
      <c r="I781">
        <v>2</v>
      </c>
    </row>
    <row r="782" spans="7:9" x14ac:dyDescent="0.25">
      <c r="H782" t="s">
        <v>976</v>
      </c>
      <c r="I782">
        <v>1</v>
      </c>
    </row>
    <row r="783" spans="7:9" x14ac:dyDescent="0.25">
      <c r="H783" t="s">
        <v>596</v>
      </c>
      <c r="I783">
        <v>1</v>
      </c>
    </row>
    <row r="784" spans="7:9" x14ac:dyDescent="0.25">
      <c r="H784" t="s">
        <v>977</v>
      </c>
      <c r="I784">
        <v>2</v>
      </c>
    </row>
    <row r="785" spans="8:9" x14ac:dyDescent="0.25">
      <c r="H785" t="s">
        <v>978</v>
      </c>
      <c r="I785">
        <v>1</v>
      </c>
    </row>
    <row r="786" spans="8:9" x14ac:dyDescent="0.25">
      <c r="H786" t="s">
        <v>852</v>
      </c>
      <c r="I786">
        <v>2</v>
      </c>
    </row>
    <row r="787" spans="8:9" x14ac:dyDescent="0.25">
      <c r="H787" t="s">
        <v>957</v>
      </c>
      <c r="I787">
        <v>1</v>
      </c>
    </row>
    <row r="788" spans="8:9" x14ac:dyDescent="0.25">
      <c r="H788" t="s">
        <v>979</v>
      </c>
      <c r="I788">
        <v>2</v>
      </c>
    </row>
    <row r="789" spans="8:9" x14ac:dyDescent="0.25">
      <c r="H789" t="s">
        <v>813</v>
      </c>
      <c r="I789">
        <v>2</v>
      </c>
    </row>
    <row r="790" spans="8:9" x14ac:dyDescent="0.25">
      <c r="H790" t="s">
        <v>982</v>
      </c>
      <c r="I790">
        <v>1</v>
      </c>
    </row>
    <row r="791" spans="8:9" x14ac:dyDescent="0.25">
      <c r="H791" t="s">
        <v>983</v>
      </c>
      <c r="I791">
        <v>1</v>
      </c>
    </row>
    <row r="792" spans="8:9" x14ac:dyDescent="0.25">
      <c r="H792" t="s">
        <v>984</v>
      </c>
      <c r="I792">
        <v>1</v>
      </c>
    </row>
    <row r="793" spans="8:9" x14ac:dyDescent="0.25">
      <c r="H793" t="s">
        <v>260</v>
      </c>
      <c r="I793">
        <v>2</v>
      </c>
    </row>
    <row r="794" spans="8:9" x14ac:dyDescent="0.25">
      <c r="H794" t="s">
        <v>985</v>
      </c>
      <c r="I794">
        <v>1</v>
      </c>
    </row>
    <row r="795" spans="8:9" x14ac:dyDescent="0.25">
      <c r="H795" t="s">
        <v>986</v>
      </c>
      <c r="I795">
        <v>1</v>
      </c>
    </row>
    <row r="796" spans="8:9" x14ac:dyDescent="0.25">
      <c r="H796" t="s">
        <v>804</v>
      </c>
      <c r="I796">
        <v>2</v>
      </c>
    </row>
    <row r="797" spans="8:9" x14ac:dyDescent="0.25">
      <c r="H797" t="s">
        <v>208</v>
      </c>
      <c r="I797">
        <v>3</v>
      </c>
    </row>
    <row r="798" spans="8:9" x14ac:dyDescent="0.25">
      <c r="H798" t="s">
        <v>767</v>
      </c>
      <c r="I798">
        <v>1</v>
      </c>
    </row>
    <row r="799" spans="8:9" x14ac:dyDescent="0.25">
      <c r="H799" t="s">
        <v>991</v>
      </c>
      <c r="I799">
        <v>1</v>
      </c>
    </row>
    <row r="800" spans="8:9" x14ac:dyDescent="0.25">
      <c r="H800" t="s">
        <v>992</v>
      </c>
      <c r="I800">
        <v>1</v>
      </c>
    </row>
    <row r="801" spans="8:9" x14ac:dyDescent="0.25">
      <c r="H801" t="s">
        <v>791</v>
      </c>
      <c r="I801">
        <v>1</v>
      </c>
    </row>
    <row r="802" spans="8:9" x14ac:dyDescent="0.25">
      <c r="H802" t="s">
        <v>993</v>
      </c>
      <c r="I802">
        <v>1</v>
      </c>
    </row>
    <row r="803" spans="8:9" x14ac:dyDescent="0.25">
      <c r="H803" t="s">
        <v>994</v>
      </c>
      <c r="I803">
        <v>1</v>
      </c>
    </row>
    <row r="804" spans="8:9" x14ac:dyDescent="0.25">
      <c r="H804" t="s">
        <v>423</v>
      </c>
      <c r="I804">
        <v>3</v>
      </c>
    </row>
    <row r="805" spans="8:9" x14ac:dyDescent="0.25">
      <c r="H805" t="s">
        <v>995</v>
      </c>
      <c r="I805">
        <v>1</v>
      </c>
    </row>
    <row r="806" spans="8:9" x14ac:dyDescent="0.25">
      <c r="H806" t="s">
        <v>996</v>
      </c>
      <c r="I806">
        <v>1</v>
      </c>
    </row>
    <row r="807" spans="8:9" x14ac:dyDescent="0.25">
      <c r="H807" t="s">
        <v>997</v>
      </c>
      <c r="I807">
        <v>1</v>
      </c>
    </row>
    <row r="808" spans="8:9" x14ac:dyDescent="0.25">
      <c r="H808" t="s">
        <v>999</v>
      </c>
      <c r="I808">
        <v>1</v>
      </c>
    </row>
    <row r="809" spans="8:9" x14ac:dyDescent="0.25">
      <c r="H809" t="s">
        <v>1000</v>
      </c>
      <c r="I809">
        <v>2</v>
      </c>
    </row>
    <row r="810" spans="8:9" x14ac:dyDescent="0.25">
      <c r="H810" t="s">
        <v>1001</v>
      </c>
      <c r="I810">
        <v>1</v>
      </c>
    </row>
    <row r="811" spans="8:9" x14ac:dyDescent="0.25">
      <c r="H811" t="s">
        <v>1002</v>
      </c>
      <c r="I811">
        <v>1</v>
      </c>
    </row>
    <row r="812" spans="8:9" x14ac:dyDescent="0.25">
      <c r="H812" t="s">
        <v>820</v>
      </c>
      <c r="I812">
        <v>1</v>
      </c>
    </row>
    <row r="813" spans="8:9" x14ac:dyDescent="0.25">
      <c r="H813" t="s">
        <v>1003</v>
      </c>
      <c r="I813">
        <v>1</v>
      </c>
    </row>
    <row r="814" spans="8:9" x14ac:dyDescent="0.25">
      <c r="H814" t="s">
        <v>831</v>
      </c>
      <c r="I814">
        <v>1</v>
      </c>
    </row>
    <row r="815" spans="8:9" x14ac:dyDescent="0.25">
      <c r="H815" t="s">
        <v>553</v>
      </c>
      <c r="I815">
        <v>1</v>
      </c>
    </row>
    <row r="816" spans="8:9" x14ac:dyDescent="0.25">
      <c r="H816" t="s">
        <v>1004</v>
      </c>
      <c r="I816">
        <v>1</v>
      </c>
    </row>
    <row r="817" spans="8:9" x14ac:dyDescent="0.25">
      <c r="H817" t="s">
        <v>1009</v>
      </c>
      <c r="I817">
        <v>1</v>
      </c>
    </row>
    <row r="818" spans="8:9" x14ac:dyDescent="0.25">
      <c r="H818" t="s">
        <v>390</v>
      </c>
      <c r="I818">
        <v>3</v>
      </c>
    </row>
    <row r="819" spans="8:9" x14ac:dyDescent="0.25">
      <c r="H819" t="s">
        <v>906</v>
      </c>
      <c r="I819">
        <v>2</v>
      </c>
    </row>
    <row r="820" spans="8:9" x14ac:dyDescent="0.25">
      <c r="H820" t="s">
        <v>869</v>
      </c>
      <c r="I820">
        <v>1</v>
      </c>
    </row>
    <row r="821" spans="8:9" x14ac:dyDescent="0.25">
      <c r="H821" t="s">
        <v>1010</v>
      </c>
      <c r="I821">
        <v>1</v>
      </c>
    </row>
    <row r="822" spans="8:9" x14ac:dyDescent="0.25">
      <c r="H822" t="s">
        <v>1011</v>
      </c>
      <c r="I822">
        <v>1</v>
      </c>
    </row>
    <row r="823" spans="8:9" x14ac:dyDescent="0.25">
      <c r="H823" t="s">
        <v>1012</v>
      </c>
      <c r="I823">
        <v>1</v>
      </c>
    </row>
    <row r="824" spans="8:9" x14ac:dyDescent="0.25">
      <c r="H824" t="s">
        <v>1013</v>
      </c>
      <c r="I824">
        <v>2</v>
      </c>
    </row>
    <row r="825" spans="8:9" x14ac:dyDescent="0.25">
      <c r="H825" t="s">
        <v>516</v>
      </c>
      <c r="I825">
        <v>2</v>
      </c>
    </row>
    <row r="826" spans="8:9" x14ac:dyDescent="0.25">
      <c r="H826" t="s">
        <v>755</v>
      </c>
      <c r="I826">
        <v>1</v>
      </c>
    </row>
    <row r="827" spans="8:9" x14ac:dyDescent="0.25">
      <c r="H827" t="s">
        <v>286</v>
      </c>
      <c r="I827">
        <v>2</v>
      </c>
    </row>
    <row r="828" spans="8:9" x14ac:dyDescent="0.25">
      <c r="H828" t="s">
        <v>1016</v>
      </c>
      <c r="I828">
        <v>1</v>
      </c>
    </row>
    <row r="829" spans="8:9" x14ac:dyDescent="0.25">
      <c r="H829" t="s">
        <v>1017</v>
      </c>
      <c r="I829">
        <v>1</v>
      </c>
    </row>
    <row r="830" spans="8:9" x14ac:dyDescent="0.25">
      <c r="H830" t="s">
        <v>300</v>
      </c>
      <c r="I830">
        <v>2</v>
      </c>
    </row>
    <row r="831" spans="8:9" x14ac:dyDescent="0.25">
      <c r="H831" t="s">
        <v>618</v>
      </c>
      <c r="I831">
        <v>3</v>
      </c>
    </row>
    <row r="832" spans="8:9" x14ac:dyDescent="0.25">
      <c r="H832" t="s">
        <v>1018</v>
      </c>
      <c r="I832">
        <v>2</v>
      </c>
    </row>
    <row r="833" spans="7:9" x14ac:dyDescent="0.25">
      <c r="H833" t="s">
        <v>282</v>
      </c>
      <c r="I833">
        <v>3</v>
      </c>
    </row>
    <row r="834" spans="7:9" x14ac:dyDescent="0.25">
      <c r="H834" t="s">
        <v>1019</v>
      </c>
      <c r="I834">
        <v>1</v>
      </c>
    </row>
    <row r="835" spans="7:9" x14ac:dyDescent="0.25">
      <c r="H835" t="s">
        <v>1020</v>
      </c>
      <c r="I835">
        <v>1</v>
      </c>
    </row>
    <row r="836" spans="7:9" x14ac:dyDescent="0.25">
      <c r="H836" t="s">
        <v>679</v>
      </c>
      <c r="I836">
        <v>2</v>
      </c>
    </row>
    <row r="837" spans="7:9" x14ac:dyDescent="0.25">
      <c r="H837" t="s">
        <v>482</v>
      </c>
      <c r="I837">
        <v>2</v>
      </c>
    </row>
    <row r="838" spans="7:9" x14ac:dyDescent="0.25">
      <c r="H838" t="s">
        <v>588</v>
      </c>
      <c r="I838">
        <v>2</v>
      </c>
    </row>
    <row r="839" spans="7:9" x14ac:dyDescent="0.25">
      <c r="H839" t="s">
        <v>807</v>
      </c>
      <c r="I839">
        <v>1</v>
      </c>
    </row>
    <row r="840" spans="7:9" x14ac:dyDescent="0.25">
      <c r="G840" t="s">
        <v>1024</v>
      </c>
      <c r="H840" t="s">
        <v>1027</v>
      </c>
      <c r="I840">
        <v>1</v>
      </c>
    </row>
    <row r="841" spans="7:9" x14ac:dyDescent="0.25">
      <c r="H841" t="s">
        <v>1028</v>
      </c>
      <c r="I841">
        <v>1</v>
      </c>
    </row>
    <row r="842" spans="7:9" x14ac:dyDescent="0.25">
      <c r="H842" t="s">
        <v>937</v>
      </c>
      <c r="I842">
        <v>1</v>
      </c>
    </row>
    <row r="843" spans="7:9" x14ac:dyDescent="0.25">
      <c r="H843" t="s">
        <v>203</v>
      </c>
      <c r="I843">
        <v>2</v>
      </c>
    </row>
    <row r="844" spans="7:9" x14ac:dyDescent="0.25">
      <c r="H844" t="s">
        <v>197</v>
      </c>
      <c r="I844">
        <v>2</v>
      </c>
    </row>
    <row r="845" spans="7:9" x14ac:dyDescent="0.25">
      <c r="H845" t="s">
        <v>429</v>
      </c>
      <c r="I845">
        <v>2</v>
      </c>
    </row>
    <row r="846" spans="7:9" x14ac:dyDescent="0.25">
      <c r="H846" t="s">
        <v>906</v>
      </c>
      <c r="I846">
        <v>2</v>
      </c>
    </row>
    <row r="847" spans="7:9" x14ac:dyDescent="0.25">
      <c r="H847" t="s">
        <v>571</v>
      </c>
      <c r="I847">
        <v>2</v>
      </c>
    </row>
    <row r="848" spans="7:9" x14ac:dyDescent="0.25">
      <c r="H848" t="s">
        <v>749</v>
      </c>
      <c r="I848">
        <v>1</v>
      </c>
    </row>
    <row r="849" spans="8:9" x14ac:dyDescent="0.25">
      <c r="H849" t="s">
        <v>152</v>
      </c>
      <c r="I849">
        <v>1</v>
      </c>
    </row>
    <row r="850" spans="8:9" x14ac:dyDescent="0.25">
      <c r="H850" t="s">
        <v>392</v>
      </c>
      <c r="I850">
        <v>2</v>
      </c>
    </row>
    <row r="851" spans="8:9" x14ac:dyDescent="0.25">
      <c r="H851" t="s">
        <v>236</v>
      </c>
      <c r="I851">
        <v>3</v>
      </c>
    </row>
    <row r="852" spans="8:9" x14ac:dyDescent="0.25">
      <c r="H852" t="s">
        <v>1033</v>
      </c>
      <c r="I852">
        <v>1</v>
      </c>
    </row>
    <row r="853" spans="8:9" x14ac:dyDescent="0.25">
      <c r="H853" t="s">
        <v>614</v>
      </c>
      <c r="I853">
        <v>1</v>
      </c>
    </row>
    <row r="854" spans="8:9" x14ac:dyDescent="0.25">
      <c r="H854" t="s">
        <v>748</v>
      </c>
      <c r="I854">
        <v>1</v>
      </c>
    </row>
    <row r="855" spans="8:9" x14ac:dyDescent="0.25">
      <c r="H855" t="s">
        <v>654</v>
      </c>
      <c r="I855">
        <v>3</v>
      </c>
    </row>
    <row r="856" spans="8:9" x14ac:dyDescent="0.25">
      <c r="H856" t="s">
        <v>902</v>
      </c>
      <c r="I856">
        <v>1</v>
      </c>
    </row>
    <row r="857" spans="8:9" x14ac:dyDescent="0.25">
      <c r="H857" t="s">
        <v>849</v>
      </c>
      <c r="I857">
        <v>2</v>
      </c>
    </row>
    <row r="858" spans="8:9" x14ac:dyDescent="0.25">
      <c r="H858" t="s">
        <v>211</v>
      </c>
      <c r="I858">
        <v>2</v>
      </c>
    </row>
    <row r="859" spans="8:9" x14ac:dyDescent="0.25">
      <c r="H859" t="s">
        <v>501</v>
      </c>
      <c r="I859">
        <v>2</v>
      </c>
    </row>
    <row r="860" spans="8:9" x14ac:dyDescent="0.25">
      <c r="H860" t="s">
        <v>736</v>
      </c>
      <c r="I860">
        <v>2</v>
      </c>
    </row>
    <row r="861" spans="8:9" x14ac:dyDescent="0.25">
      <c r="H861" t="s">
        <v>1000</v>
      </c>
      <c r="I861">
        <v>2</v>
      </c>
    </row>
    <row r="862" spans="8:9" x14ac:dyDescent="0.25">
      <c r="H862" t="s">
        <v>602</v>
      </c>
      <c r="I862">
        <v>1</v>
      </c>
    </row>
    <row r="863" spans="8:9" x14ac:dyDescent="0.25">
      <c r="H863" t="s">
        <v>882</v>
      </c>
      <c r="I863">
        <v>2</v>
      </c>
    </row>
    <row r="864" spans="8:9" x14ac:dyDescent="0.25">
      <c r="H864" t="s">
        <v>1037</v>
      </c>
      <c r="I864">
        <v>1</v>
      </c>
    </row>
    <row r="865" spans="8:9" x14ac:dyDescent="0.25">
      <c r="H865" t="s">
        <v>504</v>
      </c>
      <c r="I865">
        <v>2</v>
      </c>
    </row>
    <row r="866" spans="8:9" x14ac:dyDescent="0.25">
      <c r="H866" t="s">
        <v>1038</v>
      </c>
      <c r="I866">
        <v>1</v>
      </c>
    </row>
    <row r="867" spans="8:9" x14ac:dyDescent="0.25">
      <c r="H867" t="s">
        <v>380</v>
      </c>
      <c r="I867">
        <v>1</v>
      </c>
    </row>
    <row r="868" spans="8:9" x14ac:dyDescent="0.25">
      <c r="H868" t="s">
        <v>1044</v>
      </c>
      <c r="I868">
        <v>1</v>
      </c>
    </row>
    <row r="869" spans="8:9" x14ac:dyDescent="0.25">
      <c r="H869" t="s">
        <v>1045</v>
      </c>
      <c r="I869">
        <v>1</v>
      </c>
    </row>
    <row r="870" spans="8:9" x14ac:dyDescent="0.25">
      <c r="H870" t="s">
        <v>893</v>
      </c>
      <c r="I870">
        <v>2</v>
      </c>
    </row>
    <row r="871" spans="8:9" x14ac:dyDescent="0.25">
      <c r="H871" t="s">
        <v>1046</v>
      </c>
      <c r="I871">
        <v>1</v>
      </c>
    </row>
    <row r="872" spans="8:9" x14ac:dyDescent="0.25">
      <c r="H872" t="s">
        <v>1047</v>
      </c>
      <c r="I872">
        <v>1</v>
      </c>
    </row>
    <row r="873" spans="8:9" x14ac:dyDescent="0.25">
      <c r="H873" t="s">
        <v>595</v>
      </c>
      <c r="I873">
        <v>2</v>
      </c>
    </row>
    <row r="874" spans="8:9" x14ac:dyDescent="0.25">
      <c r="H874" t="s">
        <v>212</v>
      </c>
      <c r="I874">
        <v>1</v>
      </c>
    </row>
    <row r="875" spans="8:9" x14ac:dyDescent="0.25">
      <c r="H875" t="s">
        <v>372</v>
      </c>
      <c r="I875">
        <v>2</v>
      </c>
    </row>
    <row r="876" spans="8:9" x14ac:dyDescent="0.25">
      <c r="H876" t="s">
        <v>704</v>
      </c>
      <c r="I876">
        <v>2</v>
      </c>
    </row>
    <row r="877" spans="8:9" x14ac:dyDescent="0.25">
      <c r="H877" t="s">
        <v>440</v>
      </c>
      <c r="I877">
        <v>1</v>
      </c>
    </row>
    <row r="878" spans="8:9" x14ac:dyDescent="0.25">
      <c r="H878" t="s">
        <v>364</v>
      </c>
      <c r="I878">
        <v>1</v>
      </c>
    </row>
    <row r="879" spans="8:9" x14ac:dyDescent="0.25">
      <c r="H879" t="s">
        <v>658</v>
      </c>
      <c r="I879">
        <v>1</v>
      </c>
    </row>
    <row r="880" spans="8:9" x14ac:dyDescent="0.25">
      <c r="H880" t="s">
        <v>282</v>
      </c>
      <c r="I880">
        <v>3</v>
      </c>
    </row>
    <row r="881" spans="8:9" x14ac:dyDescent="0.25">
      <c r="H881" t="s">
        <v>1052</v>
      </c>
      <c r="I881">
        <v>1</v>
      </c>
    </row>
    <row r="882" spans="8:9" x14ac:dyDescent="0.25">
      <c r="H882" t="s">
        <v>754</v>
      </c>
      <c r="I882">
        <v>1</v>
      </c>
    </row>
    <row r="883" spans="8:9" x14ac:dyDescent="0.25">
      <c r="H883" t="s">
        <v>1053</v>
      </c>
      <c r="I883">
        <v>1</v>
      </c>
    </row>
    <row r="884" spans="8:9" x14ac:dyDescent="0.25">
      <c r="H884" t="s">
        <v>1054</v>
      </c>
      <c r="I884">
        <v>1</v>
      </c>
    </row>
    <row r="885" spans="8:9" x14ac:dyDescent="0.25">
      <c r="H885" t="s">
        <v>1057</v>
      </c>
      <c r="I885">
        <v>1</v>
      </c>
    </row>
    <row r="886" spans="8:9" x14ac:dyDescent="0.25">
      <c r="H886" t="s">
        <v>535</v>
      </c>
      <c r="I886">
        <v>2</v>
      </c>
    </row>
    <row r="887" spans="8:9" x14ac:dyDescent="0.25">
      <c r="H887" t="s">
        <v>1058</v>
      </c>
      <c r="I887">
        <v>1</v>
      </c>
    </row>
    <row r="888" spans="8:9" x14ac:dyDescent="0.25">
      <c r="H888" t="s">
        <v>1059</v>
      </c>
      <c r="I888">
        <v>1</v>
      </c>
    </row>
    <row r="889" spans="8:9" x14ac:dyDescent="0.25">
      <c r="H889" t="s">
        <v>358</v>
      </c>
      <c r="I889">
        <v>2</v>
      </c>
    </row>
    <row r="890" spans="8:9" x14ac:dyDescent="0.25">
      <c r="H890" t="s">
        <v>1060</v>
      </c>
      <c r="I890">
        <v>1</v>
      </c>
    </row>
    <row r="891" spans="8:9" x14ac:dyDescent="0.25">
      <c r="H891" t="s">
        <v>1062</v>
      </c>
      <c r="I891">
        <v>1</v>
      </c>
    </row>
    <row r="892" spans="8:9" x14ac:dyDescent="0.25">
      <c r="H892" t="s">
        <v>1063</v>
      </c>
      <c r="I892">
        <v>1</v>
      </c>
    </row>
    <row r="893" spans="8:9" x14ac:dyDescent="0.25">
      <c r="H893" t="s">
        <v>1064</v>
      </c>
      <c r="I893">
        <v>1</v>
      </c>
    </row>
    <row r="894" spans="8:9" x14ac:dyDescent="0.25">
      <c r="H894" t="s">
        <v>1065</v>
      </c>
      <c r="I894">
        <v>1</v>
      </c>
    </row>
    <row r="895" spans="8:9" x14ac:dyDescent="0.25">
      <c r="H895" t="s">
        <v>1066</v>
      </c>
      <c r="I895">
        <v>1</v>
      </c>
    </row>
    <row r="896" spans="8:9" x14ac:dyDescent="0.25">
      <c r="H896" t="s">
        <v>1067</v>
      </c>
      <c r="I896">
        <v>1</v>
      </c>
    </row>
    <row r="897" spans="7:9" x14ac:dyDescent="0.25">
      <c r="H897" t="s">
        <v>620</v>
      </c>
      <c r="I897">
        <v>3</v>
      </c>
    </row>
    <row r="898" spans="7:9" x14ac:dyDescent="0.25">
      <c r="H898" t="s">
        <v>1068</v>
      </c>
      <c r="I898">
        <v>1</v>
      </c>
    </row>
    <row r="899" spans="7:9" x14ac:dyDescent="0.25">
      <c r="G899" t="s">
        <v>1085</v>
      </c>
      <c r="H899" t="s">
        <v>181</v>
      </c>
      <c r="I899">
        <v>2</v>
      </c>
    </row>
    <row r="900" spans="7:9" x14ac:dyDescent="0.25">
      <c r="H900" t="s">
        <v>694</v>
      </c>
      <c r="I900">
        <v>2</v>
      </c>
    </row>
    <row r="901" spans="7:9" x14ac:dyDescent="0.25">
      <c r="H901" t="s">
        <v>326</v>
      </c>
      <c r="I901">
        <v>1</v>
      </c>
    </row>
    <row r="902" spans="7:9" x14ac:dyDescent="0.25">
      <c r="H902" t="s">
        <v>894</v>
      </c>
      <c r="I902">
        <v>2</v>
      </c>
    </row>
    <row r="903" spans="7:9" x14ac:dyDescent="0.25">
      <c r="H903" t="s">
        <v>1088</v>
      </c>
      <c r="I903">
        <v>1</v>
      </c>
    </row>
    <row r="904" spans="7:9" x14ac:dyDescent="0.25">
      <c r="H904" t="s">
        <v>1089</v>
      </c>
      <c r="I904">
        <v>1</v>
      </c>
    </row>
    <row r="905" spans="7:9" x14ac:dyDescent="0.25">
      <c r="H905" t="s">
        <v>989</v>
      </c>
      <c r="I905">
        <v>1</v>
      </c>
    </row>
    <row r="906" spans="7:9" x14ac:dyDescent="0.25">
      <c r="H906" t="s">
        <v>389</v>
      </c>
      <c r="I906">
        <v>1</v>
      </c>
    </row>
    <row r="907" spans="7:9" x14ac:dyDescent="0.25">
      <c r="H907" t="s">
        <v>682</v>
      </c>
      <c r="I907">
        <v>1</v>
      </c>
    </row>
    <row r="908" spans="7:9" x14ac:dyDescent="0.25">
      <c r="H908" t="s">
        <v>1094</v>
      </c>
      <c r="I908">
        <v>1</v>
      </c>
    </row>
    <row r="909" spans="7:9" x14ac:dyDescent="0.25">
      <c r="H909" t="s">
        <v>1095</v>
      </c>
      <c r="I909">
        <v>1</v>
      </c>
    </row>
    <row r="910" spans="7:9" x14ac:dyDescent="0.25">
      <c r="H910" t="s">
        <v>879</v>
      </c>
      <c r="I910">
        <v>1</v>
      </c>
    </row>
    <row r="911" spans="7:9" x14ac:dyDescent="0.25">
      <c r="H911" t="s">
        <v>341</v>
      </c>
      <c r="I911">
        <v>2</v>
      </c>
    </row>
    <row r="912" spans="7:9" x14ac:dyDescent="0.25">
      <c r="H912" t="s">
        <v>1096</v>
      </c>
      <c r="I912">
        <v>1</v>
      </c>
    </row>
    <row r="913" spans="8:9" x14ac:dyDescent="0.25">
      <c r="H913" t="s">
        <v>1097</v>
      </c>
      <c r="I913">
        <v>1</v>
      </c>
    </row>
    <row r="914" spans="8:9" x14ac:dyDescent="0.25">
      <c r="H914" t="s">
        <v>1098</v>
      </c>
      <c r="I914">
        <v>1</v>
      </c>
    </row>
    <row r="915" spans="8:9" x14ac:dyDescent="0.25">
      <c r="H915" t="s">
        <v>1099</v>
      </c>
      <c r="I915">
        <v>1</v>
      </c>
    </row>
    <row r="916" spans="8:9" x14ac:dyDescent="0.25">
      <c r="H916" t="s">
        <v>949</v>
      </c>
      <c r="I916">
        <v>1</v>
      </c>
    </row>
    <row r="917" spans="8:9" x14ac:dyDescent="0.25">
      <c r="H917" t="s">
        <v>1102</v>
      </c>
      <c r="I917">
        <v>1</v>
      </c>
    </row>
    <row r="918" spans="8:9" x14ac:dyDescent="0.25">
      <c r="H918" t="s">
        <v>1103</v>
      </c>
      <c r="I918">
        <v>1</v>
      </c>
    </row>
    <row r="919" spans="8:9" x14ac:dyDescent="0.25">
      <c r="H919" t="s">
        <v>1104</v>
      </c>
      <c r="I919">
        <v>1</v>
      </c>
    </row>
    <row r="920" spans="8:9" x14ac:dyDescent="0.25">
      <c r="H920" t="s">
        <v>849</v>
      </c>
      <c r="I920">
        <v>2</v>
      </c>
    </row>
    <row r="921" spans="8:9" x14ac:dyDescent="0.25">
      <c r="H921" t="s">
        <v>973</v>
      </c>
      <c r="I921">
        <v>1</v>
      </c>
    </row>
    <row r="922" spans="8:9" x14ac:dyDescent="0.25">
      <c r="H922" t="s">
        <v>979</v>
      </c>
      <c r="I922">
        <v>2</v>
      </c>
    </row>
    <row r="923" spans="8:9" x14ac:dyDescent="0.25">
      <c r="H923" t="s">
        <v>891</v>
      </c>
      <c r="I923">
        <v>2</v>
      </c>
    </row>
    <row r="924" spans="8:9" x14ac:dyDescent="0.25">
      <c r="H924" t="s">
        <v>274</v>
      </c>
      <c r="I924">
        <v>2</v>
      </c>
    </row>
    <row r="925" spans="8:9" x14ac:dyDescent="0.25">
      <c r="H925" t="s">
        <v>144</v>
      </c>
      <c r="I925">
        <v>2</v>
      </c>
    </row>
    <row r="926" spans="8:9" x14ac:dyDescent="0.25">
      <c r="H926" t="s">
        <v>860</v>
      </c>
      <c r="I926">
        <v>2</v>
      </c>
    </row>
    <row r="927" spans="8:9" x14ac:dyDescent="0.25">
      <c r="H927" t="s">
        <v>855</v>
      </c>
      <c r="I927">
        <v>2</v>
      </c>
    </row>
    <row r="928" spans="8:9" x14ac:dyDescent="0.25">
      <c r="H928" t="s">
        <v>703</v>
      </c>
      <c r="I928">
        <v>3</v>
      </c>
    </row>
    <row r="929" spans="8:9" x14ac:dyDescent="0.25">
      <c r="H929" t="s">
        <v>529</v>
      </c>
      <c r="I929">
        <v>2</v>
      </c>
    </row>
    <row r="930" spans="8:9" x14ac:dyDescent="0.25">
      <c r="H930" t="s">
        <v>521</v>
      </c>
      <c r="I930">
        <v>1</v>
      </c>
    </row>
    <row r="931" spans="8:9" x14ac:dyDescent="0.25">
      <c r="H931" t="s">
        <v>219</v>
      </c>
      <c r="I931">
        <v>2</v>
      </c>
    </row>
    <row r="932" spans="8:9" x14ac:dyDescent="0.25">
      <c r="H932" t="s">
        <v>367</v>
      </c>
      <c r="I932">
        <v>1</v>
      </c>
    </row>
    <row r="933" spans="8:9" x14ac:dyDescent="0.25">
      <c r="H933" t="s">
        <v>1021</v>
      </c>
      <c r="I933">
        <v>1</v>
      </c>
    </row>
    <row r="934" spans="8:9" x14ac:dyDescent="0.25">
      <c r="H934" t="s">
        <v>1108</v>
      </c>
      <c r="I934">
        <v>1</v>
      </c>
    </row>
    <row r="935" spans="8:9" x14ac:dyDescent="0.25">
      <c r="H935" t="s">
        <v>1031</v>
      </c>
      <c r="I935">
        <v>1</v>
      </c>
    </row>
    <row r="936" spans="8:9" x14ac:dyDescent="0.25">
      <c r="H936" t="s">
        <v>576</v>
      </c>
      <c r="I936">
        <v>2</v>
      </c>
    </row>
    <row r="937" spans="8:9" x14ac:dyDescent="0.25">
      <c r="H937" t="s">
        <v>428</v>
      </c>
      <c r="I937">
        <v>1</v>
      </c>
    </row>
    <row r="938" spans="8:9" x14ac:dyDescent="0.25">
      <c r="H938" t="s">
        <v>355</v>
      </c>
      <c r="I938">
        <v>2</v>
      </c>
    </row>
    <row r="939" spans="8:9" x14ac:dyDescent="0.25">
      <c r="H939" t="s">
        <v>451</v>
      </c>
      <c r="I939">
        <v>1</v>
      </c>
    </row>
    <row r="940" spans="8:9" x14ac:dyDescent="0.25">
      <c r="H940" t="s">
        <v>789</v>
      </c>
      <c r="I940">
        <v>1</v>
      </c>
    </row>
    <row r="941" spans="8:9" x14ac:dyDescent="0.25">
      <c r="H941" t="s">
        <v>352</v>
      </c>
      <c r="I941">
        <v>1</v>
      </c>
    </row>
    <row r="942" spans="8:9" x14ac:dyDescent="0.25">
      <c r="H942" t="s">
        <v>1018</v>
      </c>
      <c r="I942">
        <v>2</v>
      </c>
    </row>
    <row r="943" spans="8:9" x14ac:dyDescent="0.25">
      <c r="H943" t="s">
        <v>1112</v>
      </c>
      <c r="I943">
        <v>1</v>
      </c>
    </row>
    <row r="944" spans="8:9" x14ac:dyDescent="0.25">
      <c r="H944" t="s">
        <v>899</v>
      </c>
      <c r="I944">
        <v>2</v>
      </c>
    </row>
    <row r="945" spans="8:9" x14ac:dyDescent="0.25">
      <c r="H945" t="s">
        <v>162</v>
      </c>
      <c r="I945">
        <v>2</v>
      </c>
    </row>
    <row r="946" spans="8:9" x14ac:dyDescent="0.25">
      <c r="H946" t="s">
        <v>640</v>
      </c>
      <c r="I946">
        <v>1</v>
      </c>
    </row>
    <row r="947" spans="8:9" x14ac:dyDescent="0.25">
      <c r="H947" t="s">
        <v>1117</v>
      </c>
      <c r="I947">
        <v>1</v>
      </c>
    </row>
    <row r="948" spans="8:9" x14ac:dyDescent="0.25">
      <c r="H948" t="s">
        <v>863</v>
      </c>
      <c r="I948">
        <v>1</v>
      </c>
    </row>
    <row r="949" spans="8:9" x14ac:dyDescent="0.25">
      <c r="H949" t="s">
        <v>977</v>
      </c>
      <c r="I949">
        <v>2</v>
      </c>
    </row>
    <row r="950" spans="8:9" x14ac:dyDescent="0.25">
      <c r="H950" t="s">
        <v>954</v>
      </c>
      <c r="I950">
        <v>1</v>
      </c>
    </row>
    <row r="951" spans="8:9" x14ac:dyDescent="0.25">
      <c r="H951" t="s">
        <v>1118</v>
      </c>
      <c r="I951">
        <v>1</v>
      </c>
    </row>
    <row r="952" spans="8:9" x14ac:dyDescent="0.25">
      <c r="H952" t="s">
        <v>294</v>
      </c>
      <c r="I952">
        <v>2</v>
      </c>
    </row>
    <row r="953" spans="8:9" x14ac:dyDescent="0.25">
      <c r="H953" t="s">
        <v>719</v>
      </c>
      <c r="I953">
        <v>1</v>
      </c>
    </row>
    <row r="954" spans="8:9" x14ac:dyDescent="0.25">
      <c r="H954" t="s">
        <v>379</v>
      </c>
      <c r="I954">
        <v>1</v>
      </c>
    </row>
    <row r="955" spans="8:9" x14ac:dyDescent="0.25">
      <c r="H955" t="s">
        <v>1013</v>
      </c>
      <c r="I955">
        <v>2</v>
      </c>
    </row>
    <row r="956" spans="8:9" x14ac:dyDescent="0.25">
      <c r="H956" t="s">
        <v>1119</v>
      </c>
      <c r="I956">
        <v>1</v>
      </c>
    </row>
    <row r="957" spans="8:9" x14ac:dyDescent="0.25">
      <c r="H957" t="s">
        <v>388</v>
      </c>
      <c r="I957">
        <v>2</v>
      </c>
    </row>
    <row r="958" spans="8:9" x14ac:dyDescent="0.25">
      <c r="H958" t="s">
        <v>689</v>
      </c>
      <c r="I958">
        <v>2</v>
      </c>
    </row>
    <row r="959" spans="8:9" x14ac:dyDescent="0.25">
      <c r="H959" t="s">
        <v>594</v>
      </c>
      <c r="I959">
        <v>2</v>
      </c>
    </row>
    <row r="960" spans="8:9" x14ac:dyDescent="0.25">
      <c r="H960" t="s">
        <v>782</v>
      </c>
      <c r="I960">
        <v>2</v>
      </c>
    </row>
    <row r="961" spans="8:9" x14ac:dyDescent="0.25">
      <c r="H961" t="s">
        <v>910</v>
      </c>
      <c r="I961">
        <v>2</v>
      </c>
    </row>
    <row r="962" spans="8:9" x14ac:dyDescent="0.25">
      <c r="H962" t="s">
        <v>320</v>
      </c>
      <c r="I962">
        <v>2</v>
      </c>
    </row>
    <row r="963" spans="8:9" x14ac:dyDescent="0.25">
      <c r="H963" t="s">
        <v>407</v>
      </c>
      <c r="I963">
        <v>1</v>
      </c>
    </row>
    <row r="964" spans="8:9" x14ac:dyDescent="0.25">
      <c r="H964" t="s">
        <v>1121</v>
      </c>
      <c r="I964">
        <v>1</v>
      </c>
    </row>
    <row r="965" spans="8:9" x14ac:dyDescent="0.25">
      <c r="H965" t="s">
        <v>1122</v>
      </c>
      <c r="I965">
        <v>1</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F901C-7EAD-4B9A-B990-144DA5C107CB}">
  <sheetPr codeName="Feuil13"/>
  <dimension ref="A1:BA63"/>
  <sheetViews>
    <sheetView topLeftCell="A2" workbookViewId="0">
      <selection activeCell="A50" sqref="A50"/>
    </sheetView>
  </sheetViews>
  <sheetFormatPr baseColWidth="10" defaultColWidth="11" defaultRowHeight="11.25" x14ac:dyDescent="0.2"/>
  <cols>
    <col min="1" max="16384" width="11" style="25"/>
  </cols>
  <sheetData>
    <row r="1" spans="1:53" s="79" customFormat="1" ht="12" x14ac:dyDescent="0.2">
      <c r="A1" s="79" t="s">
        <v>104</v>
      </c>
      <c r="B1" s="79">
        <v>1</v>
      </c>
      <c r="C1" s="79">
        <v>2</v>
      </c>
      <c r="D1" s="79">
        <v>3</v>
      </c>
      <c r="E1" s="79">
        <v>4</v>
      </c>
      <c r="F1" s="79">
        <v>5</v>
      </c>
      <c r="G1" s="79">
        <v>6</v>
      </c>
      <c r="H1" s="79">
        <v>7</v>
      </c>
      <c r="I1" s="79">
        <v>8</v>
      </c>
      <c r="J1" s="79">
        <v>9</v>
      </c>
      <c r="K1" s="79">
        <v>10</v>
      </c>
      <c r="L1" s="79">
        <v>11</v>
      </c>
      <c r="M1" s="79">
        <v>12</v>
      </c>
      <c r="N1" s="79">
        <v>13</v>
      </c>
      <c r="O1" s="79">
        <v>14</v>
      </c>
      <c r="P1" s="79">
        <v>15</v>
      </c>
      <c r="Q1" s="79">
        <v>16</v>
      </c>
      <c r="R1" s="79">
        <v>17</v>
      </c>
      <c r="S1" s="79">
        <v>18</v>
      </c>
      <c r="T1" s="79">
        <v>19</v>
      </c>
      <c r="U1" s="79">
        <v>20</v>
      </c>
      <c r="V1" s="79">
        <v>21</v>
      </c>
      <c r="W1" s="79">
        <v>22</v>
      </c>
      <c r="X1" s="79">
        <v>23</v>
      </c>
      <c r="Y1" s="79">
        <v>24</v>
      </c>
      <c r="Z1" s="79">
        <v>25</v>
      </c>
      <c r="AA1" s="79">
        <v>26</v>
      </c>
      <c r="AB1" s="79">
        <v>27</v>
      </c>
      <c r="AC1" s="79">
        <v>28</v>
      </c>
      <c r="AD1" s="79">
        <v>29</v>
      </c>
      <c r="AE1" s="79">
        <v>30</v>
      </c>
      <c r="AF1" s="79">
        <v>31</v>
      </c>
      <c r="AG1" s="79">
        <v>32</v>
      </c>
      <c r="AH1" s="79">
        <v>33</v>
      </c>
      <c r="AI1" s="79">
        <v>34</v>
      </c>
      <c r="AJ1" s="79">
        <v>35</v>
      </c>
      <c r="AK1" s="79">
        <v>36</v>
      </c>
      <c r="AL1" s="79">
        <v>37</v>
      </c>
      <c r="AM1" s="79">
        <v>38</v>
      </c>
      <c r="AN1" s="79">
        <v>39</v>
      </c>
      <c r="AO1" s="79">
        <v>40</v>
      </c>
      <c r="AP1" s="79">
        <v>41</v>
      </c>
      <c r="AQ1" s="79">
        <v>42</v>
      </c>
      <c r="AR1" s="79">
        <v>43</v>
      </c>
      <c r="AS1" s="79">
        <v>44</v>
      </c>
      <c r="AT1" s="79">
        <v>45</v>
      </c>
      <c r="AU1" s="79">
        <v>46</v>
      </c>
      <c r="AV1" s="79">
        <v>47</v>
      </c>
      <c r="AW1" s="79">
        <v>48</v>
      </c>
      <c r="AX1" s="79">
        <v>49</v>
      </c>
      <c r="AY1" s="79">
        <v>50</v>
      </c>
      <c r="AZ1" s="79">
        <v>51</v>
      </c>
      <c r="BA1" s="79">
        <v>52</v>
      </c>
    </row>
    <row r="2" spans="1:53" x14ac:dyDescent="0.2">
      <c r="A2" s="25" t="s">
        <v>24</v>
      </c>
      <c r="B2" s="25" t="s">
        <v>26</v>
      </c>
      <c r="C2" s="25" t="s">
        <v>26</v>
      </c>
      <c r="D2" s="25" t="s">
        <v>24</v>
      </c>
      <c r="E2" s="25" t="s">
        <v>24</v>
      </c>
      <c r="F2" s="25" t="s">
        <v>24</v>
      </c>
      <c r="G2" s="25" t="s">
        <v>24</v>
      </c>
      <c r="H2" s="25" t="s">
        <v>24</v>
      </c>
      <c r="I2" s="25" t="s">
        <v>24</v>
      </c>
      <c r="J2" s="25" t="s">
        <v>35</v>
      </c>
      <c r="K2" s="25" t="s">
        <v>35</v>
      </c>
      <c r="L2" s="25" t="s">
        <v>24</v>
      </c>
      <c r="M2" s="25" t="s">
        <v>24</v>
      </c>
      <c r="N2" s="25" t="s">
        <v>25</v>
      </c>
      <c r="O2" s="25" t="s">
        <v>25</v>
      </c>
      <c r="P2" s="25" t="s">
        <v>26</v>
      </c>
      <c r="Q2" s="25" t="s">
        <v>26</v>
      </c>
      <c r="R2" s="25" t="s">
        <v>24</v>
      </c>
      <c r="S2" s="25" t="s">
        <v>24</v>
      </c>
      <c r="T2" s="25" t="s">
        <v>24</v>
      </c>
      <c r="U2" s="25" t="s">
        <v>24</v>
      </c>
      <c r="V2" s="25" t="s">
        <v>24</v>
      </c>
      <c r="W2" s="25" t="s">
        <v>24</v>
      </c>
      <c r="X2" s="25" t="s">
        <v>25</v>
      </c>
      <c r="Y2" s="25" t="s">
        <v>25</v>
      </c>
      <c r="Z2" s="25" t="s">
        <v>24</v>
      </c>
      <c r="AA2" s="25" t="s">
        <v>24</v>
      </c>
      <c r="AB2" s="25" t="s">
        <v>25</v>
      </c>
      <c r="AC2" s="25" t="s">
        <v>25</v>
      </c>
      <c r="AD2" s="25" t="s">
        <v>25</v>
      </c>
      <c r="AE2" s="25" t="s">
        <v>25</v>
      </c>
      <c r="AF2" s="25" t="s">
        <v>26</v>
      </c>
      <c r="AG2" s="25" t="s">
        <v>27</v>
      </c>
      <c r="AH2" s="25" t="s">
        <v>25</v>
      </c>
      <c r="AI2" s="25" t="s">
        <v>25</v>
      </c>
      <c r="AJ2" s="25" t="s">
        <v>24</v>
      </c>
      <c r="AK2" s="25" t="s">
        <v>24</v>
      </c>
      <c r="AL2" s="25" t="s">
        <v>24</v>
      </c>
      <c r="AM2" s="25" t="s">
        <v>24</v>
      </c>
      <c r="AN2" s="25" t="s">
        <v>25</v>
      </c>
      <c r="AO2" s="25" t="s">
        <v>25</v>
      </c>
      <c r="AP2" s="25" t="s">
        <v>24</v>
      </c>
      <c r="AQ2" s="25" t="s">
        <v>24</v>
      </c>
      <c r="AR2" s="25" t="s">
        <v>24</v>
      </c>
      <c r="AS2" s="25" t="s">
        <v>24</v>
      </c>
      <c r="AT2" s="25" t="s">
        <v>24</v>
      </c>
      <c r="AU2" s="25" t="s">
        <v>24</v>
      </c>
      <c r="AV2" s="25" t="s">
        <v>25</v>
      </c>
      <c r="AW2" s="25" t="s">
        <v>25</v>
      </c>
      <c r="AX2" s="25" t="s">
        <v>27</v>
      </c>
      <c r="AY2" s="25" t="s">
        <v>27</v>
      </c>
      <c r="AZ2" s="25" t="s">
        <v>25</v>
      </c>
      <c r="BA2" s="25" t="s">
        <v>25</v>
      </c>
    </row>
    <row r="3" spans="1:53" x14ac:dyDescent="0.2">
      <c r="A3" s="25" t="s">
        <v>25</v>
      </c>
      <c r="B3" s="25" t="s">
        <v>27</v>
      </c>
      <c r="C3" s="25" t="s">
        <v>27</v>
      </c>
      <c r="D3" s="25" t="s">
        <v>25</v>
      </c>
      <c r="E3" s="25" t="s">
        <v>25</v>
      </c>
      <c r="F3" s="25" t="s">
        <v>25</v>
      </c>
      <c r="G3" s="25" t="s">
        <v>25</v>
      </c>
      <c r="H3" s="25" t="s">
        <v>25</v>
      </c>
      <c r="I3" s="25" t="s">
        <v>25</v>
      </c>
      <c r="J3" s="25" t="s">
        <v>36</v>
      </c>
      <c r="K3" s="25" t="s">
        <v>25</v>
      </c>
      <c r="L3" s="25" t="s">
        <v>25</v>
      </c>
      <c r="M3" s="25" t="s">
        <v>25</v>
      </c>
      <c r="N3" s="25" t="s">
        <v>29</v>
      </c>
      <c r="O3" s="25" t="s">
        <v>29</v>
      </c>
      <c r="P3" s="25" t="s">
        <v>27</v>
      </c>
      <c r="Q3" s="25" t="s">
        <v>27</v>
      </c>
      <c r="R3" s="25" t="s">
        <v>25</v>
      </c>
      <c r="S3" s="25" t="s">
        <v>25</v>
      </c>
      <c r="T3" s="25" t="s">
        <v>25</v>
      </c>
      <c r="U3" s="25" t="s">
        <v>25</v>
      </c>
      <c r="V3" s="25" t="s">
        <v>27</v>
      </c>
      <c r="W3" s="25" t="s">
        <v>27</v>
      </c>
      <c r="X3" s="25" t="s">
        <v>26</v>
      </c>
      <c r="Y3" s="25" t="s">
        <v>26</v>
      </c>
      <c r="Z3" s="25" t="s">
        <v>27</v>
      </c>
      <c r="AA3" s="25" t="s">
        <v>27</v>
      </c>
      <c r="AB3" s="25" t="s">
        <v>27</v>
      </c>
      <c r="AC3" s="25" t="s">
        <v>27</v>
      </c>
      <c r="AD3" s="25" t="s">
        <v>27</v>
      </c>
      <c r="AE3" s="25" t="s">
        <v>27</v>
      </c>
      <c r="AF3" s="25" t="s">
        <v>27</v>
      </c>
      <c r="AG3" s="25" t="s">
        <v>29</v>
      </c>
      <c r="AH3" s="25" t="s">
        <v>27</v>
      </c>
      <c r="AI3" s="25" t="s">
        <v>27</v>
      </c>
      <c r="AJ3" s="25" t="s">
        <v>27</v>
      </c>
      <c r="AK3" s="25" t="s">
        <v>27</v>
      </c>
      <c r="AL3" s="25" t="s">
        <v>28</v>
      </c>
      <c r="AM3" s="25" t="s">
        <v>28</v>
      </c>
      <c r="AN3" s="25" t="s">
        <v>27</v>
      </c>
      <c r="AO3" s="25" t="s">
        <v>27</v>
      </c>
      <c r="AP3" s="25" t="s">
        <v>25</v>
      </c>
      <c r="AQ3" s="25" t="s">
        <v>25</v>
      </c>
      <c r="AR3" s="25" t="s">
        <v>25</v>
      </c>
      <c r="AS3" s="25" t="s">
        <v>25</v>
      </c>
      <c r="AT3" s="25" t="s">
        <v>25</v>
      </c>
      <c r="AU3" s="25" t="s">
        <v>25</v>
      </c>
      <c r="AV3" s="25" t="s">
        <v>27</v>
      </c>
      <c r="AW3" s="25" t="s">
        <v>27</v>
      </c>
      <c r="AX3" s="25" t="s">
        <v>29</v>
      </c>
      <c r="AY3" s="25" t="s">
        <v>29</v>
      </c>
      <c r="AZ3" s="25" t="s">
        <v>27</v>
      </c>
      <c r="BA3" s="25" t="s">
        <v>27</v>
      </c>
    </row>
    <row r="4" spans="1:53" x14ac:dyDescent="0.2">
      <c r="A4" s="25" t="s">
        <v>26</v>
      </c>
      <c r="B4" s="25" t="s">
        <v>29</v>
      </c>
      <c r="C4" s="25" t="s">
        <v>29</v>
      </c>
      <c r="D4" s="25" t="s">
        <v>26</v>
      </c>
      <c r="E4" s="25" t="s">
        <v>26</v>
      </c>
      <c r="F4" s="25" t="s">
        <v>26</v>
      </c>
      <c r="G4" s="25" t="s">
        <v>26</v>
      </c>
      <c r="H4" s="25" t="s">
        <v>26</v>
      </c>
      <c r="I4" s="25" t="s">
        <v>26</v>
      </c>
      <c r="J4" s="25" t="s">
        <v>25</v>
      </c>
      <c r="K4" s="25" t="s">
        <v>36</v>
      </c>
      <c r="L4" s="25" t="s">
        <v>26</v>
      </c>
      <c r="M4" s="25" t="s">
        <v>29</v>
      </c>
      <c r="N4" s="25" t="s">
        <v>31</v>
      </c>
      <c r="O4" s="25" t="s">
        <v>31</v>
      </c>
      <c r="P4" s="25" t="s">
        <v>29</v>
      </c>
      <c r="Q4" s="25" t="s">
        <v>29</v>
      </c>
      <c r="R4" s="25" t="s">
        <v>26</v>
      </c>
      <c r="S4" s="25" t="s">
        <v>26</v>
      </c>
      <c r="T4" s="25" t="s">
        <v>26</v>
      </c>
      <c r="U4" s="25" t="s">
        <v>26</v>
      </c>
      <c r="V4" s="25" t="s">
        <v>29</v>
      </c>
      <c r="W4" s="25" t="s">
        <v>29</v>
      </c>
      <c r="X4" s="25" t="s">
        <v>27</v>
      </c>
      <c r="Y4" s="25" t="s">
        <v>27</v>
      </c>
      <c r="Z4" s="25" t="s">
        <v>29</v>
      </c>
      <c r="AA4" s="25" t="s">
        <v>29</v>
      </c>
      <c r="AB4" s="25" t="s">
        <v>29</v>
      </c>
      <c r="AC4" s="25" t="s">
        <v>29</v>
      </c>
      <c r="AD4" s="25" t="s">
        <v>29</v>
      </c>
      <c r="AE4" s="25" t="s">
        <v>29</v>
      </c>
      <c r="AF4" s="25" t="s">
        <v>29</v>
      </c>
      <c r="AG4" s="25" t="s">
        <v>31</v>
      </c>
      <c r="AH4" s="25" t="s">
        <v>29</v>
      </c>
      <c r="AI4" s="25" t="s">
        <v>29</v>
      </c>
      <c r="AJ4" s="25" t="s">
        <v>28</v>
      </c>
      <c r="AK4" s="25" t="s">
        <v>28</v>
      </c>
      <c r="AL4" s="25" t="s">
        <v>29</v>
      </c>
      <c r="AM4" s="25" t="s">
        <v>29</v>
      </c>
      <c r="AN4" s="25" t="s">
        <v>28</v>
      </c>
      <c r="AO4" s="25" t="s">
        <v>28</v>
      </c>
      <c r="AP4" s="25" t="s">
        <v>27</v>
      </c>
      <c r="AQ4" s="25" t="s">
        <v>27</v>
      </c>
      <c r="AR4" s="25" t="s">
        <v>27</v>
      </c>
      <c r="AS4" s="25" t="s">
        <v>27</v>
      </c>
      <c r="AT4" s="25" t="s">
        <v>27</v>
      </c>
      <c r="AU4" s="25" t="s">
        <v>27</v>
      </c>
      <c r="AV4" s="25" t="s">
        <v>29</v>
      </c>
      <c r="AW4" s="25" t="s">
        <v>29</v>
      </c>
      <c r="AX4" s="25" t="s">
        <v>31</v>
      </c>
      <c r="AY4" s="25" t="s">
        <v>31</v>
      </c>
      <c r="AZ4" s="25" t="s">
        <v>29</v>
      </c>
      <c r="BA4" s="25" t="s">
        <v>29</v>
      </c>
    </row>
    <row r="5" spans="1:53" x14ac:dyDescent="0.2">
      <c r="A5" s="25" t="s">
        <v>27</v>
      </c>
      <c r="B5" s="25" t="s">
        <v>31</v>
      </c>
      <c r="C5" s="25" t="s">
        <v>31</v>
      </c>
      <c r="D5" s="25" t="s">
        <v>27</v>
      </c>
      <c r="E5" s="25" t="s">
        <v>27</v>
      </c>
      <c r="F5" s="25" t="s">
        <v>27</v>
      </c>
      <c r="G5" s="25" t="s">
        <v>27</v>
      </c>
      <c r="H5" s="25" t="s">
        <v>27</v>
      </c>
      <c r="I5" s="25" t="s">
        <v>27</v>
      </c>
      <c r="J5" s="25" t="s">
        <v>37</v>
      </c>
      <c r="K5" s="25" t="s">
        <v>37</v>
      </c>
      <c r="L5" s="25" t="s">
        <v>29</v>
      </c>
      <c r="M5" s="25" t="s">
        <v>31</v>
      </c>
      <c r="N5" s="25" t="s">
        <v>32</v>
      </c>
      <c r="O5" s="25" t="s">
        <v>32</v>
      </c>
      <c r="P5" s="25" t="s">
        <v>31</v>
      </c>
      <c r="Q5" s="25" t="s">
        <v>31</v>
      </c>
      <c r="R5" s="25" t="s">
        <v>27</v>
      </c>
      <c r="S5" s="25" t="s">
        <v>27</v>
      </c>
      <c r="T5" s="25" t="s">
        <v>27</v>
      </c>
      <c r="U5" s="25" t="s">
        <v>27</v>
      </c>
      <c r="V5" s="25" t="s">
        <v>30</v>
      </c>
      <c r="W5" s="25" t="s">
        <v>30</v>
      </c>
      <c r="X5" s="25" t="s">
        <v>29</v>
      </c>
      <c r="Y5" s="25" t="s">
        <v>29</v>
      </c>
      <c r="Z5" s="25" t="s">
        <v>31</v>
      </c>
      <c r="AA5" s="25" t="s">
        <v>31</v>
      </c>
      <c r="AB5" s="25" t="s">
        <v>30</v>
      </c>
      <c r="AC5" s="25" t="s">
        <v>30</v>
      </c>
      <c r="AD5" s="25" t="s">
        <v>31</v>
      </c>
      <c r="AE5" s="25" t="s">
        <v>31</v>
      </c>
      <c r="AF5" s="25" t="s">
        <v>34</v>
      </c>
      <c r="AG5" s="25" t="s">
        <v>34</v>
      </c>
      <c r="AH5" s="25" t="s">
        <v>30</v>
      </c>
      <c r="AI5" s="25" t="s">
        <v>30</v>
      </c>
      <c r="AJ5" s="25" t="s">
        <v>30</v>
      </c>
      <c r="AK5" s="25" t="s">
        <v>30</v>
      </c>
      <c r="AL5" s="25" t="s">
        <v>30</v>
      </c>
      <c r="AM5" s="25" t="s">
        <v>30</v>
      </c>
      <c r="AN5" s="25" t="s">
        <v>29</v>
      </c>
      <c r="AO5" s="25" t="s">
        <v>29</v>
      </c>
      <c r="AP5" s="25" t="s">
        <v>29</v>
      </c>
      <c r="AQ5" s="25" t="s">
        <v>29</v>
      </c>
      <c r="AR5" s="25" t="s">
        <v>29</v>
      </c>
      <c r="AS5" s="25" t="s">
        <v>29</v>
      </c>
      <c r="AT5" s="25" t="s">
        <v>30</v>
      </c>
      <c r="AU5" s="25" t="s">
        <v>30</v>
      </c>
      <c r="AV5" s="25" t="s">
        <v>30</v>
      </c>
      <c r="AW5" s="25" t="s">
        <v>30</v>
      </c>
      <c r="AX5" s="25" t="s">
        <v>35</v>
      </c>
      <c r="AY5" s="25" t="s">
        <v>35</v>
      </c>
      <c r="AZ5" s="25" t="s">
        <v>35</v>
      </c>
      <c r="BA5" s="25" t="s">
        <v>35</v>
      </c>
    </row>
    <row r="6" spans="1:53" x14ac:dyDescent="0.2">
      <c r="A6" s="25" t="s">
        <v>28</v>
      </c>
      <c r="B6" s="25" t="s">
        <v>33</v>
      </c>
      <c r="C6" s="25" t="s">
        <v>33</v>
      </c>
      <c r="D6" s="25" t="s">
        <v>30</v>
      </c>
      <c r="E6" s="25" t="s">
        <v>30</v>
      </c>
      <c r="F6" s="25" t="s">
        <v>29</v>
      </c>
      <c r="G6" s="25" t="s">
        <v>29</v>
      </c>
      <c r="H6" s="25" t="s">
        <v>29</v>
      </c>
      <c r="I6" s="25" t="s">
        <v>29</v>
      </c>
      <c r="J6" s="25" t="s">
        <v>38</v>
      </c>
      <c r="K6" s="25" t="s">
        <v>38</v>
      </c>
      <c r="L6" s="25" t="s">
        <v>31</v>
      </c>
      <c r="M6" s="25" t="s">
        <v>35</v>
      </c>
      <c r="N6" s="25" t="s">
        <v>34</v>
      </c>
      <c r="O6" s="25" t="s">
        <v>34</v>
      </c>
      <c r="P6" s="25" t="s">
        <v>35</v>
      </c>
      <c r="Q6" s="25" t="s">
        <v>35</v>
      </c>
      <c r="R6" s="25" t="s">
        <v>29</v>
      </c>
      <c r="S6" s="25" t="s">
        <v>29</v>
      </c>
      <c r="T6" s="25" t="s">
        <v>29</v>
      </c>
      <c r="U6" s="25" t="s">
        <v>29</v>
      </c>
      <c r="V6" s="25" t="s">
        <v>31</v>
      </c>
      <c r="W6" s="25" t="s">
        <v>31</v>
      </c>
      <c r="X6" s="25" t="s">
        <v>30</v>
      </c>
      <c r="Y6" s="25" t="s">
        <v>30</v>
      </c>
      <c r="Z6" s="25" t="s">
        <v>34</v>
      </c>
      <c r="AA6" s="25" t="s">
        <v>34</v>
      </c>
      <c r="AB6" s="25" t="s">
        <v>31</v>
      </c>
      <c r="AC6" s="25" t="s">
        <v>31</v>
      </c>
      <c r="AD6" s="25" t="s">
        <v>32</v>
      </c>
      <c r="AE6" s="25" t="s">
        <v>32</v>
      </c>
      <c r="AF6" s="25" t="s">
        <v>35</v>
      </c>
      <c r="AG6" s="25" t="s">
        <v>35</v>
      </c>
      <c r="AH6" s="25" t="s">
        <v>31</v>
      </c>
      <c r="AI6" s="25" t="s">
        <v>31</v>
      </c>
      <c r="AJ6" s="25" t="s">
        <v>34</v>
      </c>
      <c r="AK6" s="25" t="s">
        <v>34</v>
      </c>
      <c r="AL6" s="25" t="s">
        <v>31</v>
      </c>
      <c r="AM6" s="25" t="s">
        <v>31</v>
      </c>
      <c r="AN6" s="25" t="s">
        <v>31</v>
      </c>
      <c r="AO6" s="25" t="s">
        <v>31</v>
      </c>
      <c r="AP6" s="25" t="s">
        <v>30</v>
      </c>
      <c r="AQ6" s="25" t="s">
        <v>30</v>
      </c>
      <c r="AR6" s="25" t="s">
        <v>30</v>
      </c>
      <c r="AS6" s="25" t="s">
        <v>30</v>
      </c>
      <c r="AT6" s="25" t="s">
        <v>34</v>
      </c>
      <c r="AU6" s="25" t="s">
        <v>34</v>
      </c>
      <c r="AV6" s="25" t="s">
        <v>31</v>
      </c>
      <c r="AW6" s="25" t="s">
        <v>31</v>
      </c>
      <c r="AX6" s="25" t="s">
        <v>36</v>
      </c>
      <c r="AY6" s="25" t="s">
        <v>36</v>
      </c>
      <c r="AZ6" s="25" t="s">
        <v>37</v>
      </c>
      <c r="BA6" s="25" t="s">
        <v>37</v>
      </c>
    </row>
    <row r="7" spans="1:53" x14ac:dyDescent="0.2">
      <c r="A7" s="25" t="s">
        <v>29</v>
      </c>
      <c r="B7" s="25" t="s">
        <v>35</v>
      </c>
      <c r="C7" s="25" t="s">
        <v>35</v>
      </c>
      <c r="D7" s="25" t="s">
        <v>31</v>
      </c>
      <c r="E7" s="25" t="s">
        <v>31</v>
      </c>
      <c r="F7" s="25" t="s">
        <v>31</v>
      </c>
      <c r="G7" s="25" t="s">
        <v>31</v>
      </c>
      <c r="H7" s="25" t="s">
        <v>31</v>
      </c>
      <c r="I7" s="25" t="s">
        <v>31</v>
      </c>
      <c r="J7" s="25" t="s">
        <v>44</v>
      </c>
      <c r="K7" s="25" t="s">
        <v>44</v>
      </c>
      <c r="L7" s="25" t="s">
        <v>35</v>
      </c>
      <c r="M7" s="25" t="s">
        <v>36</v>
      </c>
      <c r="N7" s="25" t="s">
        <v>35</v>
      </c>
      <c r="O7" s="25" t="s">
        <v>35</v>
      </c>
      <c r="P7" s="25" t="s">
        <v>36</v>
      </c>
      <c r="Q7" s="25" t="s">
        <v>36</v>
      </c>
      <c r="R7" s="25" t="s">
        <v>30</v>
      </c>
      <c r="S7" s="25" t="s">
        <v>30</v>
      </c>
      <c r="T7" s="25" t="s">
        <v>30</v>
      </c>
      <c r="U7" s="25" t="s">
        <v>30</v>
      </c>
      <c r="V7" s="25" t="s">
        <v>32</v>
      </c>
      <c r="W7" s="25" t="s">
        <v>32</v>
      </c>
      <c r="X7" s="25" t="s">
        <v>34</v>
      </c>
      <c r="Y7" s="25" t="s">
        <v>34</v>
      </c>
      <c r="Z7" s="25" t="s">
        <v>35</v>
      </c>
      <c r="AA7" s="25" t="s">
        <v>35</v>
      </c>
      <c r="AB7" s="25" t="s">
        <v>34</v>
      </c>
      <c r="AC7" s="25" t="s">
        <v>34</v>
      </c>
      <c r="AD7" s="25" t="s">
        <v>34</v>
      </c>
      <c r="AE7" s="25" t="s">
        <v>34</v>
      </c>
      <c r="AF7" s="25" t="s">
        <v>36</v>
      </c>
      <c r="AG7" s="25" t="s">
        <v>36</v>
      </c>
      <c r="AH7" s="25" t="s">
        <v>34</v>
      </c>
      <c r="AI7" s="25" t="s">
        <v>34</v>
      </c>
      <c r="AJ7" s="25" t="s">
        <v>36</v>
      </c>
      <c r="AK7" s="25" t="s">
        <v>36</v>
      </c>
      <c r="AL7" s="25" t="s">
        <v>34</v>
      </c>
      <c r="AM7" s="25" t="s">
        <v>34</v>
      </c>
      <c r="AN7" s="25" t="s">
        <v>34</v>
      </c>
      <c r="AO7" s="25" t="s">
        <v>34</v>
      </c>
      <c r="AP7" s="25" t="s">
        <v>31</v>
      </c>
      <c r="AQ7" s="25" t="s">
        <v>31</v>
      </c>
      <c r="AR7" s="25" t="s">
        <v>34</v>
      </c>
      <c r="AS7" s="25" t="s">
        <v>34</v>
      </c>
      <c r="AT7" s="25" t="s">
        <v>35</v>
      </c>
      <c r="AU7" s="25" t="s">
        <v>35</v>
      </c>
      <c r="AV7" s="25" t="s">
        <v>33</v>
      </c>
      <c r="AW7" s="25" t="s">
        <v>33</v>
      </c>
      <c r="AX7" s="25" t="s">
        <v>37</v>
      </c>
      <c r="AY7" s="25" t="s">
        <v>37</v>
      </c>
      <c r="AZ7" s="25" t="s">
        <v>38</v>
      </c>
      <c r="BA7" s="25" t="s">
        <v>38</v>
      </c>
    </row>
    <row r="8" spans="1:53" x14ac:dyDescent="0.2">
      <c r="A8" s="25" t="s">
        <v>30</v>
      </c>
      <c r="B8" s="25" t="s">
        <v>36</v>
      </c>
      <c r="C8" s="25" t="s">
        <v>36</v>
      </c>
      <c r="D8" s="25" t="s">
        <v>35</v>
      </c>
      <c r="E8" s="25" t="s">
        <v>35</v>
      </c>
      <c r="F8" s="25" t="s">
        <v>35</v>
      </c>
      <c r="G8" s="25" t="s">
        <v>35</v>
      </c>
      <c r="H8" s="25" t="s">
        <v>35</v>
      </c>
      <c r="I8" s="25" t="s">
        <v>35</v>
      </c>
      <c r="J8" s="25" t="s">
        <v>46</v>
      </c>
      <c r="K8" s="25" t="s">
        <v>46</v>
      </c>
      <c r="L8" s="25" t="s">
        <v>36</v>
      </c>
      <c r="M8" s="25" t="s">
        <v>37</v>
      </c>
      <c r="N8" s="25" t="s">
        <v>36</v>
      </c>
      <c r="O8" s="25" t="s">
        <v>36</v>
      </c>
      <c r="P8" s="25" t="s">
        <v>37</v>
      </c>
      <c r="Q8" s="25" t="s">
        <v>37</v>
      </c>
      <c r="R8" s="25" t="s">
        <v>31</v>
      </c>
      <c r="S8" s="25" t="s">
        <v>31</v>
      </c>
      <c r="T8" s="25" t="s">
        <v>31</v>
      </c>
      <c r="U8" s="25" t="s">
        <v>31</v>
      </c>
      <c r="V8" s="25" t="s">
        <v>34</v>
      </c>
      <c r="W8" s="25" t="s">
        <v>34</v>
      </c>
      <c r="X8" s="25" t="s">
        <v>35</v>
      </c>
      <c r="Y8" s="25" t="s">
        <v>35</v>
      </c>
      <c r="Z8" s="25" t="s">
        <v>36</v>
      </c>
      <c r="AA8" s="25" t="s">
        <v>36</v>
      </c>
      <c r="AB8" s="25" t="s">
        <v>35</v>
      </c>
      <c r="AC8" s="25" t="s">
        <v>35</v>
      </c>
      <c r="AD8" s="25" t="s">
        <v>35</v>
      </c>
      <c r="AE8" s="25" t="s">
        <v>35</v>
      </c>
      <c r="AF8" s="25" t="s">
        <v>37</v>
      </c>
      <c r="AG8" s="25" t="s">
        <v>37</v>
      </c>
      <c r="AH8" s="25" t="s">
        <v>36</v>
      </c>
      <c r="AI8" s="25" t="s">
        <v>36</v>
      </c>
      <c r="AJ8" s="25" t="s">
        <v>37</v>
      </c>
      <c r="AK8" s="25" t="s">
        <v>37</v>
      </c>
      <c r="AL8" s="25" t="s">
        <v>35</v>
      </c>
      <c r="AM8" s="25" t="s">
        <v>35</v>
      </c>
      <c r="AN8" s="25" t="s">
        <v>35</v>
      </c>
      <c r="AO8" s="25" t="s">
        <v>35</v>
      </c>
      <c r="AP8" s="25" t="s">
        <v>35</v>
      </c>
      <c r="AQ8" s="25" t="s">
        <v>35</v>
      </c>
      <c r="AR8" s="25" t="s">
        <v>35</v>
      </c>
      <c r="AS8" s="25" t="s">
        <v>35</v>
      </c>
      <c r="AT8" s="25" t="s">
        <v>36</v>
      </c>
      <c r="AU8" s="25" t="s">
        <v>36</v>
      </c>
      <c r="AV8" s="25" t="s">
        <v>34</v>
      </c>
      <c r="AW8" s="25" t="s">
        <v>34</v>
      </c>
      <c r="AX8" s="25" t="s">
        <v>38</v>
      </c>
      <c r="AY8" s="25" t="s">
        <v>38</v>
      </c>
      <c r="AZ8" s="25" t="s">
        <v>39</v>
      </c>
      <c r="BA8" s="25" t="s">
        <v>39</v>
      </c>
    </row>
    <row r="9" spans="1:53" x14ac:dyDescent="0.2">
      <c r="A9" s="25" t="s">
        <v>31</v>
      </c>
      <c r="B9" s="25" t="s">
        <v>37</v>
      </c>
      <c r="C9" s="25" t="s">
        <v>37</v>
      </c>
      <c r="D9" s="25" t="s">
        <v>36</v>
      </c>
      <c r="E9" s="25" t="s">
        <v>36</v>
      </c>
      <c r="F9" s="25" t="s">
        <v>36</v>
      </c>
      <c r="G9" s="25" t="s">
        <v>36</v>
      </c>
      <c r="H9" s="25" t="s">
        <v>36</v>
      </c>
      <c r="I9" s="25" t="s">
        <v>36</v>
      </c>
      <c r="J9" s="25" t="s">
        <v>47</v>
      </c>
      <c r="K9" s="25" t="s">
        <v>47</v>
      </c>
      <c r="L9" s="25" t="s">
        <v>37</v>
      </c>
      <c r="M9" s="25" t="s">
        <v>38</v>
      </c>
      <c r="N9" s="25" t="s">
        <v>37</v>
      </c>
      <c r="O9" s="25" t="s">
        <v>37</v>
      </c>
      <c r="P9" s="25" t="s">
        <v>38</v>
      </c>
      <c r="Q9" s="25" t="s">
        <v>38</v>
      </c>
      <c r="R9" s="25" t="s">
        <v>32</v>
      </c>
      <c r="S9" s="25" t="s">
        <v>32</v>
      </c>
      <c r="T9" s="25" t="s">
        <v>34</v>
      </c>
      <c r="U9" s="25" t="s">
        <v>34</v>
      </c>
      <c r="V9" s="25" t="s">
        <v>35</v>
      </c>
      <c r="W9" s="25" t="s">
        <v>35</v>
      </c>
      <c r="X9" s="25" t="s">
        <v>36</v>
      </c>
      <c r="Y9" s="25" t="s">
        <v>36</v>
      </c>
      <c r="Z9" s="25" t="s">
        <v>38</v>
      </c>
      <c r="AA9" s="25" t="s">
        <v>38</v>
      </c>
      <c r="AB9" s="25" t="s">
        <v>36</v>
      </c>
      <c r="AC9" s="25" t="s">
        <v>36</v>
      </c>
      <c r="AD9" s="25" t="s">
        <v>36</v>
      </c>
      <c r="AE9" s="25" t="s">
        <v>36</v>
      </c>
      <c r="AF9" s="25" t="s">
        <v>38</v>
      </c>
      <c r="AG9" s="25" t="s">
        <v>38</v>
      </c>
      <c r="AH9" s="25" t="s">
        <v>37</v>
      </c>
      <c r="AI9" s="25" t="s">
        <v>37</v>
      </c>
      <c r="AJ9" s="25" t="s">
        <v>38</v>
      </c>
      <c r="AK9" s="25" t="s">
        <v>38</v>
      </c>
      <c r="AL9" s="25" t="s">
        <v>36</v>
      </c>
      <c r="AM9" s="25" t="s">
        <v>36</v>
      </c>
      <c r="AN9" s="25" t="s">
        <v>36</v>
      </c>
      <c r="AO9" s="25" t="s">
        <v>36</v>
      </c>
      <c r="AP9" s="25" t="s">
        <v>36</v>
      </c>
      <c r="AQ9" s="25" t="s">
        <v>36</v>
      </c>
      <c r="AR9" s="25" t="s">
        <v>36</v>
      </c>
      <c r="AS9" s="25" t="s">
        <v>36</v>
      </c>
      <c r="AT9" s="25" t="s">
        <v>37</v>
      </c>
      <c r="AU9" s="25" t="s">
        <v>37</v>
      </c>
      <c r="AV9" s="25" t="s">
        <v>35</v>
      </c>
      <c r="AW9" s="25" t="s">
        <v>35</v>
      </c>
      <c r="AX9" s="25" t="s">
        <v>39</v>
      </c>
      <c r="AY9" s="25" t="s">
        <v>39</v>
      </c>
      <c r="AZ9" s="25" t="s">
        <v>40</v>
      </c>
      <c r="BA9" s="25" t="s">
        <v>40</v>
      </c>
    </row>
    <row r="10" spans="1:53" x14ac:dyDescent="0.2">
      <c r="A10" s="25" t="s">
        <v>32</v>
      </c>
      <c r="B10" s="25" t="s">
        <v>38</v>
      </c>
      <c r="C10" s="25" t="s">
        <v>38</v>
      </c>
      <c r="D10" s="25" t="s">
        <v>37</v>
      </c>
      <c r="E10" s="25" t="s">
        <v>37</v>
      </c>
      <c r="F10" s="25" t="s">
        <v>37</v>
      </c>
      <c r="G10" s="25" t="s">
        <v>37</v>
      </c>
      <c r="H10" s="25" t="s">
        <v>37</v>
      </c>
      <c r="I10" s="25" t="s">
        <v>37</v>
      </c>
      <c r="J10" s="25" t="s">
        <v>48</v>
      </c>
      <c r="K10" s="25" t="s">
        <v>48</v>
      </c>
      <c r="L10" s="25" t="s">
        <v>38</v>
      </c>
      <c r="M10" s="25" t="s">
        <v>40</v>
      </c>
      <c r="N10" s="25" t="s">
        <v>38</v>
      </c>
      <c r="O10" s="25" t="s">
        <v>38</v>
      </c>
      <c r="P10" s="25" t="s">
        <v>40</v>
      </c>
      <c r="Q10" s="25" t="s">
        <v>40</v>
      </c>
      <c r="R10" s="25" t="s">
        <v>34</v>
      </c>
      <c r="S10" s="25" t="s">
        <v>34</v>
      </c>
      <c r="T10" s="25" t="s">
        <v>35</v>
      </c>
      <c r="U10" s="25" t="s">
        <v>35</v>
      </c>
      <c r="V10" s="25" t="s">
        <v>36</v>
      </c>
      <c r="W10" s="25" t="s">
        <v>36</v>
      </c>
      <c r="X10" s="25" t="s">
        <v>37</v>
      </c>
      <c r="Y10" s="25" t="s">
        <v>37</v>
      </c>
      <c r="Z10" s="25" t="s">
        <v>39</v>
      </c>
      <c r="AA10" s="25" t="s">
        <v>39</v>
      </c>
      <c r="AB10" s="25" t="s">
        <v>38</v>
      </c>
      <c r="AC10" s="25" t="s">
        <v>38</v>
      </c>
      <c r="AD10" s="25" t="s">
        <v>37</v>
      </c>
      <c r="AE10" s="25" t="s">
        <v>37</v>
      </c>
      <c r="AF10" s="25" t="s">
        <v>39</v>
      </c>
      <c r="AG10" s="25" t="s">
        <v>39</v>
      </c>
      <c r="AH10" s="25" t="s">
        <v>41</v>
      </c>
      <c r="AI10" s="25" t="s">
        <v>41</v>
      </c>
      <c r="AJ10" s="25" t="s">
        <v>39</v>
      </c>
      <c r="AK10" s="25" t="s">
        <v>39</v>
      </c>
      <c r="AL10" s="25" t="s">
        <v>37</v>
      </c>
      <c r="AM10" s="25" t="s">
        <v>37</v>
      </c>
      <c r="AN10" s="25" t="s">
        <v>38</v>
      </c>
      <c r="AO10" s="25" t="s">
        <v>38</v>
      </c>
      <c r="AP10" s="25" t="s">
        <v>37</v>
      </c>
      <c r="AQ10" s="25" t="s">
        <v>37</v>
      </c>
      <c r="AR10" s="25" t="s">
        <v>37</v>
      </c>
      <c r="AS10" s="25" t="s">
        <v>37</v>
      </c>
      <c r="AT10" s="25" t="s">
        <v>38</v>
      </c>
      <c r="AU10" s="25" t="s">
        <v>38</v>
      </c>
      <c r="AV10" s="25" t="s">
        <v>36</v>
      </c>
      <c r="AW10" s="25" t="s">
        <v>36</v>
      </c>
      <c r="AX10" s="25" t="s">
        <v>41</v>
      </c>
      <c r="AY10" s="25" t="s">
        <v>41</v>
      </c>
      <c r="AZ10" s="25" t="s">
        <v>41</v>
      </c>
      <c r="BA10" s="25" t="s">
        <v>41</v>
      </c>
    </row>
    <row r="11" spans="1:53" x14ac:dyDescent="0.2">
      <c r="A11" s="25" t="s">
        <v>33</v>
      </c>
      <c r="B11" s="25" t="s">
        <v>40</v>
      </c>
      <c r="C11" s="25" t="s">
        <v>40</v>
      </c>
      <c r="D11" s="25" t="s">
        <v>38</v>
      </c>
      <c r="E11" s="25" t="s">
        <v>38</v>
      </c>
      <c r="F11" s="25" t="s">
        <v>38</v>
      </c>
      <c r="G11" s="25" t="s">
        <v>38</v>
      </c>
      <c r="H11" s="25" t="s">
        <v>38</v>
      </c>
      <c r="I11" s="25" t="s">
        <v>38</v>
      </c>
      <c r="J11" s="25" t="s">
        <v>49</v>
      </c>
      <c r="K11" s="25" t="s">
        <v>49</v>
      </c>
      <c r="L11" s="25" t="s">
        <v>40</v>
      </c>
      <c r="M11" s="25" t="s">
        <v>42</v>
      </c>
      <c r="N11" s="25" t="s">
        <v>42</v>
      </c>
      <c r="O11" s="25" t="s">
        <v>42</v>
      </c>
      <c r="P11" s="25" t="s">
        <v>42</v>
      </c>
      <c r="Q11" s="25" t="s">
        <v>42</v>
      </c>
      <c r="R11" s="25" t="s">
        <v>35</v>
      </c>
      <c r="S11" s="25" t="s">
        <v>35</v>
      </c>
      <c r="T11" s="25" t="s">
        <v>36</v>
      </c>
      <c r="U11" s="25" t="s">
        <v>36</v>
      </c>
      <c r="V11" s="25" t="s">
        <v>37</v>
      </c>
      <c r="W11" s="25" t="s">
        <v>37</v>
      </c>
      <c r="X11" s="25" t="s">
        <v>38</v>
      </c>
      <c r="Y11" s="25" t="s">
        <v>38</v>
      </c>
      <c r="Z11" s="25" t="s">
        <v>40</v>
      </c>
      <c r="AA11" s="25" t="s">
        <v>40</v>
      </c>
      <c r="AB11" s="25" t="s">
        <v>39</v>
      </c>
      <c r="AC11" s="25" t="s">
        <v>39</v>
      </c>
      <c r="AD11" s="25" t="s">
        <v>38</v>
      </c>
      <c r="AE11" s="25" t="s">
        <v>38</v>
      </c>
      <c r="AF11" s="25" t="s">
        <v>40</v>
      </c>
      <c r="AG11" s="25" t="s">
        <v>40</v>
      </c>
      <c r="AH11" s="25" t="s">
        <v>42</v>
      </c>
      <c r="AI11" s="25" t="s">
        <v>42</v>
      </c>
      <c r="AJ11" s="25" t="s">
        <v>40</v>
      </c>
      <c r="AK11" s="25" t="s">
        <v>40</v>
      </c>
      <c r="AL11" s="25" t="s">
        <v>38</v>
      </c>
      <c r="AM11" s="25" t="s">
        <v>38</v>
      </c>
      <c r="AN11" s="25" t="s">
        <v>40</v>
      </c>
      <c r="AO11" s="25" t="s">
        <v>40</v>
      </c>
      <c r="AP11" s="25" t="s">
        <v>38</v>
      </c>
      <c r="AQ11" s="25" t="s">
        <v>38</v>
      </c>
      <c r="AR11" s="25" t="s">
        <v>38</v>
      </c>
      <c r="AS11" s="25" t="s">
        <v>38</v>
      </c>
      <c r="AT11" s="25" t="s">
        <v>39</v>
      </c>
      <c r="AU11" s="25" t="s">
        <v>39</v>
      </c>
      <c r="AV11" s="25" t="s">
        <v>37</v>
      </c>
      <c r="AW11" s="25" t="s">
        <v>37</v>
      </c>
      <c r="AX11" s="25" t="s">
        <v>44</v>
      </c>
      <c r="AY11" s="25" t="s">
        <v>44</v>
      </c>
      <c r="AZ11" s="25" t="s">
        <v>44</v>
      </c>
      <c r="BA11" s="25" t="s">
        <v>44</v>
      </c>
    </row>
    <row r="12" spans="1:53" x14ac:dyDescent="0.2">
      <c r="A12" s="25" t="s">
        <v>34</v>
      </c>
      <c r="B12" s="25" t="s">
        <v>42</v>
      </c>
      <c r="C12" s="25" t="s">
        <v>42</v>
      </c>
      <c r="D12" s="25" t="s">
        <v>40</v>
      </c>
      <c r="E12" s="25" t="s">
        <v>40</v>
      </c>
      <c r="F12" s="25" t="s">
        <v>40</v>
      </c>
      <c r="G12" s="25" t="s">
        <v>40</v>
      </c>
      <c r="H12" s="25" t="s">
        <v>40</v>
      </c>
      <c r="I12" s="25" t="s">
        <v>40</v>
      </c>
      <c r="J12" s="25" t="s">
        <v>53</v>
      </c>
      <c r="K12" s="25" t="s">
        <v>53</v>
      </c>
      <c r="L12" s="25" t="s">
        <v>42</v>
      </c>
      <c r="M12" s="25" t="s">
        <v>43</v>
      </c>
      <c r="N12" s="25" t="s">
        <v>43</v>
      </c>
      <c r="O12" s="25" t="s">
        <v>43</v>
      </c>
      <c r="P12" s="25" t="s">
        <v>44</v>
      </c>
      <c r="Q12" s="25" t="s">
        <v>44</v>
      </c>
      <c r="R12" s="25" t="s">
        <v>36</v>
      </c>
      <c r="S12" s="25" t="s">
        <v>36</v>
      </c>
      <c r="T12" s="25" t="s">
        <v>37</v>
      </c>
      <c r="U12" s="25" t="s">
        <v>37</v>
      </c>
      <c r="V12" s="25" t="s">
        <v>38</v>
      </c>
      <c r="W12" s="25" t="s">
        <v>38</v>
      </c>
      <c r="X12" s="25" t="s">
        <v>39</v>
      </c>
      <c r="Y12" s="25" t="s">
        <v>39</v>
      </c>
      <c r="Z12" s="25" t="s">
        <v>41</v>
      </c>
      <c r="AA12" s="25" t="s">
        <v>41</v>
      </c>
      <c r="AB12" s="25" t="s">
        <v>40</v>
      </c>
      <c r="AC12" s="25" t="s">
        <v>40</v>
      </c>
      <c r="AD12" s="25" t="s">
        <v>39</v>
      </c>
      <c r="AE12" s="25" t="s">
        <v>39</v>
      </c>
      <c r="AF12" s="25" t="s">
        <v>41</v>
      </c>
      <c r="AG12" s="25" t="s">
        <v>41</v>
      </c>
      <c r="AH12" s="25" t="s">
        <v>44</v>
      </c>
      <c r="AI12" s="25" t="s">
        <v>44</v>
      </c>
      <c r="AJ12" s="25" t="s">
        <v>41</v>
      </c>
      <c r="AK12" s="25" t="s">
        <v>41</v>
      </c>
      <c r="AL12" s="25" t="s">
        <v>39</v>
      </c>
      <c r="AM12" s="25" t="s">
        <v>39</v>
      </c>
      <c r="AN12" s="25" t="s">
        <v>41</v>
      </c>
      <c r="AO12" s="25" t="s">
        <v>41</v>
      </c>
      <c r="AP12" s="25" t="s">
        <v>39</v>
      </c>
      <c r="AQ12" s="25" t="s">
        <v>39</v>
      </c>
      <c r="AR12" s="25" t="s">
        <v>39</v>
      </c>
      <c r="AS12" s="25" t="s">
        <v>39</v>
      </c>
      <c r="AT12" s="25" t="s">
        <v>40</v>
      </c>
      <c r="AU12" s="25" t="s">
        <v>40</v>
      </c>
      <c r="AV12" s="25" t="s">
        <v>38</v>
      </c>
      <c r="AW12" s="25" t="s">
        <v>38</v>
      </c>
      <c r="AX12" s="25" t="s">
        <v>46</v>
      </c>
      <c r="AY12" s="25" t="s">
        <v>46</v>
      </c>
      <c r="AZ12" s="25" t="s">
        <v>45</v>
      </c>
      <c r="BA12" s="25" t="s">
        <v>45</v>
      </c>
    </row>
    <row r="13" spans="1:53" x14ac:dyDescent="0.2">
      <c r="A13" s="25" t="s">
        <v>35</v>
      </c>
      <c r="B13" s="25" t="s">
        <v>43</v>
      </c>
      <c r="C13" s="25" t="s">
        <v>43</v>
      </c>
      <c r="D13" s="25" t="s">
        <v>42</v>
      </c>
      <c r="E13" s="25" t="s">
        <v>42</v>
      </c>
      <c r="F13" s="25" t="s">
        <v>42</v>
      </c>
      <c r="G13" s="25" t="s">
        <v>42</v>
      </c>
      <c r="H13" s="25" t="s">
        <v>42</v>
      </c>
      <c r="I13" s="25" t="s">
        <v>42</v>
      </c>
      <c r="J13" s="25" t="s">
        <v>55</v>
      </c>
      <c r="K13" s="25" t="s">
        <v>55</v>
      </c>
      <c r="L13" s="25" t="s">
        <v>43</v>
      </c>
      <c r="M13" s="25" t="s">
        <v>44</v>
      </c>
      <c r="N13" s="25" t="s">
        <v>44</v>
      </c>
      <c r="O13" s="25" t="s">
        <v>44</v>
      </c>
      <c r="P13" s="25" t="s">
        <v>46</v>
      </c>
      <c r="Q13" s="25" t="s">
        <v>46</v>
      </c>
      <c r="R13" s="25" t="s">
        <v>37</v>
      </c>
      <c r="S13" s="25" t="s">
        <v>37</v>
      </c>
      <c r="T13" s="25" t="s">
        <v>38</v>
      </c>
      <c r="U13" s="25" t="s">
        <v>38</v>
      </c>
      <c r="V13" s="25" t="s">
        <v>39</v>
      </c>
      <c r="W13" s="25" t="s">
        <v>39</v>
      </c>
      <c r="X13" s="25" t="s">
        <v>40</v>
      </c>
      <c r="Y13" s="25" t="s">
        <v>40</v>
      </c>
      <c r="Z13" s="25" t="s">
        <v>42</v>
      </c>
      <c r="AA13" s="25" t="s">
        <v>42</v>
      </c>
      <c r="AB13" s="25" t="s">
        <v>41</v>
      </c>
      <c r="AC13" s="25" t="s">
        <v>41</v>
      </c>
      <c r="AD13" s="25" t="s">
        <v>40</v>
      </c>
      <c r="AE13" s="25" t="s">
        <v>40</v>
      </c>
      <c r="AF13" s="25" t="s">
        <v>43</v>
      </c>
      <c r="AG13" s="25" t="s">
        <v>43</v>
      </c>
      <c r="AH13" s="25" t="s">
        <v>46</v>
      </c>
      <c r="AI13" s="25" t="s">
        <v>46</v>
      </c>
      <c r="AJ13" s="25" t="s">
        <v>42</v>
      </c>
      <c r="AK13" s="25" t="s">
        <v>42</v>
      </c>
      <c r="AL13" s="25" t="s">
        <v>41</v>
      </c>
      <c r="AM13" s="25" t="s">
        <v>41</v>
      </c>
      <c r="AN13" s="25" t="s">
        <v>42</v>
      </c>
      <c r="AO13" s="25" t="s">
        <v>42</v>
      </c>
      <c r="AP13" s="25" t="s">
        <v>40</v>
      </c>
      <c r="AQ13" s="25" t="s">
        <v>40</v>
      </c>
      <c r="AR13" s="25" t="s">
        <v>40</v>
      </c>
      <c r="AS13" s="25" t="s">
        <v>40</v>
      </c>
      <c r="AT13" s="25" t="s">
        <v>42</v>
      </c>
      <c r="AU13" s="25" t="s">
        <v>42</v>
      </c>
      <c r="AV13" s="25" t="s">
        <v>39</v>
      </c>
      <c r="AW13" s="25" t="s">
        <v>39</v>
      </c>
      <c r="AX13" s="25" t="s">
        <v>47</v>
      </c>
      <c r="AY13" s="25" t="s">
        <v>47</v>
      </c>
      <c r="AZ13" s="25" t="s">
        <v>46</v>
      </c>
      <c r="BA13" s="25" t="s">
        <v>46</v>
      </c>
    </row>
    <row r="14" spans="1:53" x14ac:dyDescent="0.2">
      <c r="A14" s="25" t="s">
        <v>36</v>
      </c>
      <c r="B14" s="25" t="s">
        <v>44</v>
      </c>
      <c r="C14" s="25" t="s">
        <v>44</v>
      </c>
      <c r="D14" s="25" t="s">
        <v>43</v>
      </c>
      <c r="E14" s="25" t="s">
        <v>43</v>
      </c>
      <c r="F14" s="25" t="s">
        <v>44</v>
      </c>
      <c r="G14" s="25" t="s">
        <v>44</v>
      </c>
      <c r="H14" s="25" t="s">
        <v>43</v>
      </c>
      <c r="I14" s="25" t="s">
        <v>43</v>
      </c>
      <c r="J14" s="25" t="s">
        <v>57</v>
      </c>
      <c r="K14" s="25" t="s">
        <v>57</v>
      </c>
      <c r="L14" s="25" t="s">
        <v>44</v>
      </c>
      <c r="M14" s="25" t="s">
        <v>46</v>
      </c>
      <c r="N14" s="25" t="s">
        <v>46</v>
      </c>
      <c r="O14" s="25" t="s">
        <v>46</v>
      </c>
      <c r="P14" s="25" t="s">
        <v>47</v>
      </c>
      <c r="Q14" s="25" t="s">
        <v>47</v>
      </c>
      <c r="R14" s="25" t="s">
        <v>38</v>
      </c>
      <c r="S14" s="25" t="s">
        <v>38</v>
      </c>
      <c r="T14" s="25" t="s">
        <v>40</v>
      </c>
      <c r="U14" s="25" t="s">
        <v>40</v>
      </c>
      <c r="V14" s="25" t="s">
        <v>40</v>
      </c>
      <c r="W14" s="25" t="s">
        <v>40</v>
      </c>
      <c r="X14" s="25" t="s">
        <v>41</v>
      </c>
      <c r="Y14" s="25" t="s">
        <v>41</v>
      </c>
      <c r="Z14" s="25" t="s">
        <v>44</v>
      </c>
      <c r="AA14" s="25" t="s">
        <v>44</v>
      </c>
      <c r="AB14" s="25" t="s">
        <v>42</v>
      </c>
      <c r="AC14" s="25" t="s">
        <v>42</v>
      </c>
      <c r="AD14" s="25" t="s">
        <v>41</v>
      </c>
      <c r="AE14" s="25" t="s">
        <v>41</v>
      </c>
      <c r="AF14" s="25" t="s">
        <v>44</v>
      </c>
      <c r="AG14" s="25" t="s">
        <v>44</v>
      </c>
      <c r="AH14" s="25" t="s">
        <v>47</v>
      </c>
      <c r="AI14" s="25" t="s">
        <v>47</v>
      </c>
      <c r="AJ14" s="25" t="s">
        <v>44</v>
      </c>
      <c r="AK14" s="25" t="s">
        <v>44</v>
      </c>
      <c r="AL14" s="25" t="s">
        <v>42</v>
      </c>
      <c r="AM14" s="25" t="s">
        <v>42</v>
      </c>
      <c r="AN14" s="25" t="s">
        <v>44</v>
      </c>
      <c r="AO14" s="25" t="s">
        <v>43</v>
      </c>
      <c r="AP14" s="25" t="s">
        <v>41</v>
      </c>
      <c r="AQ14" s="25" t="s">
        <v>41</v>
      </c>
      <c r="AR14" s="25" t="s">
        <v>41</v>
      </c>
      <c r="AS14" s="25" t="s">
        <v>41</v>
      </c>
      <c r="AT14" s="25" t="s">
        <v>43</v>
      </c>
      <c r="AU14" s="25" t="s">
        <v>43</v>
      </c>
      <c r="AV14" s="25" t="s">
        <v>40</v>
      </c>
      <c r="AW14" s="25" t="s">
        <v>40</v>
      </c>
      <c r="AX14" s="25" t="s">
        <v>48</v>
      </c>
      <c r="AY14" s="25" t="s">
        <v>48</v>
      </c>
      <c r="AZ14" s="25" t="s">
        <v>47</v>
      </c>
      <c r="BA14" s="25" t="s">
        <v>47</v>
      </c>
    </row>
    <row r="15" spans="1:53" x14ac:dyDescent="0.2">
      <c r="A15" s="25" t="s">
        <v>37</v>
      </c>
      <c r="B15" s="25" t="s">
        <v>45</v>
      </c>
      <c r="C15" s="25" t="s">
        <v>45</v>
      </c>
      <c r="D15" s="25" t="s">
        <v>44</v>
      </c>
      <c r="E15" s="25" t="s">
        <v>44</v>
      </c>
      <c r="F15" s="25" t="s">
        <v>46</v>
      </c>
      <c r="G15" s="25" t="s">
        <v>46</v>
      </c>
      <c r="H15" s="25" t="s">
        <v>44</v>
      </c>
      <c r="I15" s="25" t="s">
        <v>44</v>
      </c>
      <c r="J15" s="25" t="s">
        <v>58</v>
      </c>
      <c r="K15" s="25" t="s">
        <v>58</v>
      </c>
      <c r="L15" s="25" t="s">
        <v>46</v>
      </c>
      <c r="M15" s="25" t="s">
        <v>47</v>
      </c>
      <c r="N15" s="25" t="s">
        <v>47</v>
      </c>
      <c r="O15" s="25" t="s">
        <v>47</v>
      </c>
      <c r="P15" s="25" t="s">
        <v>51</v>
      </c>
      <c r="Q15" s="25" t="s">
        <v>51</v>
      </c>
      <c r="R15" s="25" t="s">
        <v>41</v>
      </c>
      <c r="S15" s="25" t="s">
        <v>41</v>
      </c>
      <c r="T15" s="25" t="s">
        <v>41</v>
      </c>
      <c r="U15" s="25" t="s">
        <v>41</v>
      </c>
      <c r="V15" s="25" t="s">
        <v>41</v>
      </c>
      <c r="W15" s="25" t="s">
        <v>41</v>
      </c>
      <c r="X15" s="25" t="s">
        <v>42</v>
      </c>
      <c r="Y15" s="25" t="s">
        <v>42</v>
      </c>
      <c r="Z15" s="25" t="s">
        <v>45</v>
      </c>
      <c r="AA15" s="25" t="s">
        <v>45</v>
      </c>
      <c r="AB15" s="25" t="s">
        <v>44</v>
      </c>
      <c r="AC15" s="25" t="s">
        <v>44</v>
      </c>
      <c r="AD15" s="25" t="s">
        <v>42</v>
      </c>
      <c r="AE15" s="25" t="s">
        <v>42</v>
      </c>
      <c r="AF15" s="25" t="s">
        <v>46</v>
      </c>
      <c r="AG15" s="25" t="s">
        <v>46</v>
      </c>
      <c r="AH15" s="25" t="s">
        <v>48</v>
      </c>
      <c r="AI15" s="25" t="s">
        <v>48</v>
      </c>
      <c r="AJ15" s="25" t="s">
        <v>46</v>
      </c>
      <c r="AK15" s="25" t="s">
        <v>46</v>
      </c>
      <c r="AL15" s="25" t="s">
        <v>43</v>
      </c>
      <c r="AM15" s="25" t="s">
        <v>43</v>
      </c>
      <c r="AN15" s="25" t="s">
        <v>45</v>
      </c>
      <c r="AO15" s="25" t="s">
        <v>44</v>
      </c>
      <c r="AP15" s="25" t="s">
        <v>42</v>
      </c>
      <c r="AQ15" s="25" t="s">
        <v>42</v>
      </c>
      <c r="AR15" s="25" t="s">
        <v>42</v>
      </c>
      <c r="AS15" s="25" t="s">
        <v>42</v>
      </c>
      <c r="AT15" s="25" t="s">
        <v>44</v>
      </c>
      <c r="AU15" s="25" t="s">
        <v>44</v>
      </c>
      <c r="AV15" s="25" t="s">
        <v>41</v>
      </c>
      <c r="AW15" s="25" t="s">
        <v>41</v>
      </c>
      <c r="AX15" s="25" t="s">
        <v>49</v>
      </c>
      <c r="AY15" s="25" t="s">
        <v>49</v>
      </c>
      <c r="AZ15" s="25" t="s">
        <v>48</v>
      </c>
      <c r="BA15" s="25" t="s">
        <v>48</v>
      </c>
    </row>
    <row r="16" spans="1:53" x14ac:dyDescent="0.2">
      <c r="A16" s="25" t="s">
        <v>38</v>
      </c>
      <c r="B16" s="25" t="s">
        <v>46</v>
      </c>
      <c r="C16" s="25" t="s">
        <v>46</v>
      </c>
      <c r="D16" s="25" t="s">
        <v>45</v>
      </c>
      <c r="E16" s="25" t="s">
        <v>45</v>
      </c>
      <c r="F16" s="25" t="s">
        <v>47</v>
      </c>
      <c r="G16" s="25" t="s">
        <v>47</v>
      </c>
      <c r="H16" s="25" t="s">
        <v>45</v>
      </c>
      <c r="I16" s="25" t="s">
        <v>45</v>
      </c>
      <c r="J16" s="25" t="s">
        <v>59</v>
      </c>
      <c r="K16" s="25" t="s">
        <v>59</v>
      </c>
      <c r="L16" s="25" t="s">
        <v>47</v>
      </c>
      <c r="M16" s="25" t="s">
        <v>48</v>
      </c>
      <c r="N16" s="25" t="s">
        <v>48</v>
      </c>
      <c r="O16" s="25" t="s">
        <v>48</v>
      </c>
      <c r="P16" s="25" t="s">
        <v>52</v>
      </c>
      <c r="Q16" s="25" t="s">
        <v>52</v>
      </c>
      <c r="R16" s="25" t="s">
        <v>42</v>
      </c>
      <c r="S16" s="25" t="s">
        <v>42</v>
      </c>
      <c r="T16" s="25" t="s">
        <v>42</v>
      </c>
      <c r="U16" s="25" t="s">
        <v>42</v>
      </c>
      <c r="V16" s="25" t="s">
        <v>42</v>
      </c>
      <c r="W16" s="25" t="s">
        <v>42</v>
      </c>
      <c r="X16" s="25" t="s">
        <v>43</v>
      </c>
      <c r="Y16" s="25" t="s">
        <v>43</v>
      </c>
      <c r="Z16" s="25" t="s">
        <v>46</v>
      </c>
      <c r="AA16" s="25" t="s">
        <v>46</v>
      </c>
      <c r="AB16" s="25" t="s">
        <v>45</v>
      </c>
      <c r="AC16" s="25" t="s">
        <v>45</v>
      </c>
      <c r="AD16" s="25" t="s">
        <v>43</v>
      </c>
      <c r="AE16" s="25" t="s">
        <v>43</v>
      </c>
      <c r="AF16" s="25" t="s">
        <v>47</v>
      </c>
      <c r="AG16" s="25" t="s">
        <v>47</v>
      </c>
      <c r="AH16" s="25" t="s">
        <v>49</v>
      </c>
      <c r="AI16" s="25" t="s">
        <v>49</v>
      </c>
      <c r="AJ16" s="25" t="s">
        <v>47</v>
      </c>
      <c r="AK16" s="25" t="s">
        <v>47</v>
      </c>
      <c r="AL16" s="25" t="s">
        <v>44</v>
      </c>
      <c r="AM16" s="25" t="s">
        <v>44</v>
      </c>
      <c r="AN16" s="25" t="s">
        <v>46</v>
      </c>
      <c r="AO16" s="25" t="s">
        <v>45</v>
      </c>
      <c r="AP16" s="25" t="s">
        <v>44</v>
      </c>
      <c r="AQ16" s="25" t="s">
        <v>44</v>
      </c>
      <c r="AR16" s="25" t="s">
        <v>43</v>
      </c>
      <c r="AS16" s="25" t="s">
        <v>43</v>
      </c>
      <c r="AT16" s="25" t="s">
        <v>45</v>
      </c>
      <c r="AU16" s="25" t="s">
        <v>45</v>
      </c>
      <c r="AV16" s="25" t="s">
        <v>42</v>
      </c>
      <c r="AW16" s="25" t="s">
        <v>42</v>
      </c>
      <c r="AX16" s="25" t="s">
        <v>51</v>
      </c>
      <c r="AY16" s="25" t="s">
        <v>51</v>
      </c>
      <c r="AZ16" s="25" t="s">
        <v>49</v>
      </c>
      <c r="BA16" s="25" t="s">
        <v>49</v>
      </c>
    </row>
    <row r="17" spans="1:53" x14ac:dyDescent="0.2">
      <c r="A17" s="25" t="s">
        <v>39</v>
      </c>
      <c r="B17" s="25" t="s">
        <v>48</v>
      </c>
      <c r="C17" s="25" t="s">
        <v>48</v>
      </c>
      <c r="D17" s="25" t="s">
        <v>46</v>
      </c>
      <c r="E17" s="25" t="s">
        <v>46</v>
      </c>
      <c r="F17" s="25" t="s">
        <v>48</v>
      </c>
      <c r="G17" s="25" t="s">
        <v>48</v>
      </c>
      <c r="H17" s="25" t="s">
        <v>46</v>
      </c>
      <c r="I17" s="25" t="s">
        <v>46</v>
      </c>
      <c r="J17" s="25" t="s">
        <v>60</v>
      </c>
      <c r="K17" s="25" t="s">
        <v>60</v>
      </c>
      <c r="L17" s="25" t="s">
        <v>48</v>
      </c>
      <c r="M17" s="25" t="s">
        <v>51</v>
      </c>
      <c r="N17" s="25" t="s">
        <v>49</v>
      </c>
      <c r="O17" s="25" t="s">
        <v>49</v>
      </c>
      <c r="P17" s="25" t="s">
        <v>53</v>
      </c>
      <c r="Q17" s="25" t="s">
        <v>53</v>
      </c>
      <c r="R17" s="25" t="s">
        <v>43</v>
      </c>
      <c r="S17" s="25" t="s">
        <v>43</v>
      </c>
      <c r="T17" s="25" t="s">
        <v>44</v>
      </c>
      <c r="U17" s="25" t="s">
        <v>44</v>
      </c>
      <c r="V17" s="25" t="s">
        <v>43</v>
      </c>
      <c r="W17" s="25" t="s">
        <v>43</v>
      </c>
      <c r="X17" s="25" t="s">
        <v>44</v>
      </c>
      <c r="Y17" s="25" t="s">
        <v>44</v>
      </c>
      <c r="Z17" s="25" t="s">
        <v>47</v>
      </c>
      <c r="AA17" s="25" t="s">
        <v>47</v>
      </c>
      <c r="AB17" s="25" t="s">
        <v>46</v>
      </c>
      <c r="AC17" s="25" t="s">
        <v>46</v>
      </c>
      <c r="AD17" s="25" t="s">
        <v>44</v>
      </c>
      <c r="AE17" s="25" t="s">
        <v>44</v>
      </c>
      <c r="AF17" s="25" t="s">
        <v>48</v>
      </c>
      <c r="AG17" s="25" t="s">
        <v>48</v>
      </c>
      <c r="AH17" s="25" t="s">
        <v>52</v>
      </c>
      <c r="AI17" s="25" t="s">
        <v>52</v>
      </c>
      <c r="AJ17" s="25" t="s">
        <v>48</v>
      </c>
      <c r="AK17" s="25" t="s">
        <v>48</v>
      </c>
      <c r="AL17" s="25" t="s">
        <v>46</v>
      </c>
      <c r="AM17" s="25" t="s">
        <v>46</v>
      </c>
      <c r="AN17" s="25" t="s">
        <v>47</v>
      </c>
      <c r="AO17" s="25" t="s">
        <v>46</v>
      </c>
      <c r="AP17" s="25" t="s">
        <v>45</v>
      </c>
      <c r="AQ17" s="25" t="s">
        <v>45</v>
      </c>
      <c r="AR17" s="25" t="s">
        <v>44</v>
      </c>
      <c r="AS17" s="25" t="s">
        <v>44</v>
      </c>
      <c r="AT17" s="25" t="s">
        <v>46</v>
      </c>
      <c r="AU17" s="25" t="s">
        <v>46</v>
      </c>
      <c r="AV17" s="25" t="s">
        <v>43</v>
      </c>
      <c r="AW17" s="25" t="s">
        <v>43</v>
      </c>
      <c r="AX17" s="25" t="s">
        <v>52</v>
      </c>
      <c r="AY17" s="25" t="s">
        <v>52</v>
      </c>
      <c r="AZ17" s="25" t="s">
        <v>51</v>
      </c>
      <c r="BA17" s="25" t="s">
        <v>51</v>
      </c>
    </row>
    <row r="18" spans="1:53" x14ac:dyDescent="0.2">
      <c r="A18" s="25" t="s">
        <v>40</v>
      </c>
      <c r="B18" s="25" t="s">
        <v>51</v>
      </c>
      <c r="C18" s="25" t="s">
        <v>51</v>
      </c>
      <c r="D18" s="25" t="s">
        <v>47</v>
      </c>
      <c r="E18" s="25" t="s">
        <v>47</v>
      </c>
      <c r="F18" s="25" t="s">
        <v>49</v>
      </c>
      <c r="G18" s="25" t="s">
        <v>49</v>
      </c>
      <c r="H18" s="25" t="s">
        <v>47</v>
      </c>
      <c r="I18" s="25" t="s">
        <v>47</v>
      </c>
      <c r="J18" s="25" t="s">
        <v>62</v>
      </c>
      <c r="K18" s="25" t="s">
        <v>62</v>
      </c>
      <c r="L18" s="25" t="s">
        <v>51</v>
      </c>
      <c r="M18" s="25" t="s">
        <v>53</v>
      </c>
      <c r="N18" s="25" t="s">
        <v>51</v>
      </c>
      <c r="O18" s="25" t="s">
        <v>51</v>
      </c>
      <c r="P18" s="25" t="s">
        <v>56</v>
      </c>
      <c r="Q18" s="25" t="s">
        <v>56</v>
      </c>
      <c r="R18" s="25" t="s">
        <v>44</v>
      </c>
      <c r="S18" s="25" t="s">
        <v>44</v>
      </c>
      <c r="T18" s="25" t="s">
        <v>46</v>
      </c>
      <c r="U18" s="25" t="s">
        <v>46</v>
      </c>
      <c r="V18" s="25" t="s">
        <v>44</v>
      </c>
      <c r="W18" s="25" t="s">
        <v>44</v>
      </c>
      <c r="X18" s="25" t="s">
        <v>45</v>
      </c>
      <c r="Y18" s="25" t="s">
        <v>45</v>
      </c>
      <c r="Z18" s="25" t="s">
        <v>48</v>
      </c>
      <c r="AA18" s="25" t="s">
        <v>48</v>
      </c>
      <c r="AB18" s="25" t="s">
        <v>47</v>
      </c>
      <c r="AC18" s="25" t="s">
        <v>47</v>
      </c>
      <c r="AD18" s="25" t="s">
        <v>45</v>
      </c>
      <c r="AE18" s="25" t="s">
        <v>45</v>
      </c>
      <c r="AF18" s="25" t="s">
        <v>49</v>
      </c>
      <c r="AG18" s="25" t="s">
        <v>51</v>
      </c>
      <c r="AH18" s="25" t="s">
        <v>53</v>
      </c>
      <c r="AI18" s="25" t="s">
        <v>53</v>
      </c>
      <c r="AJ18" s="25" t="s">
        <v>49</v>
      </c>
      <c r="AK18" s="25" t="s">
        <v>49</v>
      </c>
      <c r="AL18" s="25" t="s">
        <v>48</v>
      </c>
      <c r="AM18" s="25" t="s">
        <v>48</v>
      </c>
      <c r="AN18" s="25" t="s">
        <v>48</v>
      </c>
      <c r="AO18" s="25" t="s">
        <v>47</v>
      </c>
      <c r="AP18" s="25" t="s">
        <v>46</v>
      </c>
      <c r="AQ18" s="25" t="s">
        <v>46</v>
      </c>
      <c r="AR18" s="25" t="s">
        <v>45</v>
      </c>
      <c r="AS18" s="25" t="s">
        <v>45</v>
      </c>
      <c r="AT18" s="25" t="s">
        <v>47</v>
      </c>
      <c r="AU18" s="25" t="s">
        <v>47</v>
      </c>
      <c r="AV18" s="25" t="s">
        <v>44</v>
      </c>
      <c r="AW18" s="25" t="s">
        <v>44</v>
      </c>
      <c r="AX18" s="25" t="s">
        <v>53</v>
      </c>
      <c r="AY18" s="25" t="s">
        <v>53</v>
      </c>
      <c r="AZ18" s="25" t="s">
        <v>52</v>
      </c>
      <c r="BA18" s="25" t="s">
        <v>52</v>
      </c>
    </row>
    <row r="19" spans="1:53" x14ac:dyDescent="0.2">
      <c r="A19" s="25" t="s">
        <v>41</v>
      </c>
      <c r="B19" s="25" t="s">
        <v>52</v>
      </c>
      <c r="C19" s="25" t="s">
        <v>52</v>
      </c>
      <c r="D19" s="25" t="s">
        <v>48</v>
      </c>
      <c r="E19" s="25" t="s">
        <v>48</v>
      </c>
      <c r="F19" s="25" t="s">
        <v>52</v>
      </c>
      <c r="G19" s="25" t="s">
        <v>52</v>
      </c>
      <c r="H19" s="25" t="s">
        <v>49</v>
      </c>
      <c r="I19" s="25" t="s">
        <v>49</v>
      </c>
      <c r="J19" s="25" t="s">
        <v>65</v>
      </c>
      <c r="K19" s="25" t="s">
        <v>65</v>
      </c>
      <c r="L19" s="25" t="s">
        <v>53</v>
      </c>
      <c r="M19" s="25" t="s">
        <v>56</v>
      </c>
      <c r="N19" s="25" t="s">
        <v>53</v>
      </c>
      <c r="O19" s="25" t="s">
        <v>53</v>
      </c>
      <c r="P19" s="25" t="s">
        <v>58</v>
      </c>
      <c r="Q19" s="25" t="s">
        <v>58</v>
      </c>
      <c r="R19" s="25" t="s">
        <v>45</v>
      </c>
      <c r="S19" s="25" t="s">
        <v>45</v>
      </c>
      <c r="T19" s="25" t="s">
        <v>47</v>
      </c>
      <c r="U19" s="25" t="s">
        <v>47</v>
      </c>
      <c r="V19" s="25" t="s">
        <v>46</v>
      </c>
      <c r="W19" s="25" t="s">
        <v>46</v>
      </c>
      <c r="X19" s="25" t="s">
        <v>46</v>
      </c>
      <c r="Y19" s="25" t="s">
        <v>46</v>
      </c>
      <c r="Z19" s="25" t="s">
        <v>49</v>
      </c>
      <c r="AA19" s="25" t="s">
        <v>49</v>
      </c>
      <c r="AB19" s="25" t="s">
        <v>48</v>
      </c>
      <c r="AC19" s="25" t="s">
        <v>48</v>
      </c>
      <c r="AD19" s="25" t="s">
        <v>46</v>
      </c>
      <c r="AE19" s="25" t="s">
        <v>46</v>
      </c>
      <c r="AF19" s="25" t="s">
        <v>51</v>
      </c>
      <c r="AG19" s="25" t="s">
        <v>52</v>
      </c>
      <c r="AH19" s="25" t="s">
        <v>54</v>
      </c>
      <c r="AI19" s="25" t="s">
        <v>54</v>
      </c>
      <c r="AJ19" s="25" t="s">
        <v>50</v>
      </c>
      <c r="AK19" s="25" t="s">
        <v>50</v>
      </c>
      <c r="AL19" s="25" t="s">
        <v>49</v>
      </c>
      <c r="AM19" s="25" t="s">
        <v>49</v>
      </c>
      <c r="AN19" s="25" t="s">
        <v>49</v>
      </c>
      <c r="AO19" s="25" t="s">
        <v>48</v>
      </c>
      <c r="AP19" s="25" t="s">
        <v>47</v>
      </c>
      <c r="AQ19" s="25" t="s">
        <v>47</v>
      </c>
      <c r="AR19" s="25" t="s">
        <v>46</v>
      </c>
      <c r="AS19" s="25" t="s">
        <v>46</v>
      </c>
      <c r="AT19" s="25" t="s">
        <v>51</v>
      </c>
      <c r="AU19" s="25" t="s">
        <v>51</v>
      </c>
      <c r="AV19" s="25" t="s">
        <v>46</v>
      </c>
      <c r="AW19" s="25" t="s">
        <v>46</v>
      </c>
      <c r="AX19" s="25" t="s">
        <v>55</v>
      </c>
      <c r="AY19" s="25" t="s">
        <v>55</v>
      </c>
      <c r="AZ19" s="25" t="s">
        <v>53</v>
      </c>
      <c r="BA19" s="25" t="s">
        <v>53</v>
      </c>
    </row>
    <row r="20" spans="1:53" x14ac:dyDescent="0.2">
      <c r="A20" s="25" t="s">
        <v>42</v>
      </c>
      <c r="B20" s="25" t="s">
        <v>53</v>
      </c>
      <c r="C20" s="25" t="s">
        <v>53</v>
      </c>
      <c r="D20" s="25" t="s">
        <v>49</v>
      </c>
      <c r="E20" s="25" t="s">
        <v>49</v>
      </c>
      <c r="F20" s="25" t="s">
        <v>55</v>
      </c>
      <c r="G20" s="25" t="s">
        <v>55</v>
      </c>
      <c r="H20" s="25" t="s">
        <v>51</v>
      </c>
      <c r="I20" s="25" t="s">
        <v>51</v>
      </c>
      <c r="J20" s="25" t="s">
        <v>66</v>
      </c>
      <c r="K20" s="25" t="s">
        <v>66</v>
      </c>
      <c r="L20" s="25" t="s">
        <v>56</v>
      </c>
      <c r="M20" s="25" t="s">
        <v>58</v>
      </c>
      <c r="N20" s="25" t="s">
        <v>55</v>
      </c>
      <c r="O20" s="25" t="s">
        <v>55</v>
      </c>
      <c r="P20" s="25" t="s">
        <v>59</v>
      </c>
      <c r="Q20" s="25" t="s">
        <v>59</v>
      </c>
      <c r="R20" s="25" t="s">
        <v>46</v>
      </c>
      <c r="S20" s="25" t="s">
        <v>46</v>
      </c>
      <c r="T20" s="25" t="s">
        <v>48</v>
      </c>
      <c r="U20" s="25" t="s">
        <v>48</v>
      </c>
      <c r="V20" s="25" t="s">
        <v>47</v>
      </c>
      <c r="W20" s="25" t="s">
        <v>47</v>
      </c>
      <c r="X20" s="25" t="s">
        <v>47</v>
      </c>
      <c r="Y20" s="25" t="s">
        <v>47</v>
      </c>
      <c r="Z20" s="25" t="s">
        <v>51</v>
      </c>
      <c r="AA20" s="25" t="s">
        <v>51</v>
      </c>
      <c r="AB20" s="25" t="s">
        <v>49</v>
      </c>
      <c r="AC20" s="25" t="s">
        <v>49</v>
      </c>
      <c r="AD20" s="25" t="s">
        <v>47</v>
      </c>
      <c r="AE20" s="25" t="s">
        <v>47</v>
      </c>
      <c r="AF20" s="25" t="s">
        <v>52</v>
      </c>
      <c r="AG20" s="25" t="s">
        <v>53</v>
      </c>
      <c r="AH20" s="25" t="s">
        <v>56</v>
      </c>
      <c r="AI20" s="25" t="s">
        <v>56</v>
      </c>
      <c r="AJ20" s="25" t="s">
        <v>51</v>
      </c>
      <c r="AK20" s="25" t="s">
        <v>51</v>
      </c>
      <c r="AL20" s="25" t="s">
        <v>50</v>
      </c>
      <c r="AM20" s="25" t="s">
        <v>50</v>
      </c>
      <c r="AN20" s="25" t="s">
        <v>52</v>
      </c>
      <c r="AO20" s="25" t="s">
        <v>49</v>
      </c>
      <c r="AP20" s="25" t="s">
        <v>48</v>
      </c>
      <c r="AQ20" s="25" t="s">
        <v>48</v>
      </c>
      <c r="AR20" s="25" t="s">
        <v>47</v>
      </c>
      <c r="AS20" s="25" t="s">
        <v>47</v>
      </c>
      <c r="AT20" s="25" t="s">
        <v>52</v>
      </c>
      <c r="AU20" s="25" t="s">
        <v>52</v>
      </c>
      <c r="AV20" s="25" t="s">
        <v>47</v>
      </c>
      <c r="AW20" s="25" t="s">
        <v>47</v>
      </c>
      <c r="AX20" s="25" t="s">
        <v>58</v>
      </c>
      <c r="AY20" s="25" t="s">
        <v>58</v>
      </c>
      <c r="AZ20" s="25" t="s">
        <v>55</v>
      </c>
      <c r="BA20" s="25" t="s">
        <v>55</v>
      </c>
    </row>
    <row r="21" spans="1:53" x14ac:dyDescent="0.2">
      <c r="A21" s="25" t="s">
        <v>43</v>
      </c>
      <c r="B21" s="25" t="s">
        <v>58</v>
      </c>
      <c r="C21" s="25" t="s">
        <v>58</v>
      </c>
      <c r="D21" s="25" t="s">
        <v>51</v>
      </c>
      <c r="E21" s="25" t="s">
        <v>51</v>
      </c>
      <c r="F21" s="25" t="s">
        <v>58</v>
      </c>
      <c r="G21" s="25" t="s">
        <v>58</v>
      </c>
      <c r="H21" s="25" t="s">
        <v>52</v>
      </c>
      <c r="I21" s="25" t="s">
        <v>52</v>
      </c>
      <c r="J21" s="25" t="s">
        <v>67</v>
      </c>
      <c r="K21" s="25" t="s">
        <v>67</v>
      </c>
      <c r="L21" s="25" t="s">
        <v>58</v>
      </c>
      <c r="M21" s="25" t="s">
        <v>59</v>
      </c>
      <c r="N21" s="25" t="s">
        <v>56</v>
      </c>
      <c r="O21" s="25" t="s">
        <v>56</v>
      </c>
      <c r="P21" s="25" t="s">
        <v>60</v>
      </c>
      <c r="Q21" s="25" t="s">
        <v>60</v>
      </c>
      <c r="R21" s="25" t="s">
        <v>47</v>
      </c>
      <c r="S21" s="25" t="s">
        <v>47</v>
      </c>
      <c r="T21" s="25" t="s">
        <v>50</v>
      </c>
      <c r="U21" s="25" t="s">
        <v>50</v>
      </c>
      <c r="V21" s="25" t="s">
        <v>48</v>
      </c>
      <c r="W21" s="25" t="s">
        <v>48</v>
      </c>
      <c r="X21" s="25" t="s">
        <v>48</v>
      </c>
      <c r="Y21" s="25" t="s">
        <v>48</v>
      </c>
      <c r="Z21" s="25" t="s">
        <v>52</v>
      </c>
      <c r="AA21" s="25" t="s">
        <v>52</v>
      </c>
      <c r="AB21" s="25" t="s">
        <v>51</v>
      </c>
      <c r="AC21" s="25" t="s">
        <v>51</v>
      </c>
      <c r="AD21" s="25" t="s">
        <v>49</v>
      </c>
      <c r="AE21" s="25" t="s">
        <v>49</v>
      </c>
      <c r="AF21" s="25" t="s">
        <v>53</v>
      </c>
      <c r="AG21" s="25" t="s">
        <v>54</v>
      </c>
      <c r="AH21" s="25" t="s">
        <v>58</v>
      </c>
      <c r="AI21" s="25" t="s">
        <v>58</v>
      </c>
      <c r="AJ21" s="25" t="s">
        <v>52</v>
      </c>
      <c r="AK21" s="25" t="s">
        <v>52</v>
      </c>
      <c r="AL21" s="25" t="s">
        <v>51</v>
      </c>
      <c r="AM21" s="25" t="s">
        <v>51</v>
      </c>
      <c r="AN21" s="25" t="s">
        <v>53</v>
      </c>
      <c r="AO21" s="25" t="s">
        <v>52</v>
      </c>
      <c r="AP21" s="25" t="s">
        <v>49</v>
      </c>
      <c r="AQ21" s="25" t="s">
        <v>49</v>
      </c>
      <c r="AR21" s="25" t="s">
        <v>48</v>
      </c>
      <c r="AS21" s="25" t="s">
        <v>48</v>
      </c>
      <c r="AT21" s="25" t="s">
        <v>53</v>
      </c>
      <c r="AU21" s="25" t="s">
        <v>53</v>
      </c>
      <c r="AV21" s="25" t="s">
        <v>48</v>
      </c>
      <c r="AW21" s="25" t="s">
        <v>48</v>
      </c>
      <c r="AX21" s="25" t="s">
        <v>59</v>
      </c>
      <c r="AY21" s="25" t="s">
        <v>59</v>
      </c>
      <c r="AZ21" s="25" t="s">
        <v>58</v>
      </c>
      <c r="BA21" s="25" t="s">
        <v>58</v>
      </c>
    </row>
    <row r="22" spans="1:53" x14ac:dyDescent="0.2">
      <c r="A22" s="25" t="s">
        <v>44</v>
      </c>
      <c r="B22" s="25" t="s">
        <v>59</v>
      </c>
      <c r="C22" s="25" t="s">
        <v>59</v>
      </c>
      <c r="D22" s="25" t="s">
        <v>52</v>
      </c>
      <c r="E22" s="25" t="s">
        <v>52</v>
      </c>
      <c r="F22" s="25" t="s">
        <v>59</v>
      </c>
      <c r="G22" s="25" t="s">
        <v>59</v>
      </c>
      <c r="H22" s="25" t="s">
        <v>53</v>
      </c>
      <c r="I22" s="25" t="s">
        <v>53</v>
      </c>
      <c r="J22" s="25" t="s">
        <v>71</v>
      </c>
      <c r="K22" s="25" t="s">
        <v>71</v>
      </c>
      <c r="L22" s="25" t="s">
        <v>59</v>
      </c>
      <c r="M22" s="25" t="s">
        <v>62</v>
      </c>
      <c r="N22" s="25" t="s">
        <v>58</v>
      </c>
      <c r="O22" s="25" t="s">
        <v>58</v>
      </c>
      <c r="P22" s="25" t="s">
        <v>62</v>
      </c>
      <c r="Q22" s="25" t="s">
        <v>62</v>
      </c>
      <c r="R22" s="25" t="s">
        <v>48</v>
      </c>
      <c r="S22" s="25" t="s">
        <v>48</v>
      </c>
      <c r="T22" s="25" t="s">
        <v>51</v>
      </c>
      <c r="U22" s="25" t="s">
        <v>51</v>
      </c>
      <c r="V22" s="25" t="s">
        <v>50</v>
      </c>
      <c r="W22" s="25" t="s">
        <v>50</v>
      </c>
      <c r="X22" s="25" t="s">
        <v>50</v>
      </c>
      <c r="Y22" s="25" t="s">
        <v>50</v>
      </c>
      <c r="Z22" s="25" t="s">
        <v>53</v>
      </c>
      <c r="AA22" s="25" t="s">
        <v>53</v>
      </c>
      <c r="AB22" s="25" t="s">
        <v>52</v>
      </c>
      <c r="AC22" s="25" t="s">
        <v>52</v>
      </c>
      <c r="AD22" s="25" t="s">
        <v>50</v>
      </c>
      <c r="AE22" s="25" t="s">
        <v>50</v>
      </c>
      <c r="AF22" s="25" t="s">
        <v>54</v>
      </c>
      <c r="AG22" s="25" t="s">
        <v>56</v>
      </c>
      <c r="AH22" s="25" t="s">
        <v>59</v>
      </c>
      <c r="AI22" s="25" t="s">
        <v>59</v>
      </c>
      <c r="AJ22" s="25" t="s">
        <v>53</v>
      </c>
      <c r="AK22" s="25" t="s">
        <v>53</v>
      </c>
      <c r="AL22" s="25" t="s">
        <v>53</v>
      </c>
      <c r="AM22" s="25" t="s">
        <v>53</v>
      </c>
      <c r="AN22" s="25" t="s">
        <v>56</v>
      </c>
      <c r="AO22" s="25" t="s">
        <v>53</v>
      </c>
      <c r="AP22" s="25" t="s">
        <v>51</v>
      </c>
      <c r="AQ22" s="25" t="s">
        <v>51</v>
      </c>
      <c r="AR22" s="25" t="s">
        <v>49</v>
      </c>
      <c r="AS22" s="25" t="s">
        <v>49</v>
      </c>
      <c r="AT22" s="25" t="s">
        <v>56</v>
      </c>
      <c r="AU22" s="25" t="s">
        <v>56</v>
      </c>
      <c r="AV22" s="25" t="s">
        <v>49</v>
      </c>
      <c r="AW22" s="25" t="s">
        <v>49</v>
      </c>
      <c r="AX22" s="25" t="s">
        <v>60</v>
      </c>
      <c r="AY22" s="25" t="s">
        <v>60</v>
      </c>
      <c r="AZ22" s="25" t="s">
        <v>59</v>
      </c>
      <c r="BA22" s="25" t="s">
        <v>59</v>
      </c>
    </row>
    <row r="23" spans="1:53" x14ac:dyDescent="0.2">
      <c r="A23" s="25" t="s">
        <v>45</v>
      </c>
      <c r="B23" s="25" t="s">
        <v>60</v>
      </c>
      <c r="C23" s="25" t="s">
        <v>60</v>
      </c>
      <c r="D23" s="25" t="s">
        <v>53</v>
      </c>
      <c r="E23" s="25" t="s">
        <v>53</v>
      </c>
      <c r="F23" s="25" t="s">
        <v>60</v>
      </c>
      <c r="G23" s="25" t="s">
        <v>60</v>
      </c>
      <c r="H23" s="25" t="s">
        <v>56</v>
      </c>
      <c r="I23" s="25" t="s">
        <v>56</v>
      </c>
      <c r="J23" s="25" t="s">
        <v>72</v>
      </c>
      <c r="K23" s="25" t="s">
        <v>72</v>
      </c>
      <c r="L23" s="25" t="s">
        <v>62</v>
      </c>
      <c r="M23" s="25" t="s">
        <v>66</v>
      </c>
      <c r="N23" s="25" t="s">
        <v>59</v>
      </c>
      <c r="O23" s="25" t="s">
        <v>59</v>
      </c>
      <c r="P23" s="25" t="s">
        <v>66</v>
      </c>
      <c r="Q23" s="25" t="s">
        <v>66</v>
      </c>
      <c r="R23" s="25" t="s">
        <v>50</v>
      </c>
      <c r="S23" s="25" t="s">
        <v>50</v>
      </c>
      <c r="T23" s="25" t="s">
        <v>52</v>
      </c>
      <c r="U23" s="25" t="s">
        <v>52</v>
      </c>
      <c r="V23" s="25" t="s">
        <v>51</v>
      </c>
      <c r="W23" s="25" t="s">
        <v>51</v>
      </c>
      <c r="X23" s="25" t="s">
        <v>51</v>
      </c>
      <c r="Y23" s="25" t="s">
        <v>51</v>
      </c>
      <c r="Z23" s="25" t="s">
        <v>58</v>
      </c>
      <c r="AA23" s="25" t="s">
        <v>58</v>
      </c>
      <c r="AB23" s="25" t="s">
        <v>53</v>
      </c>
      <c r="AC23" s="25" t="s">
        <v>53</v>
      </c>
      <c r="AD23" s="25" t="s">
        <v>51</v>
      </c>
      <c r="AE23" s="25" t="s">
        <v>51</v>
      </c>
      <c r="AF23" s="25" t="s">
        <v>56</v>
      </c>
      <c r="AG23" s="25" t="s">
        <v>58</v>
      </c>
      <c r="AH23" s="25" t="s">
        <v>60</v>
      </c>
      <c r="AI23" s="25" t="s">
        <v>60</v>
      </c>
      <c r="AJ23" s="25" t="s">
        <v>56</v>
      </c>
      <c r="AK23" s="25" t="s">
        <v>56</v>
      </c>
      <c r="AL23" s="25" t="s">
        <v>56</v>
      </c>
      <c r="AM23" s="25" t="s">
        <v>56</v>
      </c>
      <c r="AN23" s="25" t="s">
        <v>58</v>
      </c>
      <c r="AO23" s="25" t="s">
        <v>56</v>
      </c>
      <c r="AP23" s="25" t="s">
        <v>52</v>
      </c>
      <c r="AQ23" s="25" t="s">
        <v>52</v>
      </c>
      <c r="AR23" s="25" t="s">
        <v>52</v>
      </c>
      <c r="AS23" s="25" t="s">
        <v>52</v>
      </c>
      <c r="AT23" s="25" t="s">
        <v>58</v>
      </c>
      <c r="AU23" s="25" t="s">
        <v>58</v>
      </c>
      <c r="AV23" s="25" t="s">
        <v>51</v>
      </c>
      <c r="AW23" s="25" t="s">
        <v>51</v>
      </c>
      <c r="AX23" s="25" t="s">
        <v>66</v>
      </c>
      <c r="AY23" s="25" t="s">
        <v>66</v>
      </c>
      <c r="AZ23" s="25" t="s">
        <v>60</v>
      </c>
      <c r="BA23" s="25" t="s">
        <v>60</v>
      </c>
    </row>
    <row r="24" spans="1:53" x14ac:dyDescent="0.2">
      <c r="A24" s="25" t="s">
        <v>46</v>
      </c>
      <c r="B24" s="25" t="s">
        <v>62</v>
      </c>
      <c r="C24" s="25" t="s">
        <v>62</v>
      </c>
      <c r="D24" s="25" t="s">
        <v>55</v>
      </c>
      <c r="E24" s="25" t="s">
        <v>55</v>
      </c>
      <c r="F24" s="25" t="s">
        <v>62</v>
      </c>
      <c r="G24" s="25" t="s">
        <v>62</v>
      </c>
      <c r="H24" s="25" t="s">
        <v>58</v>
      </c>
      <c r="I24" s="25" t="s">
        <v>58</v>
      </c>
      <c r="J24" s="25" t="s">
        <v>73</v>
      </c>
      <c r="K24" s="25" t="s">
        <v>73</v>
      </c>
      <c r="L24" s="25" t="s">
        <v>66</v>
      </c>
      <c r="M24" s="25" t="s">
        <v>67</v>
      </c>
      <c r="N24" s="25" t="s">
        <v>60</v>
      </c>
      <c r="O24" s="25" t="s">
        <v>60</v>
      </c>
      <c r="P24" s="25" t="s">
        <v>67</v>
      </c>
      <c r="Q24" s="25" t="s">
        <v>67</v>
      </c>
      <c r="R24" s="25" t="s">
        <v>51</v>
      </c>
      <c r="S24" s="25" t="s">
        <v>51</v>
      </c>
      <c r="T24" s="25" t="s">
        <v>53</v>
      </c>
      <c r="U24" s="25" t="s">
        <v>53</v>
      </c>
      <c r="V24" s="25" t="s">
        <v>52</v>
      </c>
      <c r="W24" s="25" t="s">
        <v>52</v>
      </c>
      <c r="X24" s="25" t="s">
        <v>52</v>
      </c>
      <c r="Y24" s="25" t="s">
        <v>52</v>
      </c>
      <c r="Z24" s="25" t="s">
        <v>59</v>
      </c>
      <c r="AA24" s="25" t="s">
        <v>59</v>
      </c>
      <c r="AB24" s="25" t="s">
        <v>56</v>
      </c>
      <c r="AC24" s="25" t="s">
        <v>56</v>
      </c>
      <c r="AD24" s="25" t="s">
        <v>52</v>
      </c>
      <c r="AE24" s="25" t="s">
        <v>52</v>
      </c>
      <c r="AF24" s="25" t="s">
        <v>58</v>
      </c>
      <c r="AG24" s="25" t="s">
        <v>59</v>
      </c>
      <c r="AH24" s="25" t="s">
        <v>62</v>
      </c>
      <c r="AI24" s="25" t="s">
        <v>62</v>
      </c>
      <c r="AJ24" s="25" t="s">
        <v>58</v>
      </c>
      <c r="AK24" s="25" t="s">
        <v>58</v>
      </c>
      <c r="AL24" s="25" t="s">
        <v>58</v>
      </c>
      <c r="AM24" s="25" t="s">
        <v>58</v>
      </c>
      <c r="AN24" s="25" t="s">
        <v>59</v>
      </c>
      <c r="AO24" s="25" t="s">
        <v>58</v>
      </c>
      <c r="AP24" s="25" t="s">
        <v>53</v>
      </c>
      <c r="AQ24" s="25" t="s">
        <v>53</v>
      </c>
      <c r="AR24" s="25" t="s">
        <v>58</v>
      </c>
      <c r="AS24" s="25" t="s">
        <v>58</v>
      </c>
      <c r="AT24" s="25" t="s">
        <v>59</v>
      </c>
      <c r="AU24" s="25" t="s">
        <v>59</v>
      </c>
      <c r="AV24" s="25" t="s">
        <v>52</v>
      </c>
      <c r="AW24" s="25" t="s">
        <v>52</v>
      </c>
      <c r="AX24" s="25" t="s">
        <v>67</v>
      </c>
      <c r="AY24" s="25" t="s">
        <v>67</v>
      </c>
      <c r="AZ24" s="25" t="s">
        <v>62</v>
      </c>
      <c r="BA24" s="25" t="s">
        <v>62</v>
      </c>
    </row>
    <row r="25" spans="1:53" x14ac:dyDescent="0.2">
      <c r="A25" s="25" t="s">
        <v>47</v>
      </c>
      <c r="B25" s="25" t="s">
        <v>65</v>
      </c>
      <c r="C25" s="25" t="s">
        <v>65</v>
      </c>
      <c r="D25" s="25" t="s">
        <v>58</v>
      </c>
      <c r="E25" s="25" t="s">
        <v>58</v>
      </c>
      <c r="F25" s="25" t="s">
        <v>66</v>
      </c>
      <c r="G25" s="25" t="s">
        <v>66</v>
      </c>
      <c r="H25" s="25" t="s">
        <v>59</v>
      </c>
      <c r="I25" s="25" t="s">
        <v>59</v>
      </c>
      <c r="J25" s="25" t="s">
        <v>74</v>
      </c>
      <c r="K25" s="25" t="s">
        <v>74</v>
      </c>
      <c r="L25" s="25" t="s">
        <v>67</v>
      </c>
      <c r="M25" s="25" t="s">
        <v>23</v>
      </c>
      <c r="N25" s="25" t="s">
        <v>61</v>
      </c>
      <c r="O25" s="25" t="s">
        <v>61</v>
      </c>
      <c r="P25" s="25" t="s">
        <v>68</v>
      </c>
      <c r="Q25" s="25" t="s">
        <v>68</v>
      </c>
      <c r="R25" s="25" t="s">
        <v>52</v>
      </c>
      <c r="S25" s="25" t="s">
        <v>52</v>
      </c>
      <c r="T25" s="25" t="s">
        <v>58</v>
      </c>
      <c r="U25" s="25" t="s">
        <v>58</v>
      </c>
      <c r="V25" s="25" t="s">
        <v>53</v>
      </c>
      <c r="W25" s="25" t="s">
        <v>53</v>
      </c>
      <c r="X25" s="25" t="s">
        <v>53</v>
      </c>
      <c r="Y25" s="25" t="s">
        <v>53</v>
      </c>
      <c r="Z25" s="25" t="s">
        <v>60</v>
      </c>
      <c r="AA25" s="25" t="s">
        <v>60</v>
      </c>
      <c r="AB25" s="25" t="s">
        <v>58</v>
      </c>
      <c r="AC25" s="25" t="s">
        <v>58</v>
      </c>
      <c r="AD25" s="25" t="s">
        <v>56</v>
      </c>
      <c r="AE25" s="25" t="s">
        <v>56</v>
      </c>
      <c r="AF25" s="25" t="s">
        <v>59</v>
      </c>
      <c r="AG25" s="25" t="s">
        <v>60</v>
      </c>
      <c r="AH25" s="25" t="s">
        <v>67</v>
      </c>
      <c r="AI25" s="25" t="s">
        <v>67</v>
      </c>
      <c r="AJ25" s="25" t="s">
        <v>59</v>
      </c>
      <c r="AK25" s="25" t="s">
        <v>59</v>
      </c>
      <c r="AL25" s="25" t="s">
        <v>59</v>
      </c>
      <c r="AM25" s="25" t="s">
        <v>59</v>
      </c>
      <c r="AN25" s="25" t="s">
        <v>60</v>
      </c>
      <c r="AO25" s="25" t="s">
        <v>59</v>
      </c>
      <c r="AP25" s="25" t="s">
        <v>56</v>
      </c>
      <c r="AQ25" s="25" t="s">
        <v>56</v>
      </c>
      <c r="AR25" s="25" t="s">
        <v>59</v>
      </c>
      <c r="AS25" s="25" t="s">
        <v>59</v>
      </c>
      <c r="AT25" s="25" t="s">
        <v>62</v>
      </c>
      <c r="AU25" s="25" t="s">
        <v>62</v>
      </c>
      <c r="AV25" s="25" t="s">
        <v>56</v>
      </c>
      <c r="AW25" s="25" t="s">
        <v>56</v>
      </c>
      <c r="AX25" s="25" t="s">
        <v>71</v>
      </c>
      <c r="AY25" s="25" t="s">
        <v>71</v>
      </c>
      <c r="AZ25" s="25" t="s">
        <v>66</v>
      </c>
      <c r="BA25" s="25" t="s">
        <v>66</v>
      </c>
    </row>
    <row r="26" spans="1:53" x14ac:dyDescent="0.2">
      <c r="A26" s="25" t="s">
        <v>48</v>
      </c>
      <c r="B26" s="25" t="s">
        <v>66</v>
      </c>
      <c r="C26" s="25" t="s">
        <v>66</v>
      </c>
      <c r="D26" s="25" t="s">
        <v>59</v>
      </c>
      <c r="E26" s="25" t="s">
        <v>59</v>
      </c>
      <c r="F26" s="25" t="s">
        <v>67</v>
      </c>
      <c r="G26" s="25" t="s">
        <v>67</v>
      </c>
      <c r="H26" s="25" t="s">
        <v>60</v>
      </c>
      <c r="I26" s="25" t="s">
        <v>60</v>
      </c>
      <c r="J26" s="25" t="s">
        <v>75</v>
      </c>
      <c r="K26" s="25" t="s">
        <v>75</v>
      </c>
      <c r="L26" s="25" t="s">
        <v>23</v>
      </c>
      <c r="M26" s="25" t="s">
        <v>71</v>
      </c>
      <c r="N26" s="25" t="s">
        <v>62</v>
      </c>
      <c r="O26" s="25" t="s">
        <v>62</v>
      </c>
      <c r="P26" s="25" t="s">
        <v>71</v>
      </c>
      <c r="Q26" s="25" t="s">
        <v>71</v>
      </c>
      <c r="R26" s="25" t="s">
        <v>53</v>
      </c>
      <c r="S26" s="25" t="s">
        <v>53</v>
      </c>
      <c r="T26" s="25" t="s">
        <v>59</v>
      </c>
      <c r="U26" s="25" t="s">
        <v>59</v>
      </c>
      <c r="V26" s="25" t="s">
        <v>56</v>
      </c>
      <c r="W26" s="25" t="s">
        <v>56</v>
      </c>
      <c r="X26" s="25" t="s">
        <v>54</v>
      </c>
      <c r="Y26" s="25" t="s">
        <v>54</v>
      </c>
      <c r="Z26" s="25" t="s">
        <v>62</v>
      </c>
      <c r="AA26" s="25" t="s">
        <v>62</v>
      </c>
      <c r="AB26" s="25" t="s">
        <v>59</v>
      </c>
      <c r="AC26" s="25" t="s">
        <v>59</v>
      </c>
      <c r="AD26" s="25" t="s">
        <v>58</v>
      </c>
      <c r="AE26" s="25" t="s">
        <v>58</v>
      </c>
      <c r="AF26" s="25" t="s">
        <v>60</v>
      </c>
      <c r="AG26" s="25" t="s">
        <v>62</v>
      </c>
      <c r="AH26" s="25" t="s">
        <v>68</v>
      </c>
      <c r="AI26" s="25" t="s">
        <v>68</v>
      </c>
      <c r="AJ26" s="25" t="s">
        <v>60</v>
      </c>
      <c r="AK26" s="25" t="s">
        <v>60</v>
      </c>
      <c r="AL26" s="25" t="s">
        <v>60</v>
      </c>
      <c r="AM26" s="25" t="s">
        <v>60</v>
      </c>
      <c r="AN26" s="25" t="s">
        <v>62</v>
      </c>
      <c r="AO26" s="25" t="s">
        <v>60</v>
      </c>
      <c r="AP26" s="25" t="s">
        <v>58</v>
      </c>
      <c r="AQ26" s="25" t="s">
        <v>58</v>
      </c>
      <c r="AR26" s="25" t="s">
        <v>62</v>
      </c>
      <c r="AS26" s="25" t="s">
        <v>62</v>
      </c>
      <c r="AT26" s="25" t="s">
        <v>66</v>
      </c>
      <c r="AU26" s="25" t="s">
        <v>66</v>
      </c>
      <c r="AV26" s="25" t="s">
        <v>58</v>
      </c>
      <c r="AW26" s="25" t="s">
        <v>58</v>
      </c>
      <c r="AX26" s="25" t="s">
        <v>72</v>
      </c>
      <c r="AY26" s="25" t="s">
        <v>72</v>
      </c>
      <c r="AZ26" s="25" t="s">
        <v>67</v>
      </c>
      <c r="BA26" s="25" t="s">
        <v>67</v>
      </c>
    </row>
    <row r="27" spans="1:53" x14ac:dyDescent="0.2">
      <c r="A27" s="25" t="s">
        <v>49</v>
      </c>
      <c r="B27" s="25" t="s">
        <v>67</v>
      </c>
      <c r="C27" s="25" t="s">
        <v>67</v>
      </c>
      <c r="D27" s="25" t="s">
        <v>60</v>
      </c>
      <c r="E27" s="25" t="s">
        <v>60</v>
      </c>
      <c r="F27" s="25" t="s">
        <v>68</v>
      </c>
      <c r="G27" s="25" t="s">
        <v>68</v>
      </c>
      <c r="H27" s="25" t="s">
        <v>62</v>
      </c>
      <c r="I27" s="25" t="s">
        <v>62</v>
      </c>
      <c r="J27" s="25" t="s">
        <v>76</v>
      </c>
      <c r="K27" s="25" t="s">
        <v>76</v>
      </c>
      <c r="L27" s="25" t="s">
        <v>71</v>
      </c>
      <c r="M27" s="25" t="s">
        <v>72</v>
      </c>
      <c r="N27" s="25" t="s">
        <v>66</v>
      </c>
      <c r="O27" s="25" t="s">
        <v>66</v>
      </c>
      <c r="P27" s="25" t="s">
        <v>73</v>
      </c>
      <c r="Q27" s="25" t="s">
        <v>73</v>
      </c>
      <c r="R27" s="25" t="s">
        <v>58</v>
      </c>
      <c r="S27" s="25" t="s">
        <v>58</v>
      </c>
      <c r="T27" s="25" t="s">
        <v>60</v>
      </c>
      <c r="U27" s="25" t="s">
        <v>60</v>
      </c>
      <c r="V27" s="25" t="s">
        <v>58</v>
      </c>
      <c r="W27" s="25" t="s">
        <v>58</v>
      </c>
      <c r="X27" s="25" t="s">
        <v>56</v>
      </c>
      <c r="Y27" s="25" t="s">
        <v>56</v>
      </c>
      <c r="Z27" s="25" t="s">
        <v>63</v>
      </c>
      <c r="AA27" s="25" t="s">
        <v>63</v>
      </c>
      <c r="AB27" s="25" t="s">
        <v>62</v>
      </c>
      <c r="AC27" s="25" t="s">
        <v>62</v>
      </c>
      <c r="AD27" s="25" t="s">
        <v>59</v>
      </c>
      <c r="AE27" s="25" t="s">
        <v>59</v>
      </c>
      <c r="AF27" s="25" t="s">
        <v>62</v>
      </c>
      <c r="AG27" s="25" t="s">
        <v>65</v>
      </c>
      <c r="AH27" s="25" t="s">
        <v>23</v>
      </c>
      <c r="AI27" s="25" t="s">
        <v>23</v>
      </c>
      <c r="AJ27" s="25" t="s">
        <v>62</v>
      </c>
      <c r="AK27" s="25" t="s">
        <v>62</v>
      </c>
      <c r="AL27" s="25" t="s">
        <v>62</v>
      </c>
      <c r="AM27" s="25" t="s">
        <v>62</v>
      </c>
      <c r="AN27" s="25" t="s">
        <v>63</v>
      </c>
      <c r="AO27" s="25" t="s">
        <v>62</v>
      </c>
      <c r="AP27" s="25" t="s">
        <v>59</v>
      </c>
      <c r="AQ27" s="25" t="s">
        <v>59</v>
      </c>
      <c r="AR27" s="25" t="s">
        <v>66</v>
      </c>
      <c r="AS27" s="25" t="s">
        <v>66</v>
      </c>
      <c r="AT27" s="25" t="s">
        <v>67</v>
      </c>
      <c r="AU27" s="25" t="s">
        <v>67</v>
      </c>
      <c r="AV27" s="25" t="s">
        <v>59</v>
      </c>
      <c r="AW27" s="25" t="s">
        <v>59</v>
      </c>
      <c r="AX27" s="25" t="s">
        <v>73</v>
      </c>
      <c r="AY27" s="25" t="s">
        <v>73</v>
      </c>
      <c r="AZ27" s="25" t="s">
        <v>23</v>
      </c>
      <c r="BA27" s="25" t="s">
        <v>23</v>
      </c>
    </row>
    <row r="28" spans="1:53" x14ac:dyDescent="0.2">
      <c r="A28" s="25" t="s">
        <v>50</v>
      </c>
      <c r="B28" s="25" t="s">
        <v>68</v>
      </c>
      <c r="C28" s="25" t="s">
        <v>68</v>
      </c>
      <c r="D28" s="25" t="s">
        <v>61</v>
      </c>
      <c r="E28" s="25" t="s">
        <v>61</v>
      </c>
      <c r="F28" s="25" t="s">
        <v>72</v>
      </c>
      <c r="G28" s="25" t="s">
        <v>72</v>
      </c>
      <c r="H28" s="25" t="s">
        <v>66</v>
      </c>
      <c r="I28" s="25" t="s">
        <v>66</v>
      </c>
      <c r="J28" s="25" t="s">
        <v>77</v>
      </c>
      <c r="K28" s="25" t="s">
        <v>77</v>
      </c>
      <c r="L28" s="25" t="s">
        <v>72</v>
      </c>
      <c r="M28" s="25" t="s">
        <v>73</v>
      </c>
      <c r="N28" s="25" t="s">
        <v>67</v>
      </c>
      <c r="O28" s="25" t="s">
        <v>67</v>
      </c>
      <c r="P28" s="25" t="s">
        <v>74</v>
      </c>
      <c r="Q28" s="25" t="s">
        <v>74</v>
      </c>
      <c r="R28" s="25" t="s">
        <v>59</v>
      </c>
      <c r="S28" s="25" t="s">
        <v>59</v>
      </c>
      <c r="T28" s="25" t="s">
        <v>61</v>
      </c>
      <c r="U28" s="25" t="s">
        <v>61</v>
      </c>
      <c r="V28" s="25" t="s">
        <v>59</v>
      </c>
      <c r="W28" s="25" t="s">
        <v>59</v>
      </c>
      <c r="X28" s="25" t="s">
        <v>58</v>
      </c>
      <c r="Y28" s="25" t="s">
        <v>58</v>
      </c>
      <c r="Z28" s="25" t="s">
        <v>65</v>
      </c>
      <c r="AA28" s="25" t="s">
        <v>65</v>
      </c>
      <c r="AB28" s="25" t="s">
        <v>65</v>
      </c>
      <c r="AC28" s="25" t="s">
        <v>65</v>
      </c>
      <c r="AD28" s="25" t="s">
        <v>60</v>
      </c>
      <c r="AE28" s="25" t="s">
        <v>60</v>
      </c>
      <c r="AF28" s="25" t="s">
        <v>65</v>
      </c>
      <c r="AG28" s="25" t="s">
        <v>66</v>
      </c>
      <c r="AH28" s="25" t="s">
        <v>71</v>
      </c>
      <c r="AI28" s="25" t="s">
        <v>71</v>
      </c>
      <c r="AJ28" s="25" t="s">
        <v>63</v>
      </c>
      <c r="AK28" s="25" t="s">
        <v>63</v>
      </c>
      <c r="AL28" s="25" t="s">
        <v>63</v>
      </c>
      <c r="AM28" s="25" t="s">
        <v>63</v>
      </c>
      <c r="AN28" s="25" t="s">
        <v>66</v>
      </c>
      <c r="AO28" s="25" t="s">
        <v>63</v>
      </c>
      <c r="AP28" s="25" t="s">
        <v>62</v>
      </c>
      <c r="AQ28" s="25" t="s">
        <v>62</v>
      </c>
      <c r="AR28" s="25" t="s">
        <v>67</v>
      </c>
      <c r="AS28" s="25" t="s">
        <v>67</v>
      </c>
      <c r="AT28" s="25" t="s">
        <v>23</v>
      </c>
      <c r="AU28" s="25" t="s">
        <v>23</v>
      </c>
      <c r="AV28" s="25" t="s">
        <v>60</v>
      </c>
      <c r="AW28" s="25" t="s">
        <v>60</v>
      </c>
      <c r="AX28" s="25" t="s">
        <v>74</v>
      </c>
      <c r="AY28" s="25" t="s">
        <v>74</v>
      </c>
      <c r="AZ28" s="25" t="s">
        <v>71</v>
      </c>
      <c r="BA28" s="25" t="s">
        <v>71</v>
      </c>
    </row>
    <row r="29" spans="1:53" x14ac:dyDescent="0.2">
      <c r="A29" s="25" t="s">
        <v>51</v>
      </c>
      <c r="B29" s="25" t="s">
        <v>69</v>
      </c>
      <c r="C29" s="25" t="s">
        <v>69</v>
      </c>
      <c r="D29" s="25" t="s">
        <v>62</v>
      </c>
      <c r="E29" s="25" t="s">
        <v>62</v>
      </c>
      <c r="F29" s="25" t="s">
        <v>73</v>
      </c>
      <c r="G29" s="25" t="s">
        <v>73</v>
      </c>
      <c r="H29" s="25" t="s">
        <v>67</v>
      </c>
      <c r="I29" s="25" t="s">
        <v>67</v>
      </c>
      <c r="J29" s="25" t="s">
        <v>78</v>
      </c>
      <c r="K29" s="25" t="s">
        <v>78</v>
      </c>
      <c r="L29" s="25" t="s">
        <v>73</v>
      </c>
      <c r="M29" s="25" t="s">
        <v>74</v>
      </c>
      <c r="N29" s="25" t="s">
        <v>71</v>
      </c>
      <c r="O29" s="25" t="s">
        <v>71</v>
      </c>
      <c r="P29" s="25" t="s">
        <v>75</v>
      </c>
      <c r="Q29" s="25" t="s">
        <v>75</v>
      </c>
      <c r="R29" s="25" t="s">
        <v>60</v>
      </c>
      <c r="S29" s="25" t="s">
        <v>60</v>
      </c>
      <c r="T29" s="25" t="s">
        <v>62</v>
      </c>
      <c r="U29" s="25" t="s">
        <v>62</v>
      </c>
      <c r="V29" s="25" t="s">
        <v>60</v>
      </c>
      <c r="W29" s="25" t="s">
        <v>60</v>
      </c>
      <c r="X29" s="25" t="s">
        <v>59</v>
      </c>
      <c r="Y29" s="25" t="s">
        <v>59</v>
      </c>
      <c r="Z29" s="25" t="s">
        <v>66</v>
      </c>
      <c r="AA29" s="25" t="s">
        <v>66</v>
      </c>
      <c r="AB29" s="25" t="s">
        <v>66</v>
      </c>
      <c r="AC29" s="25" t="s">
        <v>66</v>
      </c>
      <c r="AD29" s="25" t="s">
        <v>62</v>
      </c>
      <c r="AE29" s="25" t="s">
        <v>62</v>
      </c>
      <c r="AF29" s="25" t="s">
        <v>66</v>
      </c>
      <c r="AG29" s="25" t="s">
        <v>67</v>
      </c>
      <c r="AH29" s="25" t="s">
        <v>73</v>
      </c>
      <c r="AI29" s="25" t="s">
        <v>73</v>
      </c>
      <c r="AJ29" s="25" t="s">
        <v>67</v>
      </c>
      <c r="AK29" s="25" t="s">
        <v>65</v>
      </c>
      <c r="AL29" s="25" t="s">
        <v>66</v>
      </c>
      <c r="AM29" s="25" t="s">
        <v>66</v>
      </c>
      <c r="AN29" s="25" t="s">
        <v>67</v>
      </c>
      <c r="AO29" s="25" t="s">
        <v>66</v>
      </c>
      <c r="AP29" s="25" t="s">
        <v>63</v>
      </c>
      <c r="AQ29" s="25" t="s">
        <v>63</v>
      </c>
      <c r="AR29" s="25" t="s">
        <v>23</v>
      </c>
      <c r="AS29" s="25" t="s">
        <v>23</v>
      </c>
      <c r="AT29" s="25" t="s">
        <v>71</v>
      </c>
      <c r="AU29" s="25" t="s">
        <v>71</v>
      </c>
      <c r="AV29" s="25" t="s">
        <v>62</v>
      </c>
      <c r="AW29" s="25" t="s">
        <v>62</v>
      </c>
      <c r="AX29" s="25" t="s">
        <v>75</v>
      </c>
      <c r="AY29" s="25" t="s">
        <v>75</v>
      </c>
      <c r="AZ29" s="25" t="s">
        <v>72</v>
      </c>
      <c r="BA29" s="25" t="s">
        <v>72</v>
      </c>
    </row>
    <row r="30" spans="1:53" x14ac:dyDescent="0.2">
      <c r="A30" s="25" t="s">
        <v>52</v>
      </c>
      <c r="B30" s="25" t="s">
        <v>23</v>
      </c>
      <c r="C30" s="25" t="s">
        <v>23</v>
      </c>
      <c r="D30" s="25" t="s">
        <v>66</v>
      </c>
      <c r="E30" s="25" t="s">
        <v>66</v>
      </c>
      <c r="F30" s="25" t="s">
        <v>74</v>
      </c>
      <c r="G30" s="25" t="s">
        <v>74</v>
      </c>
      <c r="H30" s="25" t="s">
        <v>23</v>
      </c>
      <c r="I30" s="25" t="s">
        <v>23</v>
      </c>
      <c r="J30" s="25" t="s">
        <v>79</v>
      </c>
      <c r="K30" s="25" t="s">
        <v>79</v>
      </c>
      <c r="L30" s="25" t="s">
        <v>74</v>
      </c>
      <c r="M30" s="25" t="s">
        <v>75</v>
      </c>
      <c r="N30" s="25" t="s">
        <v>72</v>
      </c>
      <c r="O30" s="25" t="s">
        <v>72</v>
      </c>
      <c r="P30" s="25" t="s">
        <v>76</v>
      </c>
      <c r="Q30" s="25" t="s">
        <v>76</v>
      </c>
      <c r="R30" s="25" t="s">
        <v>61</v>
      </c>
      <c r="S30" s="25" t="s">
        <v>61</v>
      </c>
      <c r="T30" s="25" t="s">
        <v>66</v>
      </c>
      <c r="U30" s="25" t="s">
        <v>64</v>
      </c>
      <c r="V30" s="25" t="s">
        <v>61</v>
      </c>
      <c r="W30" s="25" t="s">
        <v>61</v>
      </c>
      <c r="X30" s="25" t="s">
        <v>60</v>
      </c>
      <c r="Y30" s="25" t="s">
        <v>60</v>
      </c>
      <c r="Z30" s="25" t="s">
        <v>68</v>
      </c>
      <c r="AA30" s="25" t="s">
        <v>68</v>
      </c>
      <c r="AB30" s="25" t="s">
        <v>67</v>
      </c>
      <c r="AC30" s="25" t="s">
        <v>67</v>
      </c>
      <c r="AD30" s="25" t="s">
        <v>66</v>
      </c>
      <c r="AE30" s="25" t="s">
        <v>66</v>
      </c>
      <c r="AF30" s="25" t="s">
        <v>67</v>
      </c>
      <c r="AG30" s="25" t="s">
        <v>68</v>
      </c>
      <c r="AH30" s="25" t="s">
        <v>74</v>
      </c>
      <c r="AI30" s="25" t="s">
        <v>74</v>
      </c>
      <c r="AJ30" s="25" t="s">
        <v>71</v>
      </c>
      <c r="AK30" s="25" t="s">
        <v>67</v>
      </c>
      <c r="AL30" s="25" t="s">
        <v>67</v>
      </c>
      <c r="AM30" s="25" t="s">
        <v>67</v>
      </c>
      <c r="AN30" s="25" t="s">
        <v>68</v>
      </c>
      <c r="AO30" s="25" t="s">
        <v>67</v>
      </c>
      <c r="AP30" s="25" t="s">
        <v>66</v>
      </c>
      <c r="AQ30" s="25" t="s">
        <v>66</v>
      </c>
      <c r="AR30" s="25" t="s">
        <v>71</v>
      </c>
      <c r="AS30" s="25" t="s">
        <v>71</v>
      </c>
      <c r="AT30" s="25" t="s">
        <v>73</v>
      </c>
      <c r="AU30" s="25" t="s">
        <v>73</v>
      </c>
      <c r="AV30" s="25" t="s">
        <v>66</v>
      </c>
      <c r="AW30" s="25" t="s">
        <v>66</v>
      </c>
      <c r="AX30" s="25" t="s">
        <v>76</v>
      </c>
      <c r="AY30" s="25" t="s">
        <v>76</v>
      </c>
      <c r="AZ30" s="25" t="s">
        <v>73</v>
      </c>
      <c r="BA30" s="25" t="s">
        <v>73</v>
      </c>
    </row>
    <row r="31" spans="1:53" x14ac:dyDescent="0.2">
      <c r="A31" s="25" t="s">
        <v>53</v>
      </c>
      <c r="B31" s="25" t="s">
        <v>71</v>
      </c>
      <c r="C31" s="25" t="s">
        <v>71</v>
      </c>
      <c r="D31" s="25" t="s">
        <v>67</v>
      </c>
      <c r="E31" s="25" t="s">
        <v>67</v>
      </c>
      <c r="F31" s="25" t="s">
        <v>75</v>
      </c>
      <c r="G31" s="25" t="s">
        <v>75</v>
      </c>
      <c r="H31" s="25" t="s">
        <v>71</v>
      </c>
      <c r="I31" s="25" t="s">
        <v>71</v>
      </c>
      <c r="J31" s="25" t="s">
        <v>80</v>
      </c>
      <c r="K31" s="25" t="s">
        <v>80</v>
      </c>
      <c r="L31" s="25" t="s">
        <v>75</v>
      </c>
      <c r="M31" s="25" t="s">
        <v>76</v>
      </c>
      <c r="N31" s="25" t="s">
        <v>73</v>
      </c>
      <c r="O31" s="25" t="s">
        <v>73</v>
      </c>
      <c r="P31" s="25" t="s">
        <v>78</v>
      </c>
      <c r="Q31" s="25" t="s">
        <v>78</v>
      </c>
      <c r="R31" s="25" t="s">
        <v>62</v>
      </c>
      <c r="S31" s="25" t="s">
        <v>62</v>
      </c>
      <c r="T31" s="25" t="s">
        <v>68</v>
      </c>
      <c r="U31" s="25" t="s">
        <v>65</v>
      </c>
      <c r="V31" s="25" t="s">
        <v>62</v>
      </c>
      <c r="W31" s="25" t="s">
        <v>62</v>
      </c>
      <c r="X31" s="25" t="s">
        <v>61</v>
      </c>
      <c r="Y31" s="25" t="s">
        <v>61</v>
      </c>
      <c r="Z31" s="25" t="s">
        <v>23</v>
      </c>
      <c r="AA31" s="25" t="s">
        <v>23</v>
      </c>
      <c r="AB31" s="25" t="s">
        <v>68</v>
      </c>
      <c r="AC31" s="25" t="s">
        <v>68</v>
      </c>
      <c r="AD31" s="25" t="s">
        <v>67</v>
      </c>
      <c r="AE31" s="25" t="s">
        <v>67</v>
      </c>
      <c r="AF31" s="25" t="s">
        <v>68</v>
      </c>
      <c r="AG31" s="25" t="s">
        <v>71</v>
      </c>
      <c r="AH31" s="25" t="s">
        <v>75</v>
      </c>
      <c r="AI31" s="25" t="s">
        <v>75</v>
      </c>
      <c r="AJ31" s="25" t="s">
        <v>74</v>
      </c>
      <c r="AK31" s="25" t="s">
        <v>71</v>
      </c>
      <c r="AL31" s="25" t="s">
        <v>71</v>
      </c>
      <c r="AM31" s="25" t="s">
        <v>71</v>
      </c>
      <c r="AN31" s="25" t="s">
        <v>69</v>
      </c>
      <c r="AO31" s="25" t="s">
        <v>68</v>
      </c>
      <c r="AP31" s="25" t="s">
        <v>67</v>
      </c>
      <c r="AQ31" s="25" t="s">
        <v>67</v>
      </c>
      <c r="AR31" s="25" t="s">
        <v>72</v>
      </c>
      <c r="AS31" s="25" t="s">
        <v>72</v>
      </c>
      <c r="AT31" s="25" t="s">
        <v>76</v>
      </c>
      <c r="AU31" s="25" t="s">
        <v>76</v>
      </c>
      <c r="AV31" s="25" t="s">
        <v>67</v>
      </c>
      <c r="AW31" s="25" t="s">
        <v>67</v>
      </c>
      <c r="AX31" s="25" t="s">
        <v>77</v>
      </c>
      <c r="AY31" s="25" t="s">
        <v>77</v>
      </c>
      <c r="AZ31" s="25" t="s">
        <v>75</v>
      </c>
      <c r="BA31" s="25" t="s">
        <v>75</v>
      </c>
    </row>
    <row r="32" spans="1:53" x14ac:dyDescent="0.2">
      <c r="A32" s="25" t="s">
        <v>54</v>
      </c>
      <c r="B32" s="25" t="s">
        <v>72</v>
      </c>
      <c r="C32" s="25" t="s">
        <v>72</v>
      </c>
      <c r="D32" s="25" t="s">
        <v>68</v>
      </c>
      <c r="E32" s="25" t="s">
        <v>68</v>
      </c>
      <c r="F32" s="25" t="s">
        <v>77</v>
      </c>
      <c r="G32" s="25" t="s">
        <v>77</v>
      </c>
      <c r="H32" s="25" t="s">
        <v>72</v>
      </c>
      <c r="I32" s="25" t="s">
        <v>72</v>
      </c>
      <c r="J32" s="25" t="s">
        <v>81</v>
      </c>
      <c r="K32" s="25" t="s">
        <v>81</v>
      </c>
      <c r="L32" s="25" t="s">
        <v>76</v>
      </c>
      <c r="M32" s="25" t="s">
        <v>77</v>
      </c>
      <c r="N32" s="25" t="s">
        <v>76</v>
      </c>
      <c r="O32" s="25" t="s">
        <v>76</v>
      </c>
      <c r="P32" s="25" t="s">
        <v>79</v>
      </c>
      <c r="Q32" s="25" t="s">
        <v>79</v>
      </c>
      <c r="R32" s="25" t="s">
        <v>66</v>
      </c>
      <c r="S32" s="25" t="s">
        <v>66</v>
      </c>
      <c r="T32" s="25" t="s">
        <v>69</v>
      </c>
      <c r="U32" s="25" t="s">
        <v>66</v>
      </c>
      <c r="V32" s="25" t="s">
        <v>63</v>
      </c>
      <c r="W32" s="25" t="s">
        <v>65</v>
      </c>
      <c r="X32" s="25" t="s">
        <v>62</v>
      </c>
      <c r="Y32" s="25" t="s">
        <v>62</v>
      </c>
      <c r="Z32" s="25" t="s">
        <v>71</v>
      </c>
      <c r="AA32" s="25" t="s">
        <v>71</v>
      </c>
      <c r="AB32" s="25" t="s">
        <v>23</v>
      </c>
      <c r="AC32" s="25" t="s">
        <v>23</v>
      </c>
      <c r="AD32" s="25" t="s">
        <v>23</v>
      </c>
      <c r="AE32" s="25" t="s">
        <v>23</v>
      </c>
      <c r="AF32" s="25" t="s">
        <v>71</v>
      </c>
      <c r="AG32" s="25" t="s">
        <v>72</v>
      </c>
      <c r="AH32" s="25" t="s">
        <v>76</v>
      </c>
      <c r="AI32" s="25" t="s">
        <v>76</v>
      </c>
      <c r="AJ32" s="25" t="s">
        <v>75</v>
      </c>
      <c r="AK32" s="25" t="s">
        <v>74</v>
      </c>
      <c r="AL32" s="25" t="s">
        <v>72</v>
      </c>
      <c r="AM32" s="25" t="s">
        <v>72</v>
      </c>
      <c r="AN32" s="25" t="s">
        <v>23</v>
      </c>
      <c r="AO32" s="25" t="s">
        <v>69</v>
      </c>
      <c r="AP32" s="25" t="s">
        <v>23</v>
      </c>
      <c r="AQ32" s="25" t="s">
        <v>23</v>
      </c>
      <c r="AR32" s="25" t="s">
        <v>73</v>
      </c>
      <c r="AS32" s="25" t="s">
        <v>73</v>
      </c>
      <c r="AT32" s="25" t="s">
        <v>77</v>
      </c>
      <c r="AU32" s="25" t="s">
        <v>77</v>
      </c>
      <c r="AV32" s="25" t="s">
        <v>23</v>
      </c>
      <c r="AW32" s="25" t="s">
        <v>23</v>
      </c>
      <c r="AX32" s="25" t="s">
        <v>78</v>
      </c>
      <c r="AY32" s="25" t="s">
        <v>78</v>
      </c>
      <c r="AZ32" s="25" t="s">
        <v>76</v>
      </c>
      <c r="BA32" s="25" t="s">
        <v>76</v>
      </c>
    </row>
    <row r="33" spans="1:53" x14ac:dyDescent="0.2">
      <c r="A33" s="25" t="s">
        <v>55</v>
      </c>
      <c r="B33" s="25" t="s">
        <v>73</v>
      </c>
      <c r="C33" s="25" t="s">
        <v>73</v>
      </c>
      <c r="D33" s="25" t="s">
        <v>69</v>
      </c>
      <c r="E33" s="25" t="s">
        <v>69</v>
      </c>
      <c r="F33" s="25" t="s">
        <v>78</v>
      </c>
      <c r="G33" s="25" t="s">
        <v>78</v>
      </c>
      <c r="H33" s="25" t="s">
        <v>73</v>
      </c>
      <c r="I33" s="25" t="s">
        <v>73</v>
      </c>
      <c r="J33" s="25" t="s">
        <v>83</v>
      </c>
      <c r="K33" s="25" t="s">
        <v>83</v>
      </c>
      <c r="L33" s="25" t="s">
        <v>77</v>
      </c>
      <c r="M33" s="25" t="s">
        <v>78</v>
      </c>
      <c r="N33" s="25" t="s">
        <v>78</v>
      </c>
      <c r="O33" s="25" t="s">
        <v>78</v>
      </c>
      <c r="P33" s="25" t="s">
        <v>81</v>
      </c>
      <c r="Q33" s="25" t="s">
        <v>81</v>
      </c>
      <c r="R33" s="25" t="s">
        <v>67</v>
      </c>
      <c r="S33" s="25" t="s">
        <v>67</v>
      </c>
      <c r="T33" s="25" t="s">
        <v>23</v>
      </c>
      <c r="U33" s="25" t="s">
        <v>68</v>
      </c>
      <c r="V33" s="25" t="s">
        <v>65</v>
      </c>
      <c r="W33" s="25" t="s">
        <v>66</v>
      </c>
      <c r="X33" s="25" t="s">
        <v>66</v>
      </c>
      <c r="Y33" s="25" t="s">
        <v>65</v>
      </c>
      <c r="Z33" s="25" t="s">
        <v>72</v>
      </c>
      <c r="AA33" s="25" t="s">
        <v>72</v>
      </c>
      <c r="AB33" s="25" t="s">
        <v>71</v>
      </c>
      <c r="AC33" s="25" t="s">
        <v>71</v>
      </c>
      <c r="AD33" s="25" t="s">
        <v>71</v>
      </c>
      <c r="AE33" s="25" t="s">
        <v>71</v>
      </c>
      <c r="AF33" s="25" t="s">
        <v>72</v>
      </c>
      <c r="AG33" s="25" t="s">
        <v>73</v>
      </c>
      <c r="AH33" s="25" t="s">
        <v>77</v>
      </c>
      <c r="AI33" s="25" t="s">
        <v>77</v>
      </c>
      <c r="AJ33" s="25" t="s">
        <v>76</v>
      </c>
      <c r="AK33" s="25" t="s">
        <v>75</v>
      </c>
      <c r="AL33" s="25" t="s">
        <v>73</v>
      </c>
      <c r="AM33" s="25" t="s">
        <v>73</v>
      </c>
      <c r="AN33" s="25" t="s">
        <v>71</v>
      </c>
      <c r="AO33" s="25" t="s">
        <v>23</v>
      </c>
      <c r="AP33" s="25" t="s">
        <v>71</v>
      </c>
      <c r="AQ33" s="25" t="s">
        <v>71</v>
      </c>
      <c r="AR33" s="25" t="s">
        <v>74</v>
      </c>
      <c r="AS33" s="25" t="s">
        <v>74</v>
      </c>
      <c r="AT33" s="25" t="s">
        <v>79</v>
      </c>
      <c r="AU33" s="25" t="s">
        <v>79</v>
      </c>
      <c r="AV33" s="25" t="s">
        <v>71</v>
      </c>
      <c r="AW33" s="25" t="s">
        <v>71</v>
      </c>
      <c r="AX33" s="25" t="s">
        <v>80</v>
      </c>
      <c r="AY33" s="25" t="s">
        <v>80</v>
      </c>
      <c r="AZ33" s="25" t="s">
        <v>77</v>
      </c>
      <c r="BA33" s="25" t="s">
        <v>77</v>
      </c>
    </row>
    <row r="34" spans="1:53" x14ac:dyDescent="0.2">
      <c r="A34" s="25" t="s">
        <v>56</v>
      </c>
      <c r="B34" s="25" t="s">
        <v>74</v>
      </c>
      <c r="C34" s="25" t="s">
        <v>74</v>
      </c>
      <c r="D34" s="25" t="s">
        <v>70</v>
      </c>
      <c r="E34" s="25" t="s">
        <v>70</v>
      </c>
      <c r="F34" s="25" t="s">
        <v>79</v>
      </c>
      <c r="G34" s="25" t="s">
        <v>79</v>
      </c>
      <c r="H34" s="25" t="s">
        <v>74</v>
      </c>
      <c r="I34" s="25" t="s">
        <v>74</v>
      </c>
      <c r="J34" s="25" t="s">
        <v>84</v>
      </c>
      <c r="K34" s="25" t="s">
        <v>84</v>
      </c>
      <c r="L34" s="25" t="s">
        <v>78</v>
      </c>
      <c r="M34" s="25" t="s">
        <v>79</v>
      </c>
      <c r="N34" s="25" t="s">
        <v>79</v>
      </c>
      <c r="O34" s="25" t="s">
        <v>79</v>
      </c>
      <c r="P34" s="25" t="s">
        <v>82</v>
      </c>
      <c r="Q34" s="25" t="s">
        <v>82</v>
      </c>
      <c r="R34" s="25" t="s">
        <v>23</v>
      </c>
      <c r="S34" s="25" t="s">
        <v>23</v>
      </c>
      <c r="T34" s="25" t="s">
        <v>71</v>
      </c>
      <c r="U34" s="25" t="s">
        <v>69</v>
      </c>
      <c r="V34" s="25" t="s">
        <v>66</v>
      </c>
      <c r="W34" s="25" t="s">
        <v>71</v>
      </c>
      <c r="X34" s="25" t="s">
        <v>68</v>
      </c>
      <c r="Y34" s="25" t="s">
        <v>66</v>
      </c>
      <c r="Z34" s="25" t="s">
        <v>73</v>
      </c>
      <c r="AA34" s="25" t="s">
        <v>73</v>
      </c>
      <c r="AB34" s="25" t="s">
        <v>72</v>
      </c>
      <c r="AC34" s="25" t="s">
        <v>72</v>
      </c>
      <c r="AD34" s="25" t="s">
        <v>72</v>
      </c>
      <c r="AE34" s="25" t="s">
        <v>72</v>
      </c>
      <c r="AF34" s="25" t="s">
        <v>73</v>
      </c>
      <c r="AG34" s="25" t="s">
        <v>74</v>
      </c>
      <c r="AH34" s="25" t="s">
        <v>78</v>
      </c>
      <c r="AI34" s="25" t="s">
        <v>78</v>
      </c>
      <c r="AJ34" s="25" t="s">
        <v>77</v>
      </c>
      <c r="AK34" s="25" t="s">
        <v>76</v>
      </c>
      <c r="AL34" s="25" t="s">
        <v>74</v>
      </c>
      <c r="AM34" s="25" t="s">
        <v>74</v>
      </c>
      <c r="AN34" s="25" t="s">
        <v>72</v>
      </c>
      <c r="AO34" s="25" t="s">
        <v>71</v>
      </c>
      <c r="AP34" s="25" t="s">
        <v>72</v>
      </c>
      <c r="AQ34" s="25" t="s">
        <v>72</v>
      </c>
      <c r="AR34" s="25" t="s">
        <v>75</v>
      </c>
      <c r="AS34" s="25" t="s">
        <v>75</v>
      </c>
      <c r="AT34" s="25" t="s">
        <v>80</v>
      </c>
      <c r="AU34" s="25" t="s">
        <v>80</v>
      </c>
      <c r="AV34" s="25" t="s">
        <v>72</v>
      </c>
      <c r="AW34" s="25" t="s">
        <v>72</v>
      </c>
      <c r="AX34" s="25" t="s">
        <v>81</v>
      </c>
      <c r="AY34" s="25" t="s">
        <v>81</v>
      </c>
      <c r="AZ34" s="25" t="s">
        <v>78</v>
      </c>
      <c r="BA34" s="25" t="s">
        <v>78</v>
      </c>
    </row>
    <row r="35" spans="1:53" x14ac:dyDescent="0.2">
      <c r="A35" s="25" t="s">
        <v>57</v>
      </c>
      <c r="B35" s="25" t="s">
        <v>75</v>
      </c>
      <c r="C35" s="25" t="s">
        <v>75</v>
      </c>
      <c r="D35" s="25" t="s">
        <v>23</v>
      </c>
      <c r="E35" s="25" t="s">
        <v>23</v>
      </c>
      <c r="F35" s="25" t="s">
        <v>80</v>
      </c>
      <c r="G35" s="25" t="s">
        <v>80</v>
      </c>
      <c r="H35" s="25" t="s">
        <v>75</v>
      </c>
      <c r="I35" s="25" t="s">
        <v>75</v>
      </c>
      <c r="L35" s="25" t="s">
        <v>79</v>
      </c>
      <c r="M35" s="25" t="s">
        <v>80</v>
      </c>
      <c r="N35" s="25" t="s">
        <v>80</v>
      </c>
      <c r="O35" s="25" t="s">
        <v>80</v>
      </c>
      <c r="P35" s="25" t="s">
        <v>83</v>
      </c>
      <c r="Q35" s="25" t="s">
        <v>83</v>
      </c>
      <c r="R35" s="25" t="s">
        <v>71</v>
      </c>
      <c r="S35" s="25" t="s">
        <v>71</v>
      </c>
      <c r="T35" s="25" t="s">
        <v>72</v>
      </c>
      <c r="U35" s="25" t="s">
        <v>23</v>
      </c>
      <c r="V35" s="25" t="s">
        <v>71</v>
      </c>
      <c r="W35" s="25" t="s">
        <v>72</v>
      </c>
      <c r="X35" s="25" t="s">
        <v>23</v>
      </c>
      <c r="Y35" s="25" t="s">
        <v>68</v>
      </c>
      <c r="Z35" s="25" t="s">
        <v>74</v>
      </c>
      <c r="AA35" s="25" t="s">
        <v>74</v>
      </c>
      <c r="AB35" s="25" t="s">
        <v>73</v>
      </c>
      <c r="AC35" s="25" t="s">
        <v>73</v>
      </c>
      <c r="AD35" s="25" t="s">
        <v>73</v>
      </c>
      <c r="AE35" s="25" t="s">
        <v>73</v>
      </c>
      <c r="AF35" s="25" t="s">
        <v>74</v>
      </c>
      <c r="AG35" s="25" t="s">
        <v>75</v>
      </c>
      <c r="AH35" s="25" t="s">
        <v>79</v>
      </c>
      <c r="AI35" s="25" t="s">
        <v>79</v>
      </c>
      <c r="AJ35" s="25" t="s">
        <v>78</v>
      </c>
      <c r="AK35" s="25" t="s">
        <v>77</v>
      </c>
      <c r="AL35" s="25" t="s">
        <v>75</v>
      </c>
      <c r="AM35" s="25" t="s">
        <v>75</v>
      </c>
      <c r="AN35" s="25" t="s">
        <v>73</v>
      </c>
      <c r="AO35" s="25" t="s">
        <v>72</v>
      </c>
      <c r="AP35" s="25" t="s">
        <v>73</v>
      </c>
      <c r="AQ35" s="25" t="s">
        <v>73</v>
      </c>
      <c r="AR35" s="25" t="s">
        <v>77</v>
      </c>
      <c r="AS35" s="25" t="s">
        <v>77</v>
      </c>
      <c r="AT35" s="25" t="s">
        <v>81</v>
      </c>
      <c r="AU35" s="25" t="s">
        <v>81</v>
      </c>
      <c r="AV35" s="25" t="s">
        <v>73</v>
      </c>
      <c r="AW35" s="25" t="s">
        <v>73</v>
      </c>
      <c r="AX35" s="25" t="s">
        <v>82</v>
      </c>
      <c r="AY35" s="25" t="s">
        <v>82</v>
      </c>
      <c r="AZ35" s="25" t="s">
        <v>79</v>
      </c>
      <c r="BA35" s="25" t="s">
        <v>79</v>
      </c>
    </row>
    <row r="36" spans="1:53" x14ac:dyDescent="0.2">
      <c r="A36" s="25" t="s">
        <v>58</v>
      </c>
      <c r="B36" s="25" t="s">
        <v>77</v>
      </c>
      <c r="C36" s="25" t="s">
        <v>77</v>
      </c>
      <c r="D36" s="25" t="s">
        <v>71</v>
      </c>
      <c r="E36" s="25" t="s">
        <v>71</v>
      </c>
      <c r="F36" s="25" t="s">
        <v>81</v>
      </c>
      <c r="G36" s="25" t="s">
        <v>81</v>
      </c>
      <c r="H36" s="25" t="s">
        <v>77</v>
      </c>
      <c r="I36" s="25" t="s">
        <v>77</v>
      </c>
      <c r="L36" s="25" t="s">
        <v>80</v>
      </c>
      <c r="M36" s="25" t="s">
        <v>81</v>
      </c>
      <c r="N36" s="25" t="s">
        <v>81</v>
      </c>
      <c r="O36" s="25" t="s">
        <v>81</v>
      </c>
      <c r="P36" s="25" t="s">
        <v>84</v>
      </c>
      <c r="Q36" s="25" t="s">
        <v>84</v>
      </c>
      <c r="R36" s="25" t="s">
        <v>73</v>
      </c>
      <c r="S36" s="25" t="s">
        <v>73</v>
      </c>
      <c r="T36" s="25" t="s">
        <v>73</v>
      </c>
      <c r="U36" s="25" t="s">
        <v>71</v>
      </c>
      <c r="V36" s="25" t="s">
        <v>72</v>
      </c>
      <c r="W36" s="25" t="s">
        <v>73</v>
      </c>
      <c r="X36" s="25" t="s">
        <v>71</v>
      </c>
      <c r="Y36" s="25" t="s">
        <v>23</v>
      </c>
      <c r="Z36" s="25" t="s">
        <v>75</v>
      </c>
      <c r="AA36" s="25" t="s">
        <v>75</v>
      </c>
      <c r="AB36" s="25" t="s">
        <v>74</v>
      </c>
      <c r="AC36" s="25" t="s">
        <v>76</v>
      </c>
      <c r="AD36" s="25" t="s">
        <v>74</v>
      </c>
      <c r="AE36" s="25" t="s">
        <v>74</v>
      </c>
      <c r="AF36" s="25" t="s">
        <v>75</v>
      </c>
      <c r="AG36" s="25" t="s">
        <v>76</v>
      </c>
      <c r="AH36" s="25" t="s">
        <v>80</v>
      </c>
      <c r="AI36" s="25" t="s">
        <v>80</v>
      </c>
      <c r="AJ36" s="25" t="s">
        <v>79</v>
      </c>
      <c r="AK36" s="25" t="s">
        <v>78</v>
      </c>
      <c r="AL36" s="25" t="s">
        <v>76</v>
      </c>
      <c r="AM36" s="25" t="s">
        <v>76</v>
      </c>
      <c r="AN36" s="25" t="s">
        <v>75</v>
      </c>
      <c r="AO36" s="25" t="s">
        <v>73</v>
      </c>
      <c r="AP36" s="25" t="s">
        <v>74</v>
      </c>
      <c r="AQ36" s="25" t="s">
        <v>74</v>
      </c>
      <c r="AR36" s="25" t="s">
        <v>79</v>
      </c>
      <c r="AS36" s="25" t="s">
        <v>79</v>
      </c>
      <c r="AT36" s="25" t="s">
        <v>82</v>
      </c>
      <c r="AU36" s="25" t="s">
        <v>82</v>
      </c>
      <c r="AV36" s="25" t="s">
        <v>74</v>
      </c>
      <c r="AW36" s="25" t="s">
        <v>74</v>
      </c>
      <c r="AX36" s="25" t="s">
        <v>83</v>
      </c>
      <c r="AY36" s="25" t="s">
        <v>83</v>
      </c>
      <c r="AZ36" s="25" t="s">
        <v>80</v>
      </c>
      <c r="BA36" s="25" t="s">
        <v>80</v>
      </c>
    </row>
    <row r="37" spans="1:53" x14ac:dyDescent="0.2">
      <c r="A37" s="25" t="s">
        <v>60</v>
      </c>
      <c r="B37" s="25" t="s">
        <v>78</v>
      </c>
      <c r="C37" s="25" t="s">
        <v>78</v>
      </c>
      <c r="D37" s="25" t="s">
        <v>72</v>
      </c>
      <c r="E37" s="25" t="s">
        <v>72</v>
      </c>
      <c r="F37" s="25" t="s">
        <v>83</v>
      </c>
      <c r="G37" s="25" t="s">
        <v>83</v>
      </c>
      <c r="H37" s="25" t="s">
        <v>78</v>
      </c>
      <c r="I37" s="25" t="s">
        <v>78</v>
      </c>
      <c r="L37" s="25" t="s">
        <v>81</v>
      </c>
      <c r="M37" s="25" t="s">
        <v>83</v>
      </c>
      <c r="N37" s="25" t="s">
        <v>82</v>
      </c>
      <c r="O37" s="25" t="s">
        <v>82</v>
      </c>
      <c r="R37" s="25" t="s">
        <v>76</v>
      </c>
      <c r="S37" s="25" t="s">
        <v>76</v>
      </c>
      <c r="T37" s="25" t="s">
        <v>74</v>
      </c>
      <c r="U37" s="25" t="s">
        <v>72</v>
      </c>
      <c r="V37" s="25" t="s">
        <v>73</v>
      </c>
      <c r="W37" s="25" t="s">
        <v>76</v>
      </c>
      <c r="X37" s="25" t="s">
        <v>72</v>
      </c>
      <c r="Y37" s="25" t="s">
        <v>71</v>
      </c>
      <c r="Z37" s="25" t="s">
        <v>76</v>
      </c>
      <c r="AA37" s="25" t="s">
        <v>76</v>
      </c>
      <c r="AB37" s="25" t="s">
        <v>75</v>
      </c>
      <c r="AC37" s="25" t="s">
        <v>77</v>
      </c>
      <c r="AD37" s="25" t="s">
        <v>75</v>
      </c>
      <c r="AE37" s="25" t="s">
        <v>75</v>
      </c>
      <c r="AF37" s="25" t="s">
        <v>76</v>
      </c>
      <c r="AG37" s="25" t="s">
        <v>77</v>
      </c>
      <c r="AH37" s="25" t="s">
        <v>83</v>
      </c>
      <c r="AI37" s="25" t="s">
        <v>83</v>
      </c>
      <c r="AJ37" s="25" t="s">
        <v>80</v>
      </c>
      <c r="AK37" s="25" t="s">
        <v>79</v>
      </c>
      <c r="AL37" s="25" t="s">
        <v>77</v>
      </c>
      <c r="AM37" s="25" t="s">
        <v>77</v>
      </c>
      <c r="AN37" s="25" t="s">
        <v>76</v>
      </c>
      <c r="AO37" s="25" t="s">
        <v>75</v>
      </c>
      <c r="AP37" s="25" t="s">
        <v>75</v>
      </c>
      <c r="AQ37" s="25" t="s">
        <v>75</v>
      </c>
      <c r="AR37" s="25" t="s">
        <v>80</v>
      </c>
      <c r="AS37" s="25" t="s">
        <v>80</v>
      </c>
      <c r="AT37" s="25" t="s">
        <v>83</v>
      </c>
      <c r="AU37" s="25" t="s">
        <v>83</v>
      </c>
      <c r="AV37" s="25" t="s">
        <v>75</v>
      </c>
      <c r="AW37" s="25" t="s">
        <v>75</v>
      </c>
      <c r="AZ37" s="25" t="s">
        <v>81</v>
      </c>
      <c r="BA37" s="25" t="s">
        <v>81</v>
      </c>
    </row>
    <row r="38" spans="1:53" x14ac:dyDescent="0.2">
      <c r="A38" s="25" t="s">
        <v>59</v>
      </c>
      <c r="B38" s="25" t="s">
        <v>79</v>
      </c>
      <c r="C38" s="25" t="s">
        <v>79</v>
      </c>
      <c r="D38" s="25" t="s">
        <v>73</v>
      </c>
      <c r="E38" s="25" t="s">
        <v>73</v>
      </c>
      <c r="F38" s="25" t="s">
        <v>84</v>
      </c>
      <c r="G38" s="25" t="s">
        <v>84</v>
      </c>
      <c r="H38" s="25" t="s">
        <v>79</v>
      </c>
      <c r="I38" s="25" t="s">
        <v>79</v>
      </c>
      <c r="L38" s="25" t="s">
        <v>83</v>
      </c>
      <c r="M38" s="25" t="s">
        <v>84</v>
      </c>
      <c r="N38" s="25" t="s">
        <v>83</v>
      </c>
      <c r="O38" s="25" t="s">
        <v>83</v>
      </c>
      <c r="R38" s="25" t="s">
        <v>77</v>
      </c>
      <c r="S38" s="25" t="s">
        <v>77</v>
      </c>
      <c r="T38" s="25" t="s">
        <v>75</v>
      </c>
      <c r="U38" s="25" t="s">
        <v>73</v>
      </c>
      <c r="V38" s="25" t="s">
        <v>76</v>
      </c>
      <c r="W38" s="25" t="s">
        <v>77</v>
      </c>
      <c r="X38" s="25" t="s">
        <v>73</v>
      </c>
      <c r="Y38" s="25" t="s">
        <v>72</v>
      </c>
      <c r="Z38" s="25" t="s">
        <v>77</v>
      </c>
      <c r="AA38" s="25" t="s">
        <v>77</v>
      </c>
      <c r="AB38" s="25" t="s">
        <v>76</v>
      </c>
      <c r="AC38" s="25" t="s">
        <v>78</v>
      </c>
      <c r="AD38" s="25" t="s">
        <v>76</v>
      </c>
      <c r="AE38" s="25" t="s">
        <v>76</v>
      </c>
      <c r="AF38" s="25" t="s">
        <v>77</v>
      </c>
      <c r="AG38" s="25" t="s">
        <v>78</v>
      </c>
      <c r="AH38" s="25" t="s">
        <v>84</v>
      </c>
      <c r="AI38" s="25" t="s">
        <v>84</v>
      </c>
      <c r="AJ38" s="25" t="s">
        <v>82</v>
      </c>
      <c r="AK38" s="25" t="s">
        <v>80</v>
      </c>
      <c r="AL38" s="25" t="s">
        <v>78</v>
      </c>
      <c r="AM38" s="25" t="s">
        <v>78</v>
      </c>
      <c r="AN38" s="25" t="s">
        <v>77</v>
      </c>
      <c r="AO38" s="25" t="s">
        <v>76</v>
      </c>
      <c r="AP38" s="25" t="s">
        <v>76</v>
      </c>
      <c r="AQ38" s="25" t="s">
        <v>76</v>
      </c>
      <c r="AR38" s="25" t="s">
        <v>81</v>
      </c>
      <c r="AS38" s="25" t="s">
        <v>81</v>
      </c>
      <c r="AT38" s="25" t="s">
        <v>84</v>
      </c>
      <c r="AU38" s="25" t="s">
        <v>84</v>
      </c>
      <c r="AV38" s="25" t="s">
        <v>76</v>
      </c>
      <c r="AW38" s="25" t="s">
        <v>76</v>
      </c>
      <c r="AZ38" s="25" t="s">
        <v>82</v>
      </c>
      <c r="BA38" s="25" t="s">
        <v>82</v>
      </c>
    </row>
    <row r="39" spans="1:53" x14ac:dyDescent="0.2">
      <c r="A39" s="25" t="s">
        <v>61</v>
      </c>
      <c r="B39" s="25" t="s">
        <v>80</v>
      </c>
      <c r="C39" s="25" t="s">
        <v>80</v>
      </c>
      <c r="D39" s="25" t="s">
        <v>74</v>
      </c>
      <c r="E39" s="25" t="s">
        <v>74</v>
      </c>
      <c r="H39" s="25" t="s">
        <v>80</v>
      </c>
      <c r="I39" s="25" t="s">
        <v>80</v>
      </c>
      <c r="L39" s="25" t="s">
        <v>84</v>
      </c>
      <c r="N39" s="25" t="s">
        <v>84</v>
      </c>
      <c r="O39" s="25" t="s">
        <v>84</v>
      </c>
      <c r="R39" s="25" t="s">
        <v>78</v>
      </c>
      <c r="S39" s="25" t="s">
        <v>78</v>
      </c>
      <c r="T39" s="25" t="s">
        <v>76</v>
      </c>
      <c r="U39" s="25" t="s">
        <v>74</v>
      </c>
      <c r="V39" s="25" t="s">
        <v>77</v>
      </c>
      <c r="W39" s="25" t="s">
        <v>78</v>
      </c>
      <c r="X39" s="25" t="s">
        <v>76</v>
      </c>
      <c r="Y39" s="25" t="s">
        <v>73</v>
      </c>
      <c r="Z39" s="25" t="s">
        <v>78</v>
      </c>
      <c r="AA39" s="25" t="s">
        <v>78</v>
      </c>
      <c r="AB39" s="25" t="s">
        <v>77</v>
      </c>
      <c r="AC39" s="25" t="s">
        <v>79</v>
      </c>
      <c r="AD39" s="25" t="s">
        <v>77</v>
      </c>
      <c r="AE39" s="25" t="s">
        <v>77</v>
      </c>
      <c r="AF39" s="25" t="s">
        <v>78</v>
      </c>
      <c r="AG39" s="25" t="s">
        <v>79</v>
      </c>
      <c r="AJ39" s="25" t="s">
        <v>83</v>
      </c>
      <c r="AK39" s="25" t="s">
        <v>82</v>
      </c>
      <c r="AL39" s="25" t="s">
        <v>80</v>
      </c>
      <c r="AM39" s="25" t="s">
        <v>80</v>
      </c>
      <c r="AN39" s="25" t="s">
        <v>78</v>
      </c>
      <c r="AO39" s="25" t="s">
        <v>77</v>
      </c>
      <c r="AP39" s="25" t="s">
        <v>78</v>
      </c>
      <c r="AQ39" s="25" t="s">
        <v>78</v>
      </c>
      <c r="AR39" s="25" t="s">
        <v>83</v>
      </c>
      <c r="AS39" s="25" t="s">
        <v>83</v>
      </c>
      <c r="AV39" s="25" t="s">
        <v>77</v>
      </c>
      <c r="AW39" s="25" t="s">
        <v>77</v>
      </c>
      <c r="AZ39" s="25" t="s">
        <v>83</v>
      </c>
      <c r="BA39" s="25" t="s">
        <v>83</v>
      </c>
    </row>
    <row r="40" spans="1:53" x14ac:dyDescent="0.2">
      <c r="A40" s="25" t="s">
        <v>62</v>
      </c>
      <c r="B40" s="25" t="s">
        <v>81</v>
      </c>
      <c r="C40" s="25" t="s">
        <v>81</v>
      </c>
      <c r="D40" s="25" t="s">
        <v>75</v>
      </c>
      <c r="E40" s="25" t="s">
        <v>75</v>
      </c>
      <c r="H40" s="25" t="s">
        <v>81</v>
      </c>
      <c r="I40" s="25" t="s">
        <v>81</v>
      </c>
      <c r="R40" s="25" t="s">
        <v>79</v>
      </c>
      <c r="S40" s="25" t="s">
        <v>79</v>
      </c>
      <c r="T40" s="25" t="s">
        <v>77</v>
      </c>
      <c r="U40" s="25" t="s">
        <v>75</v>
      </c>
      <c r="V40" s="25" t="s">
        <v>78</v>
      </c>
      <c r="W40" s="25" t="s">
        <v>79</v>
      </c>
      <c r="X40" s="25" t="s">
        <v>77</v>
      </c>
      <c r="Y40" s="25" t="s">
        <v>76</v>
      </c>
      <c r="Z40" s="25" t="s">
        <v>79</v>
      </c>
      <c r="AA40" s="25" t="s">
        <v>79</v>
      </c>
      <c r="AB40" s="25" t="s">
        <v>78</v>
      </c>
      <c r="AC40" s="25" t="s">
        <v>81</v>
      </c>
      <c r="AD40" s="25" t="s">
        <v>78</v>
      </c>
      <c r="AE40" s="25" t="s">
        <v>78</v>
      </c>
      <c r="AF40" s="25" t="s">
        <v>79</v>
      </c>
      <c r="AG40" s="25" t="s">
        <v>81</v>
      </c>
      <c r="AJ40" s="25" t="s">
        <v>84</v>
      </c>
      <c r="AK40" s="25" t="s">
        <v>83</v>
      </c>
      <c r="AL40" s="25" t="s">
        <v>82</v>
      </c>
      <c r="AM40" s="25" t="s">
        <v>82</v>
      </c>
      <c r="AN40" s="25" t="s">
        <v>79</v>
      </c>
      <c r="AO40" s="25" t="s">
        <v>78</v>
      </c>
      <c r="AP40" s="25" t="s">
        <v>79</v>
      </c>
      <c r="AQ40" s="25" t="s">
        <v>79</v>
      </c>
      <c r="AR40" s="25" t="s">
        <v>84</v>
      </c>
      <c r="AS40" s="25" t="s">
        <v>84</v>
      </c>
      <c r="AV40" s="25" t="s">
        <v>78</v>
      </c>
      <c r="AW40" s="25" t="s">
        <v>78</v>
      </c>
      <c r="AZ40" s="25" t="s">
        <v>84</v>
      </c>
      <c r="BA40" s="25" t="s">
        <v>84</v>
      </c>
    </row>
    <row r="41" spans="1:53" x14ac:dyDescent="0.2">
      <c r="A41" s="25" t="s">
        <v>63</v>
      </c>
      <c r="B41" s="25" t="s">
        <v>82</v>
      </c>
      <c r="C41" s="25" t="s">
        <v>82</v>
      </c>
      <c r="D41" s="25" t="s">
        <v>77</v>
      </c>
      <c r="E41" s="25" t="s">
        <v>77</v>
      </c>
      <c r="H41" s="25" t="s">
        <v>83</v>
      </c>
      <c r="I41" s="25" t="s">
        <v>83</v>
      </c>
      <c r="R41" s="25" t="s">
        <v>81</v>
      </c>
      <c r="S41" s="25" t="s">
        <v>81</v>
      </c>
      <c r="T41" s="25" t="s">
        <v>78</v>
      </c>
      <c r="U41" s="25" t="s">
        <v>76</v>
      </c>
      <c r="V41" s="25" t="s">
        <v>79</v>
      </c>
      <c r="W41" s="25" t="s">
        <v>81</v>
      </c>
      <c r="X41" s="25" t="s">
        <v>78</v>
      </c>
      <c r="Y41" s="25" t="s">
        <v>77</v>
      </c>
      <c r="Z41" s="25" t="s">
        <v>81</v>
      </c>
      <c r="AA41" s="25" t="s">
        <v>81</v>
      </c>
      <c r="AB41" s="25" t="s">
        <v>79</v>
      </c>
      <c r="AC41" s="25" t="s">
        <v>82</v>
      </c>
      <c r="AD41" s="25" t="s">
        <v>79</v>
      </c>
      <c r="AE41" s="25" t="s">
        <v>79</v>
      </c>
      <c r="AF41" s="25" t="s">
        <v>81</v>
      </c>
      <c r="AG41" s="25" t="s">
        <v>82</v>
      </c>
      <c r="AK41" s="25" t="s">
        <v>84</v>
      </c>
      <c r="AL41" s="25" t="s">
        <v>83</v>
      </c>
      <c r="AM41" s="25" t="s">
        <v>83</v>
      </c>
      <c r="AN41" s="25" t="s">
        <v>80</v>
      </c>
      <c r="AO41" s="25" t="s">
        <v>79</v>
      </c>
      <c r="AP41" s="25" t="s">
        <v>80</v>
      </c>
      <c r="AQ41" s="25" t="s">
        <v>80</v>
      </c>
      <c r="AV41" s="25" t="s">
        <v>79</v>
      </c>
      <c r="AW41" s="25" t="s">
        <v>79</v>
      </c>
    </row>
    <row r="42" spans="1:53" x14ac:dyDescent="0.2">
      <c r="A42" s="25" t="s">
        <v>64</v>
      </c>
      <c r="B42" s="25" t="s">
        <v>83</v>
      </c>
      <c r="C42" s="25" t="s">
        <v>83</v>
      </c>
      <c r="D42" s="25" t="s">
        <v>78</v>
      </c>
      <c r="E42" s="25" t="s">
        <v>78</v>
      </c>
      <c r="H42" s="25" t="s">
        <v>84</v>
      </c>
      <c r="I42" s="25" t="s">
        <v>84</v>
      </c>
      <c r="R42" s="25" t="s">
        <v>82</v>
      </c>
      <c r="S42" s="25" t="s">
        <v>82</v>
      </c>
      <c r="T42" s="25" t="s">
        <v>79</v>
      </c>
      <c r="U42" s="25" t="s">
        <v>77</v>
      </c>
      <c r="V42" s="25" t="s">
        <v>81</v>
      </c>
      <c r="W42" s="25" t="s">
        <v>82</v>
      </c>
      <c r="X42" s="25" t="s">
        <v>79</v>
      </c>
      <c r="Y42" s="25" t="s">
        <v>78</v>
      </c>
      <c r="Z42" s="25" t="s">
        <v>82</v>
      </c>
      <c r="AA42" s="25" t="s">
        <v>82</v>
      </c>
      <c r="AB42" s="25" t="s">
        <v>81</v>
      </c>
      <c r="AC42" s="25" t="s">
        <v>83</v>
      </c>
      <c r="AD42" s="25" t="s">
        <v>82</v>
      </c>
      <c r="AE42" s="25" t="s">
        <v>82</v>
      </c>
      <c r="AF42" s="25" t="s">
        <v>82</v>
      </c>
      <c r="AG42" s="25" t="s">
        <v>83</v>
      </c>
      <c r="AL42" s="25" t="s">
        <v>84</v>
      </c>
      <c r="AM42" s="25" t="s">
        <v>84</v>
      </c>
      <c r="AN42" s="25" t="s">
        <v>82</v>
      </c>
      <c r="AO42" s="25" t="s">
        <v>80</v>
      </c>
      <c r="AP42" s="25" t="s">
        <v>82</v>
      </c>
      <c r="AQ42" s="25" t="s">
        <v>82</v>
      </c>
      <c r="AV42" s="25" t="s">
        <v>80</v>
      </c>
      <c r="AW42" s="25" t="s">
        <v>80</v>
      </c>
    </row>
    <row r="43" spans="1:53" x14ac:dyDescent="0.2">
      <c r="A43" s="25" t="s">
        <v>65</v>
      </c>
      <c r="B43" s="25" t="s">
        <v>84</v>
      </c>
      <c r="C43" s="25" t="s">
        <v>84</v>
      </c>
      <c r="D43" s="25" t="s">
        <v>79</v>
      </c>
      <c r="E43" s="25" t="s">
        <v>79</v>
      </c>
      <c r="R43" s="25" t="s">
        <v>83</v>
      </c>
      <c r="S43" s="25" t="s">
        <v>83</v>
      </c>
      <c r="T43" s="25" t="s">
        <v>80</v>
      </c>
      <c r="U43" s="25" t="s">
        <v>78</v>
      </c>
      <c r="V43" s="25" t="s">
        <v>82</v>
      </c>
      <c r="W43" s="25" t="s">
        <v>83</v>
      </c>
      <c r="X43" s="25" t="s">
        <v>80</v>
      </c>
      <c r="Y43" s="25" t="s">
        <v>79</v>
      </c>
      <c r="Z43" s="25" t="s">
        <v>83</v>
      </c>
      <c r="AA43" s="25" t="s">
        <v>83</v>
      </c>
      <c r="AB43" s="25" t="s">
        <v>82</v>
      </c>
      <c r="AC43" s="25" t="s">
        <v>84</v>
      </c>
      <c r="AD43" s="25" t="s">
        <v>83</v>
      </c>
      <c r="AE43" s="25" t="s">
        <v>83</v>
      </c>
      <c r="AF43" s="25" t="s">
        <v>83</v>
      </c>
      <c r="AG43" s="25" t="s">
        <v>84</v>
      </c>
      <c r="AN43" s="25" t="s">
        <v>83</v>
      </c>
      <c r="AO43" s="25" t="s">
        <v>82</v>
      </c>
      <c r="AP43" s="25" t="s">
        <v>84</v>
      </c>
      <c r="AQ43" s="25" t="s">
        <v>84</v>
      </c>
      <c r="AV43" s="25" t="s">
        <v>81</v>
      </c>
      <c r="AW43" s="25" t="s">
        <v>81</v>
      </c>
    </row>
    <row r="44" spans="1:53" x14ac:dyDescent="0.2">
      <c r="A44" s="25" t="s">
        <v>66</v>
      </c>
      <c r="D44" s="25" t="s">
        <v>80</v>
      </c>
      <c r="E44" s="25" t="s">
        <v>80</v>
      </c>
      <c r="R44" s="25" t="s">
        <v>84</v>
      </c>
      <c r="S44" s="25" t="s">
        <v>84</v>
      </c>
      <c r="T44" s="25" t="s">
        <v>81</v>
      </c>
      <c r="U44" s="25" t="s">
        <v>79</v>
      </c>
      <c r="V44" s="25" t="s">
        <v>83</v>
      </c>
      <c r="W44" s="25" t="s">
        <v>84</v>
      </c>
      <c r="X44" s="25" t="s">
        <v>81</v>
      </c>
      <c r="Y44" s="25" t="s">
        <v>80</v>
      </c>
      <c r="Z44" s="25" t="s">
        <v>84</v>
      </c>
      <c r="AA44" s="25" t="s">
        <v>84</v>
      </c>
      <c r="AB44" s="25" t="s">
        <v>84</v>
      </c>
      <c r="AD44" s="25" t="s">
        <v>84</v>
      </c>
      <c r="AE44" s="25" t="s">
        <v>84</v>
      </c>
      <c r="AF44" s="25" t="s">
        <v>84</v>
      </c>
      <c r="AN44" s="25" t="s">
        <v>84</v>
      </c>
      <c r="AO44" s="25" t="s">
        <v>83</v>
      </c>
      <c r="AV44" s="25" t="s">
        <v>82</v>
      </c>
      <c r="AW44" s="25" t="s">
        <v>82</v>
      </c>
    </row>
    <row r="45" spans="1:53" x14ac:dyDescent="0.2">
      <c r="A45" s="25" t="s">
        <v>67</v>
      </c>
      <c r="D45" s="25" t="s">
        <v>81</v>
      </c>
      <c r="E45" s="25" t="s">
        <v>81</v>
      </c>
      <c r="T45" s="25" t="s">
        <v>82</v>
      </c>
      <c r="U45" s="25" t="s">
        <v>80</v>
      </c>
      <c r="V45" s="25" t="s">
        <v>84</v>
      </c>
      <c r="X45" s="25" t="s">
        <v>82</v>
      </c>
      <c r="Y45" s="25" t="s">
        <v>81</v>
      </c>
      <c r="AO45" s="25" t="s">
        <v>84</v>
      </c>
      <c r="AV45" s="25" t="s">
        <v>83</v>
      </c>
      <c r="AW45" s="25" t="s">
        <v>83</v>
      </c>
    </row>
    <row r="46" spans="1:53" x14ac:dyDescent="0.2">
      <c r="A46" s="25" t="s">
        <v>68</v>
      </c>
      <c r="D46" s="25" t="s">
        <v>82</v>
      </c>
      <c r="E46" s="25" t="s">
        <v>82</v>
      </c>
      <c r="T46" s="25" t="s">
        <v>83</v>
      </c>
      <c r="U46" s="25" t="s">
        <v>81</v>
      </c>
      <c r="X46" s="25" t="s">
        <v>83</v>
      </c>
      <c r="Y46" s="25" t="s">
        <v>82</v>
      </c>
    </row>
    <row r="47" spans="1:53" x14ac:dyDescent="0.2">
      <c r="A47" s="25" t="s">
        <v>69</v>
      </c>
      <c r="D47" s="25" t="s">
        <v>83</v>
      </c>
      <c r="E47" s="25" t="s">
        <v>83</v>
      </c>
      <c r="T47" s="25" t="s">
        <v>84</v>
      </c>
      <c r="U47" s="25" t="s">
        <v>82</v>
      </c>
      <c r="X47" s="25" t="s">
        <v>84</v>
      </c>
      <c r="Y47" s="25" t="s">
        <v>83</v>
      </c>
    </row>
    <row r="48" spans="1:53" x14ac:dyDescent="0.2">
      <c r="A48" s="25" t="s">
        <v>70</v>
      </c>
      <c r="D48" s="25" t="s">
        <v>84</v>
      </c>
      <c r="E48" s="25" t="s">
        <v>84</v>
      </c>
      <c r="U48" s="25" t="s">
        <v>83</v>
      </c>
      <c r="Y48" s="25" t="s">
        <v>84</v>
      </c>
    </row>
    <row r="49" spans="1:21" x14ac:dyDescent="0.2">
      <c r="A49" s="25" t="s">
        <v>23</v>
      </c>
      <c r="U49" s="25" t="s">
        <v>84</v>
      </c>
    </row>
    <row r="50" spans="1:21" x14ac:dyDescent="0.2">
      <c r="A50" s="25" t="s">
        <v>71</v>
      </c>
    </row>
    <row r="51" spans="1:21" x14ac:dyDescent="0.2">
      <c r="A51" s="25" t="s">
        <v>72</v>
      </c>
    </row>
    <row r="52" spans="1:21" x14ac:dyDescent="0.2">
      <c r="A52" s="25" t="s">
        <v>73</v>
      </c>
    </row>
    <row r="53" spans="1:21" x14ac:dyDescent="0.2">
      <c r="A53" s="25" t="s">
        <v>74</v>
      </c>
    </row>
    <row r="54" spans="1:21" x14ac:dyDescent="0.2">
      <c r="A54" s="25" t="s">
        <v>75</v>
      </c>
    </row>
    <row r="55" spans="1:21" x14ac:dyDescent="0.2">
      <c r="A55" s="25" t="s">
        <v>76</v>
      </c>
    </row>
    <row r="56" spans="1:21" x14ac:dyDescent="0.2">
      <c r="A56" s="25" t="s">
        <v>77</v>
      </c>
    </row>
    <row r="57" spans="1:21" x14ac:dyDescent="0.2">
      <c r="A57" s="25" t="s">
        <v>78</v>
      </c>
    </row>
    <row r="58" spans="1:21" x14ac:dyDescent="0.2">
      <c r="A58" s="25" t="s">
        <v>79</v>
      </c>
    </row>
    <row r="59" spans="1:21" x14ac:dyDescent="0.2">
      <c r="A59" s="25" t="s">
        <v>80</v>
      </c>
    </row>
    <row r="60" spans="1:21" x14ac:dyDescent="0.2">
      <c r="A60" s="25" t="s">
        <v>81</v>
      </c>
    </row>
    <row r="61" spans="1:21" x14ac:dyDescent="0.2">
      <c r="A61" s="25" t="s">
        <v>82</v>
      </c>
    </row>
    <row r="62" spans="1:21" x14ac:dyDescent="0.2">
      <c r="A62" s="25" t="s">
        <v>83</v>
      </c>
    </row>
    <row r="63" spans="1:21" x14ac:dyDescent="0.2">
      <c r="A63" s="25" t="s">
        <v>84</v>
      </c>
    </row>
  </sheetData>
  <sortState xmlns:xlrd2="http://schemas.microsoft.com/office/spreadsheetml/2017/richdata2" ref="A2:A2549">
    <sortCondition ref="A2:A2549"/>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91571-59BE-485C-AA36-EDF0CB6FA1B6}">
  <sheetPr codeName="Sheet1"/>
  <dimension ref="A1:C10"/>
  <sheetViews>
    <sheetView workbookViewId="0">
      <selection activeCell="C21" sqref="C21"/>
    </sheetView>
  </sheetViews>
  <sheetFormatPr baseColWidth="10" defaultColWidth="9.140625" defaultRowHeight="15" x14ac:dyDescent="0.25"/>
  <cols>
    <col min="1" max="1" width="66.42578125" bestFit="1" customWidth="1"/>
    <col min="3" max="3" width="13.42578125" bestFit="1" customWidth="1"/>
  </cols>
  <sheetData>
    <row r="1" spans="1:3" x14ac:dyDescent="0.25">
      <c r="A1" s="33" t="s">
        <v>92</v>
      </c>
    </row>
    <row r="2" spans="1:3" x14ac:dyDescent="0.25">
      <c r="A2" t="s">
        <v>93</v>
      </c>
      <c r="B2" s="75">
        <v>100</v>
      </c>
    </row>
    <row r="3" spans="1:3" x14ac:dyDescent="0.25">
      <c r="A3" t="s">
        <v>94</v>
      </c>
      <c r="B3" s="75">
        <v>200</v>
      </c>
    </row>
    <row r="4" spans="1:3" x14ac:dyDescent="0.25">
      <c r="A4" s="76" t="s">
        <v>95</v>
      </c>
      <c r="B4" s="75">
        <v>10</v>
      </c>
    </row>
    <row r="5" spans="1:3" x14ac:dyDescent="0.25">
      <c r="A5" t="s">
        <v>96</v>
      </c>
      <c r="B5" s="77">
        <v>0.1</v>
      </c>
    </row>
    <row r="6" spans="1:3" x14ac:dyDescent="0.25">
      <c r="A6" t="s">
        <v>97</v>
      </c>
      <c r="B6" s="75">
        <v>200</v>
      </c>
    </row>
    <row r="8" spans="1:3" x14ac:dyDescent="0.25">
      <c r="A8" t="s">
        <v>98</v>
      </c>
    </row>
    <row r="9" spans="1:3" x14ac:dyDescent="0.25">
      <c r="A9" t="s">
        <v>99</v>
      </c>
      <c r="B9" t="s">
        <v>100</v>
      </c>
      <c r="C9">
        <f>B2*B5*B6</f>
        <v>2000</v>
      </c>
    </row>
    <row r="10" spans="1:3" x14ac:dyDescent="0.25">
      <c r="B10" t="s">
        <v>101</v>
      </c>
      <c r="C10">
        <f>B3*B5*B6</f>
        <v>4000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0BC48-43E1-4915-BD84-EB0535A82CF4}">
  <sheetPr codeName="Feuil4"/>
  <dimension ref="A1:A3"/>
  <sheetViews>
    <sheetView workbookViewId="0">
      <selection activeCell="G23" sqref="G23"/>
    </sheetView>
  </sheetViews>
  <sheetFormatPr baseColWidth="10" defaultRowHeight="15" x14ac:dyDescent="0.25"/>
  <sheetData>
    <row r="1" spans="1:1" ht="18.75" x14ac:dyDescent="0.3">
      <c r="A1" s="34" t="s">
        <v>85</v>
      </c>
    </row>
    <row r="2" spans="1:1" x14ac:dyDescent="0.25">
      <c r="A2" t="s">
        <v>86</v>
      </c>
    </row>
    <row r="3" spans="1:1" x14ac:dyDescent="0.25">
      <c r="A3"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Base</vt:lpstr>
      <vt:lpstr>Rencontres</vt:lpstr>
      <vt:lpstr>Feuille de match</vt:lpstr>
      <vt:lpstr>Archives</vt:lpstr>
      <vt:lpstr>Relevés Eté 2019</vt:lpstr>
      <vt:lpstr>paramètres algogen</vt:lpstr>
      <vt:lpstr>Problèmes en suspens</vt:lpstr>
      <vt:lpstr>'Feuille de match'!Zone_d_impression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cp:lastPrinted>2020-04-10T15:30:52Z</cp:lastPrinted>
  <dcterms:created xsi:type="dcterms:W3CDTF">2018-09-02T19:15:58Z</dcterms:created>
  <dcterms:modified xsi:type="dcterms:W3CDTF">2020-04-11T15:26:03Z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e1fccfb-80ca-4fe1-a574-1516544edb53_Enabled">
    <vt:lpwstr>True</vt:lpwstr>
  </property>
  <property fmtid="{D5CDD505-2E9C-101B-9397-08002B2CF9AE}" pid="3" name="MSIP_Label_2e1fccfb-80ca-4fe1-a574-1516544edb53_SiteId">
    <vt:lpwstr>364e5b87-c1c7-420d-9bee-c35d19b557a1</vt:lpwstr>
  </property>
  <property fmtid="{D5CDD505-2E9C-101B-9397-08002B2CF9AE}" pid="4" name="MSIP_Label_2e1fccfb-80ca-4fe1-a574-1516544edb53_Owner">
    <vt:lpwstr>Yves.Vouardoux@swisscom.com</vt:lpwstr>
  </property>
  <property fmtid="{D5CDD505-2E9C-101B-9397-08002B2CF9AE}" pid="5" name="MSIP_Label_2e1fccfb-80ca-4fe1-a574-1516544edb53_SetDate">
    <vt:lpwstr>2018-09-26T05:29:36.1496697Z</vt:lpwstr>
  </property>
  <property fmtid="{D5CDD505-2E9C-101B-9397-08002B2CF9AE}" pid="6" name="MSIP_Label_2e1fccfb-80ca-4fe1-a574-1516544edb53_Name">
    <vt:lpwstr>C2 Internal</vt:lpwstr>
  </property>
  <property fmtid="{D5CDD505-2E9C-101B-9397-08002B2CF9AE}" pid="7" name="MSIP_Label_2e1fccfb-80ca-4fe1-a574-1516544edb53_Application">
    <vt:lpwstr>Microsoft Azure Information Protection</vt:lpwstr>
  </property>
  <property fmtid="{D5CDD505-2E9C-101B-9397-08002B2CF9AE}" pid="8" name="MSIP_Label_2e1fccfb-80ca-4fe1-a574-1516544edb53_Extended_MSFT_Method">
    <vt:lpwstr>Automatic</vt:lpwstr>
  </property>
  <property fmtid="{D5CDD505-2E9C-101B-9397-08002B2CF9AE}" pid="9" name="Sensitivity">
    <vt:lpwstr>C2 Internal</vt:lpwstr>
  </property>
</Properties>
</file>