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ohan\Desktop\"/>
    </mc:Choice>
  </mc:AlternateContent>
  <bookViews>
    <workbookView xWindow="120" yWindow="345" windowWidth="15600" windowHeight="9675" tabRatio="608" activeTab="1"/>
  </bookViews>
  <sheets>
    <sheet name="Données de base" sheetId="1" r:id="rId1"/>
    <sheet name="Prévisionnel" sheetId="2" r:id="rId2"/>
  </sheets>
  <definedNames>
    <definedName name="_xlnm._FilterDatabase" localSheetId="1" hidden="1">Prévisionnel!$A$1:$L$485</definedName>
    <definedName name="COL_ACTIONS">Prévisionnel!$B$2:$B$485</definedName>
    <definedName name="COL_DATE_SUIVI">Prévisionnel!$I$2:$I$485</definedName>
    <definedName name="COL_DEB_PREVU">Prévisionnel!$I$2:$I$485</definedName>
    <definedName name="COL_TACHES_PREVU">Prévisionnel!$D$2:$D$485</definedName>
    <definedName name="INFOS_CPTE">'Données de base'!$B$19:$K$20</definedName>
    <definedName name="LST_ACTIONS">'Données de base'!$I$2:$I$4</definedName>
    <definedName name="LST_ANNEES">'Données de base'!$F$2:$F$10</definedName>
    <definedName name="LST_CPTES">'Données de base'!$E$2:$E$11</definedName>
    <definedName name="LST_DESCR">'Données de base'!$D$2:$D$16</definedName>
    <definedName name="LST_GRP">'Données de base'!$H$2:$H$9</definedName>
    <definedName name="LST_JOURS">'Données de base'!$C$2:$C$8</definedName>
    <definedName name="LST_MOIS">'Données de base'!$B$2:$B$13</definedName>
    <definedName name="LST_OPE">'Données de base'!$G$2:$G$5</definedName>
    <definedName name="LST_RESSOURCES">'Données de base'!$A$2:$A$5</definedName>
    <definedName name="LST_TACHES">Prévisionnel!$A$2:$A$485</definedName>
    <definedName name="TAB_PREV">Prévisionnel!$A$2:$K$485</definedName>
    <definedName name="TAB_PREV_LIB">Prévisionnel!$E$2:$L$485</definedName>
    <definedName name="TAB_RESSOURCES">'Données de base'!$A$2:$A$11</definedName>
    <definedName name="VAR_DEP_PROJET">'Données de base'!$J$2</definedName>
    <definedName name="VAR_FIN_PROJET">'Données de base'!$K$2</definedName>
  </definedNames>
  <calcPr calcId="152511"/>
</workbook>
</file>

<file path=xl/calcChain.xml><?xml version="1.0" encoding="utf-8"?>
<calcChain xmlns="http://schemas.openxmlformats.org/spreadsheetml/2006/main">
  <c r="K10" i="2" l="1" a="1"/>
  <c r="K10" i="2"/>
  <c r="L10" i="2" s="1"/>
  <c r="K11" i="2" a="1"/>
  <c r="K11" i="2" s="1"/>
  <c r="L11" i="2" s="1"/>
  <c r="K3" i="2" l="1" a="1"/>
  <c r="K3" i="2"/>
  <c r="K4" i="2" a="1"/>
  <c r="K4" i="2"/>
  <c r="K5" i="2" a="1"/>
  <c r="K5" i="2"/>
  <c r="K6" i="2" a="1"/>
  <c r="K6" i="2"/>
  <c r="K7" i="2" a="1"/>
  <c r="K7" i="2"/>
  <c r="K8" i="2" a="1"/>
  <c r="K8" i="2"/>
  <c r="K9" i="2" a="1"/>
  <c r="K9" i="2"/>
  <c r="K2" i="2" a="1"/>
  <c r="K2" i="2"/>
  <c r="K485" i="2" l="1" a="1"/>
  <c r="K485" i="2" s="1"/>
  <c r="K12" i="2" a="1"/>
  <c r="K12" i="2" s="1"/>
  <c r="K13" i="2" a="1"/>
  <c r="K13" i="2" s="1"/>
  <c r="K14" i="2" a="1"/>
  <c r="K14" i="2" s="1"/>
  <c r="K15" i="2" a="1"/>
  <c r="K15" i="2" s="1"/>
  <c r="K16" i="2" a="1"/>
  <c r="K16" i="2" s="1"/>
  <c r="K17" i="2" a="1"/>
  <c r="K17" i="2" s="1"/>
  <c r="K18" i="2" a="1"/>
  <c r="K18" i="2" s="1"/>
  <c r="K19" i="2" a="1"/>
  <c r="K19" i="2" s="1"/>
  <c r="K20" i="2" a="1"/>
  <c r="K20" i="2" s="1"/>
  <c r="K21" i="2" a="1"/>
  <c r="K21" i="2" s="1"/>
  <c r="K22" i="2" a="1"/>
  <c r="K22" i="2" s="1"/>
  <c r="K23" i="2" a="1"/>
  <c r="K23" i="2" s="1"/>
  <c r="K24" i="2" a="1"/>
  <c r="K24" i="2" s="1"/>
  <c r="K25" i="2" a="1"/>
  <c r="K25" i="2" s="1"/>
  <c r="K26" i="2" a="1"/>
  <c r="K26" i="2" s="1"/>
  <c r="K27" i="2" a="1"/>
  <c r="K27" i="2" s="1"/>
  <c r="K28" i="2" a="1"/>
  <c r="K28" i="2" s="1"/>
  <c r="K29" i="2" a="1"/>
  <c r="K29" i="2" s="1"/>
  <c r="K30" i="2" a="1"/>
  <c r="K30" i="2" s="1"/>
  <c r="K31" i="2" a="1"/>
  <c r="K31" i="2" s="1"/>
  <c r="K32" i="2" a="1"/>
  <c r="K32" i="2" s="1"/>
  <c r="K33" i="2" a="1"/>
  <c r="K33" i="2" s="1"/>
  <c r="K34" i="2" a="1"/>
  <c r="K34" i="2" s="1"/>
  <c r="K35" i="2" a="1"/>
  <c r="K35" i="2" s="1"/>
  <c r="K36" i="2" a="1"/>
  <c r="K36" i="2" s="1"/>
  <c r="K37" i="2" a="1"/>
  <c r="K37" i="2" s="1"/>
  <c r="K38" i="2" a="1"/>
  <c r="K38" i="2" s="1"/>
  <c r="K39" i="2" a="1"/>
  <c r="K39" i="2" s="1"/>
  <c r="K40" i="2" a="1"/>
  <c r="K40" i="2" s="1"/>
  <c r="K41" i="2" a="1"/>
  <c r="K41" i="2" s="1"/>
  <c r="K42" i="2" a="1"/>
  <c r="K42" i="2" s="1"/>
  <c r="K43" i="2" a="1"/>
  <c r="K43" i="2" s="1"/>
  <c r="K44" i="2" a="1"/>
  <c r="K44" i="2" s="1"/>
  <c r="K45" i="2" a="1"/>
  <c r="K45" i="2" s="1"/>
  <c r="K46" i="2" a="1"/>
  <c r="K46" i="2" s="1"/>
  <c r="K47" i="2" a="1"/>
  <c r="K47" i="2" s="1"/>
  <c r="K48" i="2" a="1"/>
  <c r="K48" i="2" s="1"/>
  <c r="K49" i="2" a="1"/>
  <c r="K49" i="2" s="1"/>
  <c r="K50" i="2" a="1"/>
  <c r="K50" i="2" s="1"/>
  <c r="K51" i="2" a="1"/>
  <c r="K51" i="2" s="1"/>
  <c r="K52" i="2" a="1"/>
  <c r="K52" i="2" s="1"/>
  <c r="K53" i="2" a="1"/>
  <c r="K53" i="2" s="1"/>
  <c r="K54" i="2" a="1"/>
  <c r="K54" i="2" s="1"/>
  <c r="K55" i="2" a="1"/>
  <c r="K55" i="2" s="1"/>
  <c r="K56" i="2" a="1"/>
  <c r="K56" i="2" s="1"/>
  <c r="K57" i="2" a="1"/>
  <c r="K57" i="2" s="1"/>
  <c r="K58" i="2" a="1"/>
  <c r="K58" i="2" s="1"/>
  <c r="K59" i="2" a="1"/>
  <c r="K59" i="2" s="1"/>
  <c r="K60" i="2" a="1"/>
  <c r="K60" i="2" s="1"/>
  <c r="K61" i="2" a="1"/>
  <c r="K61" i="2" s="1"/>
  <c r="K62" i="2" a="1"/>
  <c r="K62" i="2" s="1"/>
  <c r="K63" i="2" a="1"/>
  <c r="K63" i="2" s="1"/>
  <c r="K64" i="2" a="1"/>
  <c r="K64" i="2" s="1"/>
  <c r="K65" i="2" a="1"/>
  <c r="K65" i="2" s="1"/>
  <c r="K66" i="2" a="1"/>
  <c r="K66" i="2" s="1"/>
  <c r="K67" i="2" a="1"/>
  <c r="K67" i="2" s="1"/>
  <c r="K68" i="2" a="1"/>
  <c r="K68" i="2" s="1"/>
  <c r="K69" i="2" a="1"/>
  <c r="K69" i="2" s="1"/>
  <c r="K70" i="2" a="1"/>
  <c r="K70" i="2" s="1"/>
  <c r="K71" i="2" a="1"/>
  <c r="K71" i="2" s="1"/>
  <c r="K72" i="2" a="1"/>
  <c r="K72" i="2" s="1"/>
  <c r="K73" i="2" a="1"/>
  <c r="K73" i="2" s="1"/>
  <c r="K74" i="2" a="1"/>
  <c r="K74" i="2" s="1"/>
  <c r="K75" i="2" a="1"/>
  <c r="K75" i="2" s="1"/>
  <c r="K76" i="2" a="1"/>
  <c r="K76" i="2" s="1"/>
  <c r="K77" i="2" a="1"/>
  <c r="K77" i="2" s="1"/>
  <c r="K78" i="2" a="1"/>
  <c r="K78" i="2" s="1"/>
  <c r="K79" i="2" a="1"/>
  <c r="K79" i="2" s="1"/>
  <c r="K80" i="2" a="1"/>
  <c r="K80" i="2" s="1"/>
  <c r="K81" i="2" a="1"/>
  <c r="K81" i="2" s="1"/>
  <c r="K82" i="2" a="1"/>
  <c r="K82" i="2" s="1"/>
  <c r="K83" i="2" a="1"/>
  <c r="K83" i="2" s="1"/>
  <c r="K84" i="2" a="1"/>
  <c r="K84" i="2" s="1"/>
  <c r="K85" i="2" a="1"/>
  <c r="K85" i="2" s="1"/>
  <c r="K86" i="2" a="1"/>
  <c r="K86" i="2" s="1"/>
  <c r="K87" i="2" a="1"/>
  <c r="K87" i="2" s="1"/>
  <c r="K88" i="2" a="1"/>
  <c r="K88" i="2" s="1"/>
  <c r="K89" i="2" a="1"/>
  <c r="K89" i="2" s="1"/>
  <c r="K90" i="2" a="1"/>
  <c r="K90" i="2" s="1"/>
  <c r="K91" i="2" a="1"/>
  <c r="K91" i="2" s="1"/>
  <c r="K92" i="2" a="1"/>
  <c r="K92" i="2" s="1"/>
  <c r="K93" i="2" a="1"/>
  <c r="K93" i="2" s="1"/>
  <c r="K94" i="2" a="1"/>
  <c r="K94" i="2" s="1"/>
  <c r="K95" i="2" a="1"/>
  <c r="K95" i="2" s="1"/>
  <c r="K96" i="2" a="1"/>
  <c r="K96" i="2" s="1"/>
  <c r="K97" i="2" a="1"/>
  <c r="K97" i="2" s="1"/>
  <c r="K98" i="2" a="1"/>
  <c r="K98" i="2" s="1"/>
  <c r="K99" i="2" a="1"/>
  <c r="K99" i="2" s="1"/>
  <c r="K100" i="2" a="1"/>
  <c r="K100" i="2" s="1"/>
  <c r="K101" i="2" a="1"/>
  <c r="K101" i="2" s="1"/>
  <c r="K102" i="2" a="1"/>
  <c r="K102" i="2" s="1"/>
  <c r="K103" i="2" a="1"/>
  <c r="K103" i="2" s="1"/>
  <c r="K104" i="2" a="1"/>
  <c r="K104" i="2" s="1"/>
  <c r="K105" i="2" a="1"/>
  <c r="K105" i="2" s="1"/>
  <c r="K106" i="2" a="1"/>
  <c r="K106" i="2" s="1"/>
  <c r="K107" i="2" a="1"/>
  <c r="K107" i="2" s="1"/>
  <c r="K108" i="2" a="1"/>
  <c r="K108" i="2" s="1"/>
  <c r="K109" i="2" a="1"/>
  <c r="K109" i="2" s="1"/>
  <c r="K110" i="2" a="1"/>
  <c r="K110" i="2" s="1"/>
  <c r="K111" i="2" a="1"/>
  <c r="K111" i="2" s="1"/>
  <c r="K112" i="2" a="1"/>
  <c r="K112" i="2" s="1"/>
  <c r="K113" i="2" a="1"/>
  <c r="K113" i="2" s="1"/>
  <c r="K114" i="2" a="1"/>
  <c r="K114" i="2" s="1"/>
  <c r="K115" i="2" a="1"/>
  <c r="K115" i="2" s="1"/>
  <c r="K116" i="2" a="1"/>
  <c r="K116" i="2" s="1"/>
  <c r="K117" i="2" a="1"/>
  <c r="K117" i="2" s="1"/>
  <c r="K118" i="2" a="1"/>
  <c r="K118" i="2" s="1"/>
  <c r="K119" i="2" a="1"/>
  <c r="K119" i="2" s="1"/>
  <c r="K120" i="2" a="1"/>
  <c r="K120" i="2" s="1"/>
  <c r="K121" i="2" a="1"/>
  <c r="K121" i="2" s="1"/>
  <c r="K122" i="2" a="1"/>
  <c r="K122" i="2" s="1"/>
  <c r="K123" i="2" a="1"/>
  <c r="K123" i="2" s="1"/>
  <c r="K124" i="2" a="1"/>
  <c r="K124" i="2" s="1"/>
  <c r="K125" i="2" a="1"/>
  <c r="K125" i="2" s="1"/>
  <c r="K126" i="2" a="1"/>
  <c r="K126" i="2" s="1"/>
  <c r="K127" i="2" a="1"/>
  <c r="K127" i="2" s="1"/>
  <c r="K128" i="2" a="1"/>
  <c r="K128" i="2" s="1"/>
  <c r="K129" i="2" a="1"/>
  <c r="K129" i="2" s="1"/>
  <c r="K130" i="2" a="1"/>
  <c r="K130" i="2" s="1"/>
  <c r="K131" i="2" a="1"/>
  <c r="K131" i="2" s="1"/>
  <c r="K132" i="2" a="1"/>
  <c r="K132" i="2" s="1"/>
  <c r="K133" i="2" a="1"/>
  <c r="K133" i="2" s="1"/>
  <c r="K134" i="2" a="1"/>
  <c r="K134" i="2" s="1"/>
  <c r="K135" i="2" a="1"/>
  <c r="K135" i="2" s="1"/>
  <c r="K136" i="2" a="1"/>
  <c r="K136" i="2" s="1"/>
  <c r="K137" i="2" a="1"/>
  <c r="K137" i="2" s="1"/>
  <c r="K138" i="2" a="1"/>
  <c r="K138" i="2" s="1"/>
  <c r="K139" i="2" a="1"/>
  <c r="K139" i="2" s="1"/>
  <c r="K140" i="2" a="1"/>
  <c r="K140" i="2" s="1"/>
  <c r="K141" i="2" a="1"/>
  <c r="K141" i="2" s="1"/>
  <c r="K142" i="2" a="1"/>
  <c r="K142" i="2" s="1"/>
  <c r="K143" i="2" a="1"/>
  <c r="K143" i="2" s="1"/>
  <c r="K144" i="2" a="1"/>
  <c r="K144" i="2" s="1"/>
  <c r="K145" i="2" a="1"/>
  <c r="K145" i="2" s="1"/>
  <c r="K146" i="2" a="1"/>
  <c r="K146" i="2" s="1"/>
  <c r="K147" i="2" a="1"/>
  <c r="K147" i="2" s="1"/>
  <c r="K148" i="2" a="1"/>
  <c r="K148" i="2" s="1"/>
  <c r="K149" i="2" a="1"/>
  <c r="K149" i="2" s="1"/>
  <c r="K150" i="2" a="1"/>
  <c r="K150" i="2" s="1"/>
  <c r="K151" i="2" a="1"/>
  <c r="K151" i="2" s="1"/>
  <c r="K152" i="2" a="1"/>
  <c r="K152" i="2" s="1"/>
  <c r="K153" i="2" a="1"/>
  <c r="K153" i="2" s="1"/>
  <c r="K154" i="2" a="1"/>
  <c r="K154" i="2" s="1"/>
  <c r="K155" i="2" a="1"/>
  <c r="K155" i="2" s="1"/>
  <c r="K156" i="2" a="1"/>
  <c r="K156" i="2" s="1"/>
  <c r="K157" i="2" a="1"/>
  <c r="K157" i="2" s="1"/>
  <c r="K158" i="2" a="1"/>
  <c r="K158" i="2" s="1"/>
  <c r="K159" i="2" a="1"/>
  <c r="K159" i="2" s="1"/>
  <c r="K160" i="2" a="1"/>
  <c r="K160" i="2" s="1"/>
  <c r="K161" i="2" a="1"/>
  <c r="K161" i="2" s="1"/>
  <c r="K162" i="2" a="1"/>
  <c r="K162" i="2" s="1"/>
  <c r="K163" i="2" a="1"/>
  <c r="K163" i="2" s="1"/>
  <c r="K164" i="2" a="1"/>
  <c r="K164" i="2" s="1"/>
  <c r="K165" i="2" a="1"/>
  <c r="K165" i="2" s="1"/>
  <c r="K166" i="2" a="1"/>
  <c r="K166" i="2" s="1"/>
  <c r="K167" i="2" a="1"/>
  <c r="K167" i="2" s="1"/>
  <c r="K168" i="2" a="1"/>
  <c r="K168" i="2" s="1"/>
  <c r="K169" i="2" a="1"/>
  <c r="K169" i="2" s="1"/>
  <c r="K170" i="2" a="1"/>
  <c r="K170" i="2" s="1"/>
  <c r="K171" i="2" a="1"/>
  <c r="K171" i="2" s="1"/>
  <c r="K172" i="2" a="1"/>
  <c r="K172" i="2" s="1"/>
  <c r="K173" i="2" a="1"/>
  <c r="K173" i="2" s="1"/>
  <c r="K174" i="2" a="1"/>
  <c r="K174" i="2" s="1"/>
  <c r="K175" i="2" a="1"/>
  <c r="K175" i="2" s="1"/>
  <c r="K176" i="2" a="1"/>
  <c r="K176" i="2" s="1"/>
  <c r="K177" i="2" a="1"/>
  <c r="K177" i="2" s="1"/>
  <c r="K178" i="2" a="1"/>
  <c r="K178" i="2" s="1"/>
  <c r="K179" i="2" a="1"/>
  <c r="K179" i="2" s="1"/>
  <c r="K180" i="2" a="1"/>
  <c r="K180" i="2" s="1"/>
  <c r="K181" i="2" a="1"/>
  <c r="K181" i="2" s="1"/>
  <c r="K182" i="2" a="1"/>
  <c r="K182" i="2" s="1"/>
  <c r="K183" i="2" a="1"/>
  <c r="K183" i="2" s="1"/>
  <c r="K184" i="2" a="1"/>
  <c r="K184" i="2" s="1"/>
  <c r="K185" i="2" a="1"/>
  <c r="K185" i="2" s="1"/>
  <c r="K186" i="2" a="1"/>
  <c r="K186" i="2" s="1"/>
  <c r="K187" i="2" a="1"/>
  <c r="K187" i="2" s="1"/>
  <c r="K188" i="2" a="1"/>
  <c r="K188" i="2" s="1"/>
  <c r="K189" i="2" a="1"/>
  <c r="K189" i="2" s="1"/>
  <c r="K190" i="2" a="1"/>
  <c r="K190" i="2" s="1"/>
  <c r="K191" i="2" a="1"/>
  <c r="K191" i="2" s="1"/>
  <c r="K192" i="2" a="1"/>
  <c r="K192" i="2" s="1"/>
  <c r="K193" i="2" a="1"/>
  <c r="K193" i="2" s="1"/>
  <c r="K194" i="2" a="1"/>
  <c r="K194" i="2" s="1"/>
  <c r="K195" i="2" a="1"/>
  <c r="K195" i="2" s="1"/>
  <c r="K196" i="2" a="1"/>
  <c r="K196" i="2" s="1"/>
  <c r="K197" i="2" a="1"/>
  <c r="K197" i="2" s="1"/>
  <c r="K198" i="2" a="1"/>
  <c r="K198" i="2" s="1"/>
  <c r="K199" i="2" a="1"/>
  <c r="K199" i="2" s="1"/>
  <c r="K200" i="2" a="1"/>
  <c r="K200" i="2" s="1"/>
  <c r="K201" i="2" a="1"/>
  <c r="K201" i="2" s="1"/>
  <c r="K202" i="2" a="1"/>
  <c r="K202" i="2" s="1"/>
  <c r="K203" i="2" a="1"/>
  <c r="K203" i="2" s="1"/>
  <c r="K204" i="2" a="1"/>
  <c r="K204" i="2" s="1"/>
  <c r="K205" i="2" a="1"/>
  <c r="K205" i="2" s="1"/>
  <c r="K206" i="2" a="1"/>
  <c r="K206" i="2" s="1"/>
  <c r="K207" i="2" a="1"/>
  <c r="K207" i="2" s="1"/>
  <c r="K208" i="2" a="1"/>
  <c r="K208" i="2" s="1"/>
  <c r="K209" i="2" a="1"/>
  <c r="K209" i="2" s="1"/>
  <c r="K210" i="2" a="1"/>
  <c r="K210" i="2" s="1"/>
  <c r="K211" i="2" a="1"/>
  <c r="K211" i="2" s="1"/>
  <c r="K212" i="2" a="1"/>
  <c r="K212" i="2" s="1"/>
  <c r="K213" i="2" a="1"/>
  <c r="K213" i="2" s="1"/>
  <c r="K214" i="2" a="1"/>
  <c r="K214" i="2" s="1"/>
  <c r="K215" i="2" a="1"/>
  <c r="K215" i="2" s="1"/>
  <c r="K216" i="2" a="1"/>
  <c r="K216" i="2" s="1"/>
  <c r="K217" i="2" a="1"/>
  <c r="K217" i="2" s="1"/>
  <c r="K218" i="2" a="1"/>
  <c r="K218" i="2" s="1"/>
  <c r="K219" i="2" a="1"/>
  <c r="K219" i="2" s="1"/>
  <c r="K220" i="2" a="1"/>
  <c r="K220" i="2" s="1"/>
  <c r="K221" i="2" a="1"/>
  <c r="K221" i="2" s="1"/>
  <c r="K222" i="2" a="1"/>
  <c r="K222" i="2" s="1"/>
  <c r="K223" i="2" a="1"/>
  <c r="K223" i="2" s="1"/>
  <c r="K224" i="2" a="1"/>
  <c r="K224" i="2" s="1"/>
  <c r="K225" i="2" a="1"/>
  <c r="K225" i="2" s="1"/>
  <c r="K226" i="2" a="1"/>
  <c r="K226" i="2" s="1"/>
  <c r="K227" i="2" a="1"/>
  <c r="K227" i="2" s="1"/>
  <c r="K228" i="2" a="1"/>
  <c r="K228" i="2" s="1"/>
  <c r="K229" i="2" a="1"/>
  <c r="K229" i="2" s="1"/>
  <c r="K230" i="2" a="1"/>
  <c r="K230" i="2" s="1"/>
  <c r="K231" i="2" a="1"/>
  <c r="K231" i="2" s="1"/>
  <c r="K232" i="2" a="1"/>
  <c r="K232" i="2" s="1"/>
  <c r="K233" i="2" a="1"/>
  <c r="K233" i="2" s="1"/>
  <c r="K234" i="2" a="1"/>
  <c r="K234" i="2" s="1"/>
  <c r="K235" i="2" a="1"/>
  <c r="K235" i="2" s="1"/>
  <c r="K236" i="2" a="1"/>
  <c r="K236" i="2" s="1"/>
  <c r="K237" i="2" a="1"/>
  <c r="K237" i="2" s="1"/>
  <c r="K238" i="2" a="1"/>
  <c r="K238" i="2" s="1"/>
  <c r="K239" i="2" a="1"/>
  <c r="K239" i="2" s="1"/>
  <c r="K240" i="2" a="1"/>
  <c r="K240" i="2" s="1"/>
  <c r="K241" i="2" a="1"/>
  <c r="K241" i="2" s="1"/>
  <c r="K242" i="2" a="1"/>
  <c r="K242" i="2" s="1"/>
  <c r="K243" i="2" a="1"/>
  <c r="K243" i="2" s="1"/>
  <c r="K244" i="2" a="1"/>
  <c r="K244" i="2" s="1"/>
  <c r="K245" i="2" a="1"/>
  <c r="K245" i="2" s="1"/>
  <c r="K246" i="2" a="1"/>
  <c r="K246" i="2" s="1"/>
  <c r="K247" i="2" a="1"/>
  <c r="K247" i="2" s="1"/>
  <c r="K248" i="2" a="1"/>
  <c r="K248" i="2" s="1"/>
  <c r="K249" i="2" a="1"/>
  <c r="K249" i="2" s="1"/>
  <c r="K250" i="2" a="1"/>
  <c r="K250" i="2" s="1"/>
  <c r="K251" i="2" a="1"/>
  <c r="K251" i="2" s="1"/>
  <c r="K252" i="2" a="1"/>
  <c r="K252" i="2" s="1"/>
  <c r="K253" i="2" a="1"/>
  <c r="K253" i="2" s="1"/>
  <c r="K254" i="2" a="1"/>
  <c r="K254" i="2" s="1"/>
  <c r="K255" i="2" a="1"/>
  <c r="K255" i="2" s="1"/>
  <c r="K256" i="2" a="1"/>
  <c r="K256" i="2" s="1"/>
  <c r="K257" i="2" a="1"/>
  <c r="K257" i="2" s="1"/>
  <c r="K258" i="2" a="1"/>
  <c r="K258" i="2" s="1"/>
  <c r="K259" i="2" a="1"/>
  <c r="K259" i="2" s="1"/>
  <c r="K260" i="2" a="1"/>
  <c r="K260" i="2" s="1"/>
  <c r="K261" i="2" a="1"/>
  <c r="K261" i="2" s="1"/>
  <c r="K262" i="2" a="1"/>
  <c r="K262" i="2" s="1"/>
  <c r="K263" i="2" a="1"/>
  <c r="K263" i="2" s="1"/>
  <c r="K264" i="2" a="1"/>
  <c r="K264" i="2" s="1"/>
  <c r="K265" i="2" a="1"/>
  <c r="K265" i="2" s="1"/>
  <c r="K266" i="2" a="1"/>
  <c r="K266" i="2" s="1"/>
  <c r="K267" i="2" a="1"/>
  <c r="K267" i="2" s="1"/>
  <c r="K268" i="2" a="1"/>
  <c r="K268" i="2" s="1"/>
  <c r="K269" i="2" a="1"/>
  <c r="K269" i="2" s="1"/>
  <c r="K270" i="2" a="1"/>
  <c r="K270" i="2" s="1"/>
  <c r="K271" i="2" a="1"/>
  <c r="K271" i="2" s="1"/>
  <c r="K272" i="2" a="1"/>
  <c r="K272" i="2" s="1"/>
  <c r="K273" i="2" a="1"/>
  <c r="K273" i="2" s="1"/>
  <c r="K274" i="2" a="1"/>
  <c r="K274" i="2" s="1"/>
  <c r="K275" i="2" a="1"/>
  <c r="K275" i="2" s="1"/>
  <c r="K276" i="2" a="1"/>
  <c r="K276" i="2" s="1"/>
  <c r="K277" i="2" a="1"/>
  <c r="K277" i="2" s="1"/>
  <c r="K278" i="2" a="1"/>
  <c r="K278" i="2" s="1"/>
  <c r="K279" i="2" a="1"/>
  <c r="K279" i="2" s="1"/>
  <c r="K280" i="2" a="1"/>
  <c r="K280" i="2" s="1"/>
  <c r="K281" i="2" a="1"/>
  <c r="K281" i="2" s="1"/>
  <c r="K282" i="2" a="1"/>
  <c r="K282" i="2" s="1"/>
  <c r="K283" i="2" a="1"/>
  <c r="K283" i="2" s="1"/>
  <c r="K284" i="2" a="1"/>
  <c r="K284" i="2" s="1"/>
  <c r="K285" i="2" a="1"/>
  <c r="K285" i="2" s="1"/>
  <c r="K286" i="2" a="1"/>
  <c r="K286" i="2" s="1"/>
  <c r="K287" i="2" a="1"/>
  <c r="K287" i="2" s="1"/>
  <c r="K288" i="2" a="1"/>
  <c r="K288" i="2" s="1"/>
  <c r="K289" i="2" a="1"/>
  <c r="K289" i="2" s="1"/>
  <c r="K290" i="2" a="1"/>
  <c r="K290" i="2" s="1"/>
  <c r="K291" i="2" a="1"/>
  <c r="K291" i="2" s="1"/>
  <c r="K292" i="2" a="1"/>
  <c r="K292" i="2" s="1"/>
  <c r="K293" i="2" a="1"/>
  <c r="K293" i="2" s="1"/>
  <c r="K294" i="2" a="1"/>
  <c r="K294" i="2" s="1"/>
  <c r="K295" i="2" a="1"/>
  <c r="K295" i="2" s="1"/>
  <c r="K296" i="2" a="1"/>
  <c r="K296" i="2" s="1"/>
  <c r="K297" i="2" a="1"/>
  <c r="K297" i="2" s="1"/>
  <c r="K298" i="2" a="1"/>
  <c r="K298" i="2" s="1"/>
  <c r="K299" i="2" a="1"/>
  <c r="K299" i="2" s="1"/>
  <c r="K300" i="2" a="1"/>
  <c r="K300" i="2" s="1"/>
  <c r="K301" i="2" a="1"/>
  <c r="K301" i="2" s="1"/>
  <c r="K302" i="2" a="1"/>
  <c r="K302" i="2" s="1"/>
  <c r="K303" i="2" a="1"/>
  <c r="K303" i="2" s="1"/>
  <c r="K304" i="2" a="1"/>
  <c r="K304" i="2" s="1"/>
  <c r="K305" i="2" a="1"/>
  <c r="K305" i="2" s="1"/>
  <c r="K306" i="2" a="1"/>
  <c r="K306" i="2" s="1"/>
  <c r="K307" i="2" a="1"/>
  <c r="K307" i="2" s="1"/>
  <c r="K308" i="2" a="1"/>
  <c r="K308" i="2" s="1"/>
  <c r="K309" i="2" a="1"/>
  <c r="K309" i="2" s="1"/>
  <c r="K310" i="2" a="1"/>
  <c r="K310" i="2" s="1"/>
  <c r="K311" i="2" a="1"/>
  <c r="K311" i="2" s="1"/>
  <c r="K312" i="2" a="1"/>
  <c r="K312" i="2" s="1"/>
  <c r="K313" i="2" a="1"/>
  <c r="K313" i="2" s="1"/>
  <c r="K314" i="2" a="1"/>
  <c r="K314" i="2" s="1"/>
  <c r="K315" i="2" a="1"/>
  <c r="K315" i="2" s="1"/>
  <c r="K316" i="2" a="1"/>
  <c r="K316" i="2" s="1"/>
  <c r="K317" i="2" a="1"/>
  <c r="K317" i="2" s="1"/>
  <c r="K318" i="2" a="1"/>
  <c r="K318" i="2" s="1"/>
  <c r="K319" i="2" a="1"/>
  <c r="K319" i="2" s="1"/>
  <c r="K320" i="2" a="1"/>
  <c r="K320" i="2" s="1"/>
  <c r="K321" i="2" a="1"/>
  <c r="K321" i="2" s="1"/>
  <c r="K322" i="2" a="1"/>
  <c r="K322" i="2" s="1"/>
  <c r="K323" i="2" a="1"/>
  <c r="K323" i="2" s="1"/>
  <c r="K324" i="2" a="1"/>
  <c r="K324" i="2" s="1"/>
  <c r="K325" i="2" a="1"/>
  <c r="K325" i="2" s="1"/>
  <c r="K326" i="2" a="1"/>
  <c r="K326" i="2" s="1"/>
  <c r="K327" i="2" a="1"/>
  <c r="K327" i="2" s="1"/>
  <c r="K328" i="2" a="1"/>
  <c r="K328" i="2" s="1"/>
  <c r="K329" i="2" a="1"/>
  <c r="K329" i="2" s="1"/>
  <c r="K330" i="2" a="1"/>
  <c r="K330" i="2" s="1"/>
  <c r="K331" i="2" a="1"/>
  <c r="K331" i="2" s="1"/>
  <c r="K332" i="2" a="1"/>
  <c r="K332" i="2" s="1"/>
  <c r="K333" i="2" a="1"/>
  <c r="K333" i="2" s="1"/>
  <c r="K334" i="2" a="1"/>
  <c r="K334" i="2" s="1"/>
  <c r="K335" i="2" a="1"/>
  <c r="K335" i="2" s="1"/>
  <c r="K336" i="2" a="1"/>
  <c r="K336" i="2" s="1"/>
  <c r="K337" i="2" a="1"/>
  <c r="K337" i="2" s="1"/>
  <c r="K338" i="2" a="1"/>
  <c r="K338" i="2" s="1"/>
  <c r="K339" i="2" a="1"/>
  <c r="K339" i="2" s="1"/>
  <c r="K340" i="2" a="1"/>
  <c r="K340" i="2" s="1"/>
  <c r="K341" i="2" a="1"/>
  <c r="K341" i="2" s="1"/>
  <c r="K342" i="2" a="1"/>
  <c r="K342" i="2" s="1"/>
  <c r="K343" i="2" a="1"/>
  <c r="K343" i="2" s="1"/>
  <c r="K344" i="2" a="1"/>
  <c r="K344" i="2" s="1"/>
  <c r="K345" i="2" a="1"/>
  <c r="K345" i="2" s="1"/>
  <c r="K346" i="2" a="1"/>
  <c r="K346" i="2" s="1"/>
  <c r="K347" i="2" a="1"/>
  <c r="K347" i="2" s="1"/>
  <c r="K348" i="2" a="1"/>
  <c r="K348" i="2" s="1"/>
  <c r="K349" i="2" a="1"/>
  <c r="K349" i="2" s="1"/>
  <c r="K350" i="2" a="1"/>
  <c r="K350" i="2" s="1"/>
  <c r="K351" i="2" a="1"/>
  <c r="K351" i="2" s="1"/>
  <c r="K352" i="2" a="1"/>
  <c r="K352" i="2" s="1"/>
  <c r="K353" i="2" a="1"/>
  <c r="K353" i="2" s="1"/>
  <c r="K354" i="2" a="1"/>
  <c r="K354" i="2" s="1"/>
  <c r="K355" i="2" a="1"/>
  <c r="K355" i="2" s="1"/>
  <c r="K356" i="2" a="1"/>
  <c r="K356" i="2" s="1"/>
  <c r="K357" i="2" a="1"/>
  <c r="K357" i="2" s="1"/>
  <c r="K358" i="2" a="1"/>
  <c r="K358" i="2" s="1"/>
  <c r="K359" i="2" a="1"/>
  <c r="K359" i="2" s="1"/>
  <c r="K360" i="2" a="1"/>
  <c r="K360" i="2" s="1"/>
  <c r="K361" i="2" a="1"/>
  <c r="K361" i="2" s="1"/>
  <c r="K362" i="2" a="1"/>
  <c r="K362" i="2" s="1"/>
  <c r="K363" i="2" a="1"/>
  <c r="K363" i="2" s="1"/>
  <c r="K364" i="2" a="1"/>
  <c r="K364" i="2" s="1"/>
  <c r="K365" i="2" a="1"/>
  <c r="K365" i="2" s="1"/>
  <c r="K366" i="2" a="1"/>
  <c r="K366" i="2" s="1"/>
  <c r="K367" i="2" a="1"/>
  <c r="K367" i="2" s="1"/>
  <c r="K368" i="2" a="1"/>
  <c r="K368" i="2" s="1"/>
  <c r="K369" i="2" a="1"/>
  <c r="K369" i="2" s="1"/>
  <c r="K370" i="2" a="1"/>
  <c r="K370" i="2" s="1"/>
  <c r="K371" i="2" a="1"/>
  <c r="K371" i="2" s="1"/>
  <c r="K372" i="2" a="1"/>
  <c r="K372" i="2" s="1"/>
  <c r="K373" i="2" a="1"/>
  <c r="K373" i="2" s="1"/>
  <c r="K374" i="2" a="1"/>
  <c r="K374" i="2" s="1"/>
  <c r="K375" i="2" a="1"/>
  <c r="K375" i="2" s="1"/>
  <c r="K376" i="2" a="1"/>
  <c r="K376" i="2" s="1"/>
  <c r="K377" i="2" a="1"/>
  <c r="K377" i="2" s="1"/>
  <c r="K378" i="2" a="1"/>
  <c r="K378" i="2" s="1"/>
  <c r="K379" i="2" a="1"/>
  <c r="K379" i="2" s="1"/>
  <c r="K380" i="2" a="1"/>
  <c r="K380" i="2" s="1"/>
  <c r="K381" i="2" a="1"/>
  <c r="K381" i="2" s="1"/>
  <c r="K382" i="2" a="1"/>
  <c r="K382" i="2" s="1"/>
  <c r="K383" i="2" a="1"/>
  <c r="K383" i="2" s="1"/>
  <c r="K384" i="2" a="1"/>
  <c r="K384" i="2" s="1"/>
  <c r="K385" i="2" a="1"/>
  <c r="K385" i="2" s="1"/>
  <c r="K386" i="2" a="1"/>
  <c r="K386" i="2" s="1"/>
  <c r="K387" i="2" a="1"/>
  <c r="K387" i="2" s="1"/>
  <c r="K388" i="2" a="1"/>
  <c r="K388" i="2" s="1"/>
  <c r="K389" i="2" a="1"/>
  <c r="K389" i="2" s="1"/>
  <c r="K390" i="2" a="1"/>
  <c r="K390" i="2" s="1"/>
  <c r="K391" i="2" a="1"/>
  <c r="K391" i="2" s="1"/>
  <c r="K392" i="2" a="1"/>
  <c r="K392" i="2" s="1"/>
  <c r="K393" i="2" a="1"/>
  <c r="K393" i="2" s="1"/>
  <c r="K394" i="2" a="1"/>
  <c r="K394" i="2" s="1"/>
  <c r="K395" i="2" a="1"/>
  <c r="K395" i="2" s="1"/>
  <c r="K396" i="2" a="1"/>
  <c r="K396" i="2" s="1"/>
  <c r="K397" i="2" a="1"/>
  <c r="K397" i="2" s="1"/>
  <c r="K398" i="2" a="1"/>
  <c r="K398" i="2" s="1"/>
  <c r="K399" i="2" a="1"/>
  <c r="K399" i="2" s="1"/>
  <c r="K400" i="2" a="1"/>
  <c r="K400" i="2" s="1"/>
  <c r="K401" i="2" a="1"/>
  <c r="K401" i="2" s="1"/>
  <c r="K402" i="2" a="1"/>
  <c r="K402" i="2" s="1"/>
  <c r="K403" i="2" a="1"/>
  <c r="K403" i="2" s="1"/>
  <c r="K404" i="2" a="1"/>
  <c r="K404" i="2" s="1"/>
  <c r="K405" i="2" a="1"/>
  <c r="K405" i="2" s="1"/>
  <c r="K406" i="2" a="1"/>
  <c r="K406" i="2" s="1"/>
  <c r="K407" i="2" a="1"/>
  <c r="K407" i="2" s="1"/>
  <c r="K408" i="2" a="1"/>
  <c r="K408" i="2" s="1"/>
  <c r="K409" i="2" a="1"/>
  <c r="K409" i="2" s="1"/>
  <c r="K410" i="2" a="1"/>
  <c r="K410" i="2" s="1"/>
  <c r="K411" i="2" a="1"/>
  <c r="K411" i="2" s="1"/>
  <c r="K412" i="2" a="1"/>
  <c r="K412" i="2" s="1"/>
  <c r="K413" i="2" a="1"/>
  <c r="K413" i="2" s="1"/>
  <c r="K414" i="2" a="1"/>
  <c r="K414" i="2" s="1"/>
  <c r="K415" i="2" a="1"/>
  <c r="K415" i="2" s="1"/>
  <c r="K416" i="2" a="1"/>
  <c r="K416" i="2" s="1"/>
  <c r="K417" i="2" a="1"/>
  <c r="K417" i="2" s="1"/>
  <c r="K418" i="2" a="1"/>
  <c r="K418" i="2" s="1"/>
  <c r="K419" i="2" a="1"/>
  <c r="K419" i="2" s="1"/>
  <c r="K420" i="2" a="1"/>
  <c r="K420" i="2" s="1"/>
  <c r="K421" i="2" a="1"/>
  <c r="K421" i="2" s="1"/>
  <c r="K422" i="2" a="1"/>
  <c r="K422" i="2" s="1"/>
  <c r="K423" i="2" a="1"/>
  <c r="K423" i="2" s="1"/>
  <c r="K424" i="2" a="1"/>
  <c r="K424" i="2" s="1"/>
  <c r="K425" i="2" a="1"/>
  <c r="K425" i="2" s="1"/>
  <c r="K426" i="2" a="1"/>
  <c r="K426" i="2" s="1"/>
  <c r="K427" i="2" a="1"/>
  <c r="K427" i="2" s="1"/>
  <c r="K428" i="2" a="1"/>
  <c r="K428" i="2" s="1"/>
  <c r="K429" i="2" a="1"/>
  <c r="K429" i="2" s="1"/>
  <c r="K430" i="2" a="1"/>
  <c r="K430" i="2" s="1"/>
  <c r="K431" i="2" a="1"/>
  <c r="K431" i="2" s="1"/>
  <c r="K432" i="2" a="1"/>
  <c r="K432" i="2" s="1"/>
  <c r="K433" i="2" a="1"/>
  <c r="K433" i="2" s="1"/>
  <c r="K434" i="2" a="1"/>
  <c r="K434" i="2" s="1"/>
  <c r="K435" i="2" a="1"/>
  <c r="K435" i="2" s="1"/>
  <c r="K436" i="2" a="1"/>
  <c r="K436" i="2" s="1"/>
  <c r="K437" i="2" a="1"/>
  <c r="K437" i="2" s="1"/>
  <c r="K438" i="2" a="1"/>
  <c r="K438" i="2" s="1"/>
  <c r="K439" i="2" a="1"/>
  <c r="K439" i="2" s="1"/>
  <c r="K440" i="2" a="1"/>
  <c r="K440" i="2" s="1"/>
  <c r="K441" i="2" a="1"/>
  <c r="K441" i="2" s="1"/>
  <c r="K442" i="2" a="1"/>
  <c r="K442" i="2" s="1"/>
  <c r="K443" i="2" a="1"/>
  <c r="K443" i="2" s="1"/>
  <c r="K444" i="2" a="1"/>
  <c r="K444" i="2" s="1"/>
  <c r="K445" i="2" a="1"/>
  <c r="K445" i="2" s="1"/>
  <c r="K446" i="2" a="1"/>
  <c r="K446" i="2" s="1"/>
  <c r="K447" i="2" a="1"/>
  <c r="K447" i="2" s="1"/>
  <c r="K448" i="2" a="1"/>
  <c r="K448" i="2" s="1"/>
  <c r="K449" i="2" a="1"/>
  <c r="K449" i="2" s="1"/>
  <c r="K450" i="2" a="1"/>
  <c r="K450" i="2" s="1"/>
  <c r="K451" i="2" a="1"/>
  <c r="K451" i="2" s="1"/>
  <c r="K452" i="2" a="1"/>
  <c r="K452" i="2" s="1"/>
  <c r="K453" i="2" a="1"/>
  <c r="K453" i="2" s="1"/>
  <c r="K454" i="2" a="1"/>
  <c r="K454" i="2" s="1"/>
  <c r="K455" i="2" a="1"/>
  <c r="K455" i="2" s="1"/>
  <c r="K456" i="2" a="1"/>
  <c r="K456" i="2" s="1"/>
  <c r="K457" i="2" a="1"/>
  <c r="K457" i="2" s="1"/>
  <c r="K458" i="2" a="1"/>
  <c r="K458" i="2" s="1"/>
  <c r="K459" i="2" a="1"/>
  <c r="K459" i="2" s="1"/>
  <c r="K460" i="2" a="1"/>
  <c r="K460" i="2" s="1"/>
  <c r="K461" i="2" a="1"/>
  <c r="K461" i="2" s="1"/>
  <c r="K462" i="2" a="1"/>
  <c r="K462" i="2" s="1"/>
  <c r="K463" i="2" a="1"/>
  <c r="K463" i="2" s="1"/>
  <c r="K464" i="2" a="1"/>
  <c r="K464" i="2" s="1"/>
  <c r="K465" i="2" a="1"/>
  <c r="K465" i="2" s="1"/>
  <c r="K466" i="2" a="1"/>
  <c r="K466" i="2" s="1"/>
  <c r="K467" i="2" a="1"/>
  <c r="K467" i="2" s="1"/>
  <c r="K468" i="2" a="1"/>
  <c r="K468" i="2" s="1"/>
  <c r="K469" i="2" a="1"/>
  <c r="K469" i="2" s="1"/>
  <c r="K470" i="2" a="1"/>
  <c r="K470" i="2" s="1"/>
  <c r="K471" i="2" a="1"/>
  <c r="K471" i="2" s="1"/>
  <c r="K472" i="2" a="1"/>
  <c r="K472" i="2" s="1"/>
  <c r="K473" i="2" a="1"/>
  <c r="K473" i="2" s="1"/>
  <c r="K474" i="2" a="1"/>
  <c r="K474" i="2" s="1"/>
  <c r="K475" i="2" a="1"/>
  <c r="K475" i="2" s="1"/>
  <c r="K476" i="2" a="1"/>
  <c r="K476" i="2" s="1"/>
  <c r="K477" i="2" a="1"/>
  <c r="K477" i="2" s="1"/>
  <c r="K478" i="2" a="1"/>
  <c r="K478" i="2" s="1"/>
  <c r="K479" i="2" a="1"/>
  <c r="K479" i="2" s="1"/>
  <c r="K480" i="2" a="1"/>
  <c r="K480" i="2" s="1"/>
  <c r="K481" i="2" a="1"/>
  <c r="K481" i="2" s="1"/>
  <c r="K482" i="2" a="1"/>
  <c r="K482" i="2" s="1"/>
  <c r="K483" i="2" a="1"/>
  <c r="K483" i="2" s="1"/>
  <c r="K484" i="2" a="1"/>
  <c r="K484" i="2" s="1"/>
  <c r="L3" i="2" l="1"/>
  <c r="L4" i="2"/>
  <c r="L5" i="2"/>
  <c r="L6" i="2"/>
  <c r="L7" i="2"/>
  <c r="L8" i="2"/>
  <c r="L9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2" i="2"/>
  <c r="F2" i="1" l="1"/>
  <c r="F4" i="1" l="1"/>
  <c r="F5" i="1" l="1"/>
  <c r="F6" i="1" l="1"/>
  <c r="F7" i="1" l="1"/>
  <c r="F8" i="1" l="1"/>
  <c r="F9" i="1" l="1"/>
  <c r="F10" i="1" l="1"/>
</calcChain>
</file>

<file path=xl/comments1.xml><?xml version="1.0" encoding="utf-8"?>
<comments xmlns="http://schemas.openxmlformats.org/spreadsheetml/2006/main">
  <authors>
    <author>PRINET JOHAN</author>
  </authors>
  <commentList>
    <comment ref="B20" authorId="0" shapeId="0">
      <text>
        <r>
          <rPr>
            <b/>
            <sz val="9"/>
            <color indexed="81"/>
            <rFont val="Tahoma"/>
            <family val="2"/>
          </rPr>
          <t>Renseigner pour chaque compte le capital de départ</t>
        </r>
      </text>
    </comment>
  </commentList>
</comments>
</file>

<file path=xl/comments2.xml><?xml version="1.0" encoding="utf-8"?>
<comments xmlns="http://schemas.openxmlformats.org/spreadsheetml/2006/main">
  <authors>
    <author>PRINET JOHAN</author>
  </authors>
  <commentList>
    <comment ref="A2" authorId="0" shapeId="0">
      <text>
        <r>
          <rPr>
            <sz val="9"/>
            <color indexed="81"/>
            <rFont val="Tahoma"/>
            <family val="2"/>
          </rPr>
          <t xml:space="preserve">Inscrire un code différent pour chaque opération.
</t>
        </r>
      </text>
    </comment>
  </commentList>
</comments>
</file>

<file path=xl/sharedStrings.xml><?xml version="1.0" encoding="utf-8"?>
<sst xmlns="http://schemas.openxmlformats.org/spreadsheetml/2006/main" count="197" uniqueCount="86">
  <si>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</si>
  <si>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</si>
  <si>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</si>
  <si>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</si>
  <si>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</si>
  <si>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</si>
  <si>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</si>
  <si>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</si>
  <si>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</si>
  <si>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</si>
  <si>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</si>
  <si>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</si>
  <si>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</si>
  <si>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</si>
  <si>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</si>
  <si>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</si>
  <si>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</si>
  <si>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</si>
  <si>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</si>
  <si>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Années</t>
  </si>
  <si>
    <t>Situation
 critique</t>
  </si>
  <si>
    <t>Samedi</t>
  </si>
  <si>
    <t>Dimanche</t>
  </si>
  <si>
    <t>Ressources</t>
  </si>
  <si>
    <t>Loyer</t>
  </si>
  <si>
    <t>ID compte</t>
  </si>
  <si>
    <t>CC-EF</t>
  </si>
  <si>
    <t>PEL-EF</t>
  </si>
  <si>
    <t>CEL-EF</t>
  </si>
  <si>
    <t>CC-C</t>
  </si>
  <si>
    <t>Retrait</t>
  </si>
  <si>
    <t>Versement</t>
  </si>
  <si>
    <t>Code 
Opération</t>
  </si>
  <si>
    <t>Libellé
de l'opération</t>
  </si>
  <si>
    <t>Description</t>
  </si>
  <si>
    <t>Maison</t>
  </si>
  <si>
    <t>Alimentaire</t>
  </si>
  <si>
    <t>Bébé</t>
  </si>
  <si>
    <t>Argent estimé
restant</t>
  </si>
  <si>
    <t>ID Compte</t>
  </si>
  <si>
    <t>ID
Compte</t>
  </si>
  <si>
    <t>LA-EF</t>
  </si>
  <si>
    <t>LA-IF</t>
  </si>
  <si>
    <t>Somme
prévue</t>
  </si>
  <si>
    <t>Date
prévue</t>
  </si>
  <si>
    <t>LP0114</t>
  </si>
  <si>
    <t>CB1</t>
  </si>
  <si>
    <t>Plaisir</t>
  </si>
  <si>
    <t>Capital départ</t>
  </si>
  <si>
    <t>Action</t>
  </si>
  <si>
    <t>Ajout</t>
  </si>
  <si>
    <t>Mode 
de paiement</t>
  </si>
  <si>
    <t>Carte bancaire</t>
  </si>
  <si>
    <t>Chèque</t>
  </si>
  <si>
    <t>Liquide</t>
  </si>
  <si>
    <t>Mode de 
paiement</t>
  </si>
  <si>
    <t>Groupe</t>
  </si>
  <si>
    <t>Date début
fichier</t>
  </si>
  <si>
    <t>Date fin
fichier</t>
  </si>
  <si>
    <t>CB2</t>
  </si>
  <si>
    <t>CB3</t>
  </si>
  <si>
    <t>LP0115</t>
  </si>
  <si>
    <t>Loyer à payer janvier</t>
  </si>
  <si>
    <t>Loyer à payer février</t>
  </si>
  <si>
    <t>Chocolatine boulangerie1</t>
  </si>
  <si>
    <t>Chocolatine boulangerie2</t>
  </si>
  <si>
    <t>Chocolatine boulangerie3</t>
  </si>
  <si>
    <t>Nouvelle tétine</t>
  </si>
  <si>
    <t>T01</t>
  </si>
  <si>
    <t>johan</t>
  </si>
  <si>
    <t>Transfert</t>
  </si>
  <si>
    <t>TRA-LA</t>
  </si>
  <si>
    <t>Transfert livret A</t>
  </si>
  <si>
    <t>TRA-LA2</t>
  </si>
  <si>
    <t>CB11</t>
  </si>
  <si>
    <t>CB21</t>
  </si>
  <si>
    <t>CB31</t>
  </si>
  <si>
    <t>LP0117</t>
  </si>
  <si>
    <t>LPO0118</t>
  </si>
  <si>
    <t>TO2</t>
  </si>
  <si>
    <t>TRALA4</t>
  </si>
  <si>
    <t>TRA-LA3</t>
  </si>
  <si>
    <t>PEL-TT</t>
  </si>
  <si>
    <t>CEL-TT</t>
  </si>
  <si>
    <t>CC-TT</t>
  </si>
  <si>
    <t>LA-TT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</si>
</sst>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4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gradientFill degree="135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0000"/>
        </stop>
      </gradientFill>
    </fill>
    <fill>
      <patternFill patternType="solid">
        <fgColor theme="1"/>
        <bgColor indexed="64"/>
      </patternFill>
    </fill>
    <fill>
      <gradientFill degree="135">
        <stop position="0">
          <color theme="0"/>
        </stop>
        <stop position="1">
          <color theme="1"/>
        </stop>
      </gradientFill>
    </fill>
    <fill>
      <gradientFill degree="135">
        <stop position="0">
          <color theme="0"/>
        </stop>
        <stop position="1">
          <color theme="4" tint="0.40000610370189521"/>
        </stop>
      </gradient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44" fontId="4" fillId="5" borderId="1" xfId="0" applyNumberFormat="1" applyFont="1" applyFill="1" applyBorder="1" applyAlignment="1" applyProtection="1">
      <alignment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5" fillId="6" borderId="6" xfId="0" applyFont="1" applyFill="1" applyBorder="1" applyAlignment="1" applyProtection="1">
      <alignment horizontal="center" vertical="center" wrapText="1"/>
      <protection locked="0"/>
    </xf>
    <xf numFmtId="0" fontId="5" fillId="6" borderId="7" xfId="0" applyFont="1" applyFill="1" applyBorder="1" applyAlignment="1" applyProtection="1">
      <alignment horizontal="center" vertical="center" wrapText="1"/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164" fontId="7" fillId="7" borderId="3" xfId="0" applyNumberFormat="1" applyFont="1" applyFill="1" applyBorder="1" applyAlignment="1" applyProtection="1">
      <alignment horizontal="center" vertical="center"/>
      <protection locked="0"/>
    </xf>
    <xf numFmtId="0" fontId="5" fillId="9" borderId="1" xfId="0" applyFont="1" applyFill="1" applyBorder="1" applyAlignment="1" applyProtection="1">
      <alignment horizontal="center" vertical="center" wrapText="1"/>
      <protection locked="0"/>
    </xf>
    <xf numFmtId="0" fontId="5" fillId="9" borderId="1" xfId="0" applyFont="1" applyFill="1" applyBorder="1" applyAlignment="1" applyProtection="1">
      <alignment horizontal="center" vertical="center"/>
      <protection locked="0"/>
    </xf>
    <xf numFmtId="0" fontId="5" fillId="9" borderId="2" xfId="0" applyFont="1" applyFill="1" applyBorder="1" applyAlignment="1" applyProtection="1">
      <alignment horizontal="center" vertical="center"/>
      <protection locked="0"/>
    </xf>
    <xf numFmtId="0" fontId="8" fillId="4" borderId="5" xfId="0" applyFont="1" applyFill="1" applyBorder="1" applyAlignment="1" applyProtection="1">
      <alignment horizontal="center" vertical="center"/>
      <protection locked="0"/>
    </xf>
    <xf numFmtId="0" fontId="8" fillId="4" borderId="4" xfId="0" applyFont="1" applyFill="1" applyBorder="1" applyAlignment="1" applyProtection="1">
      <alignment horizontal="center" vertical="center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4" fontId="8" fillId="4" borderId="1" xfId="0" applyNumberFormat="1" applyFont="1" applyFill="1" applyBorder="1" applyAlignment="1" applyProtection="1">
      <alignment horizontal="center" vertical="center"/>
    </xf>
    <xf numFmtId="0" fontId="9" fillId="8" borderId="1" xfId="0" applyFont="1" applyFill="1" applyBorder="1" applyAlignment="1" applyProtection="1">
      <alignment horizontal="center" vertical="center" wrapText="1"/>
      <protection locked="0"/>
    </xf>
    <xf numFmtId="8" fontId="6" fillId="10" borderId="1" xfId="0" applyNumberFormat="1" applyFont="1" applyFill="1" applyBorder="1" applyAlignment="1" applyProtection="1">
      <alignment horizontal="center" vertical="center"/>
    </xf>
    <xf numFmtId="0" fontId="6" fillId="10" borderId="1" xfId="0" applyFont="1" applyFill="1" applyBorder="1" applyAlignment="1" applyProtection="1">
      <alignment horizontal="center" vertical="center"/>
    </xf>
    <xf numFmtId="8" fontId="7" fillId="7" borderId="8" xfId="1" applyNumberFormat="1" applyFont="1" applyFill="1" applyBorder="1" applyAlignment="1" applyProtection="1">
      <alignment horizontal="center" vertical="center"/>
      <protection locked="0"/>
    </xf>
    <xf numFmtId="14" fontId="3" fillId="0" borderId="5" xfId="0" applyNumberFormat="1" applyFont="1" applyBorder="1" applyAlignment="1">
      <alignment horizontal="center"/>
    </xf>
    <xf numFmtId="0" fontId="7" fillId="11" borderId="3" xfId="0" applyFont="1" applyFill="1" applyBorder="1" applyAlignment="1" applyProtection="1">
      <alignment horizontal="center" vertical="center"/>
      <protection locked="0"/>
    </xf>
    <xf numFmtId="0" fontId="8" fillId="11" borderId="5" xfId="0" applyFont="1" applyFill="1" applyBorder="1" applyAlignment="1" applyProtection="1">
      <alignment horizontal="center" vertical="center"/>
      <protection locked="0"/>
    </xf>
    <xf numFmtId="0" fontId="8" fillId="11" borderId="4" xfId="0" applyFont="1" applyFill="1" applyBorder="1" applyAlignment="1" applyProtection="1">
      <alignment horizontal="center" vertical="center"/>
      <protection locked="0"/>
    </xf>
    <xf numFmtId="0" fontId="8" fillId="11" borderId="1" xfId="0" applyFont="1" applyFill="1" applyBorder="1" applyAlignment="1" applyProtection="1">
      <alignment horizontal="center" vertical="center"/>
      <protection locked="0"/>
    </xf>
    <xf numFmtId="8" fontId="7" fillId="11" borderId="8" xfId="1" applyNumberFormat="1" applyFont="1" applyFill="1" applyBorder="1" applyAlignment="1" applyProtection="1">
      <alignment horizontal="center" vertical="center"/>
      <protection locked="0"/>
    </xf>
    <xf numFmtId="164" fontId="7" fillId="11" borderId="3" xfId="0" applyNumberFormat="1" applyFont="1" applyFill="1" applyBorder="1" applyAlignment="1" applyProtection="1">
      <alignment horizontal="center" vertical="center"/>
      <protection locked="0"/>
    </xf>
    <xf numFmtId="14" fontId="8" fillId="11" borderId="1" xfId="0" applyNumberFormat="1" applyFont="1" applyFill="1" applyBorder="1" applyAlignment="1" applyProtection="1">
      <alignment horizontal="center" vertical="center"/>
    </xf>
    <xf numFmtId="8" fontId="6" fillId="11" borderId="1" xfId="0" applyNumberFormat="1" applyFont="1" applyFill="1" applyBorder="1" applyAlignment="1" applyProtection="1">
      <alignment horizontal="center" vertical="center"/>
    </xf>
    <xf numFmtId="0" fontId="6" fillId="11" borderId="1" xfId="0" applyFont="1" applyFill="1" applyBorder="1" applyAlignment="1" applyProtection="1">
      <alignment horizontal="center" vertical="center"/>
    </xf>
    <xf numFmtId="0" fontId="6" fillId="11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9"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8" tint="0.40000610370189521"/>
          </stop>
        </gradientFill>
      </fill>
    </dxf>
    <dxf>
      <font>
        <color rgb="FFFFFFCC"/>
      </font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CC0000"/>
      <color rgb="FF006600"/>
      <color rgb="FFFFFFCC"/>
      <color rgb="FF00A1DA"/>
      <color rgb="FFD5B8EA"/>
      <color rgb="FFCC00CC"/>
      <color rgb="FF3399FF"/>
      <color rgb="FFFFFFFF"/>
      <color rgb="FFCCFFCC"/>
      <color rgb="FF26AB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K20"/>
  <sheetViews>
    <sheetView showGridLines="0" showZeros="0" workbookViewId="0">
      <selection activeCell="I24" sqref="I24"/>
    </sheetView>
  </sheetViews>
  <sheetFormatPr baseColWidth="10" defaultRowHeight="12.75" x14ac:dyDescent="0.2"/>
  <cols>
    <col min="1" max="15" width="12.7109375" style="3" customWidth="1"/>
    <col min="16" max="16" width="3" style="3" customWidth="1"/>
    <col min="17" max="17" width="15.7109375" style="3" customWidth="1"/>
    <col min="18" max="27" width="10.7109375" style="3" customWidth="1"/>
    <col min="28" max="16384" width="11.42578125" style="3"/>
  </cols>
  <sheetData>
    <row r="1" spans="1:11" ht="25.5" x14ac:dyDescent="0.2">
      <c r="A1" s="2" t="s">
        <v>23</v>
      </c>
      <c r="B1" s="2" t="s">
        <v>0</v>
      </c>
      <c r="C1" s="2" t="s">
        <v>13</v>
      </c>
      <c r="D1" s="2" t="s">
        <v>34</v>
      </c>
      <c r="E1" s="10" t="s">
        <v>25</v>
      </c>
      <c r="F1" s="2" t="s">
        <v>19</v>
      </c>
      <c r="G1" s="11" t="s">
        <v>51</v>
      </c>
      <c r="H1" s="10" t="s">
        <v>56</v>
      </c>
      <c r="I1" s="10" t="s">
        <v>49</v>
      </c>
      <c r="J1" s="9" t="s">
        <v>57</v>
      </c>
      <c r="K1" s="9" t="s">
        <v>58</v>
      </c>
    </row>
    <row r="2" spans="1:11" x14ac:dyDescent="0.2">
      <c r="A2" s="4" t="s">
        <v>69</v>
      </c>
      <c r="B2" s="4" t="s">
        <v>1</v>
      </c>
      <c r="C2" s="4" t="s">
        <v>14</v>
      </c>
      <c r="D2" s="1" t="s">
        <v>24</v>
      </c>
      <c r="E2" s="4" t="s">
        <v>82</v>
      </c>
      <c r="F2" s="4">
        <f>YEAR(MIN(COL_DATE_SUIVI))</f>
        <v>2015</v>
      </c>
      <c r="G2" s="4" t="s">
        <v>52</v>
      </c>
      <c r="H2" s="4" t="s">
        <v>35</v>
      </c>
      <c r="I2" s="4" t="s">
        <v>50</v>
      </c>
      <c r="J2" s="31">
        <v>42005</v>
      </c>
      <c r="K2" s="12">
        <v>49309</v>
      </c>
    </row>
    <row r="3" spans="1:11" x14ac:dyDescent="0.2">
      <c r="A3" s="1"/>
      <c r="B3" s="1" t="s">
        <v>2</v>
      </c>
      <c r="C3" s="1" t="s">
        <v>15</v>
      </c>
      <c r="D3" s="1" t="s">
        <v>47</v>
      </c>
      <c r="E3" s="1" t="s">
        <v>27</v>
      </c>
      <c r="F3" s="1"/>
      <c r="G3" s="8" t="s">
        <v>53</v>
      </c>
      <c r="H3" s="1" t="s">
        <v>36</v>
      </c>
      <c r="I3" s="1" t="s">
        <v>30</v>
      </c>
    </row>
    <row r="4" spans="1:11" x14ac:dyDescent="0.2">
      <c r="A4" s="4"/>
      <c r="B4" s="4" t="s">
        <v>3</v>
      </c>
      <c r="C4" s="4" t="s">
        <v>16</v>
      </c>
      <c r="D4" s="1"/>
      <c r="E4" s="4" t="s">
        <v>83</v>
      </c>
      <c r="F4" s="4">
        <f t="shared" ref="F4:F10" si="0">IF(F3&lt;&gt;0,IF(YEAR(MAX(COL_DATE_SUIVI))&gt;F3,F3+1,0),0)</f>
        <v>0</v>
      </c>
      <c r="G4" s="4" t="s">
        <v>31</v>
      </c>
      <c r="H4" s="4" t="s">
        <v>37</v>
      </c>
      <c r="I4" s="4" t="s">
        <v>70</v>
      </c>
    </row>
    <row r="5" spans="1:11" x14ac:dyDescent="0.2">
      <c r="A5" s="4"/>
      <c r="B5" s="4" t="s">
        <v>4</v>
      </c>
      <c r="C5" s="4" t="s">
        <v>17</v>
      </c>
      <c r="D5" s="1"/>
      <c r="E5" s="4" t="s">
        <v>28</v>
      </c>
      <c r="F5" s="4">
        <f t="shared" si="0"/>
        <v>0</v>
      </c>
      <c r="G5" s="4" t="s">
        <v>54</v>
      </c>
      <c r="H5" s="4"/>
    </row>
    <row r="6" spans="1:11" x14ac:dyDescent="0.2">
      <c r="A6" s="5"/>
      <c r="B6" s="4" t="s">
        <v>5</v>
      </c>
      <c r="C6" s="4" t="s">
        <v>18</v>
      </c>
      <c r="D6" s="1"/>
      <c r="E6" s="4" t="s">
        <v>84</v>
      </c>
      <c r="F6" s="4">
        <f t="shared" si="0"/>
        <v>0</v>
      </c>
      <c r="H6" s="4"/>
    </row>
    <row r="7" spans="1:11" x14ac:dyDescent="0.2">
      <c r="A7" s="5"/>
      <c r="B7" s="4" t="s">
        <v>6</v>
      </c>
      <c r="C7" s="4" t="s">
        <v>21</v>
      </c>
      <c r="D7" s="1"/>
      <c r="E7" s="4" t="s">
        <v>26</v>
      </c>
      <c r="F7" s="4">
        <f t="shared" si="0"/>
        <v>0</v>
      </c>
      <c r="H7" s="4"/>
    </row>
    <row r="8" spans="1:11" x14ac:dyDescent="0.2">
      <c r="A8" s="5"/>
      <c r="B8" s="4" t="s">
        <v>7</v>
      </c>
      <c r="C8" s="4" t="s">
        <v>22</v>
      </c>
      <c r="D8" s="1"/>
      <c r="E8" s="4" t="s">
        <v>29</v>
      </c>
      <c r="F8" s="4">
        <f t="shared" si="0"/>
        <v>0</v>
      </c>
      <c r="H8" s="4"/>
    </row>
    <row r="9" spans="1:11" x14ac:dyDescent="0.2">
      <c r="A9" s="5"/>
      <c r="B9" s="4" t="s">
        <v>8</v>
      </c>
      <c r="D9" s="1"/>
      <c r="E9" s="4" t="s">
        <v>85</v>
      </c>
      <c r="F9" s="4">
        <f t="shared" si="0"/>
        <v>0</v>
      </c>
      <c r="H9" s="4"/>
    </row>
    <row r="10" spans="1:11" x14ac:dyDescent="0.2">
      <c r="A10" s="5"/>
      <c r="B10" s="4" t="s">
        <v>9</v>
      </c>
      <c r="D10" s="1"/>
      <c r="E10" s="4" t="s">
        <v>41</v>
      </c>
      <c r="F10" s="4">
        <f t="shared" si="0"/>
        <v>0</v>
      </c>
      <c r="H10" s="5"/>
    </row>
    <row r="11" spans="1:11" x14ac:dyDescent="0.2">
      <c r="A11" s="5"/>
      <c r="B11" s="4" t="s">
        <v>10</v>
      </c>
      <c r="D11" s="4"/>
      <c r="E11" s="4" t="s">
        <v>42</v>
      </c>
      <c r="H11" s="5"/>
    </row>
    <row r="12" spans="1:11" x14ac:dyDescent="0.2">
      <c r="B12" s="4" t="s">
        <v>11</v>
      </c>
      <c r="D12" s="4"/>
    </row>
    <row r="13" spans="1:11" x14ac:dyDescent="0.2">
      <c r="B13" s="4" t="s">
        <v>12</v>
      </c>
      <c r="D13" s="4"/>
    </row>
    <row r="14" spans="1:11" x14ac:dyDescent="0.2">
      <c r="D14" s="4"/>
    </row>
    <row r="15" spans="1:11" x14ac:dyDescent="0.2">
      <c r="D15" s="4"/>
    </row>
    <row r="16" spans="1:11" x14ac:dyDescent="0.2">
      <c r="D16" s="4"/>
    </row>
    <row r="19" spans="1:11" x14ac:dyDescent="0.2">
      <c r="A19" s="7" t="s">
        <v>39</v>
      </c>
      <c r="B19" s="6" t="s">
        <v>82</v>
      </c>
      <c r="C19" s="6" t="s">
        <v>27</v>
      </c>
      <c r="D19" s="6" t="s">
        <v>83</v>
      </c>
      <c r="E19" s="6" t="s">
        <v>28</v>
      </c>
      <c r="F19" s="6" t="s">
        <v>84</v>
      </c>
      <c r="G19" s="6" t="s">
        <v>26</v>
      </c>
      <c r="H19" s="6" t="s">
        <v>29</v>
      </c>
      <c r="I19" s="6" t="s">
        <v>85</v>
      </c>
      <c r="J19" s="6" t="s">
        <v>41</v>
      </c>
      <c r="K19" s="6" t="s">
        <v>42</v>
      </c>
    </row>
    <row r="20" spans="1:11" x14ac:dyDescent="0.2">
      <c r="A20" s="7" t="s">
        <v>48</v>
      </c>
      <c r="B20" s="13">
        <v>2000</v>
      </c>
      <c r="C20" s="13">
        <v>2000</v>
      </c>
      <c r="D20" s="13">
        <v>2000</v>
      </c>
      <c r="E20" s="13">
        <v>2000</v>
      </c>
      <c r="F20" s="13">
        <v>5000</v>
      </c>
      <c r="G20" s="13">
        <v>5000</v>
      </c>
      <c r="H20" s="13">
        <v>0</v>
      </c>
      <c r="I20" s="13">
        <v>2000</v>
      </c>
      <c r="J20" s="13">
        <v>2000</v>
      </c>
      <c r="K20" s="13"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CC"/>
    <pageSetUpPr fitToPage="1"/>
  </sheetPr>
  <dimension ref="A1:L485"/>
  <sheetViews>
    <sheetView showGridLines="0" showZeros="0" tabSelected="1" zoomScaleNormal="100" workbookViewId="0">
      <pane ySplit="1" topLeftCell="A2" activePane="bottomLeft" state="frozen"/>
      <selection pane="bottomLeft" activeCell="I22" sqref="I22"/>
    </sheetView>
  </sheetViews>
  <sheetFormatPr baseColWidth="10" defaultRowHeight="11.25" x14ac:dyDescent="0.2"/>
  <cols>
    <col min="1" max="3" width="10.7109375" style="14" customWidth="1"/>
    <col min="4" max="4" width="20.7109375" style="14" customWidth="1"/>
    <col min="5" max="6" width="10.7109375" style="15" customWidth="1"/>
    <col min="7" max="10" width="10.7109375" style="14" customWidth="1"/>
    <col min="11" max="11" width="15.7109375" style="14" customWidth="1"/>
    <col min="12" max="12" width="10.7109375" style="15" customWidth="1"/>
    <col min="13" max="16384" width="11.42578125" style="15"/>
  </cols>
  <sheetData>
    <row r="1" spans="1:12" ht="39.950000000000003" customHeight="1" x14ac:dyDescent="0.2">
      <c r="A1" s="16" t="s">
        <v>32</v>
      </c>
      <c r="B1" s="20" t="s">
        <v>49</v>
      </c>
      <c r="C1" s="20" t="s">
        <v>23</v>
      </c>
      <c r="D1" s="16" t="s">
        <v>33</v>
      </c>
      <c r="E1" s="20" t="s">
        <v>55</v>
      </c>
      <c r="F1" s="21" t="s">
        <v>34</v>
      </c>
      <c r="G1" s="22" t="s">
        <v>56</v>
      </c>
      <c r="H1" s="17" t="s">
        <v>43</v>
      </c>
      <c r="I1" s="17" t="s">
        <v>44</v>
      </c>
      <c r="J1" s="20" t="s">
        <v>40</v>
      </c>
      <c r="K1" s="27" t="s">
        <v>38</v>
      </c>
      <c r="L1" s="27" t="s">
        <v>20</v>
      </c>
    </row>
    <row r="2" spans="1:12" s="41" customFormat="1" x14ac:dyDescent="0.2">
      <c r="A2" s="32" t="s">
        <v>45</v>
      </c>
      <c r="B2" s="33" t="s">
        <v>30</v>
      </c>
      <c r="C2" s="34" t="s">
        <v>69</v>
      </c>
      <c r="D2" s="32" t="s">
        <v>62</v>
      </c>
      <c r="E2" s="33" t="s">
        <v>53</v>
      </c>
      <c r="F2" s="35" t="s">
        <v>24</v>
      </c>
      <c r="G2" s="34" t="s">
        <v>35</v>
      </c>
      <c r="H2" s="36">
        <v>500</v>
      </c>
      <c r="I2" s="37">
        <v>42005</v>
      </c>
      <c r="J2" s="38" t="s">
        <v>26</v>
      </c>
      <c r="K2" s="39">
        <f t="array" ref="K2">IFERROR(HLOOKUP(J2,INFOS_CPTE,2,0)+SUM(($J$2:J2=J2)*IF(OR($B$2:B2="Retrait",$B$2:B2="Transfert"),-$H$2:H2,$H$2:H2)),"")</f>
        <v>4500</v>
      </c>
      <c r="L2" s="40">
        <f>IF((K2)&gt;0,1,IF(K2&lt;0,-1,0))</f>
        <v>1</v>
      </c>
    </row>
    <row r="3" spans="1:12" s="41" customFormat="1" x14ac:dyDescent="0.2">
      <c r="A3" s="32" t="s">
        <v>46</v>
      </c>
      <c r="B3" s="33" t="s">
        <v>30</v>
      </c>
      <c r="C3" s="34" t="s">
        <v>69</v>
      </c>
      <c r="D3" s="32" t="s">
        <v>64</v>
      </c>
      <c r="E3" s="33" t="s">
        <v>54</v>
      </c>
      <c r="F3" s="35" t="s">
        <v>47</v>
      </c>
      <c r="G3" s="34" t="s">
        <v>36</v>
      </c>
      <c r="H3" s="36">
        <v>1000</v>
      </c>
      <c r="I3" s="37">
        <v>42006</v>
      </c>
      <c r="J3" s="38" t="s">
        <v>26</v>
      </c>
      <c r="K3" s="39">
        <f t="array" ref="K3">IFERROR(HLOOKUP(J3,INFOS_CPTE,2,0)+SUM(($J$2:J3=J3)*IF(OR($B$2:B3="Retrait",$B$2:B3="Transfert"),-$H$2:H3,$H$2:H3)),"")</f>
        <v>3500</v>
      </c>
      <c r="L3" s="40">
        <f t="shared" ref="L3:L59" si="0">IF((K3)&gt;0,1,IF(K3&lt;0,-1,0))</f>
        <v>1</v>
      </c>
    </row>
    <row r="4" spans="1:12" s="41" customFormat="1" x14ac:dyDescent="0.2">
      <c r="A4" s="32" t="s">
        <v>59</v>
      </c>
      <c r="B4" s="33" t="s">
        <v>30</v>
      </c>
      <c r="C4" s="34" t="s">
        <v>69</v>
      </c>
      <c r="D4" s="32" t="s">
        <v>65</v>
      </c>
      <c r="E4" s="33" t="s">
        <v>54</v>
      </c>
      <c r="F4" s="35" t="s">
        <v>47</v>
      </c>
      <c r="G4" s="34" t="s">
        <v>36</v>
      </c>
      <c r="H4" s="36">
        <v>1000</v>
      </c>
      <c r="I4" s="37">
        <v>42007</v>
      </c>
      <c r="J4" s="38" t="s">
        <v>26</v>
      </c>
      <c r="K4" s="39">
        <f t="array" ref="K4">IFERROR(HLOOKUP(J4,INFOS_CPTE,2,0)+SUM(($J$2:J4=J4)*IF(OR($B$2:B4="Retrait",$B$2:B4="Transfert"),-$H$2:H4,$H$2:H4)),"")</f>
        <v>2500</v>
      </c>
      <c r="L4" s="40">
        <f t="shared" si="0"/>
        <v>1</v>
      </c>
    </row>
    <row r="5" spans="1:12" s="41" customFormat="1" x14ac:dyDescent="0.2">
      <c r="A5" s="32" t="s">
        <v>60</v>
      </c>
      <c r="B5" s="33" t="s">
        <v>30</v>
      </c>
      <c r="C5" s="34" t="s">
        <v>69</v>
      </c>
      <c r="D5" s="32" t="s">
        <v>66</v>
      </c>
      <c r="E5" s="33" t="s">
        <v>54</v>
      </c>
      <c r="F5" s="35" t="s">
        <v>47</v>
      </c>
      <c r="G5" s="34" t="s">
        <v>36</v>
      </c>
      <c r="H5" s="36">
        <v>1500</v>
      </c>
      <c r="I5" s="37">
        <v>42008</v>
      </c>
      <c r="J5" s="38" t="s">
        <v>26</v>
      </c>
      <c r="K5" s="39">
        <f t="array" ref="K5">IFERROR(HLOOKUP(J5,INFOS_CPTE,2,0)+SUM(($J$2:J5=J5)*IF(OR($B$2:B5="Retrait",$B$2:B5="Transfert"),-$H$2:H5,$H$2:H5)),"")</f>
        <v>1000</v>
      </c>
      <c r="L5" s="40">
        <f t="shared" si="0"/>
        <v>1</v>
      </c>
    </row>
    <row r="6" spans="1:12" s="41" customFormat="1" x14ac:dyDescent="0.2">
      <c r="A6" s="32" t="s">
        <v>61</v>
      </c>
      <c r="B6" s="33" t="s">
        <v>30</v>
      </c>
      <c r="C6" s="34" t="s">
        <v>69</v>
      </c>
      <c r="D6" s="32" t="s">
        <v>63</v>
      </c>
      <c r="E6" s="33" t="s">
        <v>53</v>
      </c>
      <c r="F6" s="35" t="s">
        <v>24</v>
      </c>
      <c r="G6" s="34" t="s">
        <v>35</v>
      </c>
      <c r="H6" s="36">
        <v>500</v>
      </c>
      <c r="I6" s="37">
        <v>42009</v>
      </c>
      <c r="J6" s="38" t="s">
        <v>26</v>
      </c>
      <c r="K6" s="39">
        <f t="array" ref="K6">IFERROR(HLOOKUP(J6,INFOS_CPTE,2,0)+SUM(($J$2:J6=J6)*IF(OR($B$2:B6="Retrait",$B$2:B6="Transfert"),-$H$2:H6,$H$2:H6)),"")</f>
        <v>500</v>
      </c>
      <c r="L6" s="40">
        <f t="shared" si="0"/>
        <v>1</v>
      </c>
    </row>
    <row r="7" spans="1:12" s="41" customFormat="1" x14ac:dyDescent="0.2">
      <c r="A7" s="32" t="s">
        <v>68</v>
      </c>
      <c r="B7" s="33" t="s">
        <v>30</v>
      </c>
      <c r="C7" s="34" t="s">
        <v>69</v>
      </c>
      <c r="D7" s="32" t="s">
        <v>67</v>
      </c>
      <c r="E7" s="33" t="s">
        <v>52</v>
      </c>
      <c r="F7" s="35" t="s">
        <v>47</v>
      </c>
      <c r="G7" s="34" t="s">
        <v>37</v>
      </c>
      <c r="H7" s="36">
        <v>20</v>
      </c>
      <c r="I7" s="37">
        <v>42010</v>
      </c>
      <c r="J7" s="38" t="s">
        <v>26</v>
      </c>
      <c r="K7" s="39">
        <f t="array" ref="K7">IFERROR(HLOOKUP(J7,INFOS_CPTE,2,0)+SUM(($J$2:J7=J7)*IF(OR($B$2:B7="Retrait",$B$2:B7="Transfert"),-$H$2:H7,$H$2:H7)),"")</f>
        <v>480</v>
      </c>
      <c r="L7" s="40">
        <f t="shared" si="0"/>
        <v>1</v>
      </c>
    </row>
    <row r="8" spans="1:12" s="41" customFormat="1" x14ac:dyDescent="0.2">
      <c r="A8" s="32" t="s">
        <v>71</v>
      </c>
      <c r="B8" s="33" t="s">
        <v>70</v>
      </c>
      <c r="C8" s="34" t="s">
        <v>69</v>
      </c>
      <c r="D8" s="32" t="s">
        <v>72</v>
      </c>
      <c r="E8" s="33" t="s">
        <v>31</v>
      </c>
      <c r="F8" s="35"/>
      <c r="G8" s="34"/>
      <c r="H8" s="36">
        <v>1000</v>
      </c>
      <c r="I8" s="37">
        <v>42011</v>
      </c>
      <c r="J8" s="38" t="s">
        <v>26</v>
      </c>
      <c r="K8" s="39">
        <f t="array" ref="K8">IFERROR(HLOOKUP(J8,INFOS_CPTE,2,0)+SUM(($J$2:J8=J8)*IF(OR($B$2:B8="Retrait",$B$2:B8="Transfert"),-$H$2:H8,$H$2:H8)),"")</f>
        <v>-520</v>
      </c>
      <c r="L8" s="40">
        <f t="shared" si="0"/>
        <v>-1</v>
      </c>
    </row>
    <row r="9" spans="1:12" s="41" customFormat="1" x14ac:dyDescent="0.2">
      <c r="A9" s="32" t="s">
        <v>73</v>
      </c>
      <c r="B9" s="33" t="s">
        <v>50</v>
      </c>
      <c r="C9" s="34" t="s">
        <v>69</v>
      </c>
      <c r="D9" s="32" t="s">
        <v>72</v>
      </c>
      <c r="E9" s="33" t="s">
        <v>31</v>
      </c>
      <c r="F9" s="35"/>
      <c r="G9" s="34"/>
      <c r="H9" s="36">
        <v>1000</v>
      </c>
      <c r="I9" s="37">
        <v>42012</v>
      </c>
      <c r="J9" s="38" t="s">
        <v>41</v>
      </c>
      <c r="K9" s="39">
        <f t="array" ref="K9">IFERROR(HLOOKUP(J9,INFOS_CPTE,2,0)+SUM(($J$2:J9=J9)*IF(OR($B$2:B9="Retrait",$B$2:B9="Transfert"),-$H$2:H9,$H$2:H9)),"")</f>
        <v>1000</v>
      </c>
      <c r="L9" s="40">
        <f t="shared" si="0"/>
        <v>1</v>
      </c>
    </row>
    <row r="10" spans="1:12" s="41" customFormat="1" x14ac:dyDescent="0.2">
      <c r="A10" s="32"/>
      <c r="B10" s="33"/>
      <c r="C10" s="34"/>
      <c r="D10" s="32"/>
      <c r="E10" s="33"/>
      <c r="F10" s="35"/>
      <c r="G10" s="34"/>
      <c r="H10" s="36">
        <v>0</v>
      </c>
      <c r="I10" s="37"/>
      <c r="J10" s="38"/>
      <c r="K10" s="39" t="str">
        <f t="array" ref="K10">IFERROR(HLOOKUP(J10,INFOS_CPTE,2,0)+SUM(($J$2:J10=J10)*IF(OR($B$2:B10="Retrait",$B$2:B10="Transfert"),-$H$2:H10,$H$2:H10)),"")</f>
        <v/>
      </c>
      <c r="L10" s="40">
        <f t="shared" si="0"/>
        <v>1</v>
      </c>
    </row>
    <row r="11" spans="1:12" s="41" customFormat="1" x14ac:dyDescent="0.2">
      <c r="A11" s="32"/>
      <c r="B11" s="33"/>
      <c r="C11" s="34"/>
      <c r="D11" s="32"/>
      <c r="E11" s="33"/>
      <c r="F11" s="35"/>
      <c r="G11" s="34"/>
      <c r="H11" s="36">
        <v>0</v>
      </c>
      <c r="I11" s="37"/>
      <c r="J11" s="38"/>
      <c r="K11" s="39" t="str">
        <f t="array" ref="K11">IFERROR(HLOOKUP(J11,INFOS_CPTE,2,0)+SUM(($J$2:J11=J11)*IF(OR($B$2:B11="Retrait",$B$2:B11="Transfert"),-$H$2:H11,$H$2:H11)),"")</f>
        <v/>
      </c>
      <c r="L11" s="40">
        <f t="shared" si="0"/>
        <v>1</v>
      </c>
    </row>
    <row r="12" spans="1:12" x14ac:dyDescent="0.2">
      <c r="A12" s="18" t="s">
        <v>77</v>
      </c>
      <c r="B12" s="23" t="s">
        <v>30</v>
      </c>
      <c r="C12" s="24" t="s">
        <v>69</v>
      </c>
      <c r="D12" s="18" t="s">
        <v>62</v>
      </c>
      <c r="E12" s="23" t="s">
        <v>53</v>
      </c>
      <c r="F12" s="25" t="s">
        <v>24</v>
      </c>
      <c r="G12" s="24" t="s">
        <v>35</v>
      </c>
      <c r="H12" s="30">
        <v>500</v>
      </c>
      <c r="I12" s="19">
        <v>42005</v>
      </c>
      <c r="J12" s="26" t="s">
        <v>84</v>
      </c>
      <c r="K12" s="28">
        <f t="array" ref="K12">IFERROR(HLOOKUP(J12,INFOS_CPTE,2,0)+SUM(($J$2:J12=J12)*IF($B$2:B12="Retrait",-$H$2:H12,$H$2:H12)),"")</f>
        <v>4500</v>
      </c>
      <c r="L12" s="29">
        <f t="shared" si="0"/>
        <v>1</v>
      </c>
    </row>
    <row r="13" spans="1:12" x14ac:dyDescent="0.2">
      <c r="A13" s="18" t="s">
        <v>74</v>
      </c>
      <c r="B13" s="23" t="s">
        <v>30</v>
      </c>
      <c r="C13" s="24" t="s">
        <v>69</v>
      </c>
      <c r="D13" s="18" t="s">
        <v>64</v>
      </c>
      <c r="E13" s="23" t="s">
        <v>54</v>
      </c>
      <c r="F13" s="25" t="s">
        <v>47</v>
      </c>
      <c r="G13" s="24" t="s">
        <v>36</v>
      </c>
      <c r="H13" s="30">
        <v>1000</v>
      </c>
      <c r="I13" s="19">
        <v>42006</v>
      </c>
      <c r="J13" s="26" t="s">
        <v>84</v>
      </c>
      <c r="K13" s="28">
        <f t="array" ref="K13">IFERROR(HLOOKUP(J13,INFOS_CPTE,2,0)+SUM(($J$2:J13=J13)*IF($B$2:B13="Retrait",-$H$2:H13,$H$2:H13)),"")</f>
        <v>3500</v>
      </c>
      <c r="L13" s="29">
        <f t="shared" si="0"/>
        <v>1</v>
      </c>
    </row>
    <row r="14" spans="1:12" x14ac:dyDescent="0.2">
      <c r="A14" s="18" t="s">
        <v>75</v>
      </c>
      <c r="B14" s="23" t="s">
        <v>30</v>
      </c>
      <c r="C14" s="24" t="s">
        <v>69</v>
      </c>
      <c r="D14" s="18" t="s">
        <v>65</v>
      </c>
      <c r="E14" s="23" t="s">
        <v>54</v>
      </c>
      <c r="F14" s="25" t="s">
        <v>47</v>
      </c>
      <c r="G14" s="24" t="s">
        <v>36</v>
      </c>
      <c r="H14" s="30">
        <v>1000</v>
      </c>
      <c r="I14" s="19">
        <v>42007</v>
      </c>
      <c r="J14" s="26" t="s">
        <v>84</v>
      </c>
      <c r="K14" s="28">
        <f t="array" ref="K14">IFERROR(HLOOKUP(J14,INFOS_CPTE,2,0)+SUM(($J$2:J14=J14)*IF($B$2:B14="Retrait",-$H$2:H14,$H$2:H14)),"")</f>
        <v>2500</v>
      </c>
      <c r="L14" s="29">
        <f t="shared" si="0"/>
        <v>1</v>
      </c>
    </row>
    <row r="15" spans="1:12" x14ac:dyDescent="0.2">
      <c r="A15" s="18" t="s">
        <v>76</v>
      </c>
      <c r="B15" s="23" t="s">
        <v>30</v>
      </c>
      <c r="C15" s="24" t="s">
        <v>69</v>
      </c>
      <c r="D15" s="18" t="s">
        <v>66</v>
      </c>
      <c r="E15" s="23" t="s">
        <v>54</v>
      </c>
      <c r="F15" s="25" t="s">
        <v>47</v>
      </c>
      <c r="G15" s="24" t="s">
        <v>36</v>
      </c>
      <c r="H15" s="30">
        <v>1500</v>
      </c>
      <c r="I15" s="19">
        <v>42008</v>
      </c>
      <c r="J15" s="26" t="s">
        <v>84</v>
      </c>
      <c r="K15" s="28">
        <f t="array" ref="K15">IFERROR(HLOOKUP(J15,INFOS_CPTE,2,0)+SUM(($J$2:J15=J15)*IF($B$2:B15="Retrait",-$H$2:H15,$H$2:H15)),"")</f>
        <v>1000</v>
      </c>
      <c r="L15" s="29">
        <f t="shared" si="0"/>
        <v>1</v>
      </c>
    </row>
    <row r="16" spans="1:12" x14ac:dyDescent="0.2">
      <c r="A16" s="18" t="s">
        <v>78</v>
      </c>
      <c r="B16" s="23" t="s">
        <v>30</v>
      </c>
      <c r="C16" s="24" t="s">
        <v>69</v>
      </c>
      <c r="D16" s="18" t="s">
        <v>63</v>
      </c>
      <c r="E16" s="23" t="s">
        <v>53</v>
      </c>
      <c r="F16" s="25" t="s">
        <v>24</v>
      </c>
      <c r="G16" s="24" t="s">
        <v>35</v>
      </c>
      <c r="H16" s="30">
        <v>500</v>
      </c>
      <c r="I16" s="19">
        <v>42009</v>
      </c>
      <c r="J16" s="26" t="s">
        <v>84</v>
      </c>
      <c r="K16" s="28">
        <f t="array" ref="K16">IFERROR(HLOOKUP(J16,INFOS_CPTE,2,0)+SUM(($J$2:J16=J16)*IF($B$2:B16="Retrait",-$H$2:H16,$H$2:H16)),"")</f>
        <v>500</v>
      </c>
      <c r="L16" s="29">
        <f t="shared" si="0"/>
        <v>1</v>
      </c>
    </row>
    <row r="17" spans="1:12" x14ac:dyDescent="0.2">
      <c r="A17" s="18" t="s">
        <v>79</v>
      </c>
      <c r="B17" s="23" t="s">
        <v>30</v>
      </c>
      <c r="C17" s="24" t="s">
        <v>69</v>
      </c>
      <c r="D17" s="18" t="s">
        <v>67</v>
      </c>
      <c r="E17" s="23" t="s">
        <v>52</v>
      </c>
      <c r="F17" s="25" t="s">
        <v>47</v>
      </c>
      <c r="G17" s="24" t="s">
        <v>37</v>
      </c>
      <c r="H17" s="30">
        <v>20</v>
      </c>
      <c r="I17" s="19">
        <v>42010</v>
      </c>
      <c r="J17" s="26" t="s">
        <v>84</v>
      </c>
      <c r="K17" s="28">
        <f t="array" ref="K17">IFERROR(HLOOKUP(J17,INFOS_CPTE,2,0)+SUM(($J$2:J17=J17)*IF($B$2:B17="Retrait",-$H$2:H17,$H$2:H17)),"")</f>
        <v>480</v>
      </c>
      <c r="L17" s="29">
        <f t="shared" si="0"/>
        <v>1</v>
      </c>
    </row>
    <row r="18" spans="1:12" x14ac:dyDescent="0.2">
      <c r="A18" s="18" t="s">
        <v>81</v>
      </c>
      <c r="B18" s="23" t="s">
        <v>30</v>
      </c>
      <c r="C18" s="24" t="s">
        <v>69</v>
      </c>
      <c r="D18" s="18" t="s">
        <v>72</v>
      </c>
      <c r="E18" s="23" t="s">
        <v>31</v>
      </c>
      <c r="F18" s="25"/>
      <c r="G18" s="24"/>
      <c r="H18" s="30">
        <v>1000</v>
      </c>
      <c r="I18" s="19">
        <v>42011</v>
      </c>
      <c r="J18" s="26" t="s">
        <v>84</v>
      </c>
      <c r="K18" s="28">
        <f t="array" ref="K18">IFERROR(HLOOKUP(J18,INFOS_CPTE,2,0)+SUM(($J$2:J18=J18)*IF($B$2:B18="Retrait",-$H$2:H18,$H$2:H18)),"")</f>
        <v>-520</v>
      </c>
      <c r="L18" s="29">
        <f t="shared" si="0"/>
        <v>-1</v>
      </c>
    </row>
    <row r="19" spans="1:12" x14ac:dyDescent="0.2">
      <c r="A19" s="18" t="s">
        <v>80</v>
      </c>
      <c r="B19" s="23" t="s">
        <v>50</v>
      </c>
      <c r="C19" s="24" t="s">
        <v>69</v>
      </c>
      <c r="D19" s="18" t="s">
        <v>72</v>
      </c>
      <c r="E19" s="23" t="s">
        <v>31</v>
      </c>
      <c r="F19" s="25"/>
      <c r="G19" s="24"/>
      <c r="H19" s="30">
        <v>1000</v>
      </c>
      <c r="I19" s="19">
        <v>42012</v>
      </c>
      <c r="J19" s="26" t="s">
        <v>85</v>
      </c>
      <c r="K19" s="28">
        <f t="array" ref="K19">IFERROR(HLOOKUP(J19,INFOS_CPTE,2,0)+SUM(($J$2:J19=J19)*IF($B$2:B19="Retrait",-$H$2:H19,$H$2:H19)),"")</f>
        <v>3000</v>
      </c>
      <c r="L19" s="29">
        <f t="shared" si="0"/>
        <v>1</v>
      </c>
    </row>
    <row r="20" spans="1:12" x14ac:dyDescent="0.2">
      <c r="A20" s="18"/>
      <c r="B20" s="23"/>
      <c r="C20" s="24"/>
      <c r="D20" s="18"/>
      <c r="E20" s="23"/>
      <c r="F20" s="25"/>
      <c r="G20" s="24"/>
      <c r="H20" s="30">
        <v>0</v>
      </c>
      <c r="I20" s="19"/>
      <c r="J20" s="26"/>
      <c r="K20" s="28" t="str">
        <f t="array" ref="K20">IFERROR(HLOOKUP(J20,INFOS_CPTE,2,0)+SUM(($J$2:J20=J20)*IF($B$2:B20="Retrait",-$H$2:H20,$H$2:H20)),"")</f>
        <v/>
      </c>
      <c r="L20" s="29">
        <f t="shared" si="0"/>
        <v>1</v>
      </c>
    </row>
    <row r="21" spans="1:12" x14ac:dyDescent="0.2">
      <c r="A21" s="18"/>
      <c r="B21" s="23"/>
      <c r="C21" s="24"/>
      <c r="D21" s="18"/>
      <c r="E21" s="23"/>
      <c r="F21" s="25"/>
      <c r="G21" s="24"/>
      <c r="H21" s="30">
        <v>0</v>
      </c>
      <c r="I21" s="19"/>
      <c r="J21" s="26"/>
      <c r="K21" s="28" t="str">
        <f t="array" ref="K21">IFERROR(HLOOKUP(J21,INFOS_CPTE,2,0)+SUM(($J$2:J21=J21)*IF($B$2:B21="Retrait",-$H$2:H21,$H$2:H21)),"")</f>
        <v/>
      </c>
      <c r="L21" s="29">
        <f t="shared" si="0"/>
        <v>1</v>
      </c>
    </row>
    <row r="22" spans="1:12" x14ac:dyDescent="0.2">
      <c r="A22" s="18"/>
      <c r="B22" s="23"/>
      <c r="C22" s="24"/>
      <c r="D22" s="18"/>
      <c r="E22" s="23"/>
      <c r="F22" s="25"/>
      <c r="G22" s="24"/>
      <c r="H22" s="30">
        <v>0</v>
      </c>
      <c r="I22" s="19"/>
      <c r="J22" s="26"/>
      <c r="K22" s="28" t="str">
        <f t="array" ref="K22">IFERROR(HLOOKUP(J22,INFOS_CPTE,2,0)+SUM(($J$2:J22=J22)*IF($B$2:B22="Retrait",-$H$2:H22,$H$2:H22)),"")</f>
        <v/>
      </c>
      <c r="L22" s="29">
        <f t="shared" si="0"/>
        <v>1</v>
      </c>
    </row>
    <row r="23" spans="1:12" x14ac:dyDescent="0.2">
      <c r="A23" s="18"/>
      <c r="B23" s="23"/>
      <c r="C23" s="24"/>
      <c r="D23" s="18"/>
      <c r="E23" s="23"/>
      <c r="F23" s="25"/>
      <c r="G23" s="24"/>
      <c r="H23" s="30">
        <v>0</v>
      </c>
      <c r="I23" s="19"/>
      <c r="J23" s="26"/>
      <c r="K23" s="28" t="str">
        <f t="array" ref="K23">IFERROR(HLOOKUP(J23,INFOS_CPTE,2,0)+SUM(($J$2:J23=J23)*IF($B$2:B23="Retrait",-$H$2:H23,$H$2:H23)),"")</f>
        <v/>
      </c>
      <c r="L23" s="29">
        <f t="shared" si="0"/>
        <v>1</v>
      </c>
    </row>
    <row r="24" spans="1:12" x14ac:dyDescent="0.2">
      <c r="A24" s="18"/>
      <c r="B24" s="23"/>
      <c r="C24" s="24"/>
      <c r="D24" s="18"/>
      <c r="E24" s="23"/>
      <c r="F24" s="25"/>
      <c r="G24" s="24"/>
      <c r="H24" s="30">
        <v>0</v>
      </c>
      <c r="I24" s="19"/>
      <c r="J24" s="26"/>
      <c r="K24" s="28" t="str">
        <f t="array" ref="K24">IFERROR(HLOOKUP(J24,INFOS_CPTE,2,0)+SUM(($J$2:J24=J24)*IF($B$2:B24="Retrait",-$H$2:H24,$H$2:H24)),"")</f>
        <v/>
      </c>
      <c r="L24" s="29">
        <f t="shared" si="0"/>
        <v>1</v>
      </c>
    </row>
    <row r="25" spans="1:12" x14ac:dyDescent="0.2">
      <c r="A25" s="18"/>
      <c r="B25" s="23"/>
      <c r="C25" s="24"/>
      <c r="D25" s="18"/>
      <c r="E25" s="23"/>
      <c r="F25" s="25"/>
      <c r="G25" s="24"/>
      <c r="H25" s="30">
        <v>0</v>
      </c>
      <c r="I25" s="19"/>
      <c r="J25" s="26"/>
      <c r="K25" s="28" t="str">
        <f t="array" ref="K25">IFERROR(HLOOKUP(J25,INFOS_CPTE,2,0)+SUM(($J$2:J25=J25)*IF($B$2:B25="Retrait",-$H$2:H25,$H$2:H25)),"")</f>
        <v/>
      </c>
      <c r="L25" s="29">
        <f t="shared" si="0"/>
        <v>1</v>
      </c>
    </row>
    <row r="26" spans="1:12" x14ac:dyDescent="0.2">
      <c r="A26" s="18"/>
      <c r="B26" s="23"/>
      <c r="C26" s="24"/>
      <c r="D26" s="18"/>
      <c r="E26" s="23"/>
      <c r="F26" s="25"/>
      <c r="G26" s="24"/>
      <c r="H26" s="30">
        <v>0</v>
      </c>
      <c r="I26" s="19"/>
      <c r="J26" s="26"/>
      <c r="K26" s="28" t="str">
        <f t="array" ref="K26">IFERROR(HLOOKUP(J26,INFOS_CPTE,2,0)+SUM(($J$2:J26=J26)*IF($B$2:B26="Retrait",-$H$2:H26,$H$2:H26)),"")</f>
        <v/>
      </c>
      <c r="L26" s="29">
        <f t="shared" si="0"/>
        <v>1</v>
      </c>
    </row>
    <row r="27" spans="1:12" x14ac:dyDescent="0.2">
      <c r="A27" s="18"/>
      <c r="B27" s="23"/>
      <c r="C27" s="24"/>
      <c r="D27" s="18"/>
      <c r="E27" s="23"/>
      <c r="F27" s="25"/>
      <c r="G27" s="24"/>
      <c r="H27" s="30">
        <v>0</v>
      </c>
      <c r="I27" s="19"/>
      <c r="J27" s="26"/>
      <c r="K27" s="28" t="str">
        <f t="array" ref="K27">IFERROR(HLOOKUP(J27,INFOS_CPTE,2,0)+SUM(($J$2:J27=J27)*IF($B$2:B27="Retrait",-$H$2:H27,$H$2:H27)),"")</f>
        <v/>
      </c>
      <c r="L27" s="29">
        <f t="shared" si="0"/>
        <v>1</v>
      </c>
    </row>
    <row r="28" spans="1:12" x14ac:dyDescent="0.2">
      <c r="A28" s="18"/>
      <c r="B28" s="23"/>
      <c r="C28" s="24"/>
      <c r="D28" s="18"/>
      <c r="E28" s="23"/>
      <c r="F28" s="25"/>
      <c r="G28" s="24"/>
      <c r="H28" s="30">
        <v>0</v>
      </c>
      <c r="I28" s="19"/>
      <c r="J28" s="26"/>
      <c r="K28" s="28" t="str">
        <f t="array" ref="K28">IFERROR(HLOOKUP(J28,INFOS_CPTE,2,0)+SUM(($J$2:J28=J28)*IF($B$2:B28="Retrait",-$H$2:H28,$H$2:H28)),"")</f>
        <v/>
      </c>
      <c r="L28" s="29">
        <f t="shared" si="0"/>
        <v>1</v>
      </c>
    </row>
    <row r="29" spans="1:12" x14ac:dyDescent="0.2">
      <c r="A29" s="18"/>
      <c r="B29" s="23"/>
      <c r="C29" s="24"/>
      <c r="D29" s="18"/>
      <c r="E29" s="23"/>
      <c r="F29" s="25"/>
      <c r="G29" s="24"/>
      <c r="H29" s="30">
        <v>0</v>
      </c>
      <c r="I29" s="19"/>
      <c r="J29" s="26"/>
      <c r="K29" s="28" t="str">
        <f t="array" ref="K29">IFERROR(HLOOKUP(J29,INFOS_CPTE,2,0)+SUM(($J$2:J29=J29)*IF($B$2:B29="Retrait",-$H$2:H29,$H$2:H29)),"")</f>
        <v/>
      </c>
      <c r="L29" s="29">
        <f t="shared" si="0"/>
        <v>1</v>
      </c>
    </row>
    <row r="30" spans="1:12" x14ac:dyDescent="0.2">
      <c r="A30" s="18"/>
      <c r="B30" s="23"/>
      <c r="C30" s="24"/>
      <c r="D30" s="18"/>
      <c r="E30" s="23"/>
      <c r="F30" s="25"/>
      <c r="G30" s="24"/>
      <c r="H30" s="30">
        <v>0</v>
      </c>
      <c r="I30" s="19"/>
      <c r="J30" s="26"/>
      <c r="K30" s="28" t="str">
        <f t="array" ref="K30">IFERROR(HLOOKUP(J30,INFOS_CPTE,2,0)+SUM(($J$2:J30=J30)*IF($B$2:B30="Retrait",-$H$2:H30,$H$2:H30)),"")</f>
        <v/>
      </c>
      <c r="L30" s="29">
        <f t="shared" si="0"/>
        <v>1</v>
      </c>
    </row>
    <row r="31" spans="1:12" x14ac:dyDescent="0.2">
      <c r="A31" s="18"/>
      <c r="B31" s="23"/>
      <c r="C31" s="24"/>
      <c r="D31" s="18"/>
      <c r="E31" s="23"/>
      <c r="F31" s="25"/>
      <c r="G31" s="24"/>
      <c r="H31" s="30">
        <v>0</v>
      </c>
      <c r="I31" s="19"/>
      <c r="J31" s="26"/>
      <c r="K31" s="28" t="str">
        <f t="array" ref="K31">IFERROR(HLOOKUP(J31,INFOS_CPTE,2,0)+SUM(($J$2:J31=J31)*IF($B$2:B31="Retrait",-$H$2:H31,$H$2:H31)),"")</f>
        <v/>
      </c>
      <c r="L31" s="29">
        <f t="shared" si="0"/>
        <v>1</v>
      </c>
    </row>
    <row r="32" spans="1:12" x14ac:dyDescent="0.2">
      <c r="A32" s="18"/>
      <c r="B32" s="23"/>
      <c r="C32" s="24"/>
      <c r="D32" s="18"/>
      <c r="E32" s="23"/>
      <c r="F32" s="25"/>
      <c r="G32" s="24"/>
      <c r="H32" s="30">
        <v>0</v>
      </c>
      <c r="I32" s="19"/>
      <c r="J32" s="26"/>
      <c r="K32" s="28" t="str">
        <f t="array" ref="K32">IFERROR(HLOOKUP(J32,INFOS_CPTE,2,0)+SUM(($J$2:J32=J32)*IF($B$2:B32="Retrait",-$H$2:H32,$H$2:H32)),"")</f>
        <v/>
      </c>
      <c r="L32" s="29">
        <f t="shared" si="0"/>
        <v>1</v>
      </c>
    </row>
    <row r="33" spans="1:12" x14ac:dyDescent="0.2">
      <c r="A33" s="18"/>
      <c r="B33" s="23"/>
      <c r="C33" s="24"/>
      <c r="D33" s="18"/>
      <c r="E33" s="23"/>
      <c r="F33" s="25"/>
      <c r="G33" s="24"/>
      <c r="H33" s="30">
        <v>0</v>
      </c>
      <c r="I33" s="19"/>
      <c r="J33" s="26"/>
      <c r="K33" s="28" t="str">
        <f t="array" ref="K33">IFERROR(HLOOKUP(J33,INFOS_CPTE,2,0)+SUM(($J$2:J33=J33)*IF($B$2:B33="Retrait",-$H$2:H33,$H$2:H33)),"")</f>
        <v/>
      </c>
      <c r="L33" s="29">
        <f t="shared" si="0"/>
        <v>1</v>
      </c>
    </row>
    <row r="34" spans="1:12" x14ac:dyDescent="0.2">
      <c r="A34" s="18"/>
      <c r="B34" s="23"/>
      <c r="C34" s="24"/>
      <c r="D34" s="18"/>
      <c r="E34" s="23"/>
      <c r="F34" s="25"/>
      <c r="G34" s="24"/>
      <c r="H34" s="30">
        <v>0</v>
      </c>
      <c r="I34" s="19"/>
      <c r="J34" s="26"/>
      <c r="K34" s="28" t="str">
        <f t="array" ref="K34">IFERROR(HLOOKUP(J34,INFOS_CPTE,2,0)+SUM(($J$2:J34=J34)*IF($B$2:B34="Retrait",-$H$2:H34,$H$2:H34)),"")</f>
        <v/>
      </c>
      <c r="L34" s="29">
        <f t="shared" si="0"/>
        <v>1</v>
      </c>
    </row>
    <row r="35" spans="1:12" x14ac:dyDescent="0.2">
      <c r="A35" s="18"/>
      <c r="B35" s="23"/>
      <c r="C35" s="24"/>
      <c r="D35" s="18"/>
      <c r="E35" s="23"/>
      <c r="F35" s="25"/>
      <c r="G35" s="24"/>
      <c r="H35" s="30">
        <v>0</v>
      </c>
      <c r="I35" s="19"/>
      <c r="J35" s="26"/>
      <c r="K35" s="28" t="str">
        <f t="array" ref="K35">IFERROR(HLOOKUP(J35,INFOS_CPTE,2,0)+SUM(($J$2:J35=J35)*IF($B$2:B35="Retrait",-$H$2:H35,$H$2:H35)),"")</f>
        <v/>
      </c>
      <c r="L35" s="29">
        <f t="shared" si="0"/>
        <v>1</v>
      </c>
    </row>
    <row r="36" spans="1:12" x14ac:dyDescent="0.2">
      <c r="A36" s="18"/>
      <c r="B36" s="23"/>
      <c r="C36" s="24"/>
      <c r="D36" s="18"/>
      <c r="E36" s="23"/>
      <c r="F36" s="25"/>
      <c r="G36" s="24"/>
      <c r="H36" s="30">
        <v>0</v>
      </c>
      <c r="I36" s="19"/>
      <c r="J36" s="26"/>
      <c r="K36" s="28" t="str">
        <f t="array" ref="K36">IFERROR(HLOOKUP(J36,INFOS_CPTE,2,0)+SUM(($J$2:J36=J36)*IF($B$2:B36="Retrait",-$H$2:H36,$H$2:H36)),"")</f>
        <v/>
      </c>
      <c r="L36" s="29">
        <f t="shared" si="0"/>
        <v>1</v>
      </c>
    </row>
    <row r="37" spans="1:12" x14ac:dyDescent="0.2">
      <c r="A37" s="18"/>
      <c r="B37" s="23"/>
      <c r="C37" s="24"/>
      <c r="D37" s="18"/>
      <c r="E37" s="23"/>
      <c r="F37" s="25"/>
      <c r="G37" s="24"/>
      <c r="H37" s="30">
        <v>0</v>
      </c>
      <c r="I37" s="19"/>
      <c r="J37" s="26"/>
      <c r="K37" s="28" t="str">
        <f t="array" ref="K37">IFERROR(HLOOKUP(J37,INFOS_CPTE,2,0)+SUM(($J$2:J37=J37)*IF($B$2:B37="Retrait",-$H$2:H37,$H$2:H37)),"")</f>
        <v/>
      </c>
      <c r="L37" s="29">
        <f t="shared" si="0"/>
        <v>1</v>
      </c>
    </row>
    <row r="38" spans="1:12" x14ac:dyDescent="0.2">
      <c r="A38" s="18"/>
      <c r="B38" s="23"/>
      <c r="C38" s="24"/>
      <c r="D38" s="18"/>
      <c r="E38" s="23"/>
      <c r="F38" s="25"/>
      <c r="G38" s="24"/>
      <c r="H38" s="30">
        <v>0</v>
      </c>
      <c r="I38" s="19"/>
      <c r="J38" s="26"/>
      <c r="K38" s="28" t="str">
        <f t="array" ref="K38">IFERROR(HLOOKUP(J38,INFOS_CPTE,2,0)+SUM(($J$2:J38=J38)*IF($B$2:B38="Retrait",-$H$2:H38,$H$2:H38)),"")</f>
        <v/>
      </c>
      <c r="L38" s="29">
        <f t="shared" si="0"/>
        <v>1</v>
      </c>
    </row>
    <row r="39" spans="1:12" x14ac:dyDescent="0.2">
      <c r="A39" s="18"/>
      <c r="B39" s="23"/>
      <c r="C39" s="24"/>
      <c r="D39" s="18"/>
      <c r="E39" s="23"/>
      <c r="F39" s="25"/>
      <c r="G39" s="24"/>
      <c r="H39" s="30">
        <v>0</v>
      </c>
      <c r="I39" s="19"/>
      <c r="J39" s="26"/>
      <c r="K39" s="28" t="str">
        <f t="array" ref="K39">IFERROR(HLOOKUP(J39,INFOS_CPTE,2,0)+SUM(($J$2:J39=J39)*IF($B$2:B39="Retrait",-$H$2:H39,$H$2:H39)),"")</f>
        <v/>
      </c>
      <c r="L39" s="29">
        <f t="shared" si="0"/>
        <v>1</v>
      </c>
    </row>
    <row r="40" spans="1:12" x14ac:dyDescent="0.2">
      <c r="A40" s="18"/>
      <c r="B40" s="23"/>
      <c r="C40" s="24"/>
      <c r="D40" s="18"/>
      <c r="E40" s="23"/>
      <c r="F40" s="25"/>
      <c r="G40" s="24"/>
      <c r="H40" s="30">
        <v>0</v>
      </c>
      <c r="I40" s="19"/>
      <c r="J40" s="26"/>
      <c r="K40" s="28" t="str">
        <f t="array" ref="K40">IFERROR(HLOOKUP(J40,INFOS_CPTE,2,0)+SUM(($J$2:J40=J40)*IF($B$2:B40="Retrait",-$H$2:H40,$H$2:H40)),"")</f>
        <v/>
      </c>
      <c r="L40" s="29">
        <f t="shared" si="0"/>
        <v>1</v>
      </c>
    </row>
    <row r="41" spans="1:12" x14ac:dyDescent="0.2">
      <c r="A41" s="18"/>
      <c r="B41" s="23"/>
      <c r="C41" s="24"/>
      <c r="D41" s="18"/>
      <c r="E41" s="23"/>
      <c r="F41" s="25"/>
      <c r="G41" s="24"/>
      <c r="H41" s="30">
        <v>0</v>
      </c>
      <c r="I41" s="19"/>
      <c r="J41" s="26"/>
      <c r="K41" s="28" t="str">
        <f t="array" ref="K41">IFERROR(HLOOKUP(J41,INFOS_CPTE,2,0)+SUM(($J$2:J41=J41)*IF($B$2:B41="Retrait",-$H$2:H41,$H$2:H41)),"")</f>
        <v/>
      </c>
      <c r="L41" s="29">
        <f t="shared" si="0"/>
        <v>1</v>
      </c>
    </row>
    <row r="42" spans="1:12" x14ac:dyDescent="0.2">
      <c r="A42" s="18"/>
      <c r="B42" s="23"/>
      <c r="C42" s="24"/>
      <c r="D42" s="18"/>
      <c r="E42" s="23"/>
      <c r="F42" s="25"/>
      <c r="G42" s="24"/>
      <c r="H42" s="30">
        <v>0</v>
      </c>
      <c r="I42" s="19"/>
      <c r="J42" s="26"/>
      <c r="K42" s="28" t="str">
        <f t="array" ref="K42">IFERROR(HLOOKUP(J42,INFOS_CPTE,2,0)+SUM(($J$2:J42=J42)*IF($B$2:B42="Retrait",-$H$2:H42,$H$2:H42)),"")</f>
        <v/>
      </c>
      <c r="L42" s="29">
        <f t="shared" si="0"/>
        <v>1</v>
      </c>
    </row>
    <row r="43" spans="1:12" x14ac:dyDescent="0.2">
      <c r="A43" s="18"/>
      <c r="B43" s="23"/>
      <c r="C43" s="24"/>
      <c r="D43" s="18"/>
      <c r="E43" s="23"/>
      <c r="F43" s="25"/>
      <c r="G43" s="24"/>
      <c r="H43" s="30">
        <v>0</v>
      </c>
      <c r="I43" s="19"/>
      <c r="J43" s="26"/>
      <c r="K43" s="28" t="str">
        <f t="array" ref="K43">IFERROR(HLOOKUP(J43,INFOS_CPTE,2,0)+SUM(($J$2:J43=J43)*IF($B$2:B43="Retrait",-$H$2:H43,$H$2:H43)),"")</f>
        <v/>
      </c>
      <c r="L43" s="29">
        <f t="shared" si="0"/>
        <v>1</v>
      </c>
    </row>
    <row r="44" spans="1:12" x14ac:dyDescent="0.2">
      <c r="A44" s="18"/>
      <c r="B44" s="23"/>
      <c r="C44" s="24"/>
      <c r="D44" s="18"/>
      <c r="E44" s="23"/>
      <c r="F44" s="25"/>
      <c r="G44" s="24"/>
      <c r="H44" s="30">
        <v>0</v>
      </c>
      <c r="I44" s="19"/>
      <c r="J44" s="26"/>
      <c r="K44" s="28" t="str">
        <f t="array" ref="K44">IFERROR(HLOOKUP(J44,INFOS_CPTE,2,0)+SUM(($J$2:J44=J44)*IF($B$2:B44="Retrait",-$H$2:H44,$H$2:H44)),"")</f>
        <v/>
      </c>
      <c r="L44" s="29">
        <f t="shared" si="0"/>
        <v>1</v>
      </c>
    </row>
    <row r="45" spans="1:12" x14ac:dyDescent="0.2">
      <c r="A45" s="18"/>
      <c r="B45" s="23"/>
      <c r="C45" s="24"/>
      <c r="D45" s="18"/>
      <c r="E45" s="23"/>
      <c r="F45" s="25"/>
      <c r="G45" s="24"/>
      <c r="H45" s="30">
        <v>0</v>
      </c>
      <c r="I45" s="19"/>
      <c r="J45" s="26"/>
      <c r="K45" s="28" t="str">
        <f t="array" ref="K45">IFERROR(HLOOKUP(J45,INFOS_CPTE,2,0)+SUM(($J$2:J45=J45)*IF($B$2:B45="Retrait",-$H$2:H45,$H$2:H45)),"")</f>
        <v/>
      </c>
      <c r="L45" s="29">
        <f t="shared" si="0"/>
        <v>1</v>
      </c>
    </row>
    <row r="46" spans="1:12" x14ac:dyDescent="0.2">
      <c r="A46" s="18"/>
      <c r="B46" s="23"/>
      <c r="C46" s="24"/>
      <c r="D46" s="18"/>
      <c r="E46" s="23"/>
      <c r="F46" s="25"/>
      <c r="G46" s="24"/>
      <c r="H46" s="30">
        <v>0</v>
      </c>
      <c r="I46" s="19"/>
      <c r="J46" s="26"/>
      <c r="K46" s="28" t="str">
        <f t="array" ref="K46">IFERROR(HLOOKUP(J46,INFOS_CPTE,2,0)+SUM(($J$2:J46=J46)*IF($B$2:B46="Retrait",-$H$2:H46,$H$2:H46)),"")</f>
        <v/>
      </c>
      <c r="L46" s="29">
        <f t="shared" si="0"/>
        <v>1</v>
      </c>
    </row>
    <row r="47" spans="1:12" x14ac:dyDescent="0.2">
      <c r="A47" s="18"/>
      <c r="B47" s="23"/>
      <c r="C47" s="24"/>
      <c r="D47" s="18"/>
      <c r="E47" s="23"/>
      <c r="F47" s="25"/>
      <c r="G47" s="24"/>
      <c r="H47" s="30">
        <v>0</v>
      </c>
      <c r="I47" s="19"/>
      <c r="J47" s="26"/>
      <c r="K47" s="28" t="str">
        <f t="array" ref="K47">IFERROR(HLOOKUP(J47,INFOS_CPTE,2,0)+SUM(($J$2:J47=J47)*IF($B$2:B47="Retrait",-$H$2:H47,$H$2:H47)),"")</f>
        <v/>
      </c>
      <c r="L47" s="29">
        <f t="shared" si="0"/>
        <v>1</v>
      </c>
    </row>
    <row r="48" spans="1:12" x14ac:dyDescent="0.2">
      <c r="A48" s="18"/>
      <c r="B48" s="23"/>
      <c r="C48" s="24"/>
      <c r="D48" s="18"/>
      <c r="E48" s="23"/>
      <c r="F48" s="25"/>
      <c r="G48" s="24"/>
      <c r="H48" s="30">
        <v>0</v>
      </c>
      <c r="I48" s="19"/>
      <c r="J48" s="26"/>
      <c r="K48" s="28" t="str">
        <f t="array" ref="K48">IFERROR(HLOOKUP(J48,INFOS_CPTE,2,0)+SUM(($J$2:J48=J48)*IF($B$2:B48="Retrait",-$H$2:H48,$H$2:H48)),"")</f>
        <v/>
      </c>
      <c r="L48" s="29">
        <f t="shared" si="0"/>
        <v>1</v>
      </c>
    </row>
    <row r="49" spans="1:12" x14ac:dyDescent="0.2">
      <c r="A49" s="18"/>
      <c r="B49" s="23"/>
      <c r="C49" s="24"/>
      <c r="D49" s="18"/>
      <c r="E49" s="23"/>
      <c r="F49" s="25"/>
      <c r="G49" s="24"/>
      <c r="H49" s="30">
        <v>0</v>
      </c>
      <c r="I49" s="19"/>
      <c r="J49" s="26"/>
      <c r="K49" s="28" t="str">
        <f t="array" ref="K49">IFERROR(HLOOKUP(J49,INFOS_CPTE,2,0)+SUM(($J$2:J49=J49)*IF($B$2:B49="Retrait",-$H$2:H49,$H$2:H49)),"")</f>
        <v/>
      </c>
      <c r="L49" s="29">
        <f t="shared" si="0"/>
        <v>1</v>
      </c>
    </row>
    <row r="50" spans="1:12" x14ac:dyDescent="0.2">
      <c r="A50" s="18"/>
      <c r="B50" s="23"/>
      <c r="C50" s="24"/>
      <c r="D50" s="18"/>
      <c r="E50" s="23"/>
      <c r="F50" s="25"/>
      <c r="G50" s="24"/>
      <c r="H50" s="30">
        <v>0</v>
      </c>
      <c r="I50" s="19"/>
      <c r="J50" s="26"/>
      <c r="K50" s="28" t="str">
        <f t="array" ref="K50">IFERROR(HLOOKUP(J50,INFOS_CPTE,2,0)+SUM(($J$2:J50=J50)*IF($B$2:B50="Retrait",-$H$2:H50,$H$2:H50)),"")</f>
        <v/>
      </c>
      <c r="L50" s="29">
        <f t="shared" si="0"/>
        <v>1</v>
      </c>
    </row>
    <row r="51" spans="1:12" x14ac:dyDescent="0.2">
      <c r="A51" s="18"/>
      <c r="B51" s="23"/>
      <c r="C51" s="24"/>
      <c r="D51" s="18"/>
      <c r="E51" s="23"/>
      <c r="F51" s="25"/>
      <c r="G51" s="24"/>
      <c r="H51" s="30">
        <v>0</v>
      </c>
      <c r="I51" s="19"/>
      <c r="J51" s="26"/>
      <c r="K51" s="28" t="str">
        <f t="array" ref="K51">IFERROR(HLOOKUP(J51,INFOS_CPTE,2,0)+SUM(($J$2:J51=J51)*IF($B$2:B51="Retrait",-$H$2:H51,$H$2:H51)),"")</f>
        <v/>
      </c>
      <c r="L51" s="29">
        <f t="shared" si="0"/>
        <v>1</v>
      </c>
    </row>
    <row r="52" spans="1:12" x14ac:dyDescent="0.2">
      <c r="A52" s="18"/>
      <c r="B52" s="23"/>
      <c r="C52" s="24"/>
      <c r="D52" s="18"/>
      <c r="E52" s="23"/>
      <c r="F52" s="25"/>
      <c r="G52" s="24"/>
      <c r="H52" s="30">
        <v>0</v>
      </c>
      <c r="I52" s="19"/>
      <c r="J52" s="26"/>
      <c r="K52" s="28" t="str">
        <f t="array" ref="K52">IFERROR(HLOOKUP(J52,INFOS_CPTE,2,0)+SUM(($J$2:J52=J52)*IF($B$2:B52="Retrait",-$H$2:H52,$H$2:H52)),"")</f>
        <v/>
      </c>
      <c r="L52" s="29">
        <f t="shared" si="0"/>
        <v>1</v>
      </c>
    </row>
    <row r="53" spans="1:12" x14ac:dyDescent="0.2">
      <c r="A53" s="18"/>
      <c r="B53" s="23"/>
      <c r="C53" s="24"/>
      <c r="D53" s="18"/>
      <c r="E53" s="23"/>
      <c r="F53" s="25"/>
      <c r="G53" s="24"/>
      <c r="H53" s="30">
        <v>0</v>
      </c>
      <c r="I53" s="19"/>
      <c r="J53" s="26"/>
      <c r="K53" s="28" t="str">
        <f t="array" ref="K53">IFERROR(HLOOKUP(J53,INFOS_CPTE,2,0)+SUM(($J$2:J53=J53)*IF($B$2:B53="Retrait",-$H$2:H53,$H$2:H53)),"")</f>
        <v/>
      </c>
      <c r="L53" s="29">
        <f t="shared" si="0"/>
        <v>1</v>
      </c>
    </row>
    <row r="54" spans="1:12" x14ac:dyDescent="0.2">
      <c r="A54" s="18"/>
      <c r="B54" s="23"/>
      <c r="C54" s="24"/>
      <c r="D54" s="18"/>
      <c r="E54" s="23"/>
      <c r="F54" s="25"/>
      <c r="G54" s="24"/>
      <c r="H54" s="30">
        <v>0</v>
      </c>
      <c r="I54" s="19"/>
      <c r="J54" s="26"/>
      <c r="K54" s="28" t="str">
        <f t="array" ref="K54">IFERROR(HLOOKUP(J54,INFOS_CPTE,2,0)+SUM(($J$2:J54=J54)*IF($B$2:B54="Retrait",-$H$2:H54,$H$2:H54)),"")</f>
        <v/>
      </c>
      <c r="L54" s="29">
        <f t="shared" si="0"/>
        <v>1</v>
      </c>
    </row>
    <row r="55" spans="1:12" x14ac:dyDescent="0.2">
      <c r="A55" s="18"/>
      <c r="B55" s="23"/>
      <c r="C55" s="24"/>
      <c r="D55" s="18"/>
      <c r="E55" s="23"/>
      <c r="F55" s="25"/>
      <c r="G55" s="24"/>
      <c r="H55" s="30">
        <v>0</v>
      </c>
      <c r="I55" s="19"/>
      <c r="J55" s="26"/>
      <c r="K55" s="28" t="str">
        <f t="array" ref="K55">IFERROR(HLOOKUP(J55,INFOS_CPTE,2,0)+SUM(($J$2:J55=J55)*IF($B$2:B55="Retrait",-$H$2:H55,$H$2:H55)),"")</f>
        <v/>
      </c>
      <c r="L55" s="29">
        <f t="shared" si="0"/>
        <v>1</v>
      </c>
    </row>
    <row r="56" spans="1:12" x14ac:dyDescent="0.2">
      <c r="A56" s="18"/>
      <c r="B56" s="23"/>
      <c r="C56" s="24"/>
      <c r="D56" s="18"/>
      <c r="E56" s="23"/>
      <c r="F56" s="25"/>
      <c r="G56" s="24"/>
      <c r="H56" s="30">
        <v>0</v>
      </c>
      <c r="I56" s="19"/>
      <c r="J56" s="26"/>
      <c r="K56" s="28" t="str">
        <f t="array" ref="K56">IFERROR(HLOOKUP(J56,INFOS_CPTE,2,0)+SUM(($J$2:J56=J56)*IF($B$2:B56="Retrait",-$H$2:H56,$H$2:H56)),"")</f>
        <v/>
      </c>
      <c r="L56" s="29">
        <f t="shared" si="0"/>
        <v>1</v>
      </c>
    </row>
    <row r="57" spans="1:12" x14ac:dyDescent="0.2">
      <c r="A57" s="18"/>
      <c r="B57" s="23"/>
      <c r="C57" s="24"/>
      <c r="D57" s="18"/>
      <c r="E57" s="23"/>
      <c r="F57" s="25"/>
      <c r="G57" s="24"/>
      <c r="H57" s="30">
        <v>0</v>
      </c>
      <c r="I57" s="19"/>
      <c r="J57" s="26"/>
      <c r="K57" s="28" t="str">
        <f t="array" ref="K57">IFERROR(HLOOKUP(J57,INFOS_CPTE,2,0)+SUM(($J$2:J57=J57)*IF($B$2:B57="Retrait",-$H$2:H57,$H$2:H57)),"")</f>
        <v/>
      </c>
      <c r="L57" s="29">
        <f t="shared" si="0"/>
        <v>1</v>
      </c>
    </row>
    <row r="58" spans="1:12" x14ac:dyDescent="0.2">
      <c r="A58" s="18"/>
      <c r="B58" s="23"/>
      <c r="C58" s="24"/>
      <c r="D58" s="18"/>
      <c r="E58" s="23"/>
      <c r="F58" s="25"/>
      <c r="G58" s="24"/>
      <c r="H58" s="30">
        <v>0</v>
      </c>
      <c r="I58" s="19"/>
      <c r="J58" s="26"/>
      <c r="K58" s="28" t="str">
        <f t="array" ref="K58">IFERROR(HLOOKUP(J58,INFOS_CPTE,2,0)+SUM(($J$2:J58=J58)*IF($B$2:B58="Retrait",-$H$2:H58,$H$2:H58)),"")</f>
        <v/>
      </c>
      <c r="L58" s="29">
        <f t="shared" si="0"/>
        <v>1</v>
      </c>
    </row>
    <row r="59" spans="1:12" x14ac:dyDescent="0.2">
      <c r="A59" s="18"/>
      <c r="B59" s="23"/>
      <c r="C59" s="24"/>
      <c r="D59" s="18"/>
      <c r="E59" s="23"/>
      <c r="F59" s="25"/>
      <c r="G59" s="24"/>
      <c r="H59" s="30">
        <v>0</v>
      </c>
      <c r="I59" s="19"/>
      <c r="J59" s="26"/>
      <c r="K59" s="28" t="str">
        <f t="array" ref="K59">IFERROR(HLOOKUP(J59,INFOS_CPTE,2,0)+SUM(($J$2:J59=J59)*IF($B$2:B59="Retrait",-$H$2:H59,$H$2:H59)),"")</f>
        <v/>
      </c>
      <c r="L59" s="29">
        <f t="shared" si="0"/>
        <v>1</v>
      </c>
    </row>
    <row r="60" spans="1:12" x14ac:dyDescent="0.2">
      <c r="A60" s="18"/>
      <c r="B60" s="23"/>
      <c r="C60" s="24"/>
      <c r="D60" s="18"/>
      <c r="E60" s="23"/>
      <c r="F60" s="25"/>
      <c r="G60" s="24"/>
      <c r="H60" s="30">
        <v>0</v>
      </c>
      <c r="I60" s="19"/>
      <c r="J60" s="26"/>
      <c r="K60" s="28" t="str">
        <f t="array" ref="K60">IFERROR(HLOOKUP(J60,INFOS_CPTE,2,0)+SUM(($J$2:J60=J60)*IF($B$2:B60="Retrait",-$H$2:H60,$H$2:H60)),"")</f>
        <v/>
      </c>
      <c r="L60" s="29">
        <f t="shared" ref="L60:L123" si="1">IF((K60)&gt;0,1,IF(K60&lt;0,-1,0))</f>
        <v>1</v>
      </c>
    </row>
    <row r="61" spans="1:12" x14ac:dyDescent="0.2">
      <c r="A61" s="18"/>
      <c r="B61" s="23"/>
      <c r="C61" s="24"/>
      <c r="D61" s="18"/>
      <c r="E61" s="23"/>
      <c r="F61" s="25"/>
      <c r="G61" s="24"/>
      <c r="H61" s="30">
        <v>0</v>
      </c>
      <c r="I61" s="19"/>
      <c r="J61" s="26"/>
      <c r="K61" s="28" t="str">
        <f t="array" ref="K61">IFERROR(HLOOKUP(J61,INFOS_CPTE,2,0)+SUM(($J$2:J61=J61)*IF($B$2:B61="Retrait",-$H$2:H61,$H$2:H61)),"")</f>
        <v/>
      </c>
      <c r="L61" s="29">
        <f t="shared" si="1"/>
        <v>1</v>
      </c>
    </row>
    <row r="62" spans="1:12" x14ac:dyDescent="0.2">
      <c r="A62" s="18"/>
      <c r="B62" s="23"/>
      <c r="C62" s="24"/>
      <c r="D62" s="18"/>
      <c r="E62" s="23"/>
      <c r="F62" s="25"/>
      <c r="G62" s="24"/>
      <c r="H62" s="30">
        <v>0</v>
      </c>
      <c r="I62" s="19"/>
      <c r="J62" s="26"/>
      <c r="K62" s="28" t="str">
        <f t="array" ref="K62">IFERROR(HLOOKUP(J62,INFOS_CPTE,2,0)+SUM(($J$2:J62=J62)*IF($B$2:B62="Retrait",-$H$2:H62,$H$2:H62)),"")</f>
        <v/>
      </c>
      <c r="L62" s="29">
        <f t="shared" si="1"/>
        <v>1</v>
      </c>
    </row>
    <row r="63" spans="1:12" x14ac:dyDescent="0.2">
      <c r="A63" s="18"/>
      <c r="B63" s="23"/>
      <c r="C63" s="24"/>
      <c r="D63" s="18"/>
      <c r="E63" s="23"/>
      <c r="F63" s="25"/>
      <c r="G63" s="24"/>
      <c r="H63" s="30">
        <v>0</v>
      </c>
      <c r="I63" s="19"/>
      <c r="J63" s="26"/>
      <c r="K63" s="28" t="str">
        <f t="array" ref="K63">IFERROR(HLOOKUP(J63,INFOS_CPTE,2,0)+SUM(($J$2:J63=J63)*IF($B$2:B63="Retrait",-$H$2:H63,$H$2:H63)),"")</f>
        <v/>
      </c>
      <c r="L63" s="29">
        <f t="shared" si="1"/>
        <v>1</v>
      </c>
    </row>
    <row r="64" spans="1:12" x14ac:dyDescent="0.2">
      <c r="A64" s="18"/>
      <c r="B64" s="23"/>
      <c r="C64" s="24"/>
      <c r="D64" s="18"/>
      <c r="E64" s="23"/>
      <c r="F64" s="25"/>
      <c r="G64" s="24"/>
      <c r="H64" s="30">
        <v>0</v>
      </c>
      <c r="I64" s="19"/>
      <c r="J64" s="26"/>
      <c r="K64" s="28" t="str">
        <f t="array" ref="K64">IFERROR(HLOOKUP(J64,INFOS_CPTE,2,0)+SUM(($J$2:J64=J64)*IF($B$2:B64="Retrait",-$H$2:H64,$H$2:H64)),"")</f>
        <v/>
      </c>
      <c r="L64" s="29">
        <f t="shared" si="1"/>
        <v>1</v>
      </c>
    </row>
    <row r="65" spans="1:12" x14ac:dyDescent="0.2">
      <c r="A65" s="18"/>
      <c r="B65" s="23"/>
      <c r="C65" s="24"/>
      <c r="D65" s="18"/>
      <c r="E65" s="23"/>
      <c r="F65" s="25"/>
      <c r="G65" s="24"/>
      <c r="H65" s="30">
        <v>0</v>
      </c>
      <c r="I65" s="19"/>
      <c r="J65" s="26"/>
      <c r="K65" s="28" t="str">
        <f t="array" ref="K65">IFERROR(HLOOKUP(J65,INFOS_CPTE,2,0)+SUM(($J$2:J65=J65)*IF($B$2:B65="Retrait",-$H$2:H65,$H$2:H65)),"")</f>
        <v/>
      </c>
      <c r="L65" s="29">
        <f t="shared" si="1"/>
        <v>1</v>
      </c>
    </row>
    <row r="66" spans="1:12" x14ac:dyDescent="0.2">
      <c r="A66" s="18"/>
      <c r="B66" s="23"/>
      <c r="C66" s="24"/>
      <c r="D66" s="18"/>
      <c r="E66" s="23"/>
      <c r="F66" s="25"/>
      <c r="G66" s="24"/>
      <c r="H66" s="30">
        <v>0</v>
      </c>
      <c r="I66" s="19"/>
      <c r="J66" s="26"/>
      <c r="K66" s="28" t="str">
        <f t="array" ref="K66">IFERROR(HLOOKUP(J66,INFOS_CPTE,2,0)+SUM(($J$2:J66=J66)*IF($B$2:B66="Retrait",-$H$2:H66,$H$2:H66)),"")</f>
        <v/>
      </c>
      <c r="L66" s="29">
        <f t="shared" si="1"/>
        <v>1</v>
      </c>
    </row>
    <row r="67" spans="1:12" x14ac:dyDescent="0.2">
      <c r="A67" s="18"/>
      <c r="B67" s="23"/>
      <c r="C67" s="24"/>
      <c r="D67" s="18"/>
      <c r="E67" s="23"/>
      <c r="F67" s="25"/>
      <c r="G67" s="24"/>
      <c r="H67" s="30">
        <v>0</v>
      </c>
      <c r="I67" s="19"/>
      <c r="J67" s="26"/>
      <c r="K67" s="28" t="str">
        <f t="array" ref="K67">IFERROR(HLOOKUP(J67,INFOS_CPTE,2,0)+SUM(($J$2:J67=J67)*IF($B$2:B67="Retrait",-$H$2:H67,$H$2:H67)),"")</f>
        <v/>
      </c>
      <c r="L67" s="29">
        <f t="shared" si="1"/>
        <v>1</v>
      </c>
    </row>
    <row r="68" spans="1:12" x14ac:dyDescent="0.2">
      <c r="A68" s="18"/>
      <c r="B68" s="23"/>
      <c r="C68" s="24"/>
      <c r="D68" s="18"/>
      <c r="E68" s="23"/>
      <c r="F68" s="25"/>
      <c r="G68" s="24"/>
      <c r="H68" s="30">
        <v>0</v>
      </c>
      <c r="I68" s="19"/>
      <c r="J68" s="26"/>
      <c r="K68" s="28" t="str">
        <f t="array" ref="K68">IFERROR(HLOOKUP(J68,INFOS_CPTE,2,0)+SUM(($J$2:J68=J68)*IF($B$2:B68="Retrait",-$H$2:H68,$H$2:H68)),"")</f>
        <v/>
      </c>
      <c r="L68" s="29">
        <f t="shared" si="1"/>
        <v>1</v>
      </c>
    </row>
    <row r="69" spans="1:12" x14ac:dyDescent="0.2">
      <c r="A69" s="18"/>
      <c r="B69" s="23"/>
      <c r="C69" s="24"/>
      <c r="D69" s="18"/>
      <c r="E69" s="23"/>
      <c r="F69" s="25"/>
      <c r="G69" s="24"/>
      <c r="H69" s="30">
        <v>0</v>
      </c>
      <c r="I69" s="19"/>
      <c r="J69" s="26"/>
      <c r="K69" s="28" t="str">
        <f t="array" ref="K69">IFERROR(HLOOKUP(J69,INFOS_CPTE,2,0)+SUM(($J$2:J69=J69)*IF($B$2:B69="Retrait",-$H$2:H69,$H$2:H69)),"")</f>
        <v/>
      </c>
      <c r="L69" s="29">
        <f t="shared" si="1"/>
        <v>1</v>
      </c>
    </row>
    <row r="70" spans="1:12" x14ac:dyDescent="0.2">
      <c r="A70" s="18"/>
      <c r="B70" s="23"/>
      <c r="C70" s="24"/>
      <c r="D70" s="18"/>
      <c r="E70" s="23"/>
      <c r="F70" s="25"/>
      <c r="G70" s="24"/>
      <c r="H70" s="30">
        <v>0</v>
      </c>
      <c r="I70" s="19"/>
      <c r="J70" s="26"/>
      <c r="K70" s="28" t="str">
        <f t="array" ref="K70">IFERROR(HLOOKUP(J70,INFOS_CPTE,2,0)+SUM(($J$2:J70=J70)*IF($B$2:B70="Retrait",-$H$2:H70,$H$2:H70)),"")</f>
        <v/>
      </c>
      <c r="L70" s="29">
        <f t="shared" si="1"/>
        <v>1</v>
      </c>
    </row>
    <row r="71" spans="1:12" x14ac:dyDescent="0.2">
      <c r="A71" s="18"/>
      <c r="B71" s="23"/>
      <c r="C71" s="24"/>
      <c r="D71" s="18"/>
      <c r="E71" s="23"/>
      <c r="F71" s="25"/>
      <c r="G71" s="24"/>
      <c r="H71" s="30">
        <v>0</v>
      </c>
      <c r="I71" s="19"/>
      <c r="J71" s="26"/>
      <c r="K71" s="28" t="str">
        <f t="array" ref="K71">IFERROR(HLOOKUP(J71,INFOS_CPTE,2,0)+SUM(($J$2:J71=J71)*IF($B$2:B71="Retrait",-$H$2:H71,$H$2:H71)),"")</f>
        <v/>
      </c>
      <c r="L71" s="29">
        <f t="shared" si="1"/>
        <v>1</v>
      </c>
    </row>
    <row r="72" spans="1:12" x14ac:dyDescent="0.2">
      <c r="A72" s="18"/>
      <c r="B72" s="23"/>
      <c r="C72" s="24"/>
      <c r="D72" s="18"/>
      <c r="E72" s="23"/>
      <c r="F72" s="25"/>
      <c r="G72" s="24"/>
      <c r="H72" s="30">
        <v>0</v>
      </c>
      <c r="I72" s="19"/>
      <c r="J72" s="26"/>
      <c r="K72" s="28" t="str">
        <f t="array" ref="K72">IFERROR(HLOOKUP(J72,INFOS_CPTE,2,0)+SUM(($J$2:J72=J72)*IF($B$2:B72="Retrait",-$H$2:H72,$H$2:H72)),"")</f>
        <v/>
      </c>
      <c r="L72" s="29">
        <f t="shared" si="1"/>
        <v>1</v>
      </c>
    </row>
    <row r="73" spans="1:12" x14ac:dyDescent="0.2">
      <c r="A73" s="18"/>
      <c r="B73" s="23"/>
      <c r="C73" s="24"/>
      <c r="D73" s="18"/>
      <c r="E73" s="23"/>
      <c r="F73" s="25"/>
      <c r="G73" s="24"/>
      <c r="H73" s="30">
        <v>0</v>
      </c>
      <c r="I73" s="19"/>
      <c r="J73" s="26"/>
      <c r="K73" s="28" t="str">
        <f t="array" ref="K73">IFERROR(HLOOKUP(J73,INFOS_CPTE,2,0)+SUM(($J$2:J73=J73)*IF($B$2:B73="Retrait",-$H$2:H73,$H$2:H73)),"")</f>
        <v/>
      </c>
      <c r="L73" s="29">
        <f t="shared" si="1"/>
        <v>1</v>
      </c>
    </row>
    <row r="74" spans="1:12" x14ac:dyDescent="0.2">
      <c r="A74" s="18"/>
      <c r="B74" s="23"/>
      <c r="C74" s="24"/>
      <c r="D74" s="18"/>
      <c r="E74" s="23"/>
      <c r="F74" s="25"/>
      <c r="G74" s="24"/>
      <c r="H74" s="30">
        <v>0</v>
      </c>
      <c r="I74" s="19"/>
      <c r="J74" s="26"/>
      <c r="K74" s="28" t="str">
        <f t="array" ref="K74">IFERROR(HLOOKUP(J74,INFOS_CPTE,2,0)+SUM(($J$2:J74=J74)*IF($B$2:B74="Retrait",-$H$2:H74,$H$2:H74)),"")</f>
        <v/>
      </c>
      <c r="L74" s="29">
        <f t="shared" si="1"/>
        <v>1</v>
      </c>
    </row>
    <row r="75" spans="1:12" x14ac:dyDescent="0.2">
      <c r="A75" s="18"/>
      <c r="B75" s="23"/>
      <c r="C75" s="24"/>
      <c r="D75" s="18"/>
      <c r="E75" s="23"/>
      <c r="F75" s="25"/>
      <c r="G75" s="24"/>
      <c r="H75" s="30">
        <v>0</v>
      </c>
      <c r="I75" s="19"/>
      <c r="J75" s="26"/>
      <c r="K75" s="28" t="str">
        <f t="array" ref="K75">IFERROR(HLOOKUP(J75,INFOS_CPTE,2,0)+SUM(($J$2:J75=J75)*IF($B$2:B75="Retrait",-$H$2:H75,$H$2:H75)),"")</f>
        <v/>
      </c>
      <c r="L75" s="29">
        <f t="shared" si="1"/>
        <v>1</v>
      </c>
    </row>
    <row r="76" spans="1:12" x14ac:dyDescent="0.2">
      <c r="A76" s="18"/>
      <c r="B76" s="23"/>
      <c r="C76" s="24"/>
      <c r="D76" s="18"/>
      <c r="E76" s="23"/>
      <c r="F76" s="25"/>
      <c r="G76" s="24"/>
      <c r="H76" s="30">
        <v>0</v>
      </c>
      <c r="I76" s="19"/>
      <c r="J76" s="26"/>
      <c r="K76" s="28" t="str">
        <f t="array" ref="K76">IFERROR(HLOOKUP(J76,INFOS_CPTE,2,0)+SUM(($J$2:J76=J76)*IF($B$2:B76="Retrait",-$H$2:H76,$H$2:H76)),"")</f>
        <v/>
      </c>
      <c r="L76" s="29">
        <f t="shared" si="1"/>
        <v>1</v>
      </c>
    </row>
    <row r="77" spans="1:12" x14ac:dyDescent="0.2">
      <c r="A77" s="18"/>
      <c r="B77" s="23"/>
      <c r="C77" s="24"/>
      <c r="D77" s="18"/>
      <c r="E77" s="23"/>
      <c r="F77" s="25"/>
      <c r="G77" s="24"/>
      <c r="H77" s="30">
        <v>0</v>
      </c>
      <c r="I77" s="19"/>
      <c r="J77" s="26"/>
      <c r="K77" s="28" t="str">
        <f t="array" ref="K77">IFERROR(HLOOKUP(J77,INFOS_CPTE,2,0)+SUM(($J$2:J77=J77)*IF($B$2:B77="Retrait",-$H$2:H77,$H$2:H77)),"")</f>
        <v/>
      </c>
      <c r="L77" s="29">
        <f t="shared" si="1"/>
        <v>1</v>
      </c>
    </row>
    <row r="78" spans="1:12" x14ac:dyDescent="0.2">
      <c r="A78" s="18"/>
      <c r="B78" s="23"/>
      <c r="C78" s="24"/>
      <c r="D78" s="18"/>
      <c r="E78" s="23"/>
      <c r="F78" s="25"/>
      <c r="G78" s="24"/>
      <c r="H78" s="30">
        <v>0</v>
      </c>
      <c r="I78" s="19"/>
      <c r="J78" s="26"/>
      <c r="K78" s="28" t="str">
        <f t="array" ref="K78">IFERROR(HLOOKUP(J78,INFOS_CPTE,2,0)+SUM(($J$2:J78=J78)*IF($B$2:B78="Retrait",-$H$2:H78,$H$2:H78)),"")</f>
        <v/>
      </c>
      <c r="L78" s="29">
        <f t="shared" si="1"/>
        <v>1</v>
      </c>
    </row>
    <row r="79" spans="1:12" x14ac:dyDescent="0.2">
      <c r="A79" s="18"/>
      <c r="B79" s="23"/>
      <c r="C79" s="24"/>
      <c r="D79" s="18"/>
      <c r="E79" s="23"/>
      <c r="F79" s="25"/>
      <c r="G79" s="24"/>
      <c r="H79" s="30">
        <v>0</v>
      </c>
      <c r="I79" s="19"/>
      <c r="J79" s="26"/>
      <c r="K79" s="28" t="str">
        <f t="array" ref="K79">IFERROR(HLOOKUP(J79,INFOS_CPTE,2,0)+SUM(($J$2:J79=J79)*IF($B$2:B79="Retrait",-$H$2:H79,$H$2:H79)),"")</f>
        <v/>
      </c>
      <c r="L79" s="29">
        <f t="shared" si="1"/>
        <v>1</v>
      </c>
    </row>
    <row r="80" spans="1:12" x14ac:dyDescent="0.2">
      <c r="A80" s="18"/>
      <c r="B80" s="23"/>
      <c r="C80" s="24"/>
      <c r="D80" s="18"/>
      <c r="E80" s="23"/>
      <c r="F80" s="25"/>
      <c r="G80" s="24"/>
      <c r="H80" s="30">
        <v>0</v>
      </c>
      <c r="I80" s="19"/>
      <c r="J80" s="26"/>
      <c r="K80" s="28" t="str">
        <f t="array" ref="K80">IFERROR(HLOOKUP(J80,INFOS_CPTE,2,0)+SUM(($J$2:J80=J80)*IF($B$2:B80="Retrait",-$H$2:H80,$H$2:H80)),"")</f>
        <v/>
      </c>
      <c r="L80" s="29">
        <f t="shared" si="1"/>
        <v>1</v>
      </c>
    </row>
    <row r="81" spans="1:12" x14ac:dyDescent="0.2">
      <c r="A81" s="18"/>
      <c r="B81" s="23"/>
      <c r="C81" s="24"/>
      <c r="D81" s="18"/>
      <c r="E81" s="23"/>
      <c r="F81" s="25"/>
      <c r="G81" s="24"/>
      <c r="H81" s="30">
        <v>0</v>
      </c>
      <c r="I81" s="19"/>
      <c r="J81" s="26"/>
      <c r="K81" s="28" t="str">
        <f t="array" ref="K81">IFERROR(HLOOKUP(J81,INFOS_CPTE,2,0)+SUM(($J$2:J81=J81)*IF($B$2:B81="Retrait",-$H$2:H81,$H$2:H81)),"")</f>
        <v/>
      </c>
      <c r="L81" s="29">
        <f t="shared" si="1"/>
        <v>1</v>
      </c>
    </row>
    <row r="82" spans="1:12" x14ac:dyDescent="0.2">
      <c r="A82" s="18"/>
      <c r="B82" s="23"/>
      <c r="C82" s="24"/>
      <c r="D82" s="18"/>
      <c r="E82" s="23"/>
      <c r="F82" s="25"/>
      <c r="G82" s="24"/>
      <c r="H82" s="30">
        <v>0</v>
      </c>
      <c r="I82" s="19"/>
      <c r="J82" s="26"/>
      <c r="K82" s="28" t="str">
        <f t="array" ref="K82">IFERROR(HLOOKUP(J82,INFOS_CPTE,2,0)+SUM(($J$2:J82=J82)*IF($B$2:B82="Retrait",-$H$2:H82,$H$2:H82)),"")</f>
        <v/>
      </c>
      <c r="L82" s="29">
        <f t="shared" si="1"/>
        <v>1</v>
      </c>
    </row>
    <row r="83" spans="1:12" x14ac:dyDescent="0.2">
      <c r="A83" s="18"/>
      <c r="B83" s="23"/>
      <c r="C83" s="24"/>
      <c r="D83" s="18"/>
      <c r="E83" s="23"/>
      <c r="F83" s="25"/>
      <c r="G83" s="24"/>
      <c r="H83" s="30">
        <v>0</v>
      </c>
      <c r="I83" s="19"/>
      <c r="J83" s="26"/>
      <c r="K83" s="28" t="str">
        <f t="array" ref="K83">IFERROR(HLOOKUP(J83,INFOS_CPTE,2,0)+SUM(($J$2:J83=J83)*IF($B$2:B83="Retrait",-$H$2:H83,$H$2:H83)),"")</f>
        <v/>
      </c>
      <c r="L83" s="29">
        <f t="shared" si="1"/>
        <v>1</v>
      </c>
    </row>
    <row r="84" spans="1:12" x14ac:dyDescent="0.2">
      <c r="A84" s="18"/>
      <c r="B84" s="23"/>
      <c r="C84" s="24"/>
      <c r="D84" s="18"/>
      <c r="E84" s="23"/>
      <c r="F84" s="25"/>
      <c r="G84" s="24"/>
      <c r="H84" s="30">
        <v>0</v>
      </c>
      <c r="I84" s="19"/>
      <c r="J84" s="26"/>
      <c r="K84" s="28" t="str">
        <f t="array" ref="K84">IFERROR(HLOOKUP(J84,INFOS_CPTE,2,0)+SUM(($J$2:J84=J84)*IF($B$2:B84="Retrait",-$H$2:H84,$H$2:H84)),"")</f>
        <v/>
      </c>
      <c r="L84" s="29">
        <f t="shared" si="1"/>
        <v>1</v>
      </c>
    </row>
    <row r="85" spans="1:12" x14ac:dyDescent="0.2">
      <c r="A85" s="18"/>
      <c r="B85" s="23"/>
      <c r="C85" s="24"/>
      <c r="D85" s="18"/>
      <c r="E85" s="23"/>
      <c r="F85" s="25"/>
      <c r="G85" s="24"/>
      <c r="H85" s="30">
        <v>0</v>
      </c>
      <c r="I85" s="19"/>
      <c r="J85" s="26"/>
      <c r="K85" s="28" t="str">
        <f t="array" ref="K85">IFERROR(HLOOKUP(J85,INFOS_CPTE,2,0)+SUM(($J$2:J85=J85)*IF($B$2:B85="Retrait",-$H$2:H85,$H$2:H85)),"")</f>
        <v/>
      </c>
      <c r="L85" s="29">
        <f t="shared" si="1"/>
        <v>1</v>
      </c>
    </row>
    <row r="86" spans="1:12" x14ac:dyDescent="0.2">
      <c r="A86" s="18"/>
      <c r="B86" s="23"/>
      <c r="C86" s="24"/>
      <c r="D86" s="18"/>
      <c r="E86" s="23"/>
      <c r="F86" s="25"/>
      <c r="G86" s="24"/>
      <c r="H86" s="30">
        <v>0</v>
      </c>
      <c r="I86" s="19"/>
      <c r="J86" s="26"/>
      <c r="K86" s="28" t="str">
        <f t="array" ref="K86">IFERROR(HLOOKUP(J86,INFOS_CPTE,2,0)+SUM(($J$2:J86=J86)*IF($B$2:B86="Retrait",-$H$2:H86,$H$2:H86)),"")</f>
        <v/>
      </c>
      <c r="L86" s="29">
        <f t="shared" si="1"/>
        <v>1</v>
      </c>
    </row>
    <row r="87" spans="1:12" x14ac:dyDescent="0.2">
      <c r="A87" s="18"/>
      <c r="B87" s="23"/>
      <c r="C87" s="24"/>
      <c r="D87" s="18"/>
      <c r="E87" s="23"/>
      <c r="F87" s="25"/>
      <c r="G87" s="24"/>
      <c r="H87" s="30">
        <v>0</v>
      </c>
      <c r="I87" s="19"/>
      <c r="J87" s="26"/>
      <c r="K87" s="28" t="str">
        <f t="array" ref="K87">IFERROR(HLOOKUP(J87,INFOS_CPTE,2,0)+SUM(($J$2:J87=J87)*IF($B$2:B87="Retrait",-$H$2:H87,$H$2:H87)),"")</f>
        <v/>
      </c>
      <c r="L87" s="29">
        <f t="shared" si="1"/>
        <v>1</v>
      </c>
    </row>
    <row r="88" spans="1:12" x14ac:dyDescent="0.2">
      <c r="A88" s="18"/>
      <c r="B88" s="23"/>
      <c r="C88" s="24"/>
      <c r="D88" s="18"/>
      <c r="E88" s="23"/>
      <c r="F88" s="25"/>
      <c r="G88" s="24"/>
      <c r="H88" s="30">
        <v>0</v>
      </c>
      <c r="I88" s="19"/>
      <c r="J88" s="26"/>
      <c r="K88" s="28" t="str">
        <f t="array" ref="K88">IFERROR(HLOOKUP(J88,INFOS_CPTE,2,0)+SUM(($J$2:J88=J88)*IF($B$2:B88="Retrait",-$H$2:H88,$H$2:H88)),"")</f>
        <v/>
      </c>
      <c r="L88" s="29">
        <f t="shared" si="1"/>
        <v>1</v>
      </c>
    </row>
    <row r="89" spans="1:12" x14ac:dyDescent="0.2">
      <c r="A89" s="18"/>
      <c r="B89" s="23"/>
      <c r="C89" s="24"/>
      <c r="D89" s="18"/>
      <c r="E89" s="23"/>
      <c r="F89" s="25"/>
      <c r="G89" s="24"/>
      <c r="H89" s="30">
        <v>0</v>
      </c>
      <c r="I89" s="19"/>
      <c r="J89" s="26"/>
      <c r="K89" s="28" t="str">
        <f t="array" ref="K89">IFERROR(HLOOKUP(J89,INFOS_CPTE,2,0)+SUM(($J$2:J89=J89)*IF($B$2:B89="Retrait",-$H$2:H89,$H$2:H89)),"")</f>
        <v/>
      </c>
      <c r="L89" s="29">
        <f t="shared" si="1"/>
        <v>1</v>
      </c>
    </row>
    <row r="90" spans="1:12" x14ac:dyDescent="0.2">
      <c r="A90" s="18"/>
      <c r="B90" s="23"/>
      <c r="C90" s="24"/>
      <c r="D90" s="18"/>
      <c r="E90" s="23"/>
      <c r="F90" s="25"/>
      <c r="G90" s="24"/>
      <c r="H90" s="30">
        <v>0</v>
      </c>
      <c r="I90" s="19"/>
      <c r="J90" s="26"/>
      <c r="K90" s="28" t="str">
        <f t="array" ref="K90">IFERROR(HLOOKUP(J90,INFOS_CPTE,2,0)+SUM(($J$2:J90=J90)*IF($B$2:B90="Retrait",-$H$2:H90,$H$2:H90)),"")</f>
        <v/>
      </c>
      <c r="L90" s="29">
        <f t="shared" si="1"/>
        <v>1</v>
      </c>
    </row>
    <row r="91" spans="1:12" x14ac:dyDescent="0.2">
      <c r="A91" s="18"/>
      <c r="B91" s="23"/>
      <c r="C91" s="24"/>
      <c r="D91" s="18"/>
      <c r="E91" s="23"/>
      <c r="F91" s="25"/>
      <c r="G91" s="24"/>
      <c r="H91" s="30">
        <v>0</v>
      </c>
      <c r="I91" s="19"/>
      <c r="J91" s="26"/>
      <c r="K91" s="28" t="str">
        <f t="array" ref="K91">IFERROR(HLOOKUP(J91,INFOS_CPTE,2,0)+SUM(($J$2:J91=J91)*IF($B$2:B91="Retrait",-$H$2:H91,$H$2:H91)),"")</f>
        <v/>
      </c>
      <c r="L91" s="29">
        <f t="shared" si="1"/>
        <v>1</v>
      </c>
    </row>
    <row r="92" spans="1:12" x14ac:dyDescent="0.2">
      <c r="A92" s="18"/>
      <c r="B92" s="23"/>
      <c r="C92" s="24"/>
      <c r="D92" s="18"/>
      <c r="E92" s="23"/>
      <c r="F92" s="25"/>
      <c r="G92" s="24"/>
      <c r="H92" s="30">
        <v>0</v>
      </c>
      <c r="I92" s="19"/>
      <c r="J92" s="26"/>
      <c r="K92" s="28" t="str">
        <f t="array" ref="K92">IFERROR(HLOOKUP(J92,INFOS_CPTE,2,0)+SUM(($J$2:J92=J92)*IF($B$2:B92="Retrait",-$H$2:H92,$H$2:H92)),"")</f>
        <v/>
      </c>
      <c r="L92" s="29">
        <f t="shared" si="1"/>
        <v>1</v>
      </c>
    </row>
    <row r="93" spans="1:12" x14ac:dyDescent="0.2">
      <c r="A93" s="18"/>
      <c r="B93" s="23"/>
      <c r="C93" s="24"/>
      <c r="D93" s="18"/>
      <c r="E93" s="23"/>
      <c r="F93" s="25"/>
      <c r="G93" s="24"/>
      <c r="H93" s="30">
        <v>0</v>
      </c>
      <c r="I93" s="19"/>
      <c r="J93" s="26"/>
      <c r="K93" s="28" t="str">
        <f t="array" ref="K93">IFERROR(HLOOKUP(J93,INFOS_CPTE,2,0)+SUM(($J$2:J93=J93)*IF($B$2:B93="Retrait",-$H$2:H93,$H$2:H93)),"")</f>
        <v/>
      </c>
      <c r="L93" s="29">
        <f t="shared" si="1"/>
        <v>1</v>
      </c>
    </row>
    <row r="94" spans="1:12" x14ac:dyDescent="0.2">
      <c r="A94" s="18"/>
      <c r="B94" s="23"/>
      <c r="C94" s="24"/>
      <c r="D94" s="18"/>
      <c r="E94" s="23"/>
      <c r="F94" s="25"/>
      <c r="G94" s="24"/>
      <c r="H94" s="30">
        <v>0</v>
      </c>
      <c r="I94" s="19"/>
      <c r="J94" s="26"/>
      <c r="K94" s="28" t="str">
        <f t="array" ref="K94">IFERROR(HLOOKUP(J94,INFOS_CPTE,2,0)+SUM(($J$2:J94=J94)*IF($B$2:B94="Retrait",-$H$2:H94,$H$2:H94)),"")</f>
        <v/>
      </c>
      <c r="L94" s="29">
        <f t="shared" si="1"/>
        <v>1</v>
      </c>
    </row>
    <row r="95" spans="1:12" x14ac:dyDescent="0.2">
      <c r="A95" s="18"/>
      <c r="B95" s="23"/>
      <c r="C95" s="24"/>
      <c r="D95" s="18"/>
      <c r="E95" s="23"/>
      <c r="F95" s="25"/>
      <c r="G95" s="24"/>
      <c r="H95" s="30">
        <v>0</v>
      </c>
      <c r="I95" s="19"/>
      <c r="J95" s="26"/>
      <c r="K95" s="28" t="str">
        <f t="array" ref="K95">IFERROR(HLOOKUP(J95,INFOS_CPTE,2,0)+SUM(($J$2:J95=J95)*IF($B$2:B95="Retrait",-$H$2:H95,$H$2:H95)),"")</f>
        <v/>
      </c>
      <c r="L95" s="29">
        <f t="shared" si="1"/>
        <v>1</v>
      </c>
    </row>
    <row r="96" spans="1:12" x14ac:dyDescent="0.2">
      <c r="A96" s="18"/>
      <c r="B96" s="23"/>
      <c r="C96" s="24"/>
      <c r="D96" s="18"/>
      <c r="E96" s="23"/>
      <c r="F96" s="25"/>
      <c r="G96" s="24"/>
      <c r="H96" s="30">
        <v>0</v>
      </c>
      <c r="I96" s="19"/>
      <c r="J96" s="26"/>
      <c r="K96" s="28" t="str">
        <f t="array" ref="K96">IFERROR(HLOOKUP(J96,INFOS_CPTE,2,0)+SUM(($J$2:J96=J96)*IF($B$2:B96="Retrait",-$H$2:H96,$H$2:H96)),"")</f>
        <v/>
      </c>
      <c r="L96" s="29">
        <f t="shared" si="1"/>
        <v>1</v>
      </c>
    </row>
    <row r="97" spans="1:12" x14ac:dyDescent="0.2">
      <c r="A97" s="18"/>
      <c r="B97" s="23"/>
      <c r="C97" s="24"/>
      <c r="D97" s="18"/>
      <c r="E97" s="23"/>
      <c r="F97" s="25"/>
      <c r="G97" s="24"/>
      <c r="H97" s="30">
        <v>0</v>
      </c>
      <c r="I97" s="19"/>
      <c r="J97" s="26"/>
      <c r="K97" s="28" t="str">
        <f t="array" ref="K97">IFERROR(HLOOKUP(J97,INFOS_CPTE,2,0)+SUM(($J$2:J97=J97)*IF($B$2:B97="Retrait",-$H$2:H97,$H$2:H97)),"")</f>
        <v/>
      </c>
      <c r="L97" s="29">
        <f t="shared" si="1"/>
        <v>1</v>
      </c>
    </row>
    <row r="98" spans="1:12" x14ac:dyDescent="0.2">
      <c r="A98" s="18"/>
      <c r="B98" s="23"/>
      <c r="C98" s="24"/>
      <c r="D98" s="18"/>
      <c r="E98" s="23"/>
      <c r="F98" s="25"/>
      <c r="G98" s="24"/>
      <c r="H98" s="30">
        <v>0</v>
      </c>
      <c r="I98" s="19"/>
      <c r="J98" s="26"/>
      <c r="K98" s="28" t="str">
        <f t="array" ref="K98">IFERROR(HLOOKUP(J98,INFOS_CPTE,2,0)+SUM(($J$2:J98=J98)*IF($B$2:B98="Retrait",-$H$2:H98,$H$2:H98)),"")</f>
        <v/>
      </c>
      <c r="L98" s="29">
        <f t="shared" si="1"/>
        <v>1</v>
      </c>
    </row>
    <row r="99" spans="1:12" x14ac:dyDescent="0.2">
      <c r="A99" s="18"/>
      <c r="B99" s="23"/>
      <c r="C99" s="24"/>
      <c r="D99" s="18"/>
      <c r="E99" s="23"/>
      <c r="F99" s="25"/>
      <c r="G99" s="24"/>
      <c r="H99" s="30">
        <v>0</v>
      </c>
      <c r="I99" s="19"/>
      <c r="J99" s="26"/>
      <c r="K99" s="28" t="str">
        <f t="array" ref="K99">IFERROR(HLOOKUP(J99,INFOS_CPTE,2,0)+SUM(($J$2:J99=J99)*IF($B$2:B99="Retrait",-$H$2:H99,$H$2:H99)),"")</f>
        <v/>
      </c>
      <c r="L99" s="29">
        <f t="shared" si="1"/>
        <v>1</v>
      </c>
    </row>
    <row r="100" spans="1:12" x14ac:dyDescent="0.2">
      <c r="A100" s="18"/>
      <c r="B100" s="23"/>
      <c r="C100" s="24"/>
      <c r="D100" s="18"/>
      <c r="E100" s="23"/>
      <c r="F100" s="25"/>
      <c r="G100" s="24"/>
      <c r="H100" s="30">
        <v>0</v>
      </c>
      <c r="I100" s="19"/>
      <c r="J100" s="26"/>
      <c r="K100" s="28" t="str">
        <f t="array" ref="K100">IFERROR(HLOOKUP(J100,INFOS_CPTE,2,0)+SUM(($J$2:J100=J100)*IF($B$2:B100="Retrait",-$H$2:H100,$H$2:H100)),"")</f>
        <v/>
      </c>
      <c r="L100" s="29">
        <f t="shared" si="1"/>
        <v>1</v>
      </c>
    </row>
    <row r="101" spans="1:12" x14ac:dyDescent="0.2">
      <c r="A101" s="18"/>
      <c r="B101" s="23"/>
      <c r="C101" s="24"/>
      <c r="D101" s="18"/>
      <c r="E101" s="23"/>
      <c r="F101" s="25"/>
      <c r="G101" s="24"/>
      <c r="H101" s="30">
        <v>0</v>
      </c>
      <c r="I101" s="19"/>
      <c r="J101" s="26"/>
      <c r="K101" s="28" t="str">
        <f t="array" ref="K101">IFERROR(HLOOKUP(J101,INFOS_CPTE,2,0)+SUM(($J$2:J101=J101)*IF($B$2:B101="Retrait",-$H$2:H101,$H$2:H101)),"")</f>
        <v/>
      </c>
      <c r="L101" s="29">
        <f t="shared" si="1"/>
        <v>1</v>
      </c>
    </row>
    <row r="102" spans="1:12" x14ac:dyDescent="0.2">
      <c r="A102" s="18"/>
      <c r="B102" s="23"/>
      <c r="C102" s="24"/>
      <c r="D102" s="18"/>
      <c r="E102" s="23"/>
      <c r="F102" s="25"/>
      <c r="G102" s="24"/>
      <c r="H102" s="30">
        <v>0</v>
      </c>
      <c r="I102" s="19"/>
      <c r="J102" s="26"/>
      <c r="K102" s="28" t="str">
        <f t="array" ref="K102">IFERROR(HLOOKUP(J102,INFOS_CPTE,2,0)+SUM(($J$2:J102=J102)*IF($B$2:B102="Retrait",-$H$2:H102,$H$2:H102)),"")</f>
        <v/>
      </c>
      <c r="L102" s="29">
        <f t="shared" si="1"/>
        <v>1</v>
      </c>
    </row>
    <row r="103" spans="1:12" x14ac:dyDescent="0.2">
      <c r="A103" s="18"/>
      <c r="B103" s="23"/>
      <c r="C103" s="24"/>
      <c r="D103" s="18"/>
      <c r="E103" s="23"/>
      <c r="F103" s="25"/>
      <c r="G103" s="24"/>
      <c r="H103" s="30">
        <v>0</v>
      </c>
      <c r="I103" s="19"/>
      <c r="J103" s="26"/>
      <c r="K103" s="28" t="str">
        <f t="array" ref="K103">IFERROR(HLOOKUP(J103,INFOS_CPTE,2,0)+SUM(($J$2:J103=J103)*IF($B$2:B103="Retrait",-$H$2:H103,$H$2:H103)),"")</f>
        <v/>
      </c>
      <c r="L103" s="29">
        <f t="shared" si="1"/>
        <v>1</v>
      </c>
    </row>
    <row r="104" spans="1:12" x14ac:dyDescent="0.2">
      <c r="A104" s="18"/>
      <c r="B104" s="23"/>
      <c r="C104" s="24"/>
      <c r="D104" s="18"/>
      <c r="E104" s="23"/>
      <c r="F104" s="25"/>
      <c r="G104" s="24"/>
      <c r="H104" s="30">
        <v>0</v>
      </c>
      <c r="I104" s="19"/>
      <c r="J104" s="26"/>
      <c r="K104" s="28" t="str">
        <f t="array" ref="K104">IFERROR(HLOOKUP(J104,INFOS_CPTE,2,0)+SUM(($J$2:J104=J104)*IF($B$2:B104="Retrait",-$H$2:H104,$H$2:H104)),"")</f>
        <v/>
      </c>
      <c r="L104" s="29">
        <f t="shared" si="1"/>
        <v>1</v>
      </c>
    </row>
    <row r="105" spans="1:12" x14ac:dyDescent="0.2">
      <c r="A105" s="18"/>
      <c r="B105" s="23"/>
      <c r="C105" s="24"/>
      <c r="D105" s="18"/>
      <c r="E105" s="23"/>
      <c r="F105" s="25"/>
      <c r="G105" s="24"/>
      <c r="H105" s="30">
        <v>0</v>
      </c>
      <c r="I105" s="19"/>
      <c r="J105" s="26"/>
      <c r="K105" s="28" t="str">
        <f t="array" ref="K105">IFERROR(HLOOKUP(J105,INFOS_CPTE,2,0)+SUM(($J$2:J105=J105)*IF($B$2:B105="Retrait",-$H$2:H105,$H$2:H105)),"")</f>
        <v/>
      </c>
      <c r="L105" s="29">
        <f t="shared" si="1"/>
        <v>1</v>
      </c>
    </row>
    <row r="106" spans="1:12" x14ac:dyDescent="0.2">
      <c r="A106" s="18"/>
      <c r="B106" s="23"/>
      <c r="C106" s="24"/>
      <c r="D106" s="18"/>
      <c r="E106" s="23"/>
      <c r="F106" s="25"/>
      <c r="G106" s="24"/>
      <c r="H106" s="30">
        <v>0</v>
      </c>
      <c r="I106" s="19"/>
      <c r="J106" s="26"/>
      <c r="K106" s="28" t="str">
        <f t="array" ref="K106">IFERROR(HLOOKUP(J106,INFOS_CPTE,2,0)+SUM(($J$2:J106=J106)*IF($B$2:B106="Retrait",-$H$2:H106,$H$2:H106)),"")</f>
        <v/>
      </c>
      <c r="L106" s="29">
        <f t="shared" si="1"/>
        <v>1</v>
      </c>
    </row>
    <row r="107" spans="1:12" x14ac:dyDescent="0.2">
      <c r="A107" s="18"/>
      <c r="B107" s="23"/>
      <c r="C107" s="24"/>
      <c r="D107" s="18"/>
      <c r="E107" s="23"/>
      <c r="F107" s="25"/>
      <c r="G107" s="24"/>
      <c r="H107" s="30">
        <v>0</v>
      </c>
      <c r="I107" s="19"/>
      <c r="J107" s="26"/>
      <c r="K107" s="28" t="str">
        <f t="array" ref="K107">IFERROR(HLOOKUP(J107,INFOS_CPTE,2,0)+SUM(($J$2:J107=J107)*IF($B$2:B107="Retrait",-$H$2:H107,$H$2:H107)),"")</f>
        <v/>
      </c>
      <c r="L107" s="29">
        <f t="shared" si="1"/>
        <v>1</v>
      </c>
    </row>
    <row r="108" spans="1:12" x14ac:dyDescent="0.2">
      <c r="A108" s="18"/>
      <c r="B108" s="23"/>
      <c r="C108" s="24"/>
      <c r="D108" s="18"/>
      <c r="E108" s="23"/>
      <c r="F108" s="25"/>
      <c r="G108" s="24"/>
      <c r="H108" s="30">
        <v>0</v>
      </c>
      <c r="I108" s="19"/>
      <c r="J108" s="26"/>
      <c r="K108" s="28" t="str">
        <f t="array" ref="K108">IFERROR(HLOOKUP(J108,INFOS_CPTE,2,0)+SUM(($J$2:J108=J108)*IF($B$2:B108="Retrait",-$H$2:H108,$H$2:H108)),"")</f>
        <v/>
      </c>
      <c r="L108" s="29">
        <f t="shared" si="1"/>
        <v>1</v>
      </c>
    </row>
    <row r="109" spans="1:12" x14ac:dyDescent="0.2">
      <c r="A109" s="18"/>
      <c r="B109" s="23"/>
      <c r="C109" s="24"/>
      <c r="D109" s="18"/>
      <c r="E109" s="23"/>
      <c r="F109" s="25"/>
      <c r="G109" s="24"/>
      <c r="H109" s="30">
        <v>0</v>
      </c>
      <c r="I109" s="19"/>
      <c r="J109" s="26"/>
      <c r="K109" s="28" t="str">
        <f t="array" ref="K109">IFERROR(HLOOKUP(J109,INFOS_CPTE,2,0)+SUM(($J$2:J109=J109)*IF($B$2:B109="Retrait",-$H$2:H109,$H$2:H109)),"")</f>
        <v/>
      </c>
      <c r="L109" s="29">
        <f t="shared" si="1"/>
        <v>1</v>
      </c>
    </row>
    <row r="110" spans="1:12" x14ac:dyDescent="0.2">
      <c r="A110" s="18"/>
      <c r="B110" s="23"/>
      <c r="C110" s="24"/>
      <c r="D110" s="18"/>
      <c r="E110" s="23"/>
      <c r="F110" s="25"/>
      <c r="G110" s="24"/>
      <c r="H110" s="30">
        <v>0</v>
      </c>
      <c r="I110" s="19"/>
      <c r="J110" s="26"/>
      <c r="K110" s="28" t="str">
        <f t="array" ref="K110">IFERROR(HLOOKUP(J110,INFOS_CPTE,2,0)+SUM(($J$2:J110=J110)*IF($B$2:B110="Retrait",-$H$2:H110,$H$2:H110)),"")</f>
        <v/>
      </c>
      <c r="L110" s="29">
        <f t="shared" si="1"/>
        <v>1</v>
      </c>
    </row>
    <row r="111" spans="1:12" x14ac:dyDescent="0.2">
      <c r="A111" s="18"/>
      <c r="B111" s="23"/>
      <c r="C111" s="24"/>
      <c r="D111" s="18"/>
      <c r="E111" s="23"/>
      <c r="F111" s="25"/>
      <c r="G111" s="24"/>
      <c r="H111" s="30">
        <v>0</v>
      </c>
      <c r="I111" s="19"/>
      <c r="J111" s="26"/>
      <c r="K111" s="28" t="str">
        <f t="array" ref="K111">IFERROR(HLOOKUP(J111,INFOS_CPTE,2,0)+SUM(($J$2:J111=J111)*IF($B$2:B111="Retrait",-$H$2:H111,$H$2:H111)),"")</f>
        <v/>
      </c>
      <c r="L111" s="29">
        <f t="shared" si="1"/>
        <v>1</v>
      </c>
    </row>
    <row r="112" spans="1:12" x14ac:dyDescent="0.2">
      <c r="A112" s="18"/>
      <c r="B112" s="23"/>
      <c r="C112" s="24"/>
      <c r="D112" s="18"/>
      <c r="E112" s="23"/>
      <c r="F112" s="25"/>
      <c r="G112" s="24"/>
      <c r="H112" s="30">
        <v>0</v>
      </c>
      <c r="I112" s="19"/>
      <c r="J112" s="26"/>
      <c r="K112" s="28" t="str">
        <f t="array" ref="K112">IFERROR(HLOOKUP(J112,INFOS_CPTE,2,0)+SUM(($J$2:J112=J112)*IF($B$2:B112="Retrait",-$H$2:H112,$H$2:H112)),"")</f>
        <v/>
      </c>
      <c r="L112" s="29">
        <f t="shared" si="1"/>
        <v>1</v>
      </c>
    </row>
    <row r="113" spans="1:12" x14ac:dyDescent="0.2">
      <c r="A113" s="18"/>
      <c r="B113" s="23"/>
      <c r="C113" s="24"/>
      <c r="D113" s="18"/>
      <c r="E113" s="23"/>
      <c r="F113" s="25"/>
      <c r="G113" s="24"/>
      <c r="H113" s="30">
        <v>0</v>
      </c>
      <c r="I113" s="19"/>
      <c r="J113" s="26"/>
      <c r="K113" s="28" t="str">
        <f t="array" ref="K113">IFERROR(HLOOKUP(J113,INFOS_CPTE,2,0)+SUM(($J$2:J113=J113)*IF($B$2:B113="Retrait",-$H$2:H113,$H$2:H113)),"")</f>
        <v/>
      </c>
      <c r="L113" s="29">
        <f t="shared" si="1"/>
        <v>1</v>
      </c>
    </row>
    <row r="114" spans="1:12" x14ac:dyDescent="0.2">
      <c r="A114" s="18"/>
      <c r="B114" s="23"/>
      <c r="C114" s="24"/>
      <c r="D114" s="18"/>
      <c r="E114" s="23"/>
      <c r="F114" s="25"/>
      <c r="G114" s="24"/>
      <c r="H114" s="30">
        <v>0</v>
      </c>
      <c r="I114" s="19"/>
      <c r="J114" s="26"/>
      <c r="K114" s="28" t="str">
        <f t="array" ref="K114">IFERROR(HLOOKUP(J114,INFOS_CPTE,2,0)+SUM(($J$2:J114=J114)*IF($B$2:B114="Retrait",-$H$2:H114,$H$2:H114)),"")</f>
        <v/>
      </c>
      <c r="L114" s="29">
        <f t="shared" si="1"/>
        <v>1</v>
      </c>
    </row>
    <row r="115" spans="1:12" x14ac:dyDescent="0.2">
      <c r="A115" s="18"/>
      <c r="B115" s="23"/>
      <c r="C115" s="24"/>
      <c r="D115" s="18"/>
      <c r="E115" s="23"/>
      <c r="F115" s="25"/>
      <c r="G115" s="24"/>
      <c r="H115" s="30">
        <v>0</v>
      </c>
      <c r="I115" s="19"/>
      <c r="J115" s="26"/>
      <c r="K115" s="28" t="str">
        <f t="array" ref="K115">IFERROR(HLOOKUP(J115,INFOS_CPTE,2,0)+SUM(($J$2:J115=J115)*IF($B$2:B115="Retrait",-$H$2:H115,$H$2:H115)),"")</f>
        <v/>
      </c>
      <c r="L115" s="29">
        <f t="shared" si="1"/>
        <v>1</v>
      </c>
    </row>
    <row r="116" spans="1:12" x14ac:dyDescent="0.2">
      <c r="A116" s="18"/>
      <c r="B116" s="23"/>
      <c r="C116" s="24"/>
      <c r="D116" s="18"/>
      <c r="E116" s="23"/>
      <c r="F116" s="25"/>
      <c r="G116" s="24"/>
      <c r="H116" s="30">
        <v>0</v>
      </c>
      <c r="I116" s="19"/>
      <c r="J116" s="26"/>
      <c r="K116" s="28" t="str">
        <f t="array" ref="K116">IFERROR(HLOOKUP(J116,INFOS_CPTE,2,0)+SUM(($J$2:J116=J116)*IF($B$2:B116="Retrait",-$H$2:H116,$H$2:H116)),"")</f>
        <v/>
      </c>
      <c r="L116" s="29">
        <f t="shared" si="1"/>
        <v>1</v>
      </c>
    </row>
    <row r="117" spans="1:12" x14ac:dyDescent="0.2">
      <c r="A117" s="18"/>
      <c r="B117" s="23"/>
      <c r="C117" s="24"/>
      <c r="D117" s="18"/>
      <c r="E117" s="23"/>
      <c r="F117" s="25"/>
      <c r="G117" s="24"/>
      <c r="H117" s="30">
        <v>0</v>
      </c>
      <c r="I117" s="19"/>
      <c r="J117" s="26"/>
      <c r="K117" s="28" t="str">
        <f t="array" ref="K117">IFERROR(HLOOKUP(J117,INFOS_CPTE,2,0)+SUM(($J$2:J117=J117)*IF($B$2:B117="Retrait",-$H$2:H117,$H$2:H117)),"")</f>
        <v/>
      </c>
      <c r="L117" s="29">
        <f t="shared" si="1"/>
        <v>1</v>
      </c>
    </row>
    <row r="118" spans="1:12" x14ac:dyDescent="0.2">
      <c r="A118" s="18"/>
      <c r="B118" s="23"/>
      <c r="C118" s="24"/>
      <c r="D118" s="18"/>
      <c r="E118" s="23"/>
      <c r="F118" s="25"/>
      <c r="G118" s="24"/>
      <c r="H118" s="30">
        <v>0</v>
      </c>
      <c r="I118" s="19"/>
      <c r="J118" s="26"/>
      <c r="K118" s="28" t="str">
        <f t="array" ref="K118">IFERROR(HLOOKUP(J118,INFOS_CPTE,2,0)+SUM(($J$2:J118=J118)*IF($B$2:B118="Retrait",-$H$2:H118,$H$2:H118)),"")</f>
        <v/>
      </c>
      <c r="L118" s="29">
        <f t="shared" si="1"/>
        <v>1</v>
      </c>
    </row>
    <row r="119" spans="1:12" x14ac:dyDescent="0.2">
      <c r="A119" s="18"/>
      <c r="B119" s="23"/>
      <c r="C119" s="24"/>
      <c r="D119" s="18"/>
      <c r="E119" s="23"/>
      <c r="F119" s="25"/>
      <c r="G119" s="24"/>
      <c r="H119" s="30">
        <v>0</v>
      </c>
      <c r="I119" s="19"/>
      <c r="J119" s="26"/>
      <c r="K119" s="28" t="str">
        <f t="array" ref="K119">IFERROR(HLOOKUP(J119,INFOS_CPTE,2,0)+SUM(($J$2:J119=J119)*IF($B$2:B119="Retrait",-$H$2:H119,$H$2:H119)),"")</f>
        <v/>
      </c>
      <c r="L119" s="29">
        <f t="shared" si="1"/>
        <v>1</v>
      </c>
    </row>
    <row r="120" spans="1:12" x14ac:dyDescent="0.2">
      <c r="A120" s="18"/>
      <c r="B120" s="23"/>
      <c r="C120" s="24"/>
      <c r="D120" s="18"/>
      <c r="E120" s="23"/>
      <c r="F120" s="25"/>
      <c r="G120" s="24"/>
      <c r="H120" s="30">
        <v>0</v>
      </c>
      <c r="I120" s="19"/>
      <c r="J120" s="26"/>
      <c r="K120" s="28" t="str">
        <f t="array" ref="K120">IFERROR(HLOOKUP(J120,INFOS_CPTE,2,0)+SUM(($J$2:J120=J120)*IF($B$2:B120="Retrait",-$H$2:H120,$H$2:H120)),"")</f>
        <v/>
      </c>
      <c r="L120" s="29">
        <f t="shared" si="1"/>
        <v>1</v>
      </c>
    </row>
    <row r="121" spans="1:12" x14ac:dyDescent="0.2">
      <c r="A121" s="18"/>
      <c r="B121" s="23"/>
      <c r="C121" s="24"/>
      <c r="D121" s="18"/>
      <c r="E121" s="23"/>
      <c r="F121" s="25"/>
      <c r="G121" s="24"/>
      <c r="H121" s="30">
        <v>0</v>
      </c>
      <c r="I121" s="19"/>
      <c r="J121" s="26"/>
      <c r="K121" s="28" t="str">
        <f t="array" ref="K121">IFERROR(HLOOKUP(J121,INFOS_CPTE,2,0)+SUM(($J$2:J121=J121)*IF($B$2:B121="Retrait",-$H$2:H121,$H$2:H121)),"")</f>
        <v/>
      </c>
      <c r="L121" s="29">
        <f t="shared" si="1"/>
        <v>1</v>
      </c>
    </row>
    <row r="122" spans="1:12" x14ac:dyDescent="0.2">
      <c r="A122" s="18"/>
      <c r="B122" s="23"/>
      <c r="C122" s="24"/>
      <c r="D122" s="18"/>
      <c r="E122" s="23"/>
      <c r="F122" s="25"/>
      <c r="G122" s="24"/>
      <c r="H122" s="30">
        <v>0</v>
      </c>
      <c r="I122" s="19"/>
      <c r="J122" s="26"/>
      <c r="K122" s="28" t="str">
        <f t="array" ref="K122">IFERROR(HLOOKUP(J122,INFOS_CPTE,2,0)+SUM(($J$2:J122=J122)*IF($B$2:B122="Retrait",-$H$2:H122,$H$2:H122)),"")</f>
        <v/>
      </c>
      <c r="L122" s="29">
        <f t="shared" si="1"/>
        <v>1</v>
      </c>
    </row>
    <row r="123" spans="1:12" x14ac:dyDescent="0.2">
      <c r="A123" s="18"/>
      <c r="B123" s="23"/>
      <c r="C123" s="24"/>
      <c r="D123" s="18"/>
      <c r="E123" s="23"/>
      <c r="F123" s="25"/>
      <c r="G123" s="24"/>
      <c r="H123" s="30">
        <v>0</v>
      </c>
      <c r="I123" s="19"/>
      <c r="J123" s="26"/>
      <c r="K123" s="28" t="str">
        <f t="array" ref="K123">IFERROR(HLOOKUP(J123,INFOS_CPTE,2,0)+SUM(($J$2:J123=J123)*IF($B$2:B123="Retrait",-$H$2:H123,$H$2:H123)),"")</f>
        <v/>
      </c>
      <c r="L123" s="29">
        <f t="shared" si="1"/>
        <v>1</v>
      </c>
    </row>
    <row r="124" spans="1:12" x14ac:dyDescent="0.2">
      <c r="A124" s="18"/>
      <c r="B124" s="23"/>
      <c r="C124" s="24"/>
      <c r="D124" s="18"/>
      <c r="E124" s="23"/>
      <c r="F124" s="25"/>
      <c r="G124" s="24"/>
      <c r="H124" s="30">
        <v>0</v>
      </c>
      <c r="I124" s="19"/>
      <c r="J124" s="26"/>
      <c r="K124" s="28" t="str">
        <f t="array" ref="K124">IFERROR(HLOOKUP(J124,INFOS_CPTE,2,0)+SUM(($J$2:J124=J124)*IF($B$2:B124="Retrait",-$H$2:H124,$H$2:H124)),"")</f>
        <v/>
      </c>
      <c r="L124" s="29">
        <f t="shared" ref="L124:L187" si="2">IF((K124)&gt;0,1,IF(K124&lt;0,-1,0))</f>
        <v>1</v>
      </c>
    </row>
    <row r="125" spans="1:12" x14ac:dyDescent="0.2">
      <c r="A125" s="18"/>
      <c r="B125" s="23"/>
      <c r="C125" s="24"/>
      <c r="D125" s="18"/>
      <c r="E125" s="23"/>
      <c r="F125" s="25"/>
      <c r="G125" s="24"/>
      <c r="H125" s="30">
        <v>0</v>
      </c>
      <c r="I125" s="19"/>
      <c r="J125" s="26"/>
      <c r="K125" s="28" t="str">
        <f t="array" ref="K125">IFERROR(HLOOKUP(J125,INFOS_CPTE,2,0)+SUM(($J$2:J125=J125)*IF($B$2:B125="Retrait",-$H$2:H125,$H$2:H125)),"")</f>
        <v/>
      </c>
      <c r="L125" s="29">
        <f t="shared" si="2"/>
        <v>1</v>
      </c>
    </row>
    <row r="126" spans="1:12" x14ac:dyDescent="0.2">
      <c r="A126" s="18"/>
      <c r="B126" s="23"/>
      <c r="C126" s="24"/>
      <c r="D126" s="18"/>
      <c r="E126" s="23"/>
      <c r="F126" s="25"/>
      <c r="G126" s="24"/>
      <c r="H126" s="30">
        <v>0</v>
      </c>
      <c r="I126" s="19"/>
      <c r="J126" s="26"/>
      <c r="K126" s="28" t="str">
        <f t="array" ref="K126">IFERROR(HLOOKUP(J126,INFOS_CPTE,2,0)+SUM(($J$2:J126=J126)*IF($B$2:B126="Retrait",-$H$2:H126,$H$2:H126)),"")</f>
        <v/>
      </c>
      <c r="L126" s="29">
        <f t="shared" si="2"/>
        <v>1</v>
      </c>
    </row>
    <row r="127" spans="1:12" x14ac:dyDescent="0.2">
      <c r="A127" s="18"/>
      <c r="B127" s="23"/>
      <c r="C127" s="24"/>
      <c r="D127" s="18"/>
      <c r="E127" s="23"/>
      <c r="F127" s="25"/>
      <c r="G127" s="24"/>
      <c r="H127" s="30">
        <v>0</v>
      </c>
      <c r="I127" s="19"/>
      <c r="J127" s="26"/>
      <c r="K127" s="28" t="str">
        <f t="array" ref="K127">IFERROR(HLOOKUP(J127,INFOS_CPTE,2,0)+SUM(($J$2:J127=J127)*IF($B$2:B127="Retrait",-$H$2:H127,$H$2:H127)),"")</f>
        <v/>
      </c>
      <c r="L127" s="29">
        <f t="shared" si="2"/>
        <v>1</v>
      </c>
    </row>
    <row r="128" spans="1:12" x14ac:dyDescent="0.2">
      <c r="A128" s="18"/>
      <c r="B128" s="23"/>
      <c r="C128" s="24"/>
      <c r="D128" s="18"/>
      <c r="E128" s="23"/>
      <c r="F128" s="25"/>
      <c r="G128" s="24"/>
      <c r="H128" s="30">
        <v>0</v>
      </c>
      <c r="I128" s="19"/>
      <c r="J128" s="26"/>
      <c r="K128" s="28" t="str">
        <f t="array" ref="K128">IFERROR(HLOOKUP(J128,INFOS_CPTE,2,0)+SUM(($J$2:J128=J128)*IF($B$2:B128="Retrait",-$H$2:H128,$H$2:H128)),"")</f>
        <v/>
      </c>
      <c r="L128" s="29">
        <f t="shared" si="2"/>
        <v>1</v>
      </c>
    </row>
    <row r="129" spans="1:12" x14ac:dyDescent="0.2">
      <c r="A129" s="18"/>
      <c r="B129" s="23"/>
      <c r="C129" s="24"/>
      <c r="D129" s="18"/>
      <c r="E129" s="23"/>
      <c r="F129" s="25"/>
      <c r="G129" s="24"/>
      <c r="H129" s="30">
        <v>0</v>
      </c>
      <c r="I129" s="19"/>
      <c r="J129" s="26"/>
      <c r="K129" s="28" t="str">
        <f t="array" ref="K129">IFERROR(HLOOKUP(J129,INFOS_CPTE,2,0)+SUM(($J$2:J129=J129)*IF($B$2:B129="Retrait",-$H$2:H129,$H$2:H129)),"")</f>
        <v/>
      </c>
      <c r="L129" s="29">
        <f t="shared" si="2"/>
        <v>1</v>
      </c>
    </row>
    <row r="130" spans="1:12" x14ac:dyDescent="0.2">
      <c r="A130" s="18"/>
      <c r="B130" s="23"/>
      <c r="C130" s="24"/>
      <c r="D130" s="18"/>
      <c r="E130" s="23"/>
      <c r="F130" s="25"/>
      <c r="G130" s="24"/>
      <c r="H130" s="30">
        <v>0</v>
      </c>
      <c r="I130" s="19"/>
      <c r="J130" s="26"/>
      <c r="K130" s="28" t="str">
        <f t="array" ref="K130">IFERROR(HLOOKUP(J130,INFOS_CPTE,2,0)+SUM(($J$2:J130=J130)*IF($B$2:B130="Retrait",-$H$2:H130,$H$2:H130)),"")</f>
        <v/>
      </c>
      <c r="L130" s="29">
        <f t="shared" si="2"/>
        <v>1</v>
      </c>
    </row>
    <row r="131" spans="1:12" x14ac:dyDescent="0.2">
      <c r="A131" s="18"/>
      <c r="B131" s="23"/>
      <c r="C131" s="24"/>
      <c r="D131" s="18"/>
      <c r="E131" s="23"/>
      <c r="F131" s="25"/>
      <c r="G131" s="24"/>
      <c r="H131" s="30">
        <v>0</v>
      </c>
      <c r="I131" s="19"/>
      <c r="J131" s="26"/>
      <c r="K131" s="28" t="str">
        <f t="array" ref="K131">IFERROR(HLOOKUP(J131,INFOS_CPTE,2,0)+SUM(($J$2:J131=J131)*IF($B$2:B131="Retrait",-$H$2:H131,$H$2:H131)),"")</f>
        <v/>
      </c>
      <c r="L131" s="29">
        <f t="shared" si="2"/>
        <v>1</v>
      </c>
    </row>
    <row r="132" spans="1:12" x14ac:dyDescent="0.2">
      <c r="A132" s="18"/>
      <c r="B132" s="23"/>
      <c r="C132" s="24"/>
      <c r="D132" s="18"/>
      <c r="E132" s="23"/>
      <c r="F132" s="25"/>
      <c r="G132" s="24"/>
      <c r="H132" s="30">
        <v>0</v>
      </c>
      <c r="I132" s="19"/>
      <c r="J132" s="26"/>
      <c r="K132" s="28" t="str">
        <f t="array" ref="K132">IFERROR(HLOOKUP(J132,INFOS_CPTE,2,0)+SUM(($J$2:J132=J132)*IF($B$2:B132="Retrait",-$H$2:H132,$H$2:H132)),"")</f>
        <v/>
      </c>
      <c r="L132" s="29">
        <f t="shared" si="2"/>
        <v>1</v>
      </c>
    </row>
    <row r="133" spans="1:12" x14ac:dyDescent="0.2">
      <c r="A133" s="18"/>
      <c r="B133" s="23"/>
      <c r="C133" s="24"/>
      <c r="D133" s="18"/>
      <c r="E133" s="23"/>
      <c r="F133" s="25"/>
      <c r="G133" s="24"/>
      <c r="H133" s="30">
        <v>0</v>
      </c>
      <c r="I133" s="19"/>
      <c r="J133" s="26"/>
      <c r="K133" s="28" t="str">
        <f t="array" ref="K133">IFERROR(HLOOKUP(J133,INFOS_CPTE,2,0)+SUM(($J$2:J133=J133)*IF($B$2:B133="Retrait",-$H$2:H133,$H$2:H133)),"")</f>
        <v/>
      </c>
      <c r="L133" s="29">
        <f t="shared" si="2"/>
        <v>1</v>
      </c>
    </row>
    <row r="134" spans="1:12" x14ac:dyDescent="0.2">
      <c r="A134" s="18"/>
      <c r="B134" s="23"/>
      <c r="C134" s="24"/>
      <c r="D134" s="18"/>
      <c r="E134" s="23"/>
      <c r="F134" s="25"/>
      <c r="G134" s="24"/>
      <c r="H134" s="30">
        <v>0</v>
      </c>
      <c r="I134" s="19"/>
      <c r="J134" s="26"/>
      <c r="K134" s="28" t="str">
        <f t="array" ref="K134">IFERROR(HLOOKUP(J134,INFOS_CPTE,2,0)+SUM(($J$2:J134=J134)*IF($B$2:B134="Retrait",-$H$2:H134,$H$2:H134)),"")</f>
        <v/>
      </c>
      <c r="L134" s="29">
        <f t="shared" si="2"/>
        <v>1</v>
      </c>
    </row>
    <row r="135" spans="1:12" x14ac:dyDescent="0.2">
      <c r="A135" s="18"/>
      <c r="B135" s="23"/>
      <c r="C135" s="24"/>
      <c r="D135" s="18"/>
      <c r="E135" s="23"/>
      <c r="F135" s="25"/>
      <c r="G135" s="24"/>
      <c r="H135" s="30">
        <v>0</v>
      </c>
      <c r="I135" s="19"/>
      <c r="J135" s="26"/>
      <c r="K135" s="28" t="str">
        <f t="array" ref="K135">IFERROR(HLOOKUP(J135,INFOS_CPTE,2,0)+SUM(($J$2:J135=J135)*IF($B$2:B135="Retrait",-$H$2:H135,$H$2:H135)),"")</f>
        <v/>
      </c>
      <c r="L135" s="29">
        <f t="shared" si="2"/>
        <v>1</v>
      </c>
    </row>
    <row r="136" spans="1:12" x14ac:dyDescent="0.2">
      <c r="A136" s="18"/>
      <c r="B136" s="23"/>
      <c r="C136" s="24"/>
      <c r="D136" s="18"/>
      <c r="E136" s="23"/>
      <c r="F136" s="25"/>
      <c r="G136" s="24"/>
      <c r="H136" s="30">
        <v>0</v>
      </c>
      <c r="I136" s="19"/>
      <c r="J136" s="26"/>
      <c r="K136" s="28" t="str">
        <f t="array" ref="K136">IFERROR(HLOOKUP(J136,INFOS_CPTE,2,0)+SUM(($J$2:J136=J136)*IF($B$2:B136="Retrait",-$H$2:H136,$H$2:H136)),"")</f>
        <v/>
      </c>
      <c r="L136" s="29">
        <f t="shared" si="2"/>
        <v>1</v>
      </c>
    </row>
    <row r="137" spans="1:12" x14ac:dyDescent="0.2">
      <c r="A137" s="18"/>
      <c r="B137" s="23"/>
      <c r="C137" s="24"/>
      <c r="D137" s="18"/>
      <c r="E137" s="23"/>
      <c r="F137" s="25"/>
      <c r="G137" s="24"/>
      <c r="H137" s="30">
        <v>0</v>
      </c>
      <c r="I137" s="19"/>
      <c r="J137" s="26"/>
      <c r="K137" s="28" t="str">
        <f t="array" ref="K137">IFERROR(HLOOKUP(J137,INFOS_CPTE,2,0)+SUM(($J$2:J137=J137)*IF($B$2:B137="Retrait",-$H$2:H137,$H$2:H137)),"")</f>
        <v/>
      </c>
      <c r="L137" s="29">
        <f t="shared" si="2"/>
        <v>1</v>
      </c>
    </row>
    <row r="138" spans="1:12" x14ac:dyDescent="0.2">
      <c r="A138" s="18"/>
      <c r="B138" s="23"/>
      <c r="C138" s="24"/>
      <c r="D138" s="18"/>
      <c r="E138" s="23"/>
      <c r="F138" s="25"/>
      <c r="G138" s="24"/>
      <c r="H138" s="30">
        <v>0</v>
      </c>
      <c r="I138" s="19"/>
      <c r="J138" s="26"/>
      <c r="K138" s="28" t="str">
        <f t="array" ref="K138">IFERROR(HLOOKUP(J138,INFOS_CPTE,2,0)+SUM(($J$2:J138=J138)*IF($B$2:B138="Retrait",-$H$2:H138,$H$2:H138)),"")</f>
        <v/>
      </c>
      <c r="L138" s="29">
        <f t="shared" si="2"/>
        <v>1</v>
      </c>
    </row>
    <row r="139" spans="1:12" x14ac:dyDescent="0.2">
      <c r="A139" s="18"/>
      <c r="B139" s="23"/>
      <c r="C139" s="24"/>
      <c r="D139" s="18"/>
      <c r="E139" s="23"/>
      <c r="F139" s="25"/>
      <c r="G139" s="24"/>
      <c r="H139" s="30">
        <v>0</v>
      </c>
      <c r="I139" s="19"/>
      <c r="J139" s="26"/>
      <c r="K139" s="28" t="str">
        <f t="array" ref="K139">IFERROR(HLOOKUP(J139,INFOS_CPTE,2,0)+SUM(($J$2:J139=J139)*IF($B$2:B139="Retrait",-$H$2:H139,$H$2:H139)),"")</f>
        <v/>
      </c>
      <c r="L139" s="29">
        <f t="shared" si="2"/>
        <v>1</v>
      </c>
    </row>
    <row r="140" spans="1:12" x14ac:dyDescent="0.2">
      <c r="A140" s="18"/>
      <c r="B140" s="23"/>
      <c r="C140" s="24"/>
      <c r="D140" s="18"/>
      <c r="E140" s="23"/>
      <c r="F140" s="25"/>
      <c r="G140" s="24"/>
      <c r="H140" s="30">
        <v>0</v>
      </c>
      <c r="I140" s="19"/>
      <c r="J140" s="26"/>
      <c r="K140" s="28" t="str">
        <f t="array" ref="K140">IFERROR(HLOOKUP(J140,INFOS_CPTE,2,0)+SUM(($J$2:J140=J140)*IF($B$2:B140="Retrait",-$H$2:H140,$H$2:H140)),"")</f>
        <v/>
      </c>
      <c r="L140" s="29">
        <f t="shared" si="2"/>
        <v>1</v>
      </c>
    </row>
    <row r="141" spans="1:12" x14ac:dyDescent="0.2">
      <c r="A141" s="18"/>
      <c r="B141" s="23"/>
      <c r="C141" s="24"/>
      <c r="D141" s="18"/>
      <c r="E141" s="23"/>
      <c r="F141" s="25"/>
      <c r="G141" s="24"/>
      <c r="H141" s="30">
        <v>0</v>
      </c>
      <c r="I141" s="19"/>
      <c r="J141" s="26"/>
      <c r="K141" s="28" t="str">
        <f t="array" ref="K141">IFERROR(HLOOKUP(J141,INFOS_CPTE,2,0)+SUM(($J$2:J141=J141)*IF($B$2:B141="Retrait",-$H$2:H141,$H$2:H141)),"")</f>
        <v/>
      </c>
      <c r="L141" s="29">
        <f t="shared" si="2"/>
        <v>1</v>
      </c>
    </row>
    <row r="142" spans="1:12" x14ac:dyDescent="0.2">
      <c r="A142" s="18"/>
      <c r="B142" s="23"/>
      <c r="C142" s="24"/>
      <c r="D142" s="18"/>
      <c r="E142" s="23"/>
      <c r="F142" s="25"/>
      <c r="G142" s="24"/>
      <c r="H142" s="30">
        <v>0</v>
      </c>
      <c r="I142" s="19"/>
      <c r="J142" s="26"/>
      <c r="K142" s="28" t="str">
        <f t="array" ref="K142">IFERROR(HLOOKUP(J142,INFOS_CPTE,2,0)+SUM(($J$2:J142=J142)*IF($B$2:B142="Retrait",-$H$2:H142,$H$2:H142)),"")</f>
        <v/>
      </c>
      <c r="L142" s="29">
        <f t="shared" si="2"/>
        <v>1</v>
      </c>
    </row>
    <row r="143" spans="1:12" x14ac:dyDescent="0.2">
      <c r="A143" s="18"/>
      <c r="B143" s="23"/>
      <c r="C143" s="24"/>
      <c r="D143" s="18"/>
      <c r="E143" s="23"/>
      <c r="F143" s="25"/>
      <c r="G143" s="24"/>
      <c r="H143" s="30">
        <v>0</v>
      </c>
      <c r="I143" s="19"/>
      <c r="J143" s="26"/>
      <c r="K143" s="28" t="str">
        <f t="array" ref="K143">IFERROR(HLOOKUP(J143,INFOS_CPTE,2,0)+SUM(($J$2:J143=J143)*IF($B$2:B143="Retrait",-$H$2:H143,$H$2:H143)),"")</f>
        <v/>
      </c>
      <c r="L143" s="29">
        <f t="shared" si="2"/>
        <v>1</v>
      </c>
    </row>
    <row r="144" spans="1:12" x14ac:dyDescent="0.2">
      <c r="A144" s="18"/>
      <c r="B144" s="23"/>
      <c r="C144" s="24"/>
      <c r="D144" s="18"/>
      <c r="E144" s="23"/>
      <c r="F144" s="25"/>
      <c r="G144" s="24"/>
      <c r="H144" s="30">
        <v>0</v>
      </c>
      <c r="I144" s="19"/>
      <c r="J144" s="26"/>
      <c r="K144" s="28" t="str">
        <f t="array" ref="K144">IFERROR(HLOOKUP(J144,INFOS_CPTE,2,0)+SUM(($J$2:J144=J144)*IF($B$2:B144="Retrait",-$H$2:H144,$H$2:H144)),"")</f>
        <v/>
      </c>
      <c r="L144" s="29">
        <f t="shared" si="2"/>
        <v>1</v>
      </c>
    </row>
    <row r="145" spans="1:12" x14ac:dyDescent="0.2">
      <c r="A145" s="18"/>
      <c r="B145" s="23"/>
      <c r="C145" s="24"/>
      <c r="D145" s="18"/>
      <c r="E145" s="23"/>
      <c r="F145" s="25"/>
      <c r="G145" s="24"/>
      <c r="H145" s="30">
        <v>0</v>
      </c>
      <c r="I145" s="19"/>
      <c r="J145" s="26"/>
      <c r="K145" s="28" t="str">
        <f t="array" ref="K145">IFERROR(HLOOKUP(J145,INFOS_CPTE,2,0)+SUM(($J$2:J145=J145)*IF($B$2:B145="Retrait",-$H$2:H145,$H$2:H145)),"")</f>
        <v/>
      </c>
      <c r="L145" s="29">
        <f t="shared" si="2"/>
        <v>1</v>
      </c>
    </row>
    <row r="146" spans="1:12" x14ac:dyDescent="0.2">
      <c r="A146" s="18"/>
      <c r="B146" s="23"/>
      <c r="C146" s="24"/>
      <c r="D146" s="18"/>
      <c r="E146" s="23"/>
      <c r="F146" s="25"/>
      <c r="G146" s="24"/>
      <c r="H146" s="30">
        <v>0</v>
      </c>
      <c r="I146" s="19"/>
      <c r="J146" s="26"/>
      <c r="K146" s="28" t="str">
        <f t="array" ref="K146">IFERROR(HLOOKUP(J146,INFOS_CPTE,2,0)+SUM(($J$2:J146=J146)*IF($B$2:B146="Retrait",-$H$2:H146,$H$2:H146)),"")</f>
        <v/>
      </c>
      <c r="L146" s="29">
        <f t="shared" si="2"/>
        <v>1</v>
      </c>
    </row>
    <row r="147" spans="1:12" x14ac:dyDescent="0.2">
      <c r="A147" s="18"/>
      <c r="B147" s="23"/>
      <c r="C147" s="24"/>
      <c r="D147" s="18"/>
      <c r="E147" s="23"/>
      <c r="F147" s="25"/>
      <c r="G147" s="24"/>
      <c r="H147" s="30">
        <v>0</v>
      </c>
      <c r="I147" s="19"/>
      <c r="J147" s="26"/>
      <c r="K147" s="28" t="str">
        <f t="array" ref="K147">IFERROR(HLOOKUP(J147,INFOS_CPTE,2,0)+SUM(($J$2:J147=J147)*IF($B$2:B147="Retrait",-$H$2:H147,$H$2:H147)),"")</f>
        <v/>
      </c>
      <c r="L147" s="29">
        <f t="shared" si="2"/>
        <v>1</v>
      </c>
    </row>
    <row r="148" spans="1:12" x14ac:dyDescent="0.2">
      <c r="A148" s="18"/>
      <c r="B148" s="23"/>
      <c r="C148" s="24"/>
      <c r="D148" s="18"/>
      <c r="E148" s="23"/>
      <c r="F148" s="25"/>
      <c r="G148" s="24"/>
      <c r="H148" s="30">
        <v>0</v>
      </c>
      <c r="I148" s="19"/>
      <c r="J148" s="26"/>
      <c r="K148" s="28" t="str">
        <f t="array" ref="K148">IFERROR(HLOOKUP(J148,INFOS_CPTE,2,0)+SUM(($J$2:J148=J148)*IF($B$2:B148="Retrait",-$H$2:H148,$H$2:H148)),"")</f>
        <v/>
      </c>
      <c r="L148" s="29">
        <f t="shared" si="2"/>
        <v>1</v>
      </c>
    </row>
    <row r="149" spans="1:12" x14ac:dyDescent="0.2">
      <c r="A149" s="18"/>
      <c r="B149" s="23"/>
      <c r="C149" s="24"/>
      <c r="D149" s="18"/>
      <c r="E149" s="23"/>
      <c r="F149" s="25"/>
      <c r="G149" s="24"/>
      <c r="H149" s="30">
        <v>0</v>
      </c>
      <c r="I149" s="19"/>
      <c r="J149" s="26"/>
      <c r="K149" s="28" t="str">
        <f t="array" ref="K149">IFERROR(HLOOKUP(J149,INFOS_CPTE,2,0)+SUM(($J$2:J149=J149)*IF($B$2:B149="Retrait",-$H$2:H149,$H$2:H149)),"")</f>
        <v/>
      </c>
      <c r="L149" s="29">
        <f t="shared" si="2"/>
        <v>1</v>
      </c>
    </row>
    <row r="150" spans="1:12" x14ac:dyDescent="0.2">
      <c r="A150" s="18"/>
      <c r="B150" s="23"/>
      <c r="C150" s="24"/>
      <c r="D150" s="18"/>
      <c r="E150" s="23"/>
      <c r="F150" s="25"/>
      <c r="G150" s="24"/>
      <c r="H150" s="30">
        <v>0</v>
      </c>
      <c r="I150" s="19"/>
      <c r="J150" s="26"/>
      <c r="K150" s="28" t="str">
        <f t="array" ref="K150">IFERROR(HLOOKUP(J150,INFOS_CPTE,2,0)+SUM(($J$2:J150=J150)*IF($B$2:B150="Retrait",-$H$2:H150,$H$2:H150)),"")</f>
        <v/>
      </c>
      <c r="L150" s="29">
        <f t="shared" si="2"/>
        <v>1</v>
      </c>
    </row>
    <row r="151" spans="1:12" x14ac:dyDescent="0.2">
      <c r="A151" s="18"/>
      <c r="B151" s="23"/>
      <c r="C151" s="24"/>
      <c r="D151" s="18"/>
      <c r="E151" s="23"/>
      <c r="F151" s="25"/>
      <c r="G151" s="24"/>
      <c r="H151" s="30">
        <v>0</v>
      </c>
      <c r="I151" s="19"/>
      <c r="J151" s="26"/>
      <c r="K151" s="28" t="str">
        <f t="array" ref="K151">IFERROR(HLOOKUP(J151,INFOS_CPTE,2,0)+SUM(($J$2:J151=J151)*IF($B$2:B151="Retrait",-$H$2:H151,$H$2:H151)),"")</f>
        <v/>
      </c>
      <c r="L151" s="29">
        <f t="shared" si="2"/>
        <v>1</v>
      </c>
    </row>
    <row r="152" spans="1:12" x14ac:dyDescent="0.2">
      <c r="A152" s="18"/>
      <c r="B152" s="23"/>
      <c r="C152" s="24"/>
      <c r="D152" s="18"/>
      <c r="E152" s="23"/>
      <c r="F152" s="25"/>
      <c r="G152" s="24"/>
      <c r="H152" s="30">
        <v>0</v>
      </c>
      <c r="I152" s="19"/>
      <c r="J152" s="26"/>
      <c r="K152" s="28" t="str">
        <f t="array" ref="K152">IFERROR(HLOOKUP(J152,INFOS_CPTE,2,0)+SUM(($J$2:J152=J152)*IF($B$2:B152="Retrait",-$H$2:H152,$H$2:H152)),"")</f>
        <v/>
      </c>
      <c r="L152" s="29">
        <f t="shared" si="2"/>
        <v>1</v>
      </c>
    </row>
    <row r="153" spans="1:12" x14ac:dyDescent="0.2">
      <c r="A153" s="18"/>
      <c r="B153" s="23"/>
      <c r="C153" s="24"/>
      <c r="D153" s="18"/>
      <c r="E153" s="23"/>
      <c r="F153" s="25"/>
      <c r="G153" s="24"/>
      <c r="H153" s="30">
        <v>0</v>
      </c>
      <c r="I153" s="19"/>
      <c r="J153" s="26"/>
      <c r="K153" s="28" t="str">
        <f t="array" ref="K153">IFERROR(HLOOKUP(J153,INFOS_CPTE,2,0)+SUM(($J$2:J153=J153)*IF($B$2:B153="Retrait",-$H$2:H153,$H$2:H153)),"")</f>
        <v/>
      </c>
      <c r="L153" s="29">
        <f t="shared" si="2"/>
        <v>1</v>
      </c>
    </row>
    <row r="154" spans="1:12" x14ac:dyDescent="0.2">
      <c r="A154" s="18"/>
      <c r="B154" s="23"/>
      <c r="C154" s="24"/>
      <c r="D154" s="18"/>
      <c r="E154" s="23"/>
      <c r="F154" s="25"/>
      <c r="G154" s="24"/>
      <c r="H154" s="30">
        <v>0</v>
      </c>
      <c r="I154" s="19"/>
      <c r="J154" s="26"/>
      <c r="K154" s="28" t="str">
        <f t="array" ref="K154">IFERROR(HLOOKUP(J154,INFOS_CPTE,2,0)+SUM(($J$2:J154=J154)*IF($B$2:B154="Retrait",-$H$2:H154,$H$2:H154)),"")</f>
        <v/>
      </c>
      <c r="L154" s="29">
        <f t="shared" si="2"/>
        <v>1</v>
      </c>
    </row>
    <row r="155" spans="1:12" x14ac:dyDescent="0.2">
      <c r="A155" s="18"/>
      <c r="B155" s="23"/>
      <c r="C155" s="24"/>
      <c r="D155" s="18"/>
      <c r="E155" s="23"/>
      <c r="F155" s="25"/>
      <c r="G155" s="24"/>
      <c r="H155" s="30">
        <v>0</v>
      </c>
      <c r="I155" s="19"/>
      <c r="J155" s="26"/>
      <c r="K155" s="28" t="str">
        <f t="array" ref="K155">IFERROR(HLOOKUP(J155,INFOS_CPTE,2,0)+SUM(($J$2:J155=J155)*IF($B$2:B155="Retrait",-$H$2:H155,$H$2:H155)),"")</f>
        <v/>
      </c>
      <c r="L155" s="29">
        <f t="shared" si="2"/>
        <v>1</v>
      </c>
    </row>
    <row r="156" spans="1:12" x14ac:dyDescent="0.2">
      <c r="A156" s="18"/>
      <c r="B156" s="23"/>
      <c r="C156" s="24"/>
      <c r="D156" s="18"/>
      <c r="E156" s="23"/>
      <c r="F156" s="25"/>
      <c r="G156" s="24"/>
      <c r="H156" s="30">
        <v>0</v>
      </c>
      <c r="I156" s="19"/>
      <c r="J156" s="26"/>
      <c r="K156" s="28" t="str">
        <f t="array" ref="K156">IFERROR(HLOOKUP(J156,INFOS_CPTE,2,0)+SUM(($J$2:J156=J156)*IF($B$2:B156="Retrait",-$H$2:H156,$H$2:H156)),"")</f>
        <v/>
      </c>
      <c r="L156" s="29">
        <f t="shared" si="2"/>
        <v>1</v>
      </c>
    </row>
    <row r="157" spans="1:12" x14ac:dyDescent="0.2">
      <c r="A157" s="18"/>
      <c r="B157" s="23"/>
      <c r="C157" s="24"/>
      <c r="D157" s="18"/>
      <c r="E157" s="23"/>
      <c r="F157" s="25"/>
      <c r="G157" s="24"/>
      <c r="H157" s="30">
        <v>0</v>
      </c>
      <c r="I157" s="19"/>
      <c r="J157" s="26"/>
      <c r="K157" s="28" t="str">
        <f t="array" ref="K157">IFERROR(HLOOKUP(J157,INFOS_CPTE,2,0)+SUM(($J$2:J157=J157)*IF($B$2:B157="Retrait",-$H$2:H157,$H$2:H157)),"")</f>
        <v/>
      </c>
      <c r="L157" s="29">
        <f t="shared" si="2"/>
        <v>1</v>
      </c>
    </row>
    <row r="158" spans="1:12" x14ac:dyDescent="0.2">
      <c r="A158" s="18"/>
      <c r="B158" s="23"/>
      <c r="C158" s="24"/>
      <c r="D158" s="18"/>
      <c r="E158" s="23"/>
      <c r="F158" s="25"/>
      <c r="G158" s="24"/>
      <c r="H158" s="30">
        <v>0</v>
      </c>
      <c r="I158" s="19"/>
      <c r="J158" s="26"/>
      <c r="K158" s="28" t="str">
        <f t="array" ref="K158">IFERROR(HLOOKUP(J158,INFOS_CPTE,2,0)+SUM(($J$2:J158=J158)*IF($B$2:B158="Retrait",-$H$2:H158,$H$2:H158)),"")</f>
        <v/>
      </c>
      <c r="L158" s="29">
        <f t="shared" si="2"/>
        <v>1</v>
      </c>
    </row>
    <row r="159" spans="1:12" x14ac:dyDescent="0.2">
      <c r="A159" s="18"/>
      <c r="B159" s="23"/>
      <c r="C159" s="24"/>
      <c r="D159" s="18"/>
      <c r="E159" s="23"/>
      <c r="F159" s="25"/>
      <c r="G159" s="24"/>
      <c r="H159" s="30">
        <v>0</v>
      </c>
      <c r="I159" s="19"/>
      <c r="J159" s="26"/>
      <c r="K159" s="28" t="str">
        <f t="array" ref="K159">IFERROR(HLOOKUP(J159,INFOS_CPTE,2,0)+SUM(($J$2:J159=J159)*IF($B$2:B159="Retrait",-$H$2:H159,$H$2:H159)),"")</f>
        <v/>
      </c>
      <c r="L159" s="29">
        <f t="shared" si="2"/>
        <v>1</v>
      </c>
    </row>
    <row r="160" spans="1:12" x14ac:dyDescent="0.2">
      <c r="A160" s="18"/>
      <c r="B160" s="23"/>
      <c r="C160" s="24"/>
      <c r="D160" s="18"/>
      <c r="E160" s="23"/>
      <c r="F160" s="25"/>
      <c r="G160" s="24"/>
      <c r="H160" s="30">
        <v>0</v>
      </c>
      <c r="I160" s="19"/>
      <c r="J160" s="26"/>
      <c r="K160" s="28" t="str">
        <f t="array" ref="K160">IFERROR(HLOOKUP(J160,INFOS_CPTE,2,0)+SUM(($J$2:J160=J160)*IF($B$2:B160="Retrait",-$H$2:H160,$H$2:H160)),"")</f>
        <v/>
      </c>
      <c r="L160" s="29">
        <f t="shared" si="2"/>
        <v>1</v>
      </c>
    </row>
    <row r="161" spans="1:12" x14ac:dyDescent="0.2">
      <c r="A161" s="18"/>
      <c r="B161" s="23"/>
      <c r="C161" s="24"/>
      <c r="D161" s="18"/>
      <c r="E161" s="23"/>
      <c r="F161" s="25"/>
      <c r="G161" s="24"/>
      <c r="H161" s="30">
        <v>0</v>
      </c>
      <c r="I161" s="19"/>
      <c r="J161" s="26"/>
      <c r="K161" s="28" t="str">
        <f t="array" ref="K161">IFERROR(HLOOKUP(J161,INFOS_CPTE,2,0)+SUM(($J$2:J161=J161)*IF($B$2:B161="Retrait",-$H$2:H161,$H$2:H161)),"")</f>
        <v/>
      </c>
      <c r="L161" s="29">
        <f t="shared" si="2"/>
        <v>1</v>
      </c>
    </row>
    <row r="162" spans="1:12" x14ac:dyDescent="0.2">
      <c r="A162" s="18"/>
      <c r="B162" s="23"/>
      <c r="C162" s="24"/>
      <c r="D162" s="18"/>
      <c r="E162" s="23"/>
      <c r="F162" s="25"/>
      <c r="G162" s="24"/>
      <c r="H162" s="30">
        <v>0</v>
      </c>
      <c r="I162" s="19"/>
      <c r="J162" s="26"/>
      <c r="K162" s="28" t="str">
        <f t="array" ref="K162">IFERROR(HLOOKUP(J162,INFOS_CPTE,2,0)+SUM(($J$2:J162=J162)*IF($B$2:B162="Retrait",-$H$2:H162,$H$2:H162)),"")</f>
        <v/>
      </c>
      <c r="L162" s="29">
        <f t="shared" si="2"/>
        <v>1</v>
      </c>
    </row>
    <row r="163" spans="1:12" x14ac:dyDescent="0.2">
      <c r="A163" s="18"/>
      <c r="B163" s="23"/>
      <c r="C163" s="24"/>
      <c r="D163" s="18"/>
      <c r="E163" s="23"/>
      <c r="F163" s="25"/>
      <c r="G163" s="24"/>
      <c r="H163" s="30">
        <v>0</v>
      </c>
      <c r="I163" s="19"/>
      <c r="J163" s="26"/>
      <c r="K163" s="28" t="str">
        <f t="array" ref="K163">IFERROR(HLOOKUP(J163,INFOS_CPTE,2,0)+SUM(($J$2:J163=J163)*IF($B$2:B163="Retrait",-$H$2:H163,$H$2:H163)),"")</f>
        <v/>
      </c>
      <c r="L163" s="29">
        <f t="shared" si="2"/>
        <v>1</v>
      </c>
    </row>
    <row r="164" spans="1:12" x14ac:dyDescent="0.2">
      <c r="A164" s="18"/>
      <c r="B164" s="23"/>
      <c r="C164" s="24"/>
      <c r="D164" s="18"/>
      <c r="E164" s="23"/>
      <c r="F164" s="25"/>
      <c r="G164" s="24"/>
      <c r="H164" s="30">
        <v>0</v>
      </c>
      <c r="I164" s="19"/>
      <c r="J164" s="26"/>
      <c r="K164" s="28" t="str">
        <f t="array" ref="K164">IFERROR(HLOOKUP(J164,INFOS_CPTE,2,0)+SUM(($J$2:J164=J164)*IF($B$2:B164="Retrait",-$H$2:H164,$H$2:H164)),"")</f>
        <v/>
      </c>
      <c r="L164" s="29">
        <f t="shared" si="2"/>
        <v>1</v>
      </c>
    </row>
    <row r="165" spans="1:12" x14ac:dyDescent="0.2">
      <c r="A165" s="18"/>
      <c r="B165" s="23"/>
      <c r="C165" s="24"/>
      <c r="D165" s="18"/>
      <c r="E165" s="23"/>
      <c r="F165" s="25"/>
      <c r="G165" s="24"/>
      <c r="H165" s="30">
        <v>0</v>
      </c>
      <c r="I165" s="19"/>
      <c r="J165" s="26"/>
      <c r="K165" s="28" t="str">
        <f t="array" ref="K165">IFERROR(HLOOKUP(J165,INFOS_CPTE,2,0)+SUM(($J$2:J165=J165)*IF($B$2:B165="Retrait",-$H$2:H165,$H$2:H165)),"")</f>
        <v/>
      </c>
      <c r="L165" s="29">
        <f t="shared" si="2"/>
        <v>1</v>
      </c>
    </row>
    <row r="166" spans="1:12" x14ac:dyDescent="0.2">
      <c r="A166" s="18"/>
      <c r="B166" s="23"/>
      <c r="C166" s="24"/>
      <c r="D166" s="18"/>
      <c r="E166" s="23"/>
      <c r="F166" s="25"/>
      <c r="G166" s="24"/>
      <c r="H166" s="30">
        <v>0</v>
      </c>
      <c r="I166" s="19"/>
      <c r="J166" s="26"/>
      <c r="K166" s="28" t="str">
        <f t="array" ref="K166">IFERROR(HLOOKUP(J166,INFOS_CPTE,2,0)+SUM(($J$2:J166=J166)*IF($B$2:B166="Retrait",-$H$2:H166,$H$2:H166)),"")</f>
        <v/>
      </c>
      <c r="L166" s="29">
        <f t="shared" si="2"/>
        <v>1</v>
      </c>
    </row>
    <row r="167" spans="1:12" x14ac:dyDescent="0.2">
      <c r="A167" s="18"/>
      <c r="B167" s="23"/>
      <c r="C167" s="24"/>
      <c r="D167" s="18"/>
      <c r="E167" s="23"/>
      <c r="F167" s="25"/>
      <c r="G167" s="24"/>
      <c r="H167" s="30">
        <v>0</v>
      </c>
      <c r="I167" s="19"/>
      <c r="J167" s="26"/>
      <c r="K167" s="28" t="str">
        <f t="array" ref="K167">IFERROR(HLOOKUP(J167,INFOS_CPTE,2,0)+SUM(($J$2:J167=J167)*IF($B$2:B167="Retrait",-$H$2:H167,$H$2:H167)),"")</f>
        <v/>
      </c>
      <c r="L167" s="29">
        <f t="shared" si="2"/>
        <v>1</v>
      </c>
    </row>
    <row r="168" spans="1:12" x14ac:dyDescent="0.2">
      <c r="A168" s="18"/>
      <c r="B168" s="23"/>
      <c r="C168" s="24"/>
      <c r="D168" s="18"/>
      <c r="E168" s="23"/>
      <c r="F168" s="25"/>
      <c r="G168" s="24"/>
      <c r="H168" s="30">
        <v>0</v>
      </c>
      <c r="I168" s="19"/>
      <c r="J168" s="26"/>
      <c r="K168" s="28" t="str">
        <f t="array" ref="K168">IFERROR(HLOOKUP(J168,INFOS_CPTE,2,0)+SUM(($J$2:J168=J168)*IF($B$2:B168="Retrait",-$H$2:H168,$H$2:H168)),"")</f>
        <v/>
      </c>
      <c r="L168" s="29">
        <f t="shared" si="2"/>
        <v>1</v>
      </c>
    </row>
    <row r="169" spans="1:12" x14ac:dyDescent="0.2">
      <c r="A169" s="18"/>
      <c r="B169" s="23"/>
      <c r="C169" s="24"/>
      <c r="D169" s="18"/>
      <c r="E169" s="23"/>
      <c r="F169" s="25"/>
      <c r="G169" s="24"/>
      <c r="H169" s="30">
        <v>0</v>
      </c>
      <c r="I169" s="19"/>
      <c r="J169" s="26"/>
      <c r="K169" s="28" t="str">
        <f t="array" ref="K169">IFERROR(HLOOKUP(J169,INFOS_CPTE,2,0)+SUM(($J$2:J169=J169)*IF($B$2:B169="Retrait",-$H$2:H169,$H$2:H169)),"")</f>
        <v/>
      </c>
      <c r="L169" s="29">
        <f t="shared" si="2"/>
        <v>1</v>
      </c>
    </row>
    <row r="170" spans="1:12" x14ac:dyDescent="0.2">
      <c r="A170" s="18"/>
      <c r="B170" s="23"/>
      <c r="C170" s="24"/>
      <c r="D170" s="18"/>
      <c r="E170" s="23"/>
      <c r="F170" s="25"/>
      <c r="G170" s="24"/>
      <c r="H170" s="30">
        <v>0</v>
      </c>
      <c r="I170" s="19"/>
      <c r="J170" s="26"/>
      <c r="K170" s="28" t="str">
        <f t="array" ref="K170">IFERROR(HLOOKUP(J170,INFOS_CPTE,2,0)+SUM(($J$2:J170=J170)*IF($B$2:B170="Retrait",-$H$2:H170,$H$2:H170)),"")</f>
        <v/>
      </c>
      <c r="L170" s="29">
        <f t="shared" si="2"/>
        <v>1</v>
      </c>
    </row>
    <row r="171" spans="1:12" x14ac:dyDescent="0.2">
      <c r="A171" s="18"/>
      <c r="B171" s="23"/>
      <c r="C171" s="24"/>
      <c r="D171" s="18"/>
      <c r="E171" s="23"/>
      <c r="F171" s="25"/>
      <c r="G171" s="24"/>
      <c r="H171" s="30">
        <v>0</v>
      </c>
      <c r="I171" s="19"/>
      <c r="J171" s="26"/>
      <c r="K171" s="28" t="str">
        <f t="array" ref="K171">IFERROR(HLOOKUP(J171,INFOS_CPTE,2,0)+SUM(($J$2:J171=J171)*IF($B$2:B171="Retrait",-$H$2:H171,$H$2:H171)),"")</f>
        <v/>
      </c>
      <c r="L171" s="29">
        <f t="shared" si="2"/>
        <v>1</v>
      </c>
    </row>
    <row r="172" spans="1:12" x14ac:dyDescent="0.2">
      <c r="A172" s="18"/>
      <c r="B172" s="23"/>
      <c r="C172" s="24"/>
      <c r="D172" s="18"/>
      <c r="E172" s="23"/>
      <c r="F172" s="25"/>
      <c r="G172" s="24"/>
      <c r="H172" s="30">
        <v>0</v>
      </c>
      <c r="I172" s="19"/>
      <c r="J172" s="26"/>
      <c r="K172" s="28" t="str">
        <f t="array" ref="K172">IFERROR(HLOOKUP(J172,INFOS_CPTE,2,0)+SUM(($J$2:J172=J172)*IF($B$2:B172="Retrait",-$H$2:H172,$H$2:H172)),"")</f>
        <v/>
      </c>
      <c r="L172" s="29">
        <f t="shared" si="2"/>
        <v>1</v>
      </c>
    </row>
    <row r="173" spans="1:12" x14ac:dyDescent="0.2">
      <c r="A173" s="18"/>
      <c r="B173" s="23"/>
      <c r="C173" s="24"/>
      <c r="D173" s="18"/>
      <c r="E173" s="23"/>
      <c r="F173" s="25"/>
      <c r="G173" s="24"/>
      <c r="H173" s="30">
        <v>0</v>
      </c>
      <c r="I173" s="19"/>
      <c r="J173" s="26"/>
      <c r="K173" s="28" t="str">
        <f t="array" ref="K173">IFERROR(HLOOKUP(J173,INFOS_CPTE,2,0)+SUM(($J$2:J173=J173)*IF($B$2:B173="Retrait",-$H$2:H173,$H$2:H173)),"")</f>
        <v/>
      </c>
      <c r="L173" s="29">
        <f t="shared" si="2"/>
        <v>1</v>
      </c>
    </row>
    <row r="174" spans="1:12" x14ac:dyDescent="0.2">
      <c r="A174" s="18"/>
      <c r="B174" s="23"/>
      <c r="C174" s="24"/>
      <c r="D174" s="18"/>
      <c r="E174" s="23"/>
      <c r="F174" s="25"/>
      <c r="G174" s="24"/>
      <c r="H174" s="30">
        <v>0</v>
      </c>
      <c r="I174" s="19"/>
      <c r="J174" s="26"/>
      <c r="K174" s="28" t="str">
        <f t="array" ref="K174">IFERROR(HLOOKUP(J174,INFOS_CPTE,2,0)+SUM(($J$2:J174=J174)*IF($B$2:B174="Retrait",-$H$2:H174,$H$2:H174)),"")</f>
        <v/>
      </c>
      <c r="L174" s="29">
        <f t="shared" si="2"/>
        <v>1</v>
      </c>
    </row>
    <row r="175" spans="1:12" x14ac:dyDescent="0.2">
      <c r="A175" s="18"/>
      <c r="B175" s="23"/>
      <c r="C175" s="24"/>
      <c r="D175" s="18"/>
      <c r="E175" s="23"/>
      <c r="F175" s="25"/>
      <c r="G175" s="24"/>
      <c r="H175" s="30">
        <v>0</v>
      </c>
      <c r="I175" s="19"/>
      <c r="J175" s="26"/>
      <c r="K175" s="28" t="str">
        <f t="array" ref="K175">IFERROR(HLOOKUP(J175,INFOS_CPTE,2,0)+SUM(($J$2:J175=J175)*IF($B$2:B175="Retrait",-$H$2:H175,$H$2:H175)),"")</f>
        <v/>
      </c>
      <c r="L175" s="29">
        <f t="shared" si="2"/>
        <v>1</v>
      </c>
    </row>
    <row r="176" spans="1:12" x14ac:dyDescent="0.2">
      <c r="A176" s="18"/>
      <c r="B176" s="23"/>
      <c r="C176" s="24"/>
      <c r="D176" s="18"/>
      <c r="E176" s="23"/>
      <c r="F176" s="25"/>
      <c r="G176" s="24"/>
      <c r="H176" s="30">
        <v>0</v>
      </c>
      <c r="I176" s="19"/>
      <c r="J176" s="26"/>
      <c r="K176" s="28" t="str">
        <f t="array" ref="K176">IFERROR(HLOOKUP(J176,INFOS_CPTE,2,0)+SUM(($J$2:J176=J176)*IF($B$2:B176="Retrait",-$H$2:H176,$H$2:H176)),"")</f>
        <v/>
      </c>
      <c r="L176" s="29">
        <f t="shared" si="2"/>
        <v>1</v>
      </c>
    </row>
    <row r="177" spans="1:12" x14ac:dyDescent="0.2">
      <c r="A177" s="18"/>
      <c r="B177" s="23"/>
      <c r="C177" s="24"/>
      <c r="D177" s="18"/>
      <c r="E177" s="23"/>
      <c r="F177" s="25"/>
      <c r="G177" s="24"/>
      <c r="H177" s="30">
        <v>0</v>
      </c>
      <c r="I177" s="19"/>
      <c r="J177" s="26"/>
      <c r="K177" s="28" t="str">
        <f t="array" ref="K177">IFERROR(HLOOKUP(J177,INFOS_CPTE,2,0)+SUM(($J$2:J177=J177)*IF($B$2:B177="Retrait",-$H$2:H177,$H$2:H177)),"")</f>
        <v/>
      </c>
      <c r="L177" s="29">
        <f t="shared" si="2"/>
        <v>1</v>
      </c>
    </row>
    <row r="178" spans="1:12" x14ac:dyDescent="0.2">
      <c r="A178" s="18"/>
      <c r="B178" s="23"/>
      <c r="C178" s="24"/>
      <c r="D178" s="18"/>
      <c r="E178" s="23"/>
      <c r="F178" s="25"/>
      <c r="G178" s="24"/>
      <c r="H178" s="30">
        <v>0</v>
      </c>
      <c r="I178" s="19"/>
      <c r="J178" s="26"/>
      <c r="K178" s="28" t="str">
        <f t="array" ref="K178">IFERROR(HLOOKUP(J178,INFOS_CPTE,2,0)+SUM(($J$2:J178=J178)*IF($B$2:B178="Retrait",-$H$2:H178,$H$2:H178)),"")</f>
        <v/>
      </c>
      <c r="L178" s="29">
        <f t="shared" si="2"/>
        <v>1</v>
      </c>
    </row>
    <row r="179" spans="1:12" x14ac:dyDescent="0.2">
      <c r="A179" s="18"/>
      <c r="B179" s="23"/>
      <c r="C179" s="24"/>
      <c r="D179" s="18"/>
      <c r="E179" s="23"/>
      <c r="F179" s="25"/>
      <c r="G179" s="24"/>
      <c r="H179" s="30">
        <v>0</v>
      </c>
      <c r="I179" s="19"/>
      <c r="J179" s="26"/>
      <c r="K179" s="28" t="str">
        <f t="array" ref="K179">IFERROR(HLOOKUP(J179,INFOS_CPTE,2,0)+SUM(($J$2:J179=J179)*IF($B$2:B179="Retrait",-$H$2:H179,$H$2:H179)),"")</f>
        <v/>
      </c>
      <c r="L179" s="29">
        <f t="shared" si="2"/>
        <v>1</v>
      </c>
    </row>
    <row r="180" spans="1:12" x14ac:dyDescent="0.2">
      <c r="A180" s="18"/>
      <c r="B180" s="23"/>
      <c r="C180" s="24"/>
      <c r="D180" s="18"/>
      <c r="E180" s="23"/>
      <c r="F180" s="25"/>
      <c r="G180" s="24"/>
      <c r="H180" s="30">
        <v>0</v>
      </c>
      <c r="I180" s="19"/>
      <c r="J180" s="26"/>
      <c r="K180" s="28" t="str">
        <f t="array" ref="K180">IFERROR(HLOOKUP(J180,INFOS_CPTE,2,0)+SUM(($J$2:J180=J180)*IF($B$2:B180="Retrait",-$H$2:H180,$H$2:H180)),"")</f>
        <v/>
      </c>
      <c r="L180" s="29">
        <f t="shared" si="2"/>
        <v>1</v>
      </c>
    </row>
    <row r="181" spans="1:12" x14ac:dyDescent="0.2">
      <c r="A181" s="18"/>
      <c r="B181" s="23"/>
      <c r="C181" s="24"/>
      <c r="D181" s="18"/>
      <c r="E181" s="23"/>
      <c r="F181" s="25"/>
      <c r="G181" s="24"/>
      <c r="H181" s="30">
        <v>0</v>
      </c>
      <c r="I181" s="19"/>
      <c r="J181" s="26"/>
      <c r="K181" s="28" t="str">
        <f t="array" ref="K181">IFERROR(HLOOKUP(J181,INFOS_CPTE,2,0)+SUM(($J$2:J181=J181)*IF($B$2:B181="Retrait",-$H$2:H181,$H$2:H181)),"")</f>
        <v/>
      </c>
      <c r="L181" s="29">
        <f t="shared" si="2"/>
        <v>1</v>
      </c>
    </row>
    <row r="182" spans="1:12" x14ac:dyDescent="0.2">
      <c r="A182" s="18"/>
      <c r="B182" s="23"/>
      <c r="C182" s="24"/>
      <c r="D182" s="18"/>
      <c r="E182" s="23"/>
      <c r="F182" s="25"/>
      <c r="G182" s="24"/>
      <c r="H182" s="30">
        <v>0</v>
      </c>
      <c r="I182" s="19"/>
      <c r="J182" s="26"/>
      <c r="K182" s="28" t="str">
        <f t="array" ref="K182">IFERROR(HLOOKUP(J182,INFOS_CPTE,2,0)+SUM(($J$2:J182=J182)*IF($B$2:B182="Retrait",-$H$2:H182,$H$2:H182)),"")</f>
        <v/>
      </c>
      <c r="L182" s="29">
        <f t="shared" si="2"/>
        <v>1</v>
      </c>
    </row>
    <row r="183" spans="1:12" x14ac:dyDescent="0.2">
      <c r="A183" s="18"/>
      <c r="B183" s="23"/>
      <c r="C183" s="24"/>
      <c r="D183" s="18"/>
      <c r="E183" s="23"/>
      <c r="F183" s="25"/>
      <c r="G183" s="24"/>
      <c r="H183" s="30">
        <v>0</v>
      </c>
      <c r="I183" s="19"/>
      <c r="J183" s="26"/>
      <c r="K183" s="28" t="str">
        <f t="array" ref="K183">IFERROR(HLOOKUP(J183,INFOS_CPTE,2,0)+SUM(($J$2:J183=J183)*IF($B$2:B183="Retrait",-$H$2:H183,$H$2:H183)),"")</f>
        <v/>
      </c>
      <c r="L183" s="29">
        <f t="shared" si="2"/>
        <v>1</v>
      </c>
    </row>
    <row r="184" spans="1:12" x14ac:dyDescent="0.2">
      <c r="A184" s="18"/>
      <c r="B184" s="23"/>
      <c r="C184" s="24"/>
      <c r="D184" s="18"/>
      <c r="E184" s="23"/>
      <c r="F184" s="25"/>
      <c r="G184" s="24"/>
      <c r="H184" s="30">
        <v>0</v>
      </c>
      <c r="I184" s="19"/>
      <c r="J184" s="26"/>
      <c r="K184" s="28" t="str">
        <f t="array" ref="K184">IFERROR(HLOOKUP(J184,INFOS_CPTE,2,0)+SUM(($J$2:J184=J184)*IF($B$2:B184="Retrait",-$H$2:H184,$H$2:H184)),"")</f>
        <v/>
      </c>
      <c r="L184" s="29">
        <f t="shared" si="2"/>
        <v>1</v>
      </c>
    </row>
    <row r="185" spans="1:12" x14ac:dyDescent="0.2">
      <c r="A185" s="18"/>
      <c r="B185" s="23"/>
      <c r="C185" s="24"/>
      <c r="D185" s="18"/>
      <c r="E185" s="23"/>
      <c r="F185" s="25"/>
      <c r="G185" s="24"/>
      <c r="H185" s="30">
        <v>0</v>
      </c>
      <c r="I185" s="19"/>
      <c r="J185" s="26"/>
      <c r="K185" s="28" t="str">
        <f t="array" ref="K185">IFERROR(HLOOKUP(J185,INFOS_CPTE,2,0)+SUM(($J$2:J185=J185)*IF($B$2:B185="Retrait",-$H$2:H185,$H$2:H185)),"")</f>
        <v/>
      </c>
      <c r="L185" s="29">
        <f t="shared" si="2"/>
        <v>1</v>
      </c>
    </row>
    <row r="186" spans="1:12" x14ac:dyDescent="0.2">
      <c r="A186" s="18"/>
      <c r="B186" s="23"/>
      <c r="C186" s="24"/>
      <c r="D186" s="18"/>
      <c r="E186" s="23"/>
      <c r="F186" s="25"/>
      <c r="G186" s="24"/>
      <c r="H186" s="30">
        <v>0</v>
      </c>
      <c r="I186" s="19"/>
      <c r="J186" s="26"/>
      <c r="K186" s="28" t="str">
        <f t="array" ref="K186">IFERROR(HLOOKUP(J186,INFOS_CPTE,2,0)+SUM(($J$2:J186=J186)*IF($B$2:B186="Retrait",-$H$2:H186,$H$2:H186)),"")</f>
        <v/>
      </c>
      <c r="L186" s="29">
        <f t="shared" si="2"/>
        <v>1</v>
      </c>
    </row>
    <row r="187" spans="1:12" x14ac:dyDescent="0.2">
      <c r="A187" s="18"/>
      <c r="B187" s="23"/>
      <c r="C187" s="24"/>
      <c r="D187" s="18"/>
      <c r="E187" s="23"/>
      <c r="F187" s="25"/>
      <c r="G187" s="24"/>
      <c r="H187" s="30">
        <v>0</v>
      </c>
      <c r="I187" s="19"/>
      <c r="J187" s="26"/>
      <c r="K187" s="28" t="str">
        <f t="array" ref="K187">IFERROR(HLOOKUP(J187,INFOS_CPTE,2,0)+SUM(($J$2:J187=J187)*IF($B$2:B187="Retrait",-$H$2:H187,$H$2:H187)),"")</f>
        <v/>
      </c>
      <c r="L187" s="29">
        <f t="shared" si="2"/>
        <v>1</v>
      </c>
    </row>
    <row r="188" spans="1:12" x14ac:dyDescent="0.2">
      <c r="A188" s="18"/>
      <c r="B188" s="23"/>
      <c r="C188" s="24"/>
      <c r="D188" s="18"/>
      <c r="E188" s="23"/>
      <c r="F188" s="25"/>
      <c r="G188" s="24"/>
      <c r="H188" s="30">
        <v>0</v>
      </c>
      <c r="I188" s="19"/>
      <c r="J188" s="26"/>
      <c r="K188" s="28" t="str">
        <f t="array" ref="K188">IFERROR(HLOOKUP(J188,INFOS_CPTE,2,0)+SUM(($J$2:J188=J188)*IF($B$2:B188="Retrait",-$H$2:H188,$H$2:H188)),"")</f>
        <v/>
      </c>
      <c r="L188" s="29">
        <f t="shared" ref="L188:L251" si="3">IF((K188)&gt;0,1,IF(K188&lt;0,-1,0))</f>
        <v>1</v>
      </c>
    </row>
    <row r="189" spans="1:12" x14ac:dyDescent="0.2">
      <c r="A189" s="18"/>
      <c r="B189" s="23"/>
      <c r="C189" s="24"/>
      <c r="D189" s="18"/>
      <c r="E189" s="23"/>
      <c r="F189" s="25"/>
      <c r="G189" s="24"/>
      <c r="H189" s="30">
        <v>0</v>
      </c>
      <c r="I189" s="19"/>
      <c r="J189" s="26"/>
      <c r="K189" s="28" t="str">
        <f t="array" ref="K189">IFERROR(HLOOKUP(J189,INFOS_CPTE,2,0)+SUM(($J$2:J189=J189)*IF($B$2:B189="Retrait",-$H$2:H189,$H$2:H189)),"")</f>
        <v/>
      </c>
      <c r="L189" s="29">
        <f t="shared" si="3"/>
        <v>1</v>
      </c>
    </row>
    <row r="190" spans="1:12" x14ac:dyDescent="0.2">
      <c r="A190" s="18"/>
      <c r="B190" s="23"/>
      <c r="C190" s="24"/>
      <c r="D190" s="18"/>
      <c r="E190" s="23"/>
      <c r="F190" s="25"/>
      <c r="G190" s="24"/>
      <c r="H190" s="30">
        <v>0</v>
      </c>
      <c r="I190" s="19"/>
      <c r="J190" s="26"/>
      <c r="K190" s="28" t="str">
        <f t="array" ref="K190">IFERROR(HLOOKUP(J190,INFOS_CPTE,2,0)+SUM(($J$2:J190=J190)*IF($B$2:B190="Retrait",-$H$2:H190,$H$2:H190)),"")</f>
        <v/>
      </c>
      <c r="L190" s="29">
        <f t="shared" si="3"/>
        <v>1</v>
      </c>
    </row>
    <row r="191" spans="1:12" x14ac:dyDescent="0.2">
      <c r="A191" s="18"/>
      <c r="B191" s="23"/>
      <c r="C191" s="24"/>
      <c r="D191" s="18"/>
      <c r="E191" s="23"/>
      <c r="F191" s="25"/>
      <c r="G191" s="24"/>
      <c r="H191" s="30">
        <v>0</v>
      </c>
      <c r="I191" s="19"/>
      <c r="J191" s="26"/>
      <c r="K191" s="28" t="str">
        <f t="array" ref="K191">IFERROR(HLOOKUP(J191,INFOS_CPTE,2,0)+SUM(($J$2:J191=J191)*IF($B$2:B191="Retrait",-$H$2:H191,$H$2:H191)),"")</f>
        <v/>
      </c>
      <c r="L191" s="29">
        <f t="shared" si="3"/>
        <v>1</v>
      </c>
    </row>
    <row r="192" spans="1:12" x14ac:dyDescent="0.2">
      <c r="A192" s="18"/>
      <c r="B192" s="23"/>
      <c r="C192" s="24"/>
      <c r="D192" s="18"/>
      <c r="E192" s="23"/>
      <c r="F192" s="25"/>
      <c r="G192" s="24"/>
      <c r="H192" s="30">
        <v>0</v>
      </c>
      <c r="I192" s="19"/>
      <c r="J192" s="26"/>
      <c r="K192" s="28" t="str">
        <f t="array" ref="K192">IFERROR(HLOOKUP(J192,INFOS_CPTE,2,0)+SUM(($J$2:J192=J192)*IF($B$2:B192="Retrait",-$H$2:H192,$H$2:H192)),"")</f>
        <v/>
      </c>
      <c r="L192" s="29">
        <f t="shared" si="3"/>
        <v>1</v>
      </c>
    </row>
    <row r="193" spans="1:12" x14ac:dyDescent="0.2">
      <c r="A193" s="18"/>
      <c r="B193" s="23"/>
      <c r="C193" s="24"/>
      <c r="D193" s="18"/>
      <c r="E193" s="23"/>
      <c r="F193" s="25"/>
      <c r="G193" s="24"/>
      <c r="H193" s="30">
        <v>0</v>
      </c>
      <c r="I193" s="19"/>
      <c r="J193" s="26"/>
      <c r="K193" s="28" t="str">
        <f t="array" ref="K193">IFERROR(HLOOKUP(J193,INFOS_CPTE,2,0)+SUM(($J$2:J193=J193)*IF($B$2:B193="Retrait",-$H$2:H193,$H$2:H193)),"")</f>
        <v/>
      </c>
      <c r="L193" s="29">
        <f t="shared" si="3"/>
        <v>1</v>
      </c>
    </row>
    <row r="194" spans="1:12" x14ac:dyDescent="0.2">
      <c r="A194" s="18"/>
      <c r="B194" s="23"/>
      <c r="C194" s="24"/>
      <c r="D194" s="18"/>
      <c r="E194" s="23"/>
      <c r="F194" s="25"/>
      <c r="G194" s="24"/>
      <c r="H194" s="30">
        <v>0</v>
      </c>
      <c r="I194" s="19"/>
      <c r="J194" s="26"/>
      <c r="K194" s="28" t="str">
        <f t="array" ref="K194">IFERROR(HLOOKUP(J194,INFOS_CPTE,2,0)+SUM(($J$2:J194=J194)*IF($B$2:B194="Retrait",-$H$2:H194,$H$2:H194)),"")</f>
        <v/>
      </c>
      <c r="L194" s="29">
        <f t="shared" si="3"/>
        <v>1</v>
      </c>
    </row>
    <row r="195" spans="1:12" x14ac:dyDescent="0.2">
      <c r="A195" s="18"/>
      <c r="B195" s="23"/>
      <c r="C195" s="24"/>
      <c r="D195" s="18"/>
      <c r="E195" s="23"/>
      <c r="F195" s="25"/>
      <c r="G195" s="24"/>
      <c r="H195" s="30">
        <v>0</v>
      </c>
      <c r="I195" s="19"/>
      <c r="J195" s="26"/>
      <c r="K195" s="28" t="str">
        <f t="array" ref="K195">IFERROR(HLOOKUP(J195,INFOS_CPTE,2,0)+SUM(($J$2:J195=J195)*IF($B$2:B195="Retrait",-$H$2:H195,$H$2:H195)),"")</f>
        <v/>
      </c>
      <c r="L195" s="29">
        <f t="shared" si="3"/>
        <v>1</v>
      </c>
    </row>
    <row r="196" spans="1:12" x14ac:dyDescent="0.2">
      <c r="A196" s="18"/>
      <c r="B196" s="23"/>
      <c r="C196" s="24"/>
      <c r="D196" s="18"/>
      <c r="E196" s="23"/>
      <c r="F196" s="25"/>
      <c r="G196" s="24"/>
      <c r="H196" s="30">
        <v>0</v>
      </c>
      <c r="I196" s="19"/>
      <c r="J196" s="26"/>
      <c r="K196" s="28" t="str">
        <f t="array" ref="K196">IFERROR(HLOOKUP(J196,INFOS_CPTE,2,0)+SUM(($J$2:J196=J196)*IF($B$2:B196="Retrait",-$H$2:H196,$H$2:H196)),"")</f>
        <v/>
      </c>
      <c r="L196" s="29">
        <f t="shared" si="3"/>
        <v>1</v>
      </c>
    </row>
    <row r="197" spans="1:12" x14ac:dyDescent="0.2">
      <c r="A197" s="18"/>
      <c r="B197" s="23"/>
      <c r="C197" s="24"/>
      <c r="D197" s="18"/>
      <c r="E197" s="23"/>
      <c r="F197" s="25"/>
      <c r="G197" s="24"/>
      <c r="H197" s="30">
        <v>0</v>
      </c>
      <c r="I197" s="19"/>
      <c r="J197" s="26"/>
      <c r="K197" s="28" t="str">
        <f t="array" ref="K197">IFERROR(HLOOKUP(J197,INFOS_CPTE,2,0)+SUM(($J$2:J197=J197)*IF($B$2:B197="Retrait",-$H$2:H197,$H$2:H197)),"")</f>
        <v/>
      </c>
      <c r="L197" s="29">
        <f t="shared" si="3"/>
        <v>1</v>
      </c>
    </row>
    <row r="198" spans="1:12" x14ac:dyDescent="0.2">
      <c r="A198" s="18"/>
      <c r="B198" s="23"/>
      <c r="C198" s="24"/>
      <c r="D198" s="18"/>
      <c r="E198" s="23"/>
      <c r="F198" s="25"/>
      <c r="G198" s="24"/>
      <c r="H198" s="30">
        <v>0</v>
      </c>
      <c r="I198" s="19"/>
      <c r="J198" s="26"/>
      <c r="K198" s="28" t="str">
        <f t="array" ref="K198">IFERROR(HLOOKUP(J198,INFOS_CPTE,2,0)+SUM(($J$2:J198=J198)*IF($B$2:B198="Retrait",-$H$2:H198,$H$2:H198)),"")</f>
        <v/>
      </c>
      <c r="L198" s="29">
        <f t="shared" si="3"/>
        <v>1</v>
      </c>
    </row>
    <row r="199" spans="1:12" x14ac:dyDescent="0.2">
      <c r="A199" s="18"/>
      <c r="B199" s="23"/>
      <c r="C199" s="24"/>
      <c r="D199" s="18"/>
      <c r="E199" s="23"/>
      <c r="F199" s="25"/>
      <c r="G199" s="24"/>
      <c r="H199" s="30">
        <v>0</v>
      </c>
      <c r="I199" s="19"/>
      <c r="J199" s="26"/>
      <c r="K199" s="28" t="str">
        <f t="array" ref="K199">IFERROR(HLOOKUP(J199,INFOS_CPTE,2,0)+SUM(($J$2:J199=J199)*IF($B$2:B199="Retrait",-$H$2:H199,$H$2:H199)),"")</f>
        <v/>
      </c>
      <c r="L199" s="29">
        <f t="shared" si="3"/>
        <v>1</v>
      </c>
    </row>
    <row r="200" spans="1:12" x14ac:dyDescent="0.2">
      <c r="A200" s="18"/>
      <c r="B200" s="23"/>
      <c r="C200" s="24"/>
      <c r="D200" s="18"/>
      <c r="E200" s="23"/>
      <c r="F200" s="25"/>
      <c r="G200" s="24"/>
      <c r="H200" s="30">
        <v>0</v>
      </c>
      <c r="I200" s="19"/>
      <c r="J200" s="26"/>
      <c r="K200" s="28" t="str">
        <f t="array" ref="K200">IFERROR(HLOOKUP(J200,INFOS_CPTE,2,0)+SUM(($J$2:J200=J200)*IF($B$2:B200="Retrait",-$H$2:H200,$H$2:H200)),"")</f>
        <v/>
      </c>
      <c r="L200" s="29">
        <f t="shared" si="3"/>
        <v>1</v>
      </c>
    </row>
    <row r="201" spans="1:12" x14ac:dyDescent="0.2">
      <c r="A201" s="18"/>
      <c r="B201" s="23"/>
      <c r="C201" s="24"/>
      <c r="D201" s="18"/>
      <c r="E201" s="23"/>
      <c r="F201" s="25"/>
      <c r="G201" s="24"/>
      <c r="H201" s="30">
        <v>0</v>
      </c>
      <c r="I201" s="19"/>
      <c r="J201" s="26"/>
      <c r="K201" s="28" t="str">
        <f t="array" ref="K201">IFERROR(HLOOKUP(J201,INFOS_CPTE,2,0)+SUM(($J$2:J201=J201)*IF($B$2:B201="Retrait",-$H$2:H201,$H$2:H201)),"")</f>
        <v/>
      </c>
      <c r="L201" s="29">
        <f t="shared" si="3"/>
        <v>1</v>
      </c>
    </row>
    <row r="202" spans="1:12" x14ac:dyDescent="0.2">
      <c r="A202" s="18"/>
      <c r="B202" s="23"/>
      <c r="C202" s="24"/>
      <c r="D202" s="18"/>
      <c r="E202" s="23"/>
      <c r="F202" s="25"/>
      <c r="G202" s="24"/>
      <c r="H202" s="30">
        <v>0</v>
      </c>
      <c r="I202" s="19"/>
      <c r="J202" s="26"/>
      <c r="K202" s="28" t="str">
        <f t="array" ref="K202">IFERROR(HLOOKUP(J202,INFOS_CPTE,2,0)+SUM(($J$2:J202=J202)*IF($B$2:B202="Retrait",-$H$2:H202,$H$2:H202)),"")</f>
        <v/>
      </c>
      <c r="L202" s="29">
        <f t="shared" si="3"/>
        <v>1</v>
      </c>
    </row>
    <row r="203" spans="1:12" x14ac:dyDescent="0.2">
      <c r="A203" s="18"/>
      <c r="B203" s="23"/>
      <c r="C203" s="24"/>
      <c r="D203" s="18"/>
      <c r="E203" s="23"/>
      <c r="F203" s="25"/>
      <c r="G203" s="24"/>
      <c r="H203" s="30">
        <v>0</v>
      </c>
      <c r="I203" s="19"/>
      <c r="J203" s="26"/>
      <c r="K203" s="28" t="str">
        <f t="array" ref="K203">IFERROR(HLOOKUP(J203,INFOS_CPTE,2,0)+SUM(($J$2:J203=J203)*IF($B$2:B203="Retrait",-$H$2:H203,$H$2:H203)),"")</f>
        <v/>
      </c>
      <c r="L203" s="29">
        <f t="shared" si="3"/>
        <v>1</v>
      </c>
    </row>
    <row r="204" spans="1:12" x14ac:dyDescent="0.2">
      <c r="A204" s="18"/>
      <c r="B204" s="23"/>
      <c r="C204" s="24"/>
      <c r="D204" s="18"/>
      <c r="E204" s="23"/>
      <c r="F204" s="25"/>
      <c r="G204" s="24"/>
      <c r="H204" s="30">
        <v>0</v>
      </c>
      <c r="I204" s="19"/>
      <c r="J204" s="26"/>
      <c r="K204" s="28" t="str">
        <f t="array" ref="K204">IFERROR(HLOOKUP(J204,INFOS_CPTE,2,0)+SUM(($J$2:J204=J204)*IF($B$2:B204="Retrait",-$H$2:H204,$H$2:H204)),"")</f>
        <v/>
      </c>
      <c r="L204" s="29">
        <f t="shared" si="3"/>
        <v>1</v>
      </c>
    </row>
    <row r="205" spans="1:12" x14ac:dyDescent="0.2">
      <c r="A205" s="18"/>
      <c r="B205" s="23"/>
      <c r="C205" s="24"/>
      <c r="D205" s="18"/>
      <c r="E205" s="23"/>
      <c r="F205" s="25"/>
      <c r="G205" s="24"/>
      <c r="H205" s="30">
        <v>0</v>
      </c>
      <c r="I205" s="19"/>
      <c r="J205" s="26"/>
      <c r="K205" s="28" t="str">
        <f t="array" ref="K205">IFERROR(HLOOKUP(J205,INFOS_CPTE,2,0)+SUM(($J$2:J205=J205)*IF($B$2:B205="Retrait",-$H$2:H205,$H$2:H205)),"")</f>
        <v/>
      </c>
      <c r="L205" s="29">
        <f t="shared" si="3"/>
        <v>1</v>
      </c>
    </row>
    <row r="206" spans="1:12" x14ac:dyDescent="0.2">
      <c r="A206" s="18"/>
      <c r="B206" s="23"/>
      <c r="C206" s="24"/>
      <c r="D206" s="18"/>
      <c r="E206" s="23"/>
      <c r="F206" s="25"/>
      <c r="G206" s="24"/>
      <c r="H206" s="30">
        <v>0</v>
      </c>
      <c r="I206" s="19"/>
      <c r="J206" s="26"/>
      <c r="K206" s="28" t="str">
        <f t="array" ref="K206">IFERROR(HLOOKUP(J206,INFOS_CPTE,2,0)+SUM(($J$2:J206=J206)*IF($B$2:B206="Retrait",-$H$2:H206,$H$2:H206)),"")</f>
        <v/>
      </c>
      <c r="L206" s="29">
        <f t="shared" si="3"/>
        <v>1</v>
      </c>
    </row>
    <row r="207" spans="1:12" x14ac:dyDescent="0.2">
      <c r="A207" s="18"/>
      <c r="B207" s="23"/>
      <c r="C207" s="24"/>
      <c r="D207" s="18"/>
      <c r="E207" s="23"/>
      <c r="F207" s="25"/>
      <c r="G207" s="24"/>
      <c r="H207" s="30">
        <v>0</v>
      </c>
      <c r="I207" s="19"/>
      <c r="J207" s="26"/>
      <c r="K207" s="28" t="str">
        <f t="array" ref="K207">IFERROR(HLOOKUP(J207,INFOS_CPTE,2,0)+SUM(($J$2:J207=J207)*IF($B$2:B207="Retrait",-$H$2:H207,$H$2:H207)),"")</f>
        <v/>
      </c>
      <c r="L207" s="29">
        <f t="shared" si="3"/>
        <v>1</v>
      </c>
    </row>
    <row r="208" spans="1:12" x14ac:dyDescent="0.2">
      <c r="A208" s="18"/>
      <c r="B208" s="23"/>
      <c r="C208" s="24"/>
      <c r="D208" s="18"/>
      <c r="E208" s="23"/>
      <c r="F208" s="25"/>
      <c r="G208" s="24"/>
      <c r="H208" s="30">
        <v>0</v>
      </c>
      <c r="I208" s="19"/>
      <c r="J208" s="26"/>
      <c r="K208" s="28" t="str">
        <f t="array" ref="K208">IFERROR(HLOOKUP(J208,INFOS_CPTE,2,0)+SUM(($J$2:J208=J208)*IF($B$2:B208="Retrait",-$H$2:H208,$H$2:H208)),"")</f>
        <v/>
      </c>
      <c r="L208" s="29">
        <f t="shared" si="3"/>
        <v>1</v>
      </c>
    </row>
    <row r="209" spans="1:12" x14ac:dyDescent="0.2">
      <c r="A209" s="18"/>
      <c r="B209" s="23"/>
      <c r="C209" s="24"/>
      <c r="D209" s="18"/>
      <c r="E209" s="23"/>
      <c r="F209" s="25"/>
      <c r="G209" s="24"/>
      <c r="H209" s="30">
        <v>0</v>
      </c>
      <c r="I209" s="19"/>
      <c r="J209" s="26"/>
      <c r="K209" s="28" t="str">
        <f t="array" ref="K209">IFERROR(HLOOKUP(J209,INFOS_CPTE,2,0)+SUM(($J$2:J209=J209)*IF($B$2:B209="Retrait",-$H$2:H209,$H$2:H209)),"")</f>
        <v/>
      </c>
      <c r="L209" s="29">
        <f t="shared" si="3"/>
        <v>1</v>
      </c>
    </row>
    <row r="210" spans="1:12" x14ac:dyDescent="0.2">
      <c r="A210" s="18"/>
      <c r="B210" s="23"/>
      <c r="C210" s="24"/>
      <c r="D210" s="18"/>
      <c r="E210" s="23"/>
      <c r="F210" s="25"/>
      <c r="G210" s="24"/>
      <c r="H210" s="30">
        <v>0</v>
      </c>
      <c r="I210" s="19"/>
      <c r="J210" s="26"/>
      <c r="K210" s="28" t="str">
        <f t="array" ref="K210">IFERROR(HLOOKUP(J210,INFOS_CPTE,2,0)+SUM(($J$2:J210=J210)*IF($B$2:B210="Retrait",-$H$2:H210,$H$2:H210)),"")</f>
        <v/>
      </c>
      <c r="L210" s="29">
        <f t="shared" si="3"/>
        <v>1</v>
      </c>
    </row>
    <row r="211" spans="1:12" x14ac:dyDescent="0.2">
      <c r="A211" s="18"/>
      <c r="B211" s="23"/>
      <c r="C211" s="24"/>
      <c r="D211" s="18"/>
      <c r="E211" s="23"/>
      <c r="F211" s="25"/>
      <c r="G211" s="24"/>
      <c r="H211" s="30">
        <v>0</v>
      </c>
      <c r="I211" s="19"/>
      <c r="J211" s="26"/>
      <c r="K211" s="28" t="str">
        <f t="array" ref="K211">IFERROR(HLOOKUP(J211,INFOS_CPTE,2,0)+SUM(($J$2:J211=J211)*IF($B$2:B211="Retrait",-$H$2:H211,$H$2:H211)),"")</f>
        <v/>
      </c>
      <c r="L211" s="29">
        <f t="shared" si="3"/>
        <v>1</v>
      </c>
    </row>
    <row r="212" spans="1:12" x14ac:dyDescent="0.2">
      <c r="A212" s="18"/>
      <c r="B212" s="23"/>
      <c r="C212" s="24"/>
      <c r="D212" s="18"/>
      <c r="E212" s="23"/>
      <c r="F212" s="25"/>
      <c r="G212" s="24"/>
      <c r="H212" s="30">
        <v>0</v>
      </c>
      <c r="I212" s="19"/>
      <c r="J212" s="26"/>
      <c r="K212" s="28" t="str">
        <f t="array" ref="K212">IFERROR(HLOOKUP(J212,INFOS_CPTE,2,0)+SUM(($J$2:J212=J212)*IF($B$2:B212="Retrait",-$H$2:H212,$H$2:H212)),"")</f>
        <v/>
      </c>
      <c r="L212" s="29">
        <f t="shared" si="3"/>
        <v>1</v>
      </c>
    </row>
    <row r="213" spans="1:12" x14ac:dyDescent="0.2">
      <c r="A213" s="18"/>
      <c r="B213" s="23"/>
      <c r="C213" s="24"/>
      <c r="D213" s="18"/>
      <c r="E213" s="23"/>
      <c r="F213" s="25"/>
      <c r="G213" s="24"/>
      <c r="H213" s="30">
        <v>0</v>
      </c>
      <c r="I213" s="19"/>
      <c r="J213" s="26"/>
      <c r="K213" s="28" t="str">
        <f t="array" ref="K213">IFERROR(HLOOKUP(J213,INFOS_CPTE,2,0)+SUM(($J$2:J213=J213)*IF($B$2:B213="Retrait",-$H$2:H213,$H$2:H213)),"")</f>
        <v/>
      </c>
      <c r="L213" s="29">
        <f t="shared" si="3"/>
        <v>1</v>
      </c>
    </row>
    <row r="214" spans="1:12" x14ac:dyDescent="0.2">
      <c r="A214" s="18"/>
      <c r="B214" s="23"/>
      <c r="C214" s="24"/>
      <c r="D214" s="18"/>
      <c r="E214" s="23"/>
      <c r="F214" s="25"/>
      <c r="G214" s="24"/>
      <c r="H214" s="30">
        <v>0</v>
      </c>
      <c r="I214" s="19"/>
      <c r="J214" s="26"/>
      <c r="K214" s="28" t="str">
        <f t="array" ref="K214">IFERROR(HLOOKUP(J214,INFOS_CPTE,2,0)+SUM(($J$2:J214=J214)*IF($B$2:B214="Retrait",-$H$2:H214,$H$2:H214)),"")</f>
        <v/>
      </c>
      <c r="L214" s="29">
        <f t="shared" si="3"/>
        <v>1</v>
      </c>
    </row>
    <row r="215" spans="1:12" x14ac:dyDescent="0.2">
      <c r="A215" s="18"/>
      <c r="B215" s="23"/>
      <c r="C215" s="24"/>
      <c r="D215" s="18"/>
      <c r="E215" s="23"/>
      <c r="F215" s="25"/>
      <c r="G215" s="24"/>
      <c r="H215" s="30">
        <v>0</v>
      </c>
      <c r="I215" s="19"/>
      <c r="J215" s="26"/>
      <c r="K215" s="28" t="str">
        <f t="array" ref="K215">IFERROR(HLOOKUP(J215,INFOS_CPTE,2,0)+SUM(($J$2:J215=J215)*IF($B$2:B215="Retrait",-$H$2:H215,$H$2:H215)),"")</f>
        <v/>
      </c>
      <c r="L215" s="29">
        <f t="shared" si="3"/>
        <v>1</v>
      </c>
    </row>
    <row r="216" spans="1:12" x14ac:dyDescent="0.2">
      <c r="A216" s="18"/>
      <c r="B216" s="23"/>
      <c r="C216" s="24"/>
      <c r="D216" s="18"/>
      <c r="E216" s="23"/>
      <c r="F216" s="25"/>
      <c r="G216" s="24"/>
      <c r="H216" s="30">
        <v>0</v>
      </c>
      <c r="I216" s="19"/>
      <c r="J216" s="26"/>
      <c r="K216" s="28" t="str">
        <f t="array" ref="K216">IFERROR(HLOOKUP(J216,INFOS_CPTE,2,0)+SUM(($J$2:J216=J216)*IF($B$2:B216="Retrait",-$H$2:H216,$H$2:H216)),"")</f>
        <v/>
      </c>
      <c r="L216" s="29">
        <f t="shared" si="3"/>
        <v>1</v>
      </c>
    </row>
    <row r="217" spans="1:12" x14ac:dyDescent="0.2">
      <c r="A217" s="18"/>
      <c r="B217" s="23"/>
      <c r="C217" s="24"/>
      <c r="D217" s="18"/>
      <c r="E217" s="23"/>
      <c r="F217" s="25"/>
      <c r="G217" s="24"/>
      <c r="H217" s="30">
        <v>0</v>
      </c>
      <c r="I217" s="19"/>
      <c r="J217" s="26"/>
      <c r="K217" s="28" t="str">
        <f t="array" ref="K217">IFERROR(HLOOKUP(J217,INFOS_CPTE,2,0)+SUM(($J$2:J217=J217)*IF($B$2:B217="Retrait",-$H$2:H217,$H$2:H217)),"")</f>
        <v/>
      </c>
      <c r="L217" s="29">
        <f t="shared" si="3"/>
        <v>1</v>
      </c>
    </row>
    <row r="218" spans="1:12" x14ac:dyDescent="0.2">
      <c r="A218" s="18"/>
      <c r="B218" s="23"/>
      <c r="C218" s="24"/>
      <c r="D218" s="18"/>
      <c r="E218" s="23"/>
      <c r="F218" s="25"/>
      <c r="G218" s="24"/>
      <c r="H218" s="30">
        <v>0</v>
      </c>
      <c r="I218" s="19"/>
      <c r="J218" s="26"/>
      <c r="K218" s="28" t="str">
        <f t="array" ref="K218">IFERROR(HLOOKUP(J218,INFOS_CPTE,2,0)+SUM(($J$2:J218=J218)*IF($B$2:B218="Retrait",-$H$2:H218,$H$2:H218)),"")</f>
        <v/>
      </c>
      <c r="L218" s="29">
        <f t="shared" si="3"/>
        <v>1</v>
      </c>
    </row>
    <row r="219" spans="1:12" x14ac:dyDescent="0.2">
      <c r="A219" s="18"/>
      <c r="B219" s="23"/>
      <c r="C219" s="24"/>
      <c r="D219" s="18"/>
      <c r="E219" s="23"/>
      <c r="F219" s="25"/>
      <c r="G219" s="24"/>
      <c r="H219" s="30">
        <v>0</v>
      </c>
      <c r="I219" s="19"/>
      <c r="J219" s="26"/>
      <c r="K219" s="28" t="str">
        <f t="array" ref="K219">IFERROR(HLOOKUP(J219,INFOS_CPTE,2,0)+SUM(($J$2:J219=J219)*IF($B$2:B219="Retrait",-$H$2:H219,$H$2:H219)),"")</f>
        <v/>
      </c>
      <c r="L219" s="29">
        <f t="shared" si="3"/>
        <v>1</v>
      </c>
    </row>
    <row r="220" spans="1:12" x14ac:dyDescent="0.2">
      <c r="A220" s="18"/>
      <c r="B220" s="23"/>
      <c r="C220" s="24"/>
      <c r="D220" s="18"/>
      <c r="E220" s="23"/>
      <c r="F220" s="25"/>
      <c r="G220" s="24"/>
      <c r="H220" s="30">
        <v>0</v>
      </c>
      <c r="I220" s="19"/>
      <c r="J220" s="26"/>
      <c r="K220" s="28" t="str">
        <f t="array" ref="K220">IFERROR(HLOOKUP(J220,INFOS_CPTE,2,0)+SUM(($J$2:J220=J220)*IF($B$2:B220="Retrait",-$H$2:H220,$H$2:H220)),"")</f>
        <v/>
      </c>
      <c r="L220" s="29">
        <f t="shared" si="3"/>
        <v>1</v>
      </c>
    </row>
    <row r="221" spans="1:12" x14ac:dyDescent="0.2">
      <c r="A221" s="18"/>
      <c r="B221" s="23"/>
      <c r="C221" s="24"/>
      <c r="D221" s="18"/>
      <c r="E221" s="23"/>
      <c r="F221" s="25"/>
      <c r="G221" s="24"/>
      <c r="H221" s="30">
        <v>0</v>
      </c>
      <c r="I221" s="19"/>
      <c r="J221" s="26"/>
      <c r="K221" s="28" t="str">
        <f t="array" ref="K221">IFERROR(HLOOKUP(J221,INFOS_CPTE,2,0)+SUM(($J$2:J221=J221)*IF($B$2:B221="Retrait",-$H$2:H221,$H$2:H221)),"")</f>
        <v/>
      </c>
      <c r="L221" s="29">
        <f t="shared" si="3"/>
        <v>1</v>
      </c>
    </row>
    <row r="222" spans="1:12" x14ac:dyDescent="0.2">
      <c r="A222" s="18"/>
      <c r="B222" s="23"/>
      <c r="C222" s="24"/>
      <c r="D222" s="18"/>
      <c r="E222" s="23"/>
      <c r="F222" s="25"/>
      <c r="G222" s="24"/>
      <c r="H222" s="30">
        <v>0</v>
      </c>
      <c r="I222" s="19"/>
      <c r="J222" s="26"/>
      <c r="K222" s="28" t="str">
        <f t="array" ref="K222">IFERROR(HLOOKUP(J222,INFOS_CPTE,2,0)+SUM(($J$2:J222=J222)*IF($B$2:B222="Retrait",-$H$2:H222,$H$2:H222)),"")</f>
        <v/>
      </c>
      <c r="L222" s="29">
        <f t="shared" si="3"/>
        <v>1</v>
      </c>
    </row>
    <row r="223" spans="1:12" x14ac:dyDescent="0.2">
      <c r="A223" s="18"/>
      <c r="B223" s="23"/>
      <c r="C223" s="24"/>
      <c r="D223" s="18"/>
      <c r="E223" s="23"/>
      <c r="F223" s="25"/>
      <c r="G223" s="24"/>
      <c r="H223" s="30">
        <v>0</v>
      </c>
      <c r="I223" s="19"/>
      <c r="J223" s="26"/>
      <c r="K223" s="28" t="str">
        <f t="array" ref="K223">IFERROR(HLOOKUP(J223,INFOS_CPTE,2,0)+SUM(($J$2:J223=J223)*IF($B$2:B223="Retrait",-$H$2:H223,$H$2:H223)),"")</f>
        <v/>
      </c>
      <c r="L223" s="29">
        <f t="shared" si="3"/>
        <v>1</v>
      </c>
    </row>
    <row r="224" spans="1:12" x14ac:dyDescent="0.2">
      <c r="A224" s="18"/>
      <c r="B224" s="23"/>
      <c r="C224" s="24"/>
      <c r="D224" s="18"/>
      <c r="E224" s="23"/>
      <c r="F224" s="25"/>
      <c r="G224" s="24"/>
      <c r="H224" s="30">
        <v>0</v>
      </c>
      <c r="I224" s="19"/>
      <c r="J224" s="26"/>
      <c r="K224" s="28" t="str">
        <f t="array" ref="K224">IFERROR(HLOOKUP(J224,INFOS_CPTE,2,0)+SUM(($J$2:J224=J224)*IF($B$2:B224="Retrait",-$H$2:H224,$H$2:H224)),"")</f>
        <v/>
      </c>
      <c r="L224" s="29">
        <f t="shared" si="3"/>
        <v>1</v>
      </c>
    </row>
    <row r="225" spans="1:12" x14ac:dyDescent="0.2">
      <c r="A225" s="18"/>
      <c r="B225" s="23"/>
      <c r="C225" s="24"/>
      <c r="D225" s="18"/>
      <c r="E225" s="23"/>
      <c r="F225" s="25"/>
      <c r="G225" s="24"/>
      <c r="H225" s="30">
        <v>0</v>
      </c>
      <c r="I225" s="19"/>
      <c r="J225" s="26"/>
      <c r="K225" s="28" t="str">
        <f t="array" ref="K225">IFERROR(HLOOKUP(J225,INFOS_CPTE,2,0)+SUM(($J$2:J225=J225)*IF($B$2:B225="Retrait",-$H$2:H225,$H$2:H225)),"")</f>
        <v/>
      </c>
      <c r="L225" s="29">
        <f t="shared" si="3"/>
        <v>1</v>
      </c>
    </row>
    <row r="226" spans="1:12" x14ac:dyDescent="0.2">
      <c r="A226" s="18"/>
      <c r="B226" s="23"/>
      <c r="C226" s="24"/>
      <c r="D226" s="18"/>
      <c r="E226" s="23"/>
      <c r="F226" s="25"/>
      <c r="G226" s="24"/>
      <c r="H226" s="30">
        <v>0</v>
      </c>
      <c r="I226" s="19"/>
      <c r="J226" s="26"/>
      <c r="K226" s="28" t="str">
        <f t="array" ref="K226">IFERROR(HLOOKUP(J226,INFOS_CPTE,2,0)+SUM(($J$2:J226=J226)*IF($B$2:B226="Retrait",-$H$2:H226,$H$2:H226)),"")</f>
        <v/>
      </c>
      <c r="L226" s="29">
        <f t="shared" si="3"/>
        <v>1</v>
      </c>
    </row>
    <row r="227" spans="1:12" x14ac:dyDescent="0.2">
      <c r="A227" s="18"/>
      <c r="B227" s="23"/>
      <c r="C227" s="24"/>
      <c r="D227" s="18"/>
      <c r="E227" s="23"/>
      <c r="F227" s="25"/>
      <c r="G227" s="24"/>
      <c r="H227" s="30">
        <v>0</v>
      </c>
      <c r="I227" s="19"/>
      <c r="J227" s="26"/>
      <c r="K227" s="28" t="str">
        <f t="array" ref="K227">IFERROR(HLOOKUP(J227,INFOS_CPTE,2,0)+SUM(($J$2:J227=J227)*IF($B$2:B227="Retrait",-$H$2:H227,$H$2:H227)),"")</f>
        <v/>
      </c>
      <c r="L227" s="29">
        <f t="shared" si="3"/>
        <v>1</v>
      </c>
    </row>
    <row r="228" spans="1:12" x14ac:dyDescent="0.2">
      <c r="A228" s="18"/>
      <c r="B228" s="23"/>
      <c r="C228" s="24"/>
      <c r="D228" s="18"/>
      <c r="E228" s="23"/>
      <c r="F228" s="25"/>
      <c r="G228" s="24"/>
      <c r="H228" s="30">
        <v>0</v>
      </c>
      <c r="I228" s="19"/>
      <c r="J228" s="26"/>
      <c r="K228" s="28" t="str">
        <f t="array" ref="K228">IFERROR(HLOOKUP(J228,INFOS_CPTE,2,0)+SUM(($J$2:J228=J228)*IF($B$2:B228="Retrait",-$H$2:H228,$H$2:H228)),"")</f>
        <v/>
      </c>
      <c r="L228" s="29">
        <f t="shared" si="3"/>
        <v>1</v>
      </c>
    </row>
    <row r="229" spans="1:12" x14ac:dyDescent="0.2">
      <c r="A229" s="18"/>
      <c r="B229" s="23"/>
      <c r="C229" s="24"/>
      <c r="D229" s="18"/>
      <c r="E229" s="23"/>
      <c r="F229" s="25"/>
      <c r="G229" s="24"/>
      <c r="H229" s="30">
        <v>0</v>
      </c>
      <c r="I229" s="19"/>
      <c r="J229" s="26"/>
      <c r="K229" s="28" t="str">
        <f t="array" ref="K229">IFERROR(HLOOKUP(J229,INFOS_CPTE,2,0)+SUM(($J$2:J229=J229)*IF($B$2:B229="Retrait",-$H$2:H229,$H$2:H229)),"")</f>
        <v/>
      </c>
      <c r="L229" s="29">
        <f t="shared" si="3"/>
        <v>1</v>
      </c>
    </row>
    <row r="230" spans="1:12" x14ac:dyDescent="0.2">
      <c r="A230" s="18"/>
      <c r="B230" s="23"/>
      <c r="C230" s="24"/>
      <c r="D230" s="18"/>
      <c r="E230" s="23"/>
      <c r="F230" s="25"/>
      <c r="G230" s="24"/>
      <c r="H230" s="30">
        <v>0</v>
      </c>
      <c r="I230" s="19"/>
      <c r="J230" s="26"/>
      <c r="K230" s="28" t="str">
        <f t="array" ref="K230">IFERROR(HLOOKUP(J230,INFOS_CPTE,2,0)+SUM(($J$2:J230=J230)*IF($B$2:B230="Retrait",-$H$2:H230,$H$2:H230)),"")</f>
        <v/>
      </c>
      <c r="L230" s="29">
        <f t="shared" si="3"/>
        <v>1</v>
      </c>
    </row>
    <row r="231" spans="1:12" x14ac:dyDescent="0.2">
      <c r="A231" s="18"/>
      <c r="B231" s="23"/>
      <c r="C231" s="24"/>
      <c r="D231" s="18"/>
      <c r="E231" s="23"/>
      <c r="F231" s="25"/>
      <c r="G231" s="24"/>
      <c r="H231" s="30">
        <v>0</v>
      </c>
      <c r="I231" s="19"/>
      <c r="J231" s="26"/>
      <c r="K231" s="28" t="str">
        <f t="array" ref="K231">IFERROR(HLOOKUP(J231,INFOS_CPTE,2,0)+SUM(($J$2:J231=J231)*IF($B$2:B231="Retrait",-$H$2:H231,$H$2:H231)),"")</f>
        <v/>
      </c>
      <c r="L231" s="29">
        <f t="shared" si="3"/>
        <v>1</v>
      </c>
    </row>
    <row r="232" spans="1:12" x14ac:dyDescent="0.2">
      <c r="A232" s="18"/>
      <c r="B232" s="23"/>
      <c r="C232" s="24"/>
      <c r="D232" s="18"/>
      <c r="E232" s="23"/>
      <c r="F232" s="25"/>
      <c r="G232" s="24"/>
      <c r="H232" s="30">
        <v>0</v>
      </c>
      <c r="I232" s="19"/>
      <c r="J232" s="26"/>
      <c r="K232" s="28" t="str">
        <f t="array" ref="K232">IFERROR(HLOOKUP(J232,INFOS_CPTE,2,0)+SUM(($J$2:J232=J232)*IF($B$2:B232="Retrait",-$H$2:H232,$H$2:H232)),"")</f>
        <v/>
      </c>
      <c r="L232" s="29">
        <f t="shared" si="3"/>
        <v>1</v>
      </c>
    </row>
    <row r="233" spans="1:12" x14ac:dyDescent="0.2">
      <c r="A233" s="18"/>
      <c r="B233" s="23"/>
      <c r="C233" s="24"/>
      <c r="D233" s="18"/>
      <c r="E233" s="23"/>
      <c r="F233" s="25"/>
      <c r="G233" s="24"/>
      <c r="H233" s="30">
        <v>0</v>
      </c>
      <c r="I233" s="19"/>
      <c r="J233" s="26"/>
      <c r="K233" s="28" t="str">
        <f t="array" ref="K233">IFERROR(HLOOKUP(J233,INFOS_CPTE,2,0)+SUM(($J$2:J233=J233)*IF($B$2:B233="Retrait",-$H$2:H233,$H$2:H233)),"")</f>
        <v/>
      </c>
      <c r="L233" s="29">
        <f t="shared" si="3"/>
        <v>1</v>
      </c>
    </row>
    <row r="234" spans="1:12" x14ac:dyDescent="0.2">
      <c r="A234" s="18"/>
      <c r="B234" s="23"/>
      <c r="C234" s="24"/>
      <c r="D234" s="18"/>
      <c r="E234" s="23"/>
      <c r="F234" s="25"/>
      <c r="G234" s="24"/>
      <c r="H234" s="30">
        <v>0</v>
      </c>
      <c r="I234" s="19"/>
      <c r="J234" s="26"/>
      <c r="K234" s="28" t="str">
        <f t="array" ref="K234">IFERROR(HLOOKUP(J234,INFOS_CPTE,2,0)+SUM(($J$2:J234=J234)*IF($B$2:B234="Retrait",-$H$2:H234,$H$2:H234)),"")</f>
        <v/>
      </c>
      <c r="L234" s="29">
        <f t="shared" si="3"/>
        <v>1</v>
      </c>
    </row>
    <row r="235" spans="1:12" x14ac:dyDescent="0.2">
      <c r="A235" s="18"/>
      <c r="B235" s="23"/>
      <c r="C235" s="24"/>
      <c r="D235" s="18"/>
      <c r="E235" s="23"/>
      <c r="F235" s="25"/>
      <c r="G235" s="24"/>
      <c r="H235" s="30">
        <v>0</v>
      </c>
      <c r="I235" s="19"/>
      <c r="J235" s="26"/>
      <c r="K235" s="28" t="str">
        <f t="array" ref="K235">IFERROR(HLOOKUP(J235,INFOS_CPTE,2,0)+SUM(($J$2:J235=J235)*IF($B$2:B235="Retrait",-$H$2:H235,$H$2:H235)),"")</f>
        <v/>
      </c>
      <c r="L235" s="29">
        <f t="shared" si="3"/>
        <v>1</v>
      </c>
    </row>
    <row r="236" spans="1:12" x14ac:dyDescent="0.2">
      <c r="A236" s="18"/>
      <c r="B236" s="23"/>
      <c r="C236" s="24"/>
      <c r="D236" s="18"/>
      <c r="E236" s="23"/>
      <c r="F236" s="25"/>
      <c r="G236" s="24"/>
      <c r="H236" s="30">
        <v>0</v>
      </c>
      <c r="I236" s="19"/>
      <c r="J236" s="26"/>
      <c r="K236" s="28" t="str">
        <f t="array" ref="K236">IFERROR(HLOOKUP(J236,INFOS_CPTE,2,0)+SUM(($J$2:J236=J236)*IF($B$2:B236="Retrait",-$H$2:H236,$H$2:H236)),"")</f>
        <v/>
      </c>
      <c r="L236" s="29">
        <f t="shared" si="3"/>
        <v>1</v>
      </c>
    </row>
    <row r="237" spans="1:12" x14ac:dyDescent="0.2">
      <c r="A237" s="18"/>
      <c r="B237" s="23"/>
      <c r="C237" s="24"/>
      <c r="D237" s="18"/>
      <c r="E237" s="23"/>
      <c r="F237" s="25"/>
      <c r="G237" s="24"/>
      <c r="H237" s="30">
        <v>0</v>
      </c>
      <c r="I237" s="19"/>
      <c r="J237" s="26"/>
      <c r="K237" s="28" t="str">
        <f t="array" ref="K237">IFERROR(HLOOKUP(J237,INFOS_CPTE,2,0)+SUM(($J$2:J237=J237)*IF($B$2:B237="Retrait",-$H$2:H237,$H$2:H237)),"")</f>
        <v/>
      </c>
      <c r="L237" s="29">
        <f t="shared" si="3"/>
        <v>1</v>
      </c>
    </row>
    <row r="238" spans="1:12" x14ac:dyDescent="0.2">
      <c r="A238" s="18"/>
      <c r="B238" s="23"/>
      <c r="C238" s="24"/>
      <c r="D238" s="18"/>
      <c r="E238" s="23"/>
      <c r="F238" s="25"/>
      <c r="G238" s="24"/>
      <c r="H238" s="30">
        <v>0</v>
      </c>
      <c r="I238" s="19"/>
      <c r="J238" s="26"/>
      <c r="K238" s="28" t="str">
        <f t="array" ref="K238">IFERROR(HLOOKUP(J238,INFOS_CPTE,2,0)+SUM(($J$2:J238=J238)*IF($B$2:B238="Retrait",-$H$2:H238,$H$2:H238)),"")</f>
        <v/>
      </c>
      <c r="L238" s="29">
        <f t="shared" si="3"/>
        <v>1</v>
      </c>
    </row>
    <row r="239" spans="1:12" x14ac:dyDescent="0.2">
      <c r="A239" s="18"/>
      <c r="B239" s="23"/>
      <c r="C239" s="24"/>
      <c r="D239" s="18"/>
      <c r="E239" s="23"/>
      <c r="F239" s="25"/>
      <c r="G239" s="24"/>
      <c r="H239" s="30">
        <v>0</v>
      </c>
      <c r="I239" s="19"/>
      <c r="J239" s="26"/>
      <c r="K239" s="28" t="str">
        <f t="array" ref="K239">IFERROR(HLOOKUP(J239,INFOS_CPTE,2,0)+SUM(($J$2:J239=J239)*IF($B$2:B239="Retrait",-$H$2:H239,$H$2:H239)),"")</f>
        <v/>
      </c>
      <c r="L239" s="29">
        <f t="shared" si="3"/>
        <v>1</v>
      </c>
    </row>
    <row r="240" spans="1:12" x14ac:dyDescent="0.2">
      <c r="A240" s="18"/>
      <c r="B240" s="23"/>
      <c r="C240" s="24"/>
      <c r="D240" s="18"/>
      <c r="E240" s="23"/>
      <c r="F240" s="25"/>
      <c r="G240" s="24"/>
      <c r="H240" s="30">
        <v>0</v>
      </c>
      <c r="I240" s="19"/>
      <c r="J240" s="26"/>
      <c r="K240" s="28" t="str">
        <f t="array" ref="K240">IFERROR(HLOOKUP(J240,INFOS_CPTE,2,0)+SUM(($J$2:J240=J240)*IF($B$2:B240="Retrait",-$H$2:H240,$H$2:H240)),"")</f>
        <v/>
      </c>
      <c r="L240" s="29">
        <f t="shared" si="3"/>
        <v>1</v>
      </c>
    </row>
    <row r="241" spans="1:12" x14ac:dyDescent="0.2">
      <c r="A241" s="18"/>
      <c r="B241" s="23"/>
      <c r="C241" s="24"/>
      <c r="D241" s="18"/>
      <c r="E241" s="23"/>
      <c r="F241" s="25"/>
      <c r="G241" s="24"/>
      <c r="H241" s="30">
        <v>0</v>
      </c>
      <c r="I241" s="19"/>
      <c r="J241" s="26"/>
      <c r="K241" s="28" t="str">
        <f t="array" ref="K241">IFERROR(HLOOKUP(J241,INFOS_CPTE,2,0)+SUM(($J$2:J241=J241)*IF($B$2:B241="Retrait",-$H$2:H241,$H$2:H241)),"")</f>
        <v/>
      </c>
      <c r="L241" s="29">
        <f t="shared" si="3"/>
        <v>1</v>
      </c>
    </row>
    <row r="242" spans="1:12" x14ac:dyDescent="0.2">
      <c r="A242" s="18"/>
      <c r="B242" s="23"/>
      <c r="C242" s="24"/>
      <c r="D242" s="18"/>
      <c r="E242" s="23"/>
      <c r="F242" s="25"/>
      <c r="G242" s="24"/>
      <c r="H242" s="30">
        <v>0</v>
      </c>
      <c r="I242" s="19"/>
      <c r="J242" s="26"/>
      <c r="K242" s="28" t="str">
        <f t="array" ref="K242">IFERROR(HLOOKUP(J242,INFOS_CPTE,2,0)+SUM(($J$2:J242=J242)*IF($B$2:B242="Retrait",-$H$2:H242,$H$2:H242)),"")</f>
        <v/>
      </c>
      <c r="L242" s="29">
        <f t="shared" si="3"/>
        <v>1</v>
      </c>
    </row>
    <row r="243" spans="1:12" x14ac:dyDescent="0.2">
      <c r="A243" s="18"/>
      <c r="B243" s="23"/>
      <c r="C243" s="24"/>
      <c r="D243" s="18"/>
      <c r="E243" s="23"/>
      <c r="F243" s="25"/>
      <c r="G243" s="24"/>
      <c r="H243" s="30">
        <v>0</v>
      </c>
      <c r="I243" s="19"/>
      <c r="J243" s="26"/>
      <c r="K243" s="28" t="str">
        <f t="array" ref="K243">IFERROR(HLOOKUP(J243,INFOS_CPTE,2,0)+SUM(($J$2:J243=J243)*IF($B$2:B243="Retrait",-$H$2:H243,$H$2:H243)),"")</f>
        <v/>
      </c>
      <c r="L243" s="29">
        <f t="shared" si="3"/>
        <v>1</v>
      </c>
    </row>
    <row r="244" spans="1:12" x14ac:dyDescent="0.2">
      <c r="A244" s="18"/>
      <c r="B244" s="23"/>
      <c r="C244" s="24"/>
      <c r="D244" s="18"/>
      <c r="E244" s="23"/>
      <c r="F244" s="25"/>
      <c r="G244" s="24"/>
      <c r="H244" s="30">
        <v>0</v>
      </c>
      <c r="I244" s="19"/>
      <c r="J244" s="26"/>
      <c r="K244" s="28" t="str">
        <f t="array" ref="K244">IFERROR(HLOOKUP(J244,INFOS_CPTE,2,0)+SUM(($J$2:J244=J244)*IF($B$2:B244="Retrait",-$H$2:H244,$H$2:H244)),"")</f>
        <v/>
      </c>
      <c r="L244" s="29">
        <f t="shared" si="3"/>
        <v>1</v>
      </c>
    </row>
    <row r="245" spans="1:12" x14ac:dyDescent="0.2">
      <c r="A245" s="18"/>
      <c r="B245" s="23"/>
      <c r="C245" s="24"/>
      <c r="D245" s="18"/>
      <c r="E245" s="23"/>
      <c r="F245" s="25"/>
      <c r="G245" s="24"/>
      <c r="H245" s="30">
        <v>0</v>
      </c>
      <c r="I245" s="19"/>
      <c r="J245" s="26"/>
      <c r="K245" s="28" t="str">
        <f t="array" ref="K245">IFERROR(HLOOKUP(J245,INFOS_CPTE,2,0)+SUM(($J$2:J245=J245)*IF($B$2:B245="Retrait",-$H$2:H245,$H$2:H245)),"")</f>
        <v/>
      </c>
      <c r="L245" s="29">
        <f t="shared" si="3"/>
        <v>1</v>
      </c>
    </row>
    <row r="246" spans="1:12" x14ac:dyDescent="0.2">
      <c r="A246" s="18"/>
      <c r="B246" s="23"/>
      <c r="C246" s="24"/>
      <c r="D246" s="18"/>
      <c r="E246" s="23"/>
      <c r="F246" s="25"/>
      <c r="G246" s="24"/>
      <c r="H246" s="30">
        <v>0</v>
      </c>
      <c r="I246" s="19"/>
      <c r="J246" s="26"/>
      <c r="K246" s="28" t="str">
        <f t="array" ref="K246">IFERROR(HLOOKUP(J246,INFOS_CPTE,2,0)+SUM(($J$2:J246=J246)*IF($B$2:B246="Retrait",-$H$2:H246,$H$2:H246)),"")</f>
        <v/>
      </c>
      <c r="L246" s="29">
        <f t="shared" si="3"/>
        <v>1</v>
      </c>
    </row>
    <row r="247" spans="1:12" x14ac:dyDescent="0.2">
      <c r="A247" s="18"/>
      <c r="B247" s="23"/>
      <c r="C247" s="24"/>
      <c r="D247" s="18"/>
      <c r="E247" s="23"/>
      <c r="F247" s="25"/>
      <c r="G247" s="24"/>
      <c r="H247" s="30">
        <v>0</v>
      </c>
      <c r="I247" s="19"/>
      <c r="J247" s="26"/>
      <c r="K247" s="28" t="str">
        <f t="array" ref="K247">IFERROR(HLOOKUP(J247,INFOS_CPTE,2,0)+SUM(($J$2:J247=J247)*IF($B$2:B247="Retrait",-$H$2:H247,$H$2:H247)),"")</f>
        <v/>
      </c>
      <c r="L247" s="29">
        <f t="shared" si="3"/>
        <v>1</v>
      </c>
    </row>
    <row r="248" spans="1:12" x14ac:dyDescent="0.2">
      <c r="A248" s="18"/>
      <c r="B248" s="23"/>
      <c r="C248" s="24"/>
      <c r="D248" s="18"/>
      <c r="E248" s="23"/>
      <c r="F248" s="25"/>
      <c r="G248" s="24"/>
      <c r="H248" s="30">
        <v>0</v>
      </c>
      <c r="I248" s="19"/>
      <c r="J248" s="26"/>
      <c r="K248" s="28" t="str">
        <f t="array" ref="K248">IFERROR(HLOOKUP(J248,INFOS_CPTE,2,0)+SUM(($J$2:J248=J248)*IF($B$2:B248="Retrait",-$H$2:H248,$H$2:H248)),"")</f>
        <v/>
      </c>
      <c r="L248" s="29">
        <f t="shared" si="3"/>
        <v>1</v>
      </c>
    </row>
    <row r="249" spans="1:12" x14ac:dyDescent="0.2">
      <c r="A249" s="18"/>
      <c r="B249" s="23"/>
      <c r="C249" s="24"/>
      <c r="D249" s="18"/>
      <c r="E249" s="23"/>
      <c r="F249" s="25"/>
      <c r="G249" s="24"/>
      <c r="H249" s="30">
        <v>0</v>
      </c>
      <c r="I249" s="19"/>
      <c r="J249" s="26"/>
      <c r="K249" s="28" t="str">
        <f t="array" ref="K249">IFERROR(HLOOKUP(J249,INFOS_CPTE,2,0)+SUM(($J$2:J249=J249)*IF($B$2:B249="Retrait",-$H$2:H249,$H$2:H249)),"")</f>
        <v/>
      </c>
      <c r="L249" s="29">
        <f t="shared" si="3"/>
        <v>1</v>
      </c>
    </row>
    <row r="250" spans="1:12" x14ac:dyDescent="0.2">
      <c r="A250" s="18"/>
      <c r="B250" s="23"/>
      <c r="C250" s="24"/>
      <c r="D250" s="18"/>
      <c r="E250" s="23"/>
      <c r="F250" s="25"/>
      <c r="G250" s="24"/>
      <c r="H250" s="30">
        <v>0</v>
      </c>
      <c r="I250" s="19"/>
      <c r="J250" s="26"/>
      <c r="K250" s="28" t="str">
        <f t="array" ref="K250">IFERROR(HLOOKUP(J250,INFOS_CPTE,2,0)+SUM(($J$2:J250=J250)*IF($B$2:B250="Retrait",-$H$2:H250,$H$2:H250)),"")</f>
        <v/>
      </c>
      <c r="L250" s="29">
        <f t="shared" si="3"/>
        <v>1</v>
      </c>
    </row>
    <row r="251" spans="1:12" x14ac:dyDescent="0.2">
      <c r="A251" s="18"/>
      <c r="B251" s="23"/>
      <c r="C251" s="24"/>
      <c r="D251" s="18"/>
      <c r="E251" s="23"/>
      <c r="F251" s="25"/>
      <c r="G251" s="24"/>
      <c r="H251" s="30">
        <v>0</v>
      </c>
      <c r="I251" s="19"/>
      <c r="J251" s="26"/>
      <c r="K251" s="28" t="str">
        <f t="array" ref="K251">IFERROR(HLOOKUP(J251,INFOS_CPTE,2,0)+SUM(($J$2:J251=J251)*IF($B$2:B251="Retrait",-$H$2:H251,$H$2:H251)),"")</f>
        <v/>
      </c>
      <c r="L251" s="29">
        <f t="shared" si="3"/>
        <v>1</v>
      </c>
    </row>
    <row r="252" spans="1:12" x14ac:dyDescent="0.2">
      <c r="A252" s="18"/>
      <c r="B252" s="23"/>
      <c r="C252" s="24"/>
      <c r="D252" s="18"/>
      <c r="E252" s="23"/>
      <c r="F252" s="25"/>
      <c r="G252" s="24"/>
      <c r="H252" s="30">
        <v>0</v>
      </c>
      <c r="I252" s="19"/>
      <c r="J252" s="26"/>
      <c r="K252" s="28" t="str">
        <f t="array" ref="K252">IFERROR(HLOOKUP(J252,INFOS_CPTE,2,0)+SUM(($J$2:J252=J252)*IF($B$2:B252="Retrait",-$H$2:H252,$H$2:H252)),"")</f>
        <v/>
      </c>
      <c r="L252" s="29">
        <f t="shared" ref="L252:L315" si="4">IF((K252)&gt;0,1,IF(K252&lt;0,-1,0))</f>
        <v>1</v>
      </c>
    </row>
    <row r="253" spans="1:12" x14ac:dyDescent="0.2">
      <c r="A253" s="18"/>
      <c r="B253" s="23"/>
      <c r="C253" s="24"/>
      <c r="D253" s="18"/>
      <c r="E253" s="23"/>
      <c r="F253" s="25"/>
      <c r="G253" s="24"/>
      <c r="H253" s="30">
        <v>0</v>
      </c>
      <c r="I253" s="19"/>
      <c r="J253" s="26"/>
      <c r="K253" s="28" t="str">
        <f t="array" ref="K253">IFERROR(HLOOKUP(J253,INFOS_CPTE,2,0)+SUM(($J$2:J253=J253)*IF($B$2:B253="Retrait",-$H$2:H253,$H$2:H253)),"")</f>
        <v/>
      </c>
      <c r="L253" s="29">
        <f t="shared" si="4"/>
        <v>1</v>
      </c>
    </row>
    <row r="254" spans="1:12" x14ac:dyDescent="0.2">
      <c r="A254" s="18"/>
      <c r="B254" s="23"/>
      <c r="C254" s="24"/>
      <c r="D254" s="18"/>
      <c r="E254" s="23"/>
      <c r="F254" s="25"/>
      <c r="G254" s="24"/>
      <c r="H254" s="30">
        <v>0</v>
      </c>
      <c r="I254" s="19"/>
      <c r="J254" s="26"/>
      <c r="K254" s="28" t="str">
        <f t="array" ref="K254">IFERROR(HLOOKUP(J254,INFOS_CPTE,2,0)+SUM(($J$2:J254=J254)*IF($B$2:B254="Retrait",-$H$2:H254,$H$2:H254)),"")</f>
        <v/>
      </c>
      <c r="L254" s="29">
        <f t="shared" si="4"/>
        <v>1</v>
      </c>
    </row>
    <row r="255" spans="1:12" x14ac:dyDescent="0.2">
      <c r="A255" s="18"/>
      <c r="B255" s="23"/>
      <c r="C255" s="24"/>
      <c r="D255" s="18"/>
      <c r="E255" s="23"/>
      <c r="F255" s="25"/>
      <c r="G255" s="24"/>
      <c r="H255" s="30">
        <v>0</v>
      </c>
      <c r="I255" s="19"/>
      <c r="J255" s="26"/>
      <c r="K255" s="28" t="str">
        <f t="array" ref="K255">IFERROR(HLOOKUP(J255,INFOS_CPTE,2,0)+SUM(($J$2:J255=J255)*IF($B$2:B255="Retrait",-$H$2:H255,$H$2:H255)),"")</f>
        <v/>
      </c>
      <c r="L255" s="29">
        <f t="shared" si="4"/>
        <v>1</v>
      </c>
    </row>
    <row r="256" spans="1:12" x14ac:dyDescent="0.2">
      <c r="A256" s="18"/>
      <c r="B256" s="23"/>
      <c r="C256" s="24"/>
      <c r="D256" s="18"/>
      <c r="E256" s="23"/>
      <c r="F256" s="25"/>
      <c r="G256" s="24"/>
      <c r="H256" s="30">
        <v>0</v>
      </c>
      <c r="I256" s="19"/>
      <c r="J256" s="26"/>
      <c r="K256" s="28" t="str">
        <f t="array" ref="K256">IFERROR(HLOOKUP(J256,INFOS_CPTE,2,0)+SUM(($J$2:J256=J256)*IF($B$2:B256="Retrait",-$H$2:H256,$H$2:H256)),"")</f>
        <v/>
      </c>
      <c r="L256" s="29">
        <f t="shared" si="4"/>
        <v>1</v>
      </c>
    </row>
    <row r="257" spans="1:12" x14ac:dyDescent="0.2">
      <c r="A257" s="18"/>
      <c r="B257" s="23"/>
      <c r="C257" s="24"/>
      <c r="D257" s="18"/>
      <c r="E257" s="23"/>
      <c r="F257" s="25"/>
      <c r="G257" s="24"/>
      <c r="H257" s="30">
        <v>0</v>
      </c>
      <c r="I257" s="19"/>
      <c r="J257" s="26"/>
      <c r="K257" s="28" t="str">
        <f t="array" ref="K257">IFERROR(HLOOKUP(J257,INFOS_CPTE,2,0)+SUM(($J$2:J257=J257)*IF($B$2:B257="Retrait",-$H$2:H257,$H$2:H257)),"")</f>
        <v/>
      </c>
      <c r="L257" s="29">
        <f t="shared" si="4"/>
        <v>1</v>
      </c>
    </row>
    <row r="258" spans="1:12" x14ac:dyDescent="0.2">
      <c r="A258" s="18"/>
      <c r="B258" s="23"/>
      <c r="C258" s="24"/>
      <c r="D258" s="18"/>
      <c r="E258" s="23"/>
      <c r="F258" s="25"/>
      <c r="G258" s="24"/>
      <c r="H258" s="30">
        <v>0</v>
      </c>
      <c r="I258" s="19"/>
      <c r="J258" s="26"/>
      <c r="K258" s="28" t="str">
        <f t="array" ref="K258">IFERROR(HLOOKUP(J258,INFOS_CPTE,2,0)+SUM(($J$2:J258=J258)*IF($B$2:B258="Retrait",-$H$2:H258,$H$2:H258)),"")</f>
        <v/>
      </c>
      <c r="L258" s="29">
        <f t="shared" si="4"/>
        <v>1</v>
      </c>
    </row>
    <row r="259" spans="1:12" x14ac:dyDescent="0.2">
      <c r="A259" s="18"/>
      <c r="B259" s="23"/>
      <c r="C259" s="24"/>
      <c r="D259" s="18"/>
      <c r="E259" s="23"/>
      <c r="F259" s="25"/>
      <c r="G259" s="24"/>
      <c r="H259" s="30">
        <v>0</v>
      </c>
      <c r="I259" s="19"/>
      <c r="J259" s="26"/>
      <c r="K259" s="28" t="str">
        <f t="array" ref="K259">IFERROR(HLOOKUP(J259,INFOS_CPTE,2,0)+SUM(($J$2:J259=J259)*IF($B$2:B259="Retrait",-$H$2:H259,$H$2:H259)),"")</f>
        <v/>
      </c>
      <c r="L259" s="29">
        <f t="shared" si="4"/>
        <v>1</v>
      </c>
    </row>
    <row r="260" spans="1:12" x14ac:dyDescent="0.2">
      <c r="A260" s="18"/>
      <c r="B260" s="23"/>
      <c r="C260" s="24"/>
      <c r="D260" s="18"/>
      <c r="E260" s="23"/>
      <c r="F260" s="25"/>
      <c r="G260" s="24"/>
      <c r="H260" s="30">
        <v>0</v>
      </c>
      <c r="I260" s="19"/>
      <c r="J260" s="26"/>
      <c r="K260" s="28" t="str">
        <f t="array" ref="K260">IFERROR(HLOOKUP(J260,INFOS_CPTE,2,0)+SUM(($J$2:J260=J260)*IF($B$2:B260="Retrait",-$H$2:H260,$H$2:H260)),"")</f>
        <v/>
      </c>
      <c r="L260" s="29">
        <f t="shared" si="4"/>
        <v>1</v>
      </c>
    </row>
    <row r="261" spans="1:12" x14ac:dyDescent="0.2">
      <c r="A261" s="18"/>
      <c r="B261" s="23"/>
      <c r="C261" s="24"/>
      <c r="D261" s="18"/>
      <c r="E261" s="23"/>
      <c r="F261" s="25"/>
      <c r="G261" s="24"/>
      <c r="H261" s="30">
        <v>0</v>
      </c>
      <c r="I261" s="19"/>
      <c r="J261" s="26"/>
      <c r="K261" s="28" t="str">
        <f t="array" ref="K261">IFERROR(HLOOKUP(J261,INFOS_CPTE,2,0)+SUM(($J$2:J261=J261)*IF($B$2:B261="Retrait",-$H$2:H261,$H$2:H261)),"")</f>
        <v/>
      </c>
      <c r="L261" s="29">
        <f t="shared" si="4"/>
        <v>1</v>
      </c>
    </row>
    <row r="262" spans="1:12" x14ac:dyDescent="0.2">
      <c r="A262" s="18"/>
      <c r="B262" s="23"/>
      <c r="C262" s="24"/>
      <c r="D262" s="18"/>
      <c r="E262" s="23"/>
      <c r="F262" s="25"/>
      <c r="G262" s="24"/>
      <c r="H262" s="30">
        <v>0</v>
      </c>
      <c r="I262" s="19"/>
      <c r="J262" s="26"/>
      <c r="K262" s="28" t="str">
        <f t="array" ref="K262">IFERROR(HLOOKUP(J262,INFOS_CPTE,2,0)+SUM(($J$2:J262=J262)*IF($B$2:B262="Retrait",-$H$2:H262,$H$2:H262)),"")</f>
        <v/>
      </c>
      <c r="L262" s="29">
        <f t="shared" si="4"/>
        <v>1</v>
      </c>
    </row>
    <row r="263" spans="1:12" x14ac:dyDescent="0.2">
      <c r="A263" s="18"/>
      <c r="B263" s="23"/>
      <c r="C263" s="24"/>
      <c r="D263" s="18"/>
      <c r="E263" s="23"/>
      <c r="F263" s="25"/>
      <c r="G263" s="24"/>
      <c r="H263" s="30">
        <v>0</v>
      </c>
      <c r="I263" s="19"/>
      <c r="J263" s="26"/>
      <c r="K263" s="28" t="str">
        <f t="array" ref="K263">IFERROR(HLOOKUP(J263,INFOS_CPTE,2,0)+SUM(($J$2:J263=J263)*IF($B$2:B263="Retrait",-$H$2:H263,$H$2:H263)),"")</f>
        <v/>
      </c>
      <c r="L263" s="29">
        <f t="shared" si="4"/>
        <v>1</v>
      </c>
    </row>
    <row r="264" spans="1:12" x14ac:dyDescent="0.2">
      <c r="A264" s="18"/>
      <c r="B264" s="23"/>
      <c r="C264" s="24"/>
      <c r="D264" s="18"/>
      <c r="E264" s="23"/>
      <c r="F264" s="25"/>
      <c r="G264" s="24"/>
      <c r="H264" s="30">
        <v>0</v>
      </c>
      <c r="I264" s="19"/>
      <c r="J264" s="26"/>
      <c r="K264" s="28" t="str">
        <f t="array" ref="K264">IFERROR(HLOOKUP(J264,INFOS_CPTE,2,0)+SUM(($J$2:J264=J264)*IF($B$2:B264="Retrait",-$H$2:H264,$H$2:H264)),"")</f>
        <v/>
      </c>
      <c r="L264" s="29">
        <f t="shared" si="4"/>
        <v>1</v>
      </c>
    </row>
    <row r="265" spans="1:12" x14ac:dyDescent="0.2">
      <c r="A265" s="18"/>
      <c r="B265" s="23"/>
      <c r="C265" s="24"/>
      <c r="D265" s="18"/>
      <c r="E265" s="23"/>
      <c r="F265" s="25"/>
      <c r="G265" s="24"/>
      <c r="H265" s="30">
        <v>0</v>
      </c>
      <c r="I265" s="19"/>
      <c r="J265" s="26"/>
      <c r="K265" s="28" t="str">
        <f t="array" ref="K265">IFERROR(HLOOKUP(J265,INFOS_CPTE,2,0)+SUM(($J$2:J265=J265)*IF($B$2:B265="Retrait",-$H$2:H265,$H$2:H265)),"")</f>
        <v/>
      </c>
      <c r="L265" s="29">
        <f t="shared" si="4"/>
        <v>1</v>
      </c>
    </row>
    <row r="266" spans="1:12" x14ac:dyDescent="0.2">
      <c r="A266" s="18"/>
      <c r="B266" s="23"/>
      <c r="C266" s="24"/>
      <c r="D266" s="18"/>
      <c r="E266" s="23"/>
      <c r="F266" s="25"/>
      <c r="G266" s="24"/>
      <c r="H266" s="30">
        <v>0</v>
      </c>
      <c r="I266" s="19"/>
      <c r="J266" s="26"/>
      <c r="K266" s="28" t="str">
        <f t="array" ref="K266">IFERROR(HLOOKUP(J266,INFOS_CPTE,2,0)+SUM(($J$2:J266=J266)*IF($B$2:B266="Retrait",-$H$2:H266,$H$2:H266)),"")</f>
        <v/>
      </c>
      <c r="L266" s="29">
        <f t="shared" si="4"/>
        <v>1</v>
      </c>
    </row>
    <row r="267" spans="1:12" x14ac:dyDescent="0.2">
      <c r="A267" s="18"/>
      <c r="B267" s="23"/>
      <c r="C267" s="24"/>
      <c r="D267" s="18"/>
      <c r="E267" s="23"/>
      <c r="F267" s="25"/>
      <c r="G267" s="24"/>
      <c r="H267" s="30">
        <v>0</v>
      </c>
      <c r="I267" s="19"/>
      <c r="J267" s="26"/>
      <c r="K267" s="28" t="str">
        <f t="array" ref="K267">IFERROR(HLOOKUP(J267,INFOS_CPTE,2,0)+SUM(($J$2:J267=J267)*IF($B$2:B267="Retrait",-$H$2:H267,$H$2:H267)),"")</f>
        <v/>
      </c>
      <c r="L267" s="29">
        <f t="shared" si="4"/>
        <v>1</v>
      </c>
    </row>
    <row r="268" spans="1:12" x14ac:dyDescent="0.2">
      <c r="A268" s="18"/>
      <c r="B268" s="23"/>
      <c r="C268" s="24"/>
      <c r="D268" s="18"/>
      <c r="E268" s="23"/>
      <c r="F268" s="25"/>
      <c r="G268" s="24"/>
      <c r="H268" s="30">
        <v>0</v>
      </c>
      <c r="I268" s="19"/>
      <c r="J268" s="26"/>
      <c r="K268" s="28" t="str">
        <f t="array" ref="K268">IFERROR(HLOOKUP(J268,INFOS_CPTE,2,0)+SUM(($J$2:J268=J268)*IF($B$2:B268="Retrait",-$H$2:H268,$H$2:H268)),"")</f>
        <v/>
      </c>
      <c r="L268" s="29">
        <f t="shared" si="4"/>
        <v>1</v>
      </c>
    </row>
    <row r="269" spans="1:12" x14ac:dyDescent="0.2">
      <c r="A269" s="18"/>
      <c r="B269" s="23"/>
      <c r="C269" s="24"/>
      <c r="D269" s="18"/>
      <c r="E269" s="23"/>
      <c r="F269" s="25"/>
      <c r="G269" s="24"/>
      <c r="H269" s="30">
        <v>0</v>
      </c>
      <c r="I269" s="19"/>
      <c r="J269" s="26"/>
      <c r="K269" s="28" t="str">
        <f t="array" ref="K269">IFERROR(HLOOKUP(J269,INFOS_CPTE,2,0)+SUM(($J$2:J269=J269)*IF($B$2:B269="Retrait",-$H$2:H269,$H$2:H269)),"")</f>
        <v/>
      </c>
      <c r="L269" s="29">
        <f t="shared" si="4"/>
        <v>1</v>
      </c>
    </row>
    <row r="270" spans="1:12" x14ac:dyDescent="0.2">
      <c r="A270" s="18"/>
      <c r="B270" s="23"/>
      <c r="C270" s="24"/>
      <c r="D270" s="18"/>
      <c r="E270" s="23"/>
      <c r="F270" s="25"/>
      <c r="G270" s="24"/>
      <c r="H270" s="30">
        <v>0</v>
      </c>
      <c r="I270" s="19"/>
      <c r="J270" s="26"/>
      <c r="K270" s="28" t="str">
        <f t="array" ref="K270">IFERROR(HLOOKUP(J270,INFOS_CPTE,2,0)+SUM(($J$2:J270=J270)*IF($B$2:B270="Retrait",-$H$2:H270,$H$2:H270)),"")</f>
        <v/>
      </c>
      <c r="L270" s="29">
        <f t="shared" si="4"/>
        <v>1</v>
      </c>
    </row>
    <row r="271" spans="1:12" x14ac:dyDescent="0.2">
      <c r="A271" s="18"/>
      <c r="B271" s="23"/>
      <c r="C271" s="24"/>
      <c r="D271" s="18"/>
      <c r="E271" s="23"/>
      <c r="F271" s="25"/>
      <c r="G271" s="24"/>
      <c r="H271" s="30">
        <v>0</v>
      </c>
      <c r="I271" s="19"/>
      <c r="J271" s="26"/>
      <c r="K271" s="28" t="str">
        <f t="array" ref="K271">IFERROR(HLOOKUP(J271,INFOS_CPTE,2,0)+SUM(($J$2:J271=J271)*IF($B$2:B271="Retrait",-$H$2:H271,$H$2:H271)),"")</f>
        <v/>
      </c>
      <c r="L271" s="29">
        <f t="shared" si="4"/>
        <v>1</v>
      </c>
    </row>
    <row r="272" spans="1:12" x14ac:dyDescent="0.2">
      <c r="A272" s="18"/>
      <c r="B272" s="23"/>
      <c r="C272" s="24"/>
      <c r="D272" s="18"/>
      <c r="E272" s="23"/>
      <c r="F272" s="25"/>
      <c r="G272" s="24"/>
      <c r="H272" s="30">
        <v>0</v>
      </c>
      <c r="I272" s="19"/>
      <c r="J272" s="26"/>
      <c r="K272" s="28" t="str">
        <f t="array" ref="K272">IFERROR(HLOOKUP(J272,INFOS_CPTE,2,0)+SUM(($J$2:J272=J272)*IF($B$2:B272="Retrait",-$H$2:H272,$H$2:H272)),"")</f>
        <v/>
      </c>
      <c r="L272" s="29">
        <f t="shared" si="4"/>
        <v>1</v>
      </c>
    </row>
    <row r="273" spans="1:12" x14ac:dyDescent="0.2">
      <c r="A273" s="18"/>
      <c r="B273" s="23"/>
      <c r="C273" s="24"/>
      <c r="D273" s="18"/>
      <c r="E273" s="23"/>
      <c r="F273" s="25"/>
      <c r="G273" s="24"/>
      <c r="H273" s="30">
        <v>0</v>
      </c>
      <c r="I273" s="19"/>
      <c r="J273" s="26"/>
      <c r="K273" s="28" t="str">
        <f t="array" ref="K273">IFERROR(HLOOKUP(J273,INFOS_CPTE,2,0)+SUM(($J$2:J273=J273)*IF($B$2:B273="Retrait",-$H$2:H273,$H$2:H273)),"")</f>
        <v/>
      </c>
      <c r="L273" s="29">
        <f t="shared" si="4"/>
        <v>1</v>
      </c>
    </row>
    <row r="274" spans="1:12" x14ac:dyDescent="0.2">
      <c r="A274" s="18"/>
      <c r="B274" s="23"/>
      <c r="C274" s="24"/>
      <c r="D274" s="18"/>
      <c r="E274" s="23"/>
      <c r="F274" s="25"/>
      <c r="G274" s="24"/>
      <c r="H274" s="30">
        <v>0</v>
      </c>
      <c r="I274" s="19"/>
      <c r="J274" s="26"/>
      <c r="K274" s="28" t="str">
        <f t="array" ref="K274">IFERROR(HLOOKUP(J274,INFOS_CPTE,2,0)+SUM(($J$2:J274=J274)*IF($B$2:B274="Retrait",-$H$2:H274,$H$2:H274)),"")</f>
        <v/>
      </c>
      <c r="L274" s="29">
        <f t="shared" si="4"/>
        <v>1</v>
      </c>
    </row>
    <row r="275" spans="1:12" x14ac:dyDescent="0.2">
      <c r="A275" s="18"/>
      <c r="B275" s="23"/>
      <c r="C275" s="24"/>
      <c r="D275" s="18"/>
      <c r="E275" s="23"/>
      <c r="F275" s="25"/>
      <c r="G275" s="24"/>
      <c r="H275" s="30">
        <v>0</v>
      </c>
      <c r="I275" s="19"/>
      <c r="J275" s="26"/>
      <c r="K275" s="28" t="str">
        <f t="array" ref="K275">IFERROR(HLOOKUP(J275,INFOS_CPTE,2,0)+SUM(($J$2:J275=J275)*IF($B$2:B275="Retrait",-$H$2:H275,$H$2:H275)),"")</f>
        <v/>
      </c>
      <c r="L275" s="29">
        <f t="shared" si="4"/>
        <v>1</v>
      </c>
    </row>
    <row r="276" spans="1:12" x14ac:dyDescent="0.2">
      <c r="A276" s="18"/>
      <c r="B276" s="23"/>
      <c r="C276" s="24"/>
      <c r="D276" s="18"/>
      <c r="E276" s="23"/>
      <c r="F276" s="25"/>
      <c r="G276" s="24"/>
      <c r="H276" s="30">
        <v>0</v>
      </c>
      <c r="I276" s="19"/>
      <c r="J276" s="26"/>
      <c r="K276" s="28" t="str">
        <f t="array" ref="K276">IFERROR(HLOOKUP(J276,INFOS_CPTE,2,0)+SUM(($J$2:J276=J276)*IF($B$2:B276="Retrait",-$H$2:H276,$H$2:H276)),"")</f>
        <v/>
      </c>
      <c r="L276" s="29">
        <f t="shared" si="4"/>
        <v>1</v>
      </c>
    </row>
    <row r="277" spans="1:12" x14ac:dyDescent="0.2">
      <c r="A277" s="18"/>
      <c r="B277" s="23"/>
      <c r="C277" s="24"/>
      <c r="D277" s="18"/>
      <c r="E277" s="23"/>
      <c r="F277" s="25"/>
      <c r="G277" s="24"/>
      <c r="H277" s="30">
        <v>0</v>
      </c>
      <c r="I277" s="19"/>
      <c r="J277" s="26"/>
      <c r="K277" s="28" t="str">
        <f t="array" ref="K277">IFERROR(HLOOKUP(J277,INFOS_CPTE,2,0)+SUM(($J$2:J277=J277)*IF($B$2:B277="Retrait",-$H$2:H277,$H$2:H277)),"")</f>
        <v/>
      </c>
      <c r="L277" s="29">
        <f t="shared" si="4"/>
        <v>1</v>
      </c>
    </row>
    <row r="278" spans="1:12" x14ac:dyDescent="0.2">
      <c r="A278" s="18"/>
      <c r="B278" s="23"/>
      <c r="C278" s="24"/>
      <c r="D278" s="18"/>
      <c r="E278" s="23"/>
      <c r="F278" s="25"/>
      <c r="G278" s="24"/>
      <c r="H278" s="30">
        <v>0</v>
      </c>
      <c r="I278" s="19"/>
      <c r="J278" s="26"/>
      <c r="K278" s="28" t="str">
        <f t="array" ref="K278">IFERROR(HLOOKUP(J278,INFOS_CPTE,2,0)+SUM(($J$2:J278=J278)*IF($B$2:B278="Retrait",-$H$2:H278,$H$2:H278)),"")</f>
        <v/>
      </c>
      <c r="L278" s="29">
        <f t="shared" si="4"/>
        <v>1</v>
      </c>
    </row>
    <row r="279" spans="1:12" x14ac:dyDescent="0.2">
      <c r="A279" s="18"/>
      <c r="B279" s="23"/>
      <c r="C279" s="24"/>
      <c r="D279" s="18"/>
      <c r="E279" s="23"/>
      <c r="F279" s="25"/>
      <c r="G279" s="24"/>
      <c r="H279" s="30">
        <v>0</v>
      </c>
      <c r="I279" s="19"/>
      <c r="J279" s="26"/>
      <c r="K279" s="28" t="str">
        <f t="array" ref="K279">IFERROR(HLOOKUP(J279,INFOS_CPTE,2,0)+SUM(($J$2:J279=J279)*IF($B$2:B279="Retrait",-$H$2:H279,$H$2:H279)),"")</f>
        <v/>
      </c>
      <c r="L279" s="29">
        <f t="shared" si="4"/>
        <v>1</v>
      </c>
    </row>
    <row r="280" spans="1:12" x14ac:dyDescent="0.2">
      <c r="A280" s="18"/>
      <c r="B280" s="23"/>
      <c r="C280" s="24"/>
      <c r="D280" s="18"/>
      <c r="E280" s="23"/>
      <c r="F280" s="25"/>
      <c r="G280" s="24"/>
      <c r="H280" s="30">
        <v>0</v>
      </c>
      <c r="I280" s="19"/>
      <c r="J280" s="26"/>
      <c r="K280" s="28" t="str">
        <f t="array" ref="K280">IFERROR(HLOOKUP(J280,INFOS_CPTE,2,0)+SUM(($J$2:J280=J280)*IF($B$2:B280="Retrait",-$H$2:H280,$H$2:H280)),"")</f>
        <v/>
      </c>
      <c r="L280" s="29">
        <f t="shared" si="4"/>
        <v>1</v>
      </c>
    </row>
    <row r="281" spans="1:12" x14ac:dyDescent="0.2">
      <c r="A281" s="18"/>
      <c r="B281" s="23"/>
      <c r="C281" s="24"/>
      <c r="D281" s="18"/>
      <c r="E281" s="23"/>
      <c r="F281" s="25"/>
      <c r="G281" s="24"/>
      <c r="H281" s="30">
        <v>0</v>
      </c>
      <c r="I281" s="19"/>
      <c r="J281" s="26"/>
      <c r="K281" s="28" t="str">
        <f t="array" ref="K281">IFERROR(HLOOKUP(J281,INFOS_CPTE,2,0)+SUM(($J$2:J281=J281)*IF($B$2:B281="Retrait",-$H$2:H281,$H$2:H281)),"")</f>
        <v/>
      </c>
      <c r="L281" s="29">
        <f t="shared" si="4"/>
        <v>1</v>
      </c>
    </row>
    <row r="282" spans="1:12" x14ac:dyDescent="0.2">
      <c r="A282" s="18"/>
      <c r="B282" s="23"/>
      <c r="C282" s="24"/>
      <c r="D282" s="18"/>
      <c r="E282" s="23"/>
      <c r="F282" s="25"/>
      <c r="G282" s="24"/>
      <c r="H282" s="30">
        <v>0</v>
      </c>
      <c r="I282" s="19"/>
      <c r="J282" s="26"/>
      <c r="K282" s="28" t="str">
        <f t="array" ref="K282">IFERROR(HLOOKUP(J282,INFOS_CPTE,2,0)+SUM(($J$2:J282=J282)*IF($B$2:B282="Retrait",-$H$2:H282,$H$2:H282)),"")</f>
        <v/>
      </c>
      <c r="L282" s="29">
        <f t="shared" si="4"/>
        <v>1</v>
      </c>
    </row>
    <row r="283" spans="1:12" x14ac:dyDescent="0.2">
      <c r="A283" s="18"/>
      <c r="B283" s="23"/>
      <c r="C283" s="24"/>
      <c r="D283" s="18"/>
      <c r="E283" s="23"/>
      <c r="F283" s="25"/>
      <c r="G283" s="24"/>
      <c r="H283" s="30">
        <v>0</v>
      </c>
      <c r="I283" s="19"/>
      <c r="J283" s="26"/>
      <c r="K283" s="28" t="str">
        <f t="array" ref="K283">IFERROR(HLOOKUP(J283,INFOS_CPTE,2,0)+SUM(($J$2:J283=J283)*IF($B$2:B283="Retrait",-$H$2:H283,$H$2:H283)),"")</f>
        <v/>
      </c>
      <c r="L283" s="29">
        <f t="shared" si="4"/>
        <v>1</v>
      </c>
    </row>
    <row r="284" spans="1:12" x14ac:dyDescent="0.2">
      <c r="A284" s="18"/>
      <c r="B284" s="23"/>
      <c r="C284" s="24"/>
      <c r="D284" s="18"/>
      <c r="E284" s="23"/>
      <c r="F284" s="25"/>
      <c r="G284" s="24"/>
      <c r="H284" s="30">
        <v>0</v>
      </c>
      <c r="I284" s="19"/>
      <c r="J284" s="26"/>
      <c r="K284" s="28" t="str">
        <f t="array" ref="K284">IFERROR(HLOOKUP(J284,INFOS_CPTE,2,0)+SUM(($J$2:J284=J284)*IF($B$2:B284="Retrait",-$H$2:H284,$H$2:H284)),"")</f>
        <v/>
      </c>
      <c r="L284" s="29">
        <f t="shared" si="4"/>
        <v>1</v>
      </c>
    </row>
    <row r="285" spans="1:12" x14ac:dyDescent="0.2">
      <c r="A285" s="18"/>
      <c r="B285" s="23"/>
      <c r="C285" s="24"/>
      <c r="D285" s="18"/>
      <c r="E285" s="23"/>
      <c r="F285" s="25"/>
      <c r="G285" s="24"/>
      <c r="H285" s="30">
        <v>0</v>
      </c>
      <c r="I285" s="19"/>
      <c r="J285" s="26"/>
      <c r="K285" s="28" t="str">
        <f t="array" ref="K285">IFERROR(HLOOKUP(J285,INFOS_CPTE,2,0)+SUM(($J$2:J285=J285)*IF($B$2:B285="Retrait",-$H$2:H285,$H$2:H285)),"")</f>
        <v/>
      </c>
      <c r="L285" s="29">
        <f t="shared" si="4"/>
        <v>1</v>
      </c>
    </row>
    <row r="286" spans="1:12" x14ac:dyDescent="0.2">
      <c r="A286" s="18"/>
      <c r="B286" s="23"/>
      <c r="C286" s="24"/>
      <c r="D286" s="18"/>
      <c r="E286" s="23"/>
      <c r="F286" s="25"/>
      <c r="G286" s="24"/>
      <c r="H286" s="30">
        <v>0</v>
      </c>
      <c r="I286" s="19"/>
      <c r="J286" s="26"/>
      <c r="K286" s="28" t="str">
        <f t="array" ref="K286">IFERROR(HLOOKUP(J286,INFOS_CPTE,2,0)+SUM(($J$2:J286=J286)*IF($B$2:B286="Retrait",-$H$2:H286,$H$2:H286)),"")</f>
        <v/>
      </c>
      <c r="L286" s="29">
        <f t="shared" si="4"/>
        <v>1</v>
      </c>
    </row>
    <row r="287" spans="1:12" x14ac:dyDescent="0.2">
      <c r="A287" s="18"/>
      <c r="B287" s="23"/>
      <c r="C287" s="24"/>
      <c r="D287" s="18"/>
      <c r="E287" s="23"/>
      <c r="F287" s="25"/>
      <c r="G287" s="24"/>
      <c r="H287" s="30">
        <v>0</v>
      </c>
      <c r="I287" s="19"/>
      <c r="J287" s="26"/>
      <c r="K287" s="28" t="str">
        <f t="array" ref="K287">IFERROR(HLOOKUP(J287,INFOS_CPTE,2,0)+SUM(($J$2:J287=J287)*IF($B$2:B287="Retrait",-$H$2:H287,$H$2:H287)),"")</f>
        <v/>
      </c>
      <c r="L287" s="29">
        <f t="shared" si="4"/>
        <v>1</v>
      </c>
    </row>
    <row r="288" spans="1:12" x14ac:dyDescent="0.2">
      <c r="A288" s="18"/>
      <c r="B288" s="23"/>
      <c r="C288" s="24"/>
      <c r="D288" s="18"/>
      <c r="E288" s="23"/>
      <c r="F288" s="25"/>
      <c r="G288" s="24"/>
      <c r="H288" s="30">
        <v>0</v>
      </c>
      <c r="I288" s="19"/>
      <c r="J288" s="26"/>
      <c r="K288" s="28" t="str">
        <f t="array" ref="K288">IFERROR(HLOOKUP(J288,INFOS_CPTE,2,0)+SUM(($J$2:J288=J288)*IF($B$2:B288="Retrait",-$H$2:H288,$H$2:H288)),"")</f>
        <v/>
      </c>
      <c r="L288" s="29">
        <f t="shared" si="4"/>
        <v>1</v>
      </c>
    </row>
    <row r="289" spans="1:12" x14ac:dyDescent="0.2">
      <c r="A289" s="18"/>
      <c r="B289" s="23"/>
      <c r="C289" s="24"/>
      <c r="D289" s="18"/>
      <c r="E289" s="23"/>
      <c r="F289" s="25"/>
      <c r="G289" s="24"/>
      <c r="H289" s="30">
        <v>0</v>
      </c>
      <c r="I289" s="19"/>
      <c r="J289" s="26"/>
      <c r="K289" s="28" t="str">
        <f t="array" ref="K289">IFERROR(HLOOKUP(J289,INFOS_CPTE,2,0)+SUM(($J$2:J289=J289)*IF($B$2:B289="Retrait",-$H$2:H289,$H$2:H289)),"")</f>
        <v/>
      </c>
      <c r="L289" s="29">
        <f t="shared" si="4"/>
        <v>1</v>
      </c>
    </row>
    <row r="290" spans="1:12" x14ac:dyDescent="0.2">
      <c r="A290" s="18"/>
      <c r="B290" s="23"/>
      <c r="C290" s="24"/>
      <c r="D290" s="18"/>
      <c r="E290" s="23"/>
      <c r="F290" s="25"/>
      <c r="G290" s="24"/>
      <c r="H290" s="30">
        <v>0</v>
      </c>
      <c r="I290" s="19"/>
      <c r="J290" s="26"/>
      <c r="K290" s="28" t="str">
        <f t="array" ref="K290">IFERROR(HLOOKUP(J290,INFOS_CPTE,2,0)+SUM(($J$2:J290=J290)*IF($B$2:B290="Retrait",-$H$2:H290,$H$2:H290)),"")</f>
        <v/>
      </c>
      <c r="L290" s="29">
        <f t="shared" si="4"/>
        <v>1</v>
      </c>
    </row>
    <row r="291" spans="1:12" x14ac:dyDescent="0.2">
      <c r="A291" s="18"/>
      <c r="B291" s="23"/>
      <c r="C291" s="24"/>
      <c r="D291" s="18"/>
      <c r="E291" s="23"/>
      <c r="F291" s="25"/>
      <c r="G291" s="24"/>
      <c r="H291" s="30">
        <v>0</v>
      </c>
      <c r="I291" s="19"/>
      <c r="J291" s="26"/>
      <c r="K291" s="28" t="str">
        <f t="array" ref="K291">IFERROR(HLOOKUP(J291,INFOS_CPTE,2,0)+SUM(($J$2:J291=J291)*IF($B$2:B291="Retrait",-$H$2:H291,$H$2:H291)),"")</f>
        <v/>
      </c>
      <c r="L291" s="29">
        <f t="shared" si="4"/>
        <v>1</v>
      </c>
    </row>
    <row r="292" spans="1:12" x14ac:dyDescent="0.2">
      <c r="A292" s="18"/>
      <c r="B292" s="23"/>
      <c r="C292" s="24"/>
      <c r="D292" s="18"/>
      <c r="E292" s="23"/>
      <c r="F292" s="25"/>
      <c r="G292" s="24"/>
      <c r="H292" s="30">
        <v>0</v>
      </c>
      <c r="I292" s="19"/>
      <c r="J292" s="26"/>
      <c r="K292" s="28" t="str">
        <f t="array" ref="K292">IFERROR(HLOOKUP(J292,INFOS_CPTE,2,0)+SUM(($J$2:J292=J292)*IF($B$2:B292="Retrait",-$H$2:H292,$H$2:H292)),"")</f>
        <v/>
      </c>
      <c r="L292" s="29">
        <f t="shared" si="4"/>
        <v>1</v>
      </c>
    </row>
    <row r="293" spans="1:12" x14ac:dyDescent="0.2">
      <c r="A293" s="18"/>
      <c r="B293" s="23"/>
      <c r="C293" s="24"/>
      <c r="D293" s="18"/>
      <c r="E293" s="23"/>
      <c r="F293" s="25"/>
      <c r="G293" s="24"/>
      <c r="H293" s="30">
        <v>0</v>
      </c>
      <c r="I293" s="19"/>
      <c r="J293" s="26"/>
      <c r="K293" s="28" t="str">
        <f t="array" ref="K293">IFERROR(HLOOKUP(J293,INFOS_CPTE,2,0)+SUM(($J$2:J293=J293)*IF($B$2:B293="Retrait",-$H$2:H293,$H$2:H293)),"")</f>
        <v/>
      </c>
      <c r="L293" s="29">
        <f t="shared" si="4"/>
        <v>1</v>
      </c>
    </row>
    <row r="294" spans="1:12" x14ac:dyDescent="0.2">
      <c r="A294" s="18"/>
      <c r="B294" s="23"/>
      <c r="C294" s="24"/>
      <c r="D294" s="18"/>
      <c r="E294" s="23"/>
      <c r="F294" s="25"/>
      <c r="G294" s="24"/>
      <c r="H294" s="30">
        <v>0</v>
      </c>
      <c r="I294" s="19"/>
      <c r="J294" s="26"/>
      <c r="K294" s="28" t="str">
        <f t="array" ref="K294">IFERROR(HLOOKUP(J294,INFOS_CPTE,2,0)+SUM(($J$2:J294=J294)*IF($B$2:B294="Retrait",-$H$2:H294,$H$2:H294)),"")</f>
        <v/>
      </c>
      <c r="L294" s="29">
        <f t="shared" si="4"/>
        <v>1</v>
      </c>
    </row>
    <row r="295" spans="1:12" x14ac:dyDescent="0.2">
      <c r="A295" s="18"/>
      <c r="B295" s="23"/>
      <c r="C295" s="24"/>
      <c r="D295" s="18"/>
      <c r="E295" s="23"/>
      <c r="F295" s="25"/>
      <c r="G295" s="24"/>
      <c r="H295" s="30">
        <v>0</v>
      </c>
      <c r="I295" s="19"/>
      <c r="J295" s="26"/>
      <c r="K295" s="28" t="str">
        <f t="array" ref="K295">IFERROR(HLOOKUP(J295,INFOS_CPTE,2,0)+SUM(($J$2:J295=J295)*IF($B$2:B295="Retrait",-$H$2:H295,$H$2:H295)),"")</f>
        <v/>
      </c>
      <c r="L295" s="29">
        <f t="shared" si="4"/>
        <v>1</v>
      </c>
    </row>
    <row r="296" spans="1:12" x14ac:dyDescent="0.2">
      <c r="A296" s="18"/>
      <c r="B296" s="23"/>
      <c r="C296" s="24"/>
      <c r="D296" s="18"/>
      <c r="E296" s="23"/>
      <c r="F296" s="25"/>
      <c r="G296" s="24"/>
      <c r="H296" s="30">
        <v>0</v>
      </c>
      <c r="I296" s="19"/>
      <c r="J296" s="26"/>
      <c r="K296" s="28" t="str">
        <f t="array" ref="K296">IFERROR(HLOOKUP(J296,INFOS_CPTE,2,0)+SUM(($J$2:J296=J296)*IF($B$2:B296="Retrait",-$H$2:H296,$H$2:H296)),"")</f>
        <v/>
      </c>
      <c r="L296" s="29">
        <f t="shared" si="4"/>
        <v>1</v>
      </c>
    </row>
    <row r="297" spans="1:12" x14ac:dyDescent="0.2">
      <c r="A297" s="18"/>
      <c r="B297" s="23"/>
      <c r="C297" s="24"/>
      <c r="D297" s="18"/>
      <c r="E297" s="23"/>
      <c r="F297" s="25"/>
      <c r="G297" s="24"/>
      <c r="H297" s="30">
        <v>0</v>
      </c>
      <c r="I297" s="19"/>
      <c r="J297" s="26"/>
      <c r="K297" s="28" t="str">
        <f t="array" ref="K297">IFERROR(HLOOKUP(J297,INFOS_CPTE,2,0)+SUM(($J$2:J297=J297)*IF($B$2:B297="Retrait",-$H$2:H297,$H$2:H297)),"")</f>
        <v/>
      </c>
      <c r="L297" s="29">
        <f t="shared" si="4"/>
        <v>1</v>
      </c>
    </row>
    <row r="298" spans="1:12" x14ac:dyDescent="0.2">
      <c r="A298" s="18"/>
      <c r="B298" s="23"/>
      <c r="C298" s="24"/>
      <c r="D298" s="18"/>
      <c r="E298" s="23"/>
      <c r="F298" s="25"/>
      <c r="G298" s="24"/>
      <c r="H298" s="30">
        <v>0</v>
      </c>
      <c r="I298" s="19"/>
      <c r="J298" s="26"/>
      <c r="K298" s="28" t="str">
        <f t="array" ref="K298">IFERROR(HLOOKUP(J298,INFOS_CPTE,2,0)+SUM(($J$2:J298=J298)*IF($B$2:B298="Retrait",-$H$2:H298,$H$2:H298)),"")</f>
        <v/>
      </c>
      <c r="L298" s="29">
        <f t="shared" si="4"/>
        <v>1</v>
      </c>
    </row>
    <row r="299" spans="1:12" x14ac:dyDescent="0.2">
      <c r="A299" s="18"/>
      <c r="B299" s="23"/>
      <c r="C299" s="24"/>
      <c r="D299" s="18"/>
      <c r="E299" s="23"/>
      <c r="F299" s="25"/>
      <c r="G299" s="24"/>
      <c r="H299" s="30">
        <v>0</v>
      </c>
      <c r="I299" s="19"/>
      <c r="J299" s="26"/>
      <c r="K299" s="28" t="str">
        <f t="array" ref="K299">IFERROR(HLOOKUP(J299,INFOS_CPTE,2,0)+SUM(($J$2:J299=J299)*IF($B$2:B299="Retrait",-$H$2:H299,$H$2:H299)),"")</f>
        <v/>
      </c>
      <c r="L299" s="29">
        <f t="shared" si="4"/>
        <v>1</v>
      </c>
    </row>
    <row r="300" spans="1:12" x14ac:dyDescent="0.2">
      <c r="A300" s="18"/>
      <c r="B300" s="23"/>
      <c r="C300" s="24"/>
      <c r="D300" s="18"/>
      <c r="E300" s="23"/>
      <c r="F300" s="25"/>
      <c r="G300" s="24"/>
      <c r="H300" s="30">
        <v>0</v>
      </c>
      <c r="I300" s="19"/>
      <c r="J300" s="26"/>
      <c r="K300" s="28" t="str">
        <f t="array" ref="K300">IFERROR(HLOOKUP(J300,INFOS_CPTE,2,0)+SUM(($J$2:J300=J300)*IF($B$2:B300="Retrait",-$H$2:H300,$H$2:H300)),"")</f>
        <v/>
      </c>
      <c r="L300" s="29">
        <f t="shared" si="4"/>
        <v>1</v>
      </c>
    </row>
    <row r="301" spans="1:12" x14ac:dyDescent="0.2">
      <c r="A301" s="18"/>
      <c r="B301" s="23"/>
      <c r="C301" s="24"/>
      <c r="D301" s="18"/>
      <c r="E301" s="23"/>
      <c r="F301" s="25"/>
      <c r="G301" s="24"/>
      <c r="H301" s="30">
        <v>0</v>
      </c>
      <c r="I301" s="19"/>
      <c r="J301" s="26"/>
      <c r="K301" s="28" t="str">
        <f t="array" ref="K301">IFERROR(HLOOKUP(J301,INFOS_CPTE,2,0)+SUM(($J$2:J301=J301)*IF($B$2:B301="Retrait",-$H$2:H301,$H$2:H301)),"")</f>
        <v/>
      </c>
      <c r="L301" s="29">
        <f t="shared" si="4"/>
        <v>1</v>
      </c>
    </row>
    <row r="302" spans="1:12" x14ac:dyDescent="0.2">
      <c r="A302" s="18"/>
      <c r="B302" s="23"/>
      <c r="C302" s="24"/>
      <c r="D302" s="18"/>
      <c r="E302" s="23"/>
      <c r="F302" s="25"/>
      <c r="G302" s="24"/>
      <c r="H302" s="30">
        <v>0</v>
      </c>
      <c r="I302" s="19"/>
      <c r="J302" s="26"/>
      <c r="K302" s="28" t="str">
        <f t="array" ref="K302">IFERROR(HLOOKUP(J302,INFOS_CPTE,2,0)+SUM(($J$2:J302=J302)*IF($B$2:B302="Retrait",-$H$2:H302,$H$2:H302)),"")</f>
        <v/>
      </c>
      <c r="L302" s="29">
        <f t="shared" si="4"/>
        <v>1</v>
      </c>
    </row>
    <row r="303" spans="1:12" x14ac:dyDescent="0.2">
      <c r="A303" s="18"/>
      <c r="B303" s="23"/>
      <c r="C303" s="24"/>
      <c r="D303" s="18"/>
      <c r="E303" s="23"/>
      <c r="F303" s="25"/>
      <c r="G303" s="24"/>
      <c r="H303" s="30">
        <v>0</v>
      </c>
      <c r="I303" s="19"/>
      <c r="J303" s="26"/>
      <c r="K303" s="28" t="str">
        <f t="array" ref="K303">IFERROR(HLOOKUP(J303,INFOS_CPTE,2,0)+SUM(($J$2:J303=J303)*IF($B$2:B303="Retrait",-$H$2:H303,$H$2:H303)),"")</f>
        <v/>
      </c>
      <c r="L303" s="29">
        <f t="shared" si="4"/>
        <v>1</v>
      </c>
    </row>
    <row r="304" spans="1:12" x14ac:dyDescent="0.2">
      <c r="A304" s="18"/>
      <c r="B304" s="23"/>
      <c r="C304" s="24"/>
      <c r="D304" s="18"/>
      <c r="E304" s="23"/>
      <c r="F304" s="25"/>
      <c r="G304" s="24"/>
      <c r="H304" s="30">
        <v>0</v>
      </c>
      <c r="I304" s="19"/>
      <c r="J304" s="26"/>
      <c r="K304" s="28" t="str">
        <f t="array" ref="K304">IFERROR(HLOOKUP(J304,INFOS_CPTE,2,0)+SUM(($J$2:J304=J304)*IF($B$2:B304="Retrait",-$H$2:H304,$H$2:H304)),"")</f>
        <v/>
      </c>
      <c r="L304" s="29">
        <f t="shared" si="4"/>
        <v>1</v>
      </c>
    </row>
    <row r="305" spans="1:12" x14ac:dyDescent="0.2">
      <c r="A305" s="18"/>
      <c r="B305" s="23"/>
      <c r="C305" s="24"/>
      <c r="D305" s="18"/>
      <c r="E305" s="23"/>
      <c r="F305" s="25"/>
      <c r="G305" s="24"/>
      <c r="H305" s="30">
        <v>0</v>
      </c>
      <c r="I305" s="19"/>
      <c r="J305" s="26"/>
      <c r="K305" s="28" t="str">
        <f t="array" ref="K305">IFERROR(HLOOKUP(J305,INFOS_CPTE,2,0)+SUM(($J$2:J305=J305)*IF($B$2:B305="Retrait",-$H$2:H305,$H$2:H305)),"")</f>
        <v/>
      </c>
      <c r="L305" s="29">
        <f t="shared" si="4"/>
        <v>1</v>
      </c>
    </row>
    <row r="306" spans="1:12" x14ac:dyDescent="0.2">
      <c r="A306" s="18"/>
      <c r="B306" s="23"/>
      <c r="C306" s="24"/>
      <c r="D306" s="18"/>
      <c r="E306" s="23"/>
      <c r="F306" s="25"/>
      <c r="G306" s="24"/>
      <c r="H306" s="30">
        <v>0</v>
      </c>
      <c r="I306" s="19"/>
      <c r="J306" s="26"/>
      <c r="K306" s="28" t="str">
        <f t="array" ref="K306">IFERROR(HLOOKUP(J306,INFOS_CPTE,2,0)+SUM(($J$2:J306=J306)*IF($B$2:B306="Retrait",-$H$2:H306,$H$2:H306)),"")</f>
        <v/>
      </c>
      <c r="L306" s="29">
        <f t="shared" si="4"/>
        <v>1</v>
      </c>
    </row>
    <row r="307" spans="1:12" x14ac:dyDescent="0.2">
      <c r="A307" s="18"/>
      <c r="B307" s="23"/>
      <c r="C307" s="24"/>
      <c r="D307" s="18"/>
      <c r="E307" s="23"/>
      <c r="F307" s="25"/>
      <c r="G307" s="24"/>
      <c r="H307" s="30">
        <v>0</v>
      </c>
      <c r="I307" s="19"/>
      <c r="J307" s="26"/>
      <c r="K307" s="28" t="str">
        <f t="array" ref="K307">IFERROR(HLOOKUP(J307,INFOS_CPTE,2,0)+SUM(($J$2:J307=J307)*IF($B$2:B307="Retrait",-$H$2:H307,$H$2:H307)),"")</f>
        <v/>
      </c>
      <c r="L307" s="29">
        <f t="shared" si="4"/>
        <v>1</v>
      </c>
    </row>
    <row r="308" spans="1:12" x14ac:dyDescent="0.2">
      <c r="A308" s="18"/>
      <c r="B308" s="23"/>
      <c r="C308" s="24"/>
      <c r="D308" s="18"/>
      <c r="E308" s="23"/>
      <c r="F308" s="25"/>
      <c r="G308" s="24"/>
      <c r="H308" s="30">
        <v>0</v>
      </c>
      <c r="I308" s="19"/>
      <c r="J308" s="26"/>
      <c r="K308" s="28" t="str">
        <f t="array" ref="K308">IFERROR(HLOOKUP(J308,INFOS_CPTE,2,0)+SUM(($J$2:J308=J308)*IF($B$2:B308="Retrait",-$H$2:H308,$H$2:H308)),"")</f>
        <v/>
      </c>
      <c r="L308" s="29">
        <f t="shared" si="4"/>
        <v>1</v>
      </c>
    </row>
    <row r="309" spans="1:12" x14ac:dyDescent="0.2">
      <c r="A309" s="18"/>
      <c r="B309" s="23"/>
      <c r="C309" s="24"/>
      <c r="D309" s="18"/>
      <c r="E309" s="23"/>
      <c r="F309" s="25"/>
      <c r="G309" s="24"/>
      <c r="H309" s="30">
        <v>0</v>
      </c>
      <c r="I309" s="19"/>
      <c r="J309" s="26"/>
      <c r="K309" s="28" t="str">
        <f t="array" ref="K309">IFERROR(HLOOKUP(J309,INFOS_CPTE,2,0)+SUM(($J$2:J309=J309)*IF($B$2:B309="Retrait",-$H$2:H309,$H$2:H309)),"")</f>
        <v/>
      </c>
      <c r="L309" s="29">
        <f t="shared" si="4"/>
        <v>1</v>
      </c>
    </row>
    <row r="310" spans="1:12" x14ac:dyDescent="0.2">
      <c r="A310" s="18"/>
      <c r="B310" s="23"/>
      <c r="C310" s="24"/>
      <c r="D310" s="18"/>
      <c r="E310" s="23"/>
      <c r="F310" s="25"/>
      <c r="G310" s="24"/>
      <c r="H310" s="30">
        <v>0</v>
      </c>
      <c r="I310" s="19"/>
      <c r="J310" s="26"/>
      <c r="K310" s="28" t="str">
        <f t="array" ref="K310">IFERROR(HLOOKUP(J310,INFOS_CPTE,2,0)+SUM(($J$2:J310=J310)*IF($B$2:B310="Retrait",-$H$2:H310,$H$2:H310)),"")</f>
        <v/>
      </c>
      <c r="L310" s="29">
        <f t="shared" si="4"/>
        <v>1</v>
      </c>
    </row>
    <row r="311" spans="1:12" x14ac:dyDescent="0.2">
      <c r="A311" s="18"/>
      <c r="B311" s="23"/>
      <c r="C311" s="24"/>
      <c r="D311" s="18"/>
      <c r="E311" s="23"/>
      <c r="F311" s="25"/>
      <c r="G311" s="24"/>
      <c r="H311" s="30">
        <v>0</v>
      </c>
      <c r="I311" s="19"/>
      <c r="J311" s="26"/>
      <c r="K311" s="28" t="str">
        <f t="array" ref="K311">IFERROR(HLOOKUP(J311,INFOS_CPTE,2,0)+SUM(($J$2:J311=J311)*IF($B$2:B311="Retrait",-$H$2:H311,$H$2:H311)),"")</f>
        <v/>
      </c>
      <c r="L311" s="29">
        <f t="shared" si="4"/>
        <v>1</v>
      </c>
    </row>
    <row r="312" spans="1:12" x14ac:dyDescent="0.2">
      <c r="A312" s="18"/>
      <c r="B312" s="23"/>
      <c r="C312" s="24"/>
      <c r="D312" s="18"/>
      <c r="E312" s="23"/>
      <c r="F312" s="25"/>
      <c r="G312" s="24"/>
      <c r="H312" s="30">
        <v>0</v>
      </c>
      <c r="I312" s="19"/>
      <c r="J312" s="26"/>
      <c r="K312" s="28" t="str">
        <f t="array" ref="K312">IFERROR(HLOOKUP(J312,INFOS_CPTE,2,0)+SUM(($J$2:J312=J312)*IF($B$2:B312="Retrait",-$H$2:H312,$H$2:H312)),"")</f>
        <v/>
      </c>
      <c r="L312" s="29">
        <f t="shared" si="4"/>
        <v>1</v>
      </c>
    </row>
    <row r="313" spans="1:12" x14ac:dyDescent="0.2">
      <c r="A313" s="18"/>
      <c r="B313" s="23"/>
      <c r="C313" s="24"/>
      <c r="D313" s="18"/>
      <c r="E313" s="23"/>
      <c r="F313" s="25"/>
      <c r="G313" s="24"/>
      <c r="H313" s="30">
        <v>0</v>
      </c>
      <c r="I313" s="19"/>
      <c r="J313" s="26"/>
      <c r="K313" s="28" t="str">
        <f t="array" ref="K313">IFERROR(HLOOKUP(J313,INFOS_CPTE,2,0)+SUM(($J$2:J313=J313)*IF($B$2:B313="Retrait",-$H$2:H313,$H$2:H313)),"")</f>
        <v/>
      </c>
      <c r="L313" s="29">
        <f t="shared" si="4"/>
        <v>1</v>
      </c>
    </row>
    <row r="314" spans="1:12" x14ac:dyDescent="0.2">
      <c r="A314" s="18"/>
      <c r="B314" s="23"/>
      <c r="C314" s="24"/>
      <c r="D314" s="18"/>
      <c r="E314" s="23"/>
      <c r="F314" s="25"/>
      <c r="G314" s="24"/>
      <c r="H314" s="30">
        <v>0</v>
      </c>
      <c r="I314" s="19"/>
      <c r="J314" s="26"/>
      <c r="K314" s="28" t="str">
        <f t="array" ref="K314">IFERROR(HLOOKUP(J314,INFOS_CPTE,2,0)+SUM(($J$2:J314=J314)*IF($B$2:B314="Retrait",-$H$2:H314,$H$2:H314)),"")</f>
        <v/>
      </c>
      <c r="L314" s="29">
        <f t="shared" si="4"/>
        <v>1</v>
      </c>
    </row>
    <row r="315" spans="1:12" x14ac:dyDescent="0.2">
      <c r="A315" s="18"/>
      <c r="B315" s="23"/>
      <c r="C315" s="24"/>
      <c r="D315" s="18"/>
      <c r="E315" s="23"/>
      <c r="F315" s="25"/>
      <c r="G315" s="24"/>
      <c r="H315" s="30">
        <v>0</v>
      </c>
      <c r="I315" s="19"/>
      <c r="J315" s="26"/>
      <c r="K315" s="28" t="str">
        <f t="array" ref="K315">IFERROR(HLOOKUP(J315,INFOS_CPTE,2,0)+SUM(($J$2:J315=J315)*IF($B$2:B315="Retrait",-$H$2:H315,$H$2:H315)),"")</f>
        <v/>
      </c>
      <c r="L315" s="29">
        <f t="shared" si="4"/>
        <v>1</v>
      </c>
    </row>
    <row r="316" spans="1:12" x14ac:dyDescent="0.2">
      <c r="A316" s="18"/>
      <c r="B316" s="23"/>
      <c r="C316" s="24"/>
      <c r="D316" s="18"/>
      <c r="E316" s="23"/>
      <c r="F316" s="25"/>
      <c r="G316" s="24"/>
      <c r="H316" s="30">
        <v>0</v>
      </c>
      <c r="I316" s="19"/>
      <c r="J316" s="26"/>
      <c r="K316" s="28" t="str">
        <f t="array" ref="K316">IFERROR(HLOOKUP(J316,INFOS_CPTE,2,0)+SUM(($J$2:J316=J316)*IF($B$2:B316="Retrait",-$H$2:H316,$H$2:H316)),"")</f>
        <v/>
      </c>
      <c r="L316" s="29">
        <f t="shared" ref="L316:L379" si="5">IF((K316)&gt;0,1,IF(K316&lt;0,-1,0))</f>
        <v>1</v>
      </c>
    </row>
    <row r="317" spans="1:12" x14ac:dyDescent="0.2">
      <c r="A317" s="18"/>
      <c r="B317" s="23"/>
      <c r="C317" s="24"/>
      <c r="D317" s="18"/>
      <c r="E317" s="23"/>
      <c r="F317" s="25"/>
      <c r="G317" s="24"/>
      <c r="H317" s="30">
        <v>0</v>
      </c>
      <c r="I317" s="19"/>
      <c r="J317" s="26"/>
      <c r="K317" s="28" t="str">
        <f t="array" ref="K317">IFERROR(HLOOKUP(J317,INFOS_CPTE,2,0)+SUM(($J$2:J317=J317)*IF($B$2:B317="Retrait",-$H$2:H317,$H$2:H317)),"")</f>
        <v/>
      </c>
      <c r="L317" s="29">
        <f t="shared" si="5"/>
        <v>1</v>
      </c>
    </row>
    <row r="318" spans="1:12" x14ac:dyDescent="0.2">
      <c r="A318" s="18"/>
      <c r="B318" s="23"/>
      <c r="C318" s="24"/>
      <c r="D318" s="18"/>
      <c r="E318" s="23"/>
      <c r="F318" s="25"/>
      <c r="G318" s="24"/>
      <c r="H318" s="30">
        <v>0</v>
      </c>
      <c r="I318" s="19"/>
      <c r="J318" s="26"/>
      <c r="K318" s="28" t="str">
        <f t="array" ref="K318">IFERROR(HLOOKUP(J318,INFOS_CPTE,2,0)+SUM(($J$2:J318=J318)*IF($B$2:B318="Retrait",-$H$2:H318,$H$2:H318)),"")</f>
        <v/>
      </c>
      <c r="L318" s="29">
        <f t="shared" si="5"/>
        <v>1</v>
      </c>
    </row>
    <row r="319" spans="1:12" x14ac:dyDescent="0.2">
      <c r="A319" s="18"/>
      <c r="B319" s="23"/>
      <c r="C319" s="24"/>
      <c r="D319" s="18"/>
      <c r="E319" s="23"/>
      <c r="F319" s="25"/>
      <c r="G319" s="24"/>
      <c r="H319" s="30">
        <v>0</v>
      </c>
      <c r="I319" s="19"/>
      <c r="J319" s="26"/>
      <c r="K319" s="28" t="str">
        <f t="array" ref="K319">IFERROR(HLOOKUP(J319,INFOS_CPTE,2,0)+SUM(($J$2:J319=J319)*IF($B$2:B319="Retrait",-$H$2:H319,$H$2:H319)),"")</f>
        <v/>
      </c>
      <c r="L319" s="29">
        <f t="shared" si="5"/>
        <v>1</v>
      </c>
    </row>
    <row r="320" spans="1:12" x14ac:dyDescent="0.2">
      <c r="A320" s="18"/>
      <c r="B320" s="23"/>
      <c r="C320" s="24"/>
      <c r="D320" s="18"/>
      <c r="E320" s="23"/>
      <c r="F320" s="25"/>
      <c r="G320" s="24"/>
      <c r="H320" s="30">
        <v>0</v>
      </c>
      <c r="I320" s="19"/>
      <c r="J320" s="26"/>
      <c r="K320" s="28" t="str">
        <f t="array" ref="K320">IFERROR(HLOOKUP(J320,INFOS_CPTE,2,0)+SUM(($J$2:J320=J320)*IF($B$2:B320="Retrait",-$H$2:H320,$H$2:H320)),"")</f>
        <v/>
      </c>
      <c r="L320" s="29">
        <f t="shared" si="5"/>
        <v>1</v>
      </c>
    </row>
    <row r="321" spans="1:12" x14ac:dyDescent="0.2">
      <c r="A321" s="18"/>
      <c r="B321" s="23"/>
      <c r="C321" s="24"/>
      <c r="D321" s="18"/>
      <c r="E321" s="23"/>
      <c r="F321" s="25"/>
      <c r="G321" s="24"/>
      <c r="H321" s="30">
        <v>0</v>
      </c>
      <c r="I321" s="19"/>
      <c r="J321" s="26"/>
      <c r="K321" s="28" t="str">
        <f t="array" ref="K321">IFERROR(HLOOKUP(J321,INFOS_CPTE,2,0)+SUM(($J$2:J321=J321)*IF($B$2:B321="Retrait",-$H$2:H321,$H$2:H321)),"")</f>
        <v/>
      </c>
      <c r="L321" s="29">
        <f t="shared" si="5"/>
        <v>1</v>
      </c>
    </row>
    <row r="322" spans="1:12" x14ac:dyDescent="0.2">
      <c r="A322" s="18"/>
      <c r="B322" s="23"/>
      <c r="C322" s="24"/>
      <c r="D322" s="18"/>
      <c r="E322" s="23"/>
      <c r="F322" s="25"/>
      <c r="G322" s="24"/>
      <c r="H322" s="30">
        <v>0</v>
      </c>
      <c r="I322" s="19"/>
      <c r="J322" s="26"/>
      <c r="K322" s="28" t="str">
        <f t="array" ref="K322">IFERROR(HLOOKUP(J322,INFOS_CPTE,2,0)+SUM(($J$2:J322=J322)*IF($B$2:B322="Retrait",-$H$2:H322,$H$2:H322)),"")</f>
        <v/>
      </c>
      <c r="L322" s="29">
        <f t="shared" si="5"/>
        <v>1</v>
      </c>
    </row>
    <row r="323" spans="1:12" x14ac:dyDescent="0.2">
      <c r="A323" s="18"/>
      <c r="B323" s="23"/>
      <c r="C323" s="24"/>
      <c r="D323" s="18"/>
      <c r="E323" s="23"/>
      <c r="F323" s="25"/>
      <c r="G323" s="24"/>
      <c r="H323" s="30">
        <v>0</v>
      </c>
      <c r="I323" s="19"/>
      <c r="J323" s="26"/>
      <c r="K323" s="28" t="str">
        <f t="array" ref="K323">IFERROR(HLOOKUP(J323,INFOS_CPTE,2,0)+SUM(($J$2:J323=J323)*IF($B$2:B323="Retrait",-$H$2:H323,$H$2:H323)),"")</f>
        <v/>
      </c>
      <c r="L323" s="29">
        <f t="shared" si="5"/>
        <v>1</v>
      </c>
    </row>
    <row r="324" spans="1:12" x14ac:dyDescent="0.2">
      <c r="A324" s="18"/>
      <c r="B324" s="23"/>
      <c r="C324" s="24"/>
      <c r="D324" s="18"/>
      <c r="E324" s="23"/>
      <c r="F324" s="25"/>
      <c r="G324" s="24"/>
      <c r="H324" s="30">
        <v>0</v>
      </c>
      <c r="I324" s="19"/>
      <c r="J324" s="26"/>
      <c r="K324" s="28" t="str">
        <f t="array" ref="K324">IFERROR(HLOOKUP(J324,INFOS_CPTE,2,0)+SUM(($J$2:J324=J324)*IF($B$2:B324="Retrait",-$H$2:H324,$H$2:H324)),"")</f>
        <v/>
      </c>
      <c r="L324" s="29">
        <f t="shared" si="5"/>
        <v>1</v>
      </c>
    </row>
    <row r="325" spans="1:12" x14ac:dyDescent="0.2">
      <c r="A325" s="18"/>
      <c r="B325" s="23"/>
      <c r="C325" s="24"/>
      <c r="D325" s="18"/>
      <c r="E325" s="23"/>
      <c r="F325" s="25"/>
      <c r="G325" s="24"/>
      <c r="H325" s="30">
        <v>0</v>
      </c>
      <c r="I325" s="19"/>
      <c r="J325" s="26"/>
      <c r="K325" s="28" t="str">
        <f t="array" ref="K325">IFERROR(HLOOKUP(J325,INFOS_CPTE,2,0)+SUM(($J$2:J325=J325)*IF($B$2:B325="Retrait",-$H$2:H325,$H$2:H325)),"")</f>
        <v/>
      </c>
      <c r="L325" s="29">
        <f t="shared" si="5"/>
        <v>1</v>
      </c>
    </row>
    <row r="326" spans="1:12" x14ac:dyDescent="0.2">
      <c r="A326" s="18"/>
      <c r="B326" s="23"/>
      <c r="C326" s="24"/>
      <c r="D326" s="18"/>
      <c r="E326" s="23"/>
      <c r="F326" s="25"/>
      <c r="G326" s="24"/>
      <c r="H326" s="30">
        <v>0</v>
      </c>
      <c r="I326" s="19"/>
      <c r="J326" s="26"/>
      <c r="K326" s="28" t="str">
        <f t="array" ref="K326">IFERROR(HLOOKUP(J326,INFOS_CPTE,2,0)+SUM(($J$2:J326=J326)*IF($B$2:B326="Retrait",-$H$2:H326,$H$2:H326)),"")</f>
        <v/>
      </c>
      <c r="L326" s="29">
        <f t="shared" si="5"/>
        <v>1</v>
      </c>
    </row>
    <row r="327" spans="1:12" x14ac:dyDescent="0.2">
      <c r="A327" s="18"/>
      <c r="B327" s="23"/>
      <c r="C327" s="24"/>
      <c r="D327" s="18"/>
      <c r="E327" s="23"/>
      <c r="F327" s="25"/>
      <c r="G327" s="24"/>
      <c r="H327" s="30">
        <v>0</v>
      </c>
      <c r="I327" s="19"/>
      <c r="J327" s="26"/>
      <c r="K327" s="28" t="str">
        <f t="array" ref="K327">IFERROR(HLOOKUP(J327,INFOS_CPTE,2,0)+SUM(($J$2:J327=J327)*IF($B$2:B327="Retrait",-$H$2:H327,$H$2:H327)),"")</f>
        <v/>
      </c>
      <c r="L327" s="29">
        <f t="shared" si="5"/>
        <v>1</v>
      </c>
    </row>
    <row r="328" spans="1:12" x14ac:dyDescent="0.2">
      <c r="A328" s="18"/>
      <c r="B328" s="23"/>
      <c r="C328" s="24"/>
      <c r="D328" s="18"/>
      <c r="E328" s="23"/>
      <c r="F328" s="25"/>
      <c r="G328" s="24"/>
      <c r="H328" s="30">
        <v>0</v>
      </c>
      <c r="I328" s="19"/>
      <c r="J328" s="26"/>
      <c r="K328" s="28" t="str">
        <f t="array" ref="K328">IFERROR(HLOOKUP(J328,INFOS_CPTE,2,0)+SUM(($J$2:J328=J328)*IF($B$2:B328="Retrait",-$H$2:H328,$H$2:H328)),"")</f>
        <v/>
      </c>
      <c r="L328" s="29">
        <f t="shared" si="5"/>
        <v>1</v>
      </c>
    </row>
    <row r="329" spans="1:12" x14ac:dyDescent="0.2">
      <c r="A329" s="18"/>
      <c r="B329" s="23"/>
      <c r="C329" s="24"/>
      <c r="D329" s="18"/>
      <c r="E329" s="23"/>
      <c r="F329" s="25"/>
      <c r="G329" s="24"/>
      <c r="H329" s="30">
        <v>0</v>
      </c>
      <c r="I329" s="19"/>
      <c r="J329" s="26"/>
      <c r="K329" s="28" t="str">
        <f t="array" ref="K329">IFERROR(HLOOKUP(J329,INFOS_CPTE,2,0)+SUM(($J$2:J329=J329)*IF($B$2:B329="Retrait",-$H$2:H329,$H$2:H329)),"")</f>
        <v/>
      </c>
      <c r="L329" s="29">
        <f t="shared" si="5"/>
        <v>1</v>
      </c>
    </row>
    <row r="330" spans="1:12" x14ac:dyDescent="0.2">
      <c r="A330" s="18"/>
      <c r="B330" s="23"/>
      <c r="C330" s="24"/>
      <c r="D330" s="18"/>
      <c r="E330" s="23"/>
      <c r="F330" s="25"/>
      <c r="G330" s="24"/>
      <c r="H330" s="30">
        <v>0</v>
      </c>
      <c r="I330" s="19"/>
      <c r="J330" s="26"/>
      <c r="K330" s="28" t="str">
        <f t="array" ref="K330">IFERROR(HLOOKUP(J330,INFOS_CPTE,2,0)+SUM(($J$2:J330=J330)*IF($B$2:B330="Retrait",-$H$2:H330,$H$2:H330)),"")</f>
        <v/>
      </c>
      <c r="L330" s="29">
        <f t="shared" si="5"/>
        <v>1</v>
      </c>
    </row>
    <row r="331" spans="1:12" x14ac:dyDescent="0.2">
      <c r="A331" s="18"/>
      <c r="B331" s="23"/>
      <c r="C331" s="24"/>
      <c r="D331" s="18"/>
      <c r="E331" s="23"/>
      <c r="F331" s="25"/>
      <c r="G331" s="24"/>
      <c r="H331" s="30">
        <v>0</v>
      </c>
      <c r="I331" s="19"/>
      <c r="J331" s="26"/>
      <c r="K331" s="28" t="str">
        <f t="array" ref="K331">IFERROR(HLOOKUP(J331,INFOS_CPTE,2,0)+SUM(($J$2:J331=J331)*IF($B$2:B331="Retrait",-$H$2:H331,$H$2:H331)),"")</f>
        <v/>
      </c>
      <c r="L331" s="29">
        <f t="shared" si="5"/>
        <v>1</v>
      </c>
    </row>
    <row r="332" spans="1:12" x14ac:dyDescent="0.2">
      <c r="A332" s="18"/>
      <c r="B332" s="23"/>
      <c r="C332" s="24"/>
      <c r="D332" s="18"/>
      <c r="E332" s="23"/>
      <c r="F332" s="25"/>
      <c r="G332" s="24"/>
      <c r="H332" s="30">
        <v>0</v>
      </c>
      <c r="I332" s="19"/>
      <c r="J332" s="26"/>
      <c r="K332" s="28" t="str">
        <f t="array" ref="K332">IFERROR(HLOOKUP(J332,INFOS_CPTE,2,0)+SUM(($J$2:J332=J332)*IF($B$2:B332="Retrait",-$H$2:H332,$H$2:H332)),"")</f>
        <v/>
      </c>
      <c r="L332" s="29">
        <f t="shared" si="5"/>
        <v>1</v>
      </c>
    </row>
    <row r="333" spans="1:12" x14ac:dyDescent="0.2">
      <c r="A333" s="18"/>
      <c r="B333" s="23"/>
      <c r="C333" s="24"/>
      <c r="D333" s="18"/>
      <c r="E333" s="23"/>
      <c r="F333" s="25"/>
      <c r="G333" s="24"/>
      <c r="H333" s="30">
        <v>0</v>
      </c>
      <c r="I333" s="19"/>
      <c r="J333" s="26"/>
      <c r="K333" s="28" t="str">
        <f t="array" ref="K333">IFERROR(HLOOKUP(J333,INFOS_CPTE,2,0)+SUM(($J$2:J333=J333)*IF($B$2:B333="Retrait",-$H$2:H333,$H$2:H333)),"")</f>
        <v/>
      </c>
      <c r="L333" s="29">
        <f t="shared" si="5"/>
        <v>1</v>
      </c>
    </row>
    <row r="334" spans="1:12" x14ac:dyDescent="0.2">
      <c r="A334" s="18"/>
      <c r="B334" s="23"/>
      <c r="C334" s="24"/>
      <c r="D334" s="18"/>
      <c r="E334" s="23"/>
      <c r="F334" s="25"/>
      <c r="G334" s="24"/>
      <c r="H334" s="30">
        <v>0</v>
      </c>
      <c r="I334" s="19"/>
      <c r="J334" s="26"/>
      <c r="K334" s="28" t="str">
        <f t="array" ref="K334">IFERROR(HLOOKUP(J334,INFOS_CPTE,2,0)+SUM(($J$2:J334=J334)*IF($B$2:B334="Retrait",-$H$2:H334,$H$2:H334)),"")</f>
        <v/>
      </c>
      <c r="L334" s="29">
        <f t="shared" si="5"/>
        <v>1</v>
      </c>
    </row>
    <row r="335" spans="1:12" x14ac:dyDescent="0.2">
      <c r="A335" s="18"/>
      <c r="B335" s="23"/>
      <c r="C335" s="24"/>
      <c r="D335" s="18"/>
      <c r="E335" s="23"/>
      <c r="F335" s="25"/>
      <c r="G335" s="24"/>
      <c r="H335" s="30">
        <v>0</v>
      </c>
      <c r="I335" s="19"/>
      <c r="J335" s="26"/>
      <c r="K335" s="28" t="str">
        <f t="array" ref="K335">IFERROR(HLOOKUP(J335,INFOS_CPTE,2,0)+SUM(($J$2:J335=J335)*IF($B$2:B335="Retrait",-$H$2:H335,$H$2:H335)),"")</f>
        <v/>
      </c>
      <c r="L335" s="29">
        <f t="shared" si="5"/>
        <v>1</v>
      </c>
    </row>
    <row r="336" spans="1:12" x14ac:dyDescent="0.2">
      <c r="A336" s="18"/>
      <c r="B336" s="23"/>
      <c r="C336" s="24"/>
      <c r="D336" s="18"/>
      <c r="E336" s="23"/>
      <c r="F336" s="25"/>
      <c r="G336" s="24"/>
      <c r="H336" s="30">
        <v>0</v>
      </c>
      <c r="I336" s="19"/>
      <c r="J336" s="26"/>
      <c r="K336" s="28" t="str">
        <f t="array" ref="K336">IFERROR(HLOOKUP(J336,INFOS_CPTE,2,0)+SUM(($J$2:J336=J336)*IF($B$2:B336="Retrait",-$H$2:H336,$H$2:H336)),"")</f>
        <v/>
      </c>
      <c r="L336" s="29">
        <f t="shared" si="5"/>
        <v>1</v>
      </c>
    </row>
    <row r="337" spans="1:12" x14ac:dyDescent="0.2">
      <c r="A337" s="18"/>
      <c r="B337" s="23"/>
      <c r="C337" s="24"/>
      <c r="D337" s="18"/>
      <c r="E337" s="23"/>
      <c r="F337" s="25"/>
      <c r="G337" s="24"/>
      <c r="H337" s="30">
        <v>0</v>
      </c>
      <c r="I337" s="19"/>
      <c r="J337" s="26"/>
      <c r="K337" s="28" t="str">
        <f t="array" ref="K337">IFERROR(HLOOKUP(J337,INFOS_CPTE,2,0)+SUM(($J$2:J337=J337)*IF($B$2:B337="Retrait",-$H$2:H337,$H$2:H337)),"")</f>
        <v/>
      </c>
      <c r="L337" s="29">
        <f t="shared" si="5"/>
        <v>1</v>
      </c>
    </row>
    <row r="338" spans="1:12" x14ac:dyDescent="0.2">
      <c r="A338" s="18"/>
      <c r="B338" s="23"/>
      <c r="C338" s="24"/>
      <c r="D338" s="18"/>
      <c r="E338" s="23"/>
      <c r="F338" s="25"/>
      <c r="G338" s="24"/>
      <c r="H338" s="30">
        <v>0</v>
      </c>
      <c r="I338" s="19"/>
      <c r="J338" s="26"/>
      <c r="K338" s="28" t="str">
        <f t="array" ref="K338">IFERROR(HLOOKUP(J338,INFOS_CPTE,2,0)+SUM(($J$2:J338=J338)*IF($B$2:B338="Retrait",-$H$2:H338,$H$2:H338)),"")</f>
        <v/>
      </c>
      <c r="L338" s="29">
        <f t="shared" si="5"/>
        <v>1</v>
      </c>
    </row>
    <row r="339" spans="1:12" x14ac:dyDescent="0.2">
      <c r="A339" s="18"/>
      <c r="B339" s="23"/>
      <c r="C339" s="24"/>
      <c r="D339" s="18"/>
      <c r="E339" s="23"/>
      <c r="F339" s="25"/>
      <c r="G339" s="24"/>
      <c r="H339" s="30">
        <v>0</v>
      </c>
      <c r="I339" s="19"/>
      <c r="J339" s="26"/>
      <c r="K339" s="28" t="str">
        <f t="array" ref="K339">IFERROR(HLOOKUP(J339,INFOS_CPTE,2,0)+SUM(($J$2:J339=J339)*IF($B$2:B339="Retrait",-$H$2:H339,$H$2:H339)),"")</f>
        <v/>
      </c>
      <c r="L339" s="29">
        <f t="shared" si="5"/>
        <v>1</v>
      </c>
    </row>
    <row r="340" spans="1:12" x14ac:dyDescent="0.2">
      <c r="A340" s="18"/>
      <c r="B340" s="23"/>
      <c r="C340" s="24"/>
      <c r="D340" s="18"/>
      <c r="E340" s="23"/>
      <c r="F340" s="25"/>
      <c r="G340" s="24"/>
      <c r="H340" s="30">
        <v>0</v>
      </c>
      <c r="I340" s="19"/>
      <c r="J340" s="26"/>
      <c r="K340" s="28" t="str">
        <f t="array" ref="K340">IFERROR(HLOOKUP(J340,INFOS_CPTE,2,0)+SUM(($J$2:J340=J340)*IF($B$2:B340="Retrait",-$H$2:H340,$H$2:H340)),"")</f>
        <v/>
      </c>
      <c r="L340" s="29">
        <f t="shared" si="5"/>
        <v>1</v>
      </c>
    </row>
    <row r="341" spans="1:12" x14ac:dyDescent="0.2">
      <c r="A341" s="18"/>
      <c r="B341" s="23"/>
      <c r="C341" s="24"/>
      <c r="D341" s="18"/>
      <c r="E341" s="23"/>
      <c r="F341" s="25"/>
      <c r="G341" s="24"/>
      <c r="H341" s="30">
        <v>0</v>
      </c>
      <c r="I341" s="19"/>
      <c r="J341" s="26"/>
      <c r="K341" s="28" t="str">
        <f t="array" ref="K341">IFERROR(HLOOKUP(J341,INFOS_CPTE,2,0)+SUM(($J$2:J341=J341)*IF($B$2:B341="Retrait",-$H$2:H341,$H$2:H341)),"")</f>
        <v/>
      </c>
      <c r="L341" s="29">
        <f t="shared" si="5"/>
        <v>1</v>
      </c>
    </row>
    <row r="342" spans="1:12" x14ac:dyDescent="0.2">
      <c r="A342" s="18"/>
      <c r="B342" s="23"/>
      <c r="C342" s="24"/>
      <c r="D342" s="18"/>
      <c r="E342" s="23"/>
      <c r="F342" s="25"/>
      <c r="G342" s="24"/>
      <c r="H342" s="30">
        <v>0</v>
      </c>
      <c r="I342" s="19"/>
      <c r="J342" s="26"/>
      <c r="K342" s="28" t="str">
        <f t="array" ref="K342">IFERROR(HLOOKUP(J342,INFOS_CPTE,2,0)+SUM(($J$2:J342=J342)*IF($B$2:B342="Retrait",-$H$2:H342,$H$2:H342)),"")</f>
        <v/>
      </c>
      <c r="L342" s="29">
        <f t="shared" si="5"/>
        <v>1</v>
      </c>
    </row>
    <row r="343" spans="1:12" x14ac:dyDescent="0.2">
      <c r="A343" s="18"/>
      <c r="B343" s="23"/>
      <c r="C343" s="24"/>
      <c r="D343" s="18"/>
      <c r="E343" s="23"/>
      <c r="F343" s="25"/>
      <c r="G343" s="24"/>
      <c r="H343" s="30">
        <v>0</v>
      </c>
      <c r="I343" s="19"/>
      <c r="J343" s="26"/>
      <c r="K343" s="28" t="str">
        <f t="array" ref="K343">IFERROR(HLOOKUP(J343,INFOS_CPTE,2,0)+SUM(($J$2:J343=J343)*IF($B$2:B343="Retrait",-$H$2:H343,$H$2:H343)),"")</f>
        <v/>
      </c>
      <c r="L343" s="29">
        <f t="shared" si="5"/>
        <v>1</v>
      </c>
    </row>
    <row r="344" spans="1:12" x14ac:dyDescent="0.2">
      <c r="A344" s="18"/>
      <c r="B344" s="23"/>
      <c r="C344" s="24"/>
      <c r="D344" s="18"/>
      <c r="E344" s="23"/>
      <c r="F344" s="25"/>
      <c r="G344" s="24"/>
      <c r="H344" s="30">
        <v>0</v>
      </c>
      <c r="I344" s="19"/>
      <c r="J344" s="26"/>
      <c r="K344" s="28" t="str">
        <f t="array" ref="K344">IFERROR(HLOOKUP(J344,INFOS_CPTE,2,0)+SUM(($J$2:J344=J344)*IF($B$2:B344="Retrait",-$H$2:H344,$H$2:H344)),"")</f>
        <v/>
      </c>
      <c r="L344" s="29">
        <f t="shared" si="5"/>
        <v>1</v>
      </c>
    </row>
    <row r="345" spans="1:12" x14ac:dyDescent="0.2">
      <c r="A345" s="18"/>
      <c r="B345" s="23"/>
      <c r="C345" s="24"/>
      <c r="D345" s="18"/>
      <c r="E345" s="23"/>
      <c r="F345" s="25"/>
      <c r="G345" s="24"/>
      <c r="H345" s="30">
        <v>0</v>
      </c>
      <c r="I345" s="19"/>
      <c r="J345" s="26"/>
      <c r="K345" s="28" t="str">
        <f t="array" ref="K345">IFERROR(HLOOKUP(J345,INFOS_CPTE,2,0)+SUM(($J$2:J345=J345)*IF($B$2:B345="Retrait",-$H$2:H345,$H$2:H345)),"")</f>
        <v/>
      </c>
      <c r="L345" s="29">
        <f t="shared" si="5"/>
        <v>1</v>
      </c>
    </row>
    <row r="346" spans="1:12" x14ac:dyDescent="0.2">
      <c r="A346" s="18"/>
      <c r="B346" s="23"/>
      <c r="C346" s="24"/>
      <c r="D346" s="18"/>
      <c r="E346" s="23"/>
      <c r="F346" s="25"/>
      <c r="G346" s="24"/>
      <c r="H346" s="30">
        <v>0</v>
      </c>
      <c r="I346" s="19"/>
      <c r="J346" s="26"/>
      <c r="K346" s="28" t="str">
        <f t="array" ref="K346">IFERROR(HLOOKUP(J346,INFOS_CPTE,2,0)+SUM(($J$2:J346=J346)*IF($B$2:B346="Retrait",-$H$2:H346,$H$2:H346)),"")</f>
        <v/>
      </c>
      <c r="L346" s="29">
        <f t="shared" si="5"/>
        <v>1</v>
      </c>
    </row>
    <row r="347" spans="1:12" x14ac:dyDescent="0.2">
      <c r="A347" s="18"/>
      <c r="B347" s="23"/>
      <c r="C347" s="24"/>
      <c r="D347" s="18"/>
      <c r="E347" s="23"/>
      <c r="F347" s="25"/>
      <c r="G347" s="24"/>
      <c r="H347" s="30">
        <v>0</v>
      </c>
      <c r="I347" s="19"/>
      <c r="J347" s="26"/>
      <c r="K347" s="28" t="str">
        <f t="array" ref="K347">IFERROR(HLOOKUP(J347,INFOS_CPTE,2,0)+SUM(($J$2:J347=J347)*IF($B$2:B347="Retrait",-$H$2:H347,$H$2:H347)),"")</f>
        <v/>
      </c>
      <c r="L347" s="29">
        <f t="shared" si="5"/>
        <v>1</v>
      </c>
    </row>
    <row r="348" spans="1:12" x14ac:dyDescent="0.2">
      <c r="A348" s="18"/>
      <c r="B348" s="23"/>
      <c r="C348" s="24"/>
      <c r="D348" s="18"/>
      <c r="E348" s="23"/>
      <c r="F348" s="25"/>
      <c r="G348" s="24"/>
      <c r="H348" s="30">
        <v>0</v>
      </c>
      <c r="I348" s="19"/>
      <c r="J348" s="26"/>
      <c r="K348" s="28" t="str">
        <f t="array" ref="K348">IFERROR(HLOOKUP(J348,INFOS_CPTE,2,0)+SUM(($J$2:J348=J348)*IF($B$2:B348="Retrait",-$H$2:H348,$H$2:H348)),"")</f>
        <v/>
      </c>
      <c r="L348" s="29">
        <f t="shared" si="5"/>
        <v>1</v>
      </c>
    </row>
    <row r="349" spans="1:12" x14ac:dyDescent="0.2">
      <c r="A349" s="18"/>
      <c r="B349" s="23"/>
      <c r="C349" s="24"/>
      <c r="D349" s="18"/>
      <c r="E349" s="23"/>
      <c r="F349" s="25"/>
      <c r="G349" s="24"/>
      <c r="H349" s="30">
        <v>0</v>
      </c>
      <c r="I349" s="19"/>
      <c r="J349" s="26"/>
      <c r="K349" s="28" t="str">
        <f t="array" ref="K349">IFERROR(HLOOKUP(J349,INFOS_CPTE,2,0)+SUM(($J$2:J349=J349)*IF($B$2:B349="Retrait",-$H$2:H349,$H$2:H349)),"")</f>
        <v/>
      </c>
      <c r="L349" s="29">
        <f t="shared" si="5"/>
        <v>1</v>
      </c>
    </row>
    <row r="350" spans="1:12" x14ac:dyDescent="0.2">
      <c r="A350" s="18"/>
      <c r="B350" s="23"/>
      <c r="C350" s="24"/>
      <c r="D350" s="18"/>
      <c r="E350" s="23"/>
      <c r="F350" s="25"/>
      <c r="G350" s="24"/>
      <c r="H350" s="30">
        <v>0</v>
      </c>
      <c r="I350" s="19"/>
      <c r="J350" s="26"/>
      <c r="K350" s="28" t="str">
        <f t="array" ref="K350">IFERROR(HLOOKUP(J350,INFOS_CPTE,2,0)+SUM(($J$2:J350=J350)*IF($B$2:B350="Retrait",-$H$2:H350,$H$2:H350)),"")</f>
        <v/>
      </c>
      <c r="L350" s="29">
        <f t="shared" si="5"/>
        <v>1</v>
      </c>
    </row>
    <row r="351" spans="1:12" x14ac:dyDescent="0.2">
      <c r="A351" s="18"/>
      <c r="B351" s="23"/>
      <c r="C351" s="24"/>
      <c r="D351" s="18"/>
      <c r="E351" s="23"/>
      <c r="F351" s="25"/>
      <c r="G351" s="24"/>
      <c r="H351" s="30">
        <v>0</v>
      </c>
      <c r="I351" s="19"/>
      <c r="J351" s="26"/>
      <c r="K351" s="28" t="str">
        <f t="array" ref="K351">IFERROR(HLOOKUP(J351,INFOS_CPTE,2,0)+SUM(($J$2:J351=J351)*IF($B$2:B351="Retrait",-$H$2:H351,$H$2:H351)),"")</f>
        <v/>
      </c>
      <c r="L351" s="29">
        <f t="shared" si="5"/>
        <v>1</v>
      </c>
    </row>
    <row r="352" spans="1:12" x14ac:dyDescent="0.2">
      <c r="A352" s="18"/>
      <c r="B352" s="23"/>
      <c r="C352" s="24"/>
      <c r="D352" s="18"/>
      <c r="E352" s="23"/>
      <c r="F352" s="25"/>
      <c r="G352" s="24"/>
      <c r="H352" s="30">
        <v>0</v>
      </c>
      <c r="I352" s="19"/>
      <c r="J352" s="26"/>
      <c r="K352" s="28" t="str">
        <f t="array" ref="K352">IFERROR(HLOOKUP(J352,INFOS_CPTE,2,0)+SUM(($J$2:J352=J352)*IF($B$2:B352="Retrait",-$H$2:H352,$H$2:H352)),"")</f>
        <v/>
      </c>
      <c r="L352" s="29">
        <f t="shared" si="5"/>
        <v>1</v>
      </c>
    </row>
    <row r="353" spans="1:12" x14ac:dyDescent="0.2">
      <c r="A353" s="18"/>
      <c r="B353" s="23"/>
      <c r="C353" s="24"/>
      <c r="D353" s="18"/>
      <c r="E353" s="23"/>
      <c r="F353" s="25"/>
      <c r="G353" s="24"/>
      <c r="H353" s="30">
        <v>0</v>
      </c>
      <c r="I353" s="19"/>
      <c r="J353" s="26"/>
      <c r="K353" s="28" t="str">
        <f t="array" ref="K353">IFERROR(HLOOKUP(J353,INFOS_CPTE,2,0)+SUM(($J$2:J353=J353)*IF($B$2:B353="Retrait",-$H$2:H353,$H$2:H353)),"")</f>
        <v/>
      </c>
      <c r="L353" s="29">
        <f t="shared" si="5"/>
        <v>1</v>
      </c>
    </row>
    <row r="354" spans="1:12" x14ac:dyDescent="0.2">
      <c r="A354" s="18"/>
      <c r="B354" s="23"/>
      <c r="C354" s="24"/>
      <c r="D354" s="18"/>
      <c r="E354" s="23"/>
      <c r="F354" s="25"/>
      <c r="G354" s="24"/>
      <c r="H354" s="30">
        <v>0</v>
      </c>
      <c r="I354" s="19"/>
      <c r="J354" s="26"/>
      <c r="K354" s="28" t="str">
        <f t="array" ref="K354">IFERROR(HLOOKUP(J354,INFOS_CPTE,2,0)+SUM(($J$2:J354=J354)*IF($B$2:B354="Retrait",-$H$2:H354,$H$2:H354)),"")</f>
        <v/>
      </c>
      <c r="L354" s="29">
        <f t="shared" si="5"/>
        <v>1</v>
      </c>
    </row>
    <row r="355" spans="1:12" x14ac:dyDescent="0.2">
      <c r="A355" s="18"/>
      <c r="B355" s="23"/>
      <c r="C355" s="24"/>
      <c r="D355" s="18"/>
      <c r="E355" s="23"/>
      <c r="F355" s="25"/>
      <c r="G355" s="24"/>
      <c r="H355" s="30">
        <v>0</v>
      </c>
      <c r="I355" s="19"/>
      <c r="J355" s="26"/>
      <c r="K355" s="28" t="str">
        <f t="array" ref="K355">IFERROR(HLOOKUP(J355,INFOS_CPTE,2,0)+SUM(($J$2:J355=J355)*IF($B$2:B355="Retrait",-$H$2:H355,$H$2:H355)),"")</f>
        <v/>
      </c>
      <c r="L355" s="29">
        <f t="shared" si="5"/>
        <v>1</v>
      </c>
    </row>
    <row r="356" spans="1:12" x14ac:dyDescent="0.2">
      <c r="A356" s="18"/>
      <c r="B356" s="23"/>
      <c r="C356" s="24"/>
      <c r="D356" s="18"/>
      <c r="E356" s="23"/>
      <c r="F356" s="25"/>
      <c r="G356" s="24"/>
      <c r="H356" s="30">
        <v>0</v>
      </c>
      <c r="I356" s="19"/>
      <c r="J356" s="26"/>
      <c r="K356" s="28" t="str">
        <f t="array" ref="K356">IFERROR(HLOOKUP(J356,INFOS_CPTE,2,0)+SUM(($J$2:J356=J356)*IF($B$2:B356="Retrait",-$H$2:H356,$H$2:H356)),"")</f>
        <v/>
      </c>
      <c r="L356" s="29">
        <f t="shared" si="5"/>
        <v>1</v>
      </c>
    </row>
    <row r="357" spans="1:12" x14ac:dyDescent="0.2">
      <c r="A357" s="18"/>
      <c r="B357" s="23"/>
      <c r="C357" s="24"/>
      <c r="D357" s="18"/>
      <c r="E357" s="23"/>
      <c r="F357" s="25"/>
      <c r="G357" s="24"/>
      <c r="H357" s="30">
        <v>0</v>
      </c>
      <c r="I357" s="19"/>
      <c r="J357" s="26"/>
      <c r="K357" s="28" t="str">
        <f t="array" ref="K357">IFERROR(HLOOKUP(J357,INFOS_CPTE,2,0)+SUM(($J$2:J357=J357)*IF($B$2:B357="Retrait",-$H$2:H357,$H$2:H357)),"")</f>
        <v/>
      </c>
      <c r="L357" s="29">
        <f t="shared" si="5"/>
        <v>1</v>
      </c>
    </row>
    <row r="358" spans="1:12" x14ac:dyDescent="0.2">
      <c r="A358" s="18"/>
      <c r="B358" s="23"/>
      <c r="C358" s="24"/>
      <c r="D358" s="18"/>
      <c r="E358" s="23"/>
      <c r="F358" s="25"/>
      <c r="G358" s="24"/>
      <c r="H358" s="30">
        <v>0</v>
      </c>
      <c r="I358" s="19"/>
      <c r="J358" s="26"/>
      <c r="K358" s="28" t="str">
        <f t="array" ref="K358">IFERROR(HLOOKUP(J358,INFOS_CPTE,2,0)+SUM(($J$2:J358=J358)*IF($B$2:B358="Retrait",-$H$2:H358,$H$2:H358)),"")</f>
        <v/>
      </c>
      <c r="L358" s="29">
        <f t="shared" si="5"/>
        <v>1</v>
      </c>
    </row>
    <row r="359" spans="1:12" x14ac:dyDescent="0.2">
      <c r="A359" s="18"/>
      <c r="B359" s="23"/>
      <c r="C359" s="24"/>
      <c r="D359" s="18"/>
      <c r="E359" s="23"/>
      <c r="F359" s="25"/>
      <c r="G359" s="24"/>
      <c r="H359" s="30">
        <v>0</v>
      </c>
      <c r="I359" s="19"/>
      <c r="J359" s="26"/>
      <c r="K359" s="28" t="str">
        <f t="array" ref="K359">IFERROR(HLOOKUP(J359,INFOS_CPTE,2,0)+SUM(($J$2:J359=J359)*IF($B$2:B359="Retrait",-$H$2:H359,$H$2:H359)),"")</f>
        <v/>
      </c>
      <c r="L359" s="29">
        <f t="shared" si="5"/>
        <v>1</v>
      </c>
    </row>
    <row r="360" spans="1:12" x14ac:dyDescent="0.2">
      <c r="A360" s="18"/>
      <c r="B360" s="23"/>
      <c r="C360" s="24"/>
      <c r="D360" s="18"/>
      <c r="E360" s="23"/>
      <c r="F360" s="25"/>
      <c r="G360" s="24"/>
      <c r="H360" s="30">
        <v>0</v>
      </c>
      <c r="I360" s="19"/>
      <c r="J360" s="26"/>
      <c r="K360" s="28" t="str">
        <f t="array" ref="K360">IFERROR(HLOOKUP(J360,INFOS_CPTE,2,0)+SUM(($J$2:J360=J360)*IF($B$2:B360="Retrait",-$H$2:H360,$H$2:H360)),"")</f>
        <v/>
      </c>
      <c r="L360" s="29">
        <f t="shared" si="5"/>
        <v>1</v>
      </c>
    </row>
    <row r="361" spans="1:12" x14ac:dyDescent="0.2">
      <c r="A361" s="18"/>
      <c r="B361" s="23"/>
      <c r="C361" s="24"/>
      <c r="D361" s="18"/>
      <c r="E361" s="23"/>
      <c r="F361" s="25"/>
      <c r="G361" s="24"/>
      <c r="H361" s="30">
        <v>0</v>
      </c>
      <c r="I361" s="19"/>
      <c r="J361" s="26"/>
      <c r="K361" s="28" t="str">
        <f t="array" ref="K361">IFERROR(HLOOKUP(J361,INFOS_CPTE,2,0)+SUM(($J$2:J361=J361)*IF($B$2:B361="Retrait",-$H$2:H361,$H$2:H361)),"")</f>
        <v/>
      </c>
      <c r="L361" s="29">
        <f t="shared" si="5"/>
        <v>1</v>
      </c>
    </row>
    <row r="362" spans="1:12" x14ac:dyDescent="0.2">
      <c r="A362" s="18"/>
      <c r="B362" s="23"/>
      <c r="C362" s="24"/>
      <c r="D362" s="18"/>
      <c r="E362" s="23"/>
      <c r="F362" s="25"/>
      <c r="G362" s="24"/>
      <c r="H362" s="30">
        <v>0</v>
      </c>
      <c r="I362" s="19"/>
      <c r="J362" s="26"/>
      <c r="K362" s="28" t="str">
        <f t="array" ref="K362">IFERROR(HLOOKUP(J362,INFOS_CPTE,2,0)+SUM(($J$2:J362=J362)*IF($B$2:B362="Retrait",-$H$2:H362,$H$2:H362)),"")</f>
        <v/>
      </c>
      <c r="L362" s="29">
        <f t="shared" si="5"/>
        <v>1</v>
      </c>
    </row>
    <row r="363" spans="1:12" x14ac:dyDescent="0.2">
      <c r="A363" s="18"/>
      <c r="B363" s="23"/>
      <c r="C363" s="24"/>
      <c r="D363" s="18"/>
      <c r="E363" s="23"/>
      <c r="F363" s="25"/>
      <c r="G363" s="24"/>
      <c r="H363" s="30">
        <v>0</v>
      </c>
      <c r="I363" s="19"/>
      <c r="J363" s="26"/>
      <c r="K363" s="28" t="str">
        <f t="array" ref="K363">IFERROR(HLOOKUP(J363,INFOS_CPTE,2,0)+SUM(($J$2:J363=J363)*IF($B$2:B363="Retrait",-$H$2:H363,$H$2:H363)),"")</f>
        <v/>
      </c>
      <c r="L363" s="29">
        <f t="shared" si="5"/>
        <v>1</v>
      </c>
    </row>
    <row r="364" spans="1:12" x14ac:dyDescent="0.2">
      <c r="A364" s="18"/>
      <c r="B364" s="23"/>
      <c r="C364" s="24"/>
      <c r="D364" s="18"/>
      <c r="E364" s="23"/>
      <c r="F364" s="25"/>
      <c r="G364" s="24"/>
      <c r="H364" s="30">
        <v>0</v>
      </c>
      <c r="I364" s="19"/>
      <c r="J364" s="26"/>
      <c r="K364" s="28" t="str">
        <f t="array" ref="K364">IFERROR(HLOOKUP(J364,INFOS_CPTE,2,0)+SUM(($J$2:J364=J364)*IF($B$2:B364="Retrait",-$H$2:H364,$H$2:H364)),"")</f>
        <v/>
      </c>
      <c r="L364" s="29">
        <f t="shared" si="5"/>
        <v>1</v>
      </c>
    </row>
    <row r="365" spans="1:12" x14ac:dyDescent="0.2">
      <c r="A365" s="18"/>
      <c r="B365" s="23"/>
      <c r="C365" s="24"/>
      <c r="D365" s="18"/>
      <c r="E365" s="23"/>
      <c r="F365" s="25"/>
      <c r="G365" s="24"/>
      <c r="H365" s="30">
        <v>0</v>
      </c>
      <c r="I365" s="19"/>
      <c r="J365" s="26"/>
      <c r="K365" s="28" t="str">
        <f t="array" ref="K365">IFERROR(HLOOKUP(J365,INFOS_CPTE,2,0)+SUM(($J$2:J365=J365)*IF($B$2:B365="Retrait",-$H$2:H365,$H$2:H365)),"")</f>
        <v/>
      </c>
      <c r="L365" s="29">
        <f t="shared" si="5"/>
        <v>1</v>
      </c>
    </row>
    <row r="366" spans="1:12" x14ac:dyDescent="0.2">
      <c r="A366" s="18"/>
      <c r="B366" s="23"/>
      <c r="C366" s="24"/>
      <c r="D366" s="18"/>
      <c r="E366" s="23"/>
      <c r="F366" s="25"/>
      <c r="G366" s="24"/>
      <c r="H366" s="30">
        <v>0</v>
      </c>
      <c r="I366" s="19"/>
      <c r="J366" s="26"/>
      <c r="K366" s="28" t="str">
        <f t="array" ref="K366">IFERROR(HLOOKUP(J366,INFOS_CPTE,2,0)+SUM(($J$2:J366=J366)*IF($B$2:B366="Retrait",-$H$2:H366,$H$2:H366)),"")</f>
        <v/>
      </c>
      <c r="L366" s="29">
        <f t="shared" si="5"/>
        <v>1</v>
      </c>
    </row>
    <row r="367" spans="1:12" x14ac:dyDescent="0.2">
      <c r="A367" s="18"/>
      <c r="B367" s="23"/>
      <c r="C367" s="24"/>
      <c r="D367" s="18"/>
      <c r="E367" s="23"/>
      <c r="F367" s="25"/>
      <c r="G367" s="24"/>
      <c r="H367" s="30">
        <v>0</v>
      </c>
      <c r="I367" s="19"/>
      <c r="J367" s="26"/>
      <c r="K367" s="28" t="str">
        <f t="array" ref="K367">IFERROR(HLOOKUP(J367,INFOS_CPTE,2,0)+SUM(($J$2:J367=J367)*IF($B$2:B367="Retrait",-$H$2:H367,$H$2:H367)),"")</f>
        <v/>
      </c>
      <c r="L367" s="29">
        <f t="shared" si="5"/>
        <v>1</v>
      </c>
    </row>
    <row r="368" spans="1:12" x14ac:dyDescent="0.2">
      <c r="A368" s="18"/>
      <c r="B368" s="23"/>
      <c r="C368" s="24"/>
      <c r="D368" s="18"/>
      <c r="E368" s="23"/>
      <c r="F368" s="25"/>
      <c r="G368" s="24"/>
      <c r="H368" s="30">
        <v>0</v>
      </c>
      <c r="I368" s="19"/>
      <c r="J368" s="26"/>
      <c r="K368" s="28" t="str">
        <f t="array" ref="K368">IFERROR(HLOOKUP(J368,INFOS_CPTE,2,0)+SUM(($J$2:J368=J368)*IF($B$2:B368="Retrait",-$H$2:H368,$H$2:H368)),"")</f>
        <v/>
      </c>
      <c r="L368" s="29">
        <f t="shared" si="5"/>
        <v>1</v>
      </c>
    </row>
    <row r="369" spans="1:12" x14ac:dyDescent="0.2">
      <c r="A369" s="18"/>
      <c r="B369" s="23"/>
      <c r="C369" s="24"/>
      <c r="D369" s="18"/>
      <c r="E369" s="23"/>
      <c r="F369" s="25"/>
      <c r="G369" s="24"/>
      <c r="H369" s="30">
        <v>0</v>
      </c>
      <c r="I369" s="19"/>
      <c r="J369" s="26"/>
      <c r="K369" s="28" t="str">
        <f t="array" ref="K369">IFERROR(HLOOKUP(J369,INFOS_CPTE,2,0)+SUM(($J$2:J369=J369)*IF($B$2:B369="Retrait",-$H$2:H369,$H$2:H369)),"")</f>
        <v/>
      </c>
      <c r="L369" s="29">
        <f t="shared" si="5"/>
        <v>1</v>
      </c>
    </row>
    <row r="370" spans="1:12" x14ac:dyDescent="0.2">
      <c r="A370" s="18"/>
      <c r="B370" s="23"/>
      <c r="C370" s="24"/>
      <c r="D370" s="18"/>
      <c r="E370" s="23"/>
      <c r="F370" s="25"/>
      <c r="G370" s="24"/>
      <c r="H370" s="30">
        <v>0</v>
      </c>
      <c r="I370" s="19"/>
      <c r="J370" s="26"/>
      <c r="K370" s="28" t="str">
        <f t="array" ref="K370">IFERROR(HLOOKUP(J370,INFOS_CPTE,2,0)+SUM(($J$2:J370=J370)*IF($B$2:B370="Retrait",-$H$2:H370,$H$2:H370)),"")</f>
        <v/>
      </c>
      <c r="L370" s="29">
        <f t="shared" si="5"/>
        <v>1</v>
      </c>
    </row>
    <row r="371" spans="1:12" x14ac:dyDescent="0.2">
      <c r="A371" s="18"/>
      <c r="B371" s="23"/>
      <c r="C371" s="24"/>
      <c r="D371" s="18"/>
      <c r="E371" s="23"/>
      <c r="F371" s="25"/>
      <c r="G371" s="24"/>
      <c r="H371" s="30">
        <v>0</v>
      </c>
      <c r="I371" s="19"/>
      <c r="J371" s="26"/>
      <c r="K371" s="28" t="str">
        <f t="array" ref="K371">IFERROR(HLOOKUP(J371,INFOS_CPTE,2,0)+SUM(($J$2:J371=J371)*IF($B$2:B371="Retrait",-$H$2:H371,$H$2:H371)),"")</f>
        <v/>
      </c>
      <c r="L371" s="29">
        <f t="shared" si="5"/>
        <v>1</v>
      </c>
    </row>
    <row r="372" spans="1:12" x14ac:dyDescent="0.2">
      <c r="A372" s="18"/>
      <c r="B372" s="23"/>
      <c r="C372" s="24"/>
      <c r="D372" s="18"/>
      <c r="E372" s="23"/>
      <c r="F372" s="25"/>
      <c r="G372" s="24"/>
      <c r="H372" s="30">
        <v>0</v>
      </c>
      <c r="I372" s="19"/>
      <c r="J372" s="26"/>
      <c r="K372" s="28" t="str">
        <f t="array" ref="K372">IFERROR(HLOOKUP(J372,INFOS_CPTE,2,0)+SUM(($J$2:J372=J372)*IF($B$2:B372="Retrait",-$H$2:H372,$H$2:H372)),"")</f>
        <v/>
      </c>
      <c r="L372" s="29">
        <f t="shared" si="5"/>
        <v>1</v>
      </c>
    </row>
    <row r="373" spans="1:12" x14ac:dyDescent="0.2">
      <c r="A373" s="18"/>
      <c r="B373" s="23"/>
      <c r="C373" s="24"/>
      <c r="D373" s="18"/>
      <c r="E373" s="23"/>
      <c r="F373" s="25"/>
      <c r="G373" s="24"/>
      <c r="H373" s="30">
        <v>0</v>
      </c>
      <c r="I373" s="19"/>
      <c r="J373" s="26"/>
      <c r="K373" s="28" t="str">
        <f t="array" ref="K373">IFERROR(HLOOKUP(J373,INFOS_CPTE,2,0)+SUM(($J$2:J373=J373)*IF($B$2:B373="Retrait",-$H$2:H373,$H$2:H373)),"")</f>
        <v/>
      </c>
      <c r="L373" s="29">
        <f t="shared" si="5"/>
        <v>1</v>
      </c>
    </row>
    <row r="374" spans="1:12" x14ac:dyDescent="0.2">
      <c r="A374" s="18"/>
      <c r="B374" s="23"/>
      <c r="C374" s="24"/>
      <c r="D374" s="18"/>
      <c r="E374" s="23"/>
      <c r="F374" s="25"/>
      <c r="G374" s="24"/>
      <c r="H374" s="30">
        <v>0</v>
      </c>
      <c r="I374" s="19"/>
      <c r="J374" s="26"/>
      <c r="K374" s="28" t="str">
        <f t="array" ref="K374">IFERROR(HLOOKUP(J374,INFOS_CPTE,2,0)+SUM(($J$2:J374=J374)*IF($B$2:B374="Retrait",-$H$2:H374,$H$2:H374)),"")</f>
        <v/>
      </c>
      <c r="L374" s="29">
        <f t="shared" si="5"/>
        <v>1</v>
      </c>
    </row>
    <row r="375" spans="1:12" x14ac:dyDescent="0.2">
      <c r="A375" s="18"/>
      <c r="B375" s="23"/>
      <c r="C375" s="24"/>
      <c r="D375" s="18"/>
      <c r="E375" s="23"/>
      <c r="F375" s="25"/>
      <c r="G375" s="24"/>
      <c r="H375" s="30">
        <v>0</v>
      </c>
      <c r="I375" s="19"/>
      <c r="J375" s="26"/>
      <c r="K375" s="28" t="str">
        <f t="array" ref="K375">IFERROR(HLOOKUP(J375,INFOS_CPTE,2,0)+SUM(($J$2:J375=J375)*IF($B$2:B375="Retrait",-$H$2:H375,$H$2:H375)),"")</f>
        <v/>
      </c>
      <c r="L375" s="29">
        <f t="shared" si="5"/>
        <v>1</v>
      </c>
    </row>
    <row r="376" spans="1:12" x14ac:dyDescent="0.2">
      <c r="A376" s="18"/>
      <c r="B376" s="23"/>
      <c r="C376" s="24"/>
      <c r="D376" s="18"/>
      <c r="E376" s="23"/>
      <c r="F376" s="25"/>
      <c r="G376" s="24"/>
      <c r="H376" s="30">
        <v>0</v>
      </c>
      <c r="I376" s="19"/>
      <c r="J376" s="26"/>
      <c r="K376" s="28" t="str">
        <f t="array" ref="K376">IFERROR(HLOOKUP(J376,INFOS_CPTE,2,0)+SUM(($J$2:J376=J376)*IF($B$2:B376="Retrait",-$H$2:H376,$H$2:H376)),"")</f>
        <v/>
      </c>
      <c r="L376" s="29">
        <f t="shared" si="5"/>
        <v>1</v>
      </c>
    </row>
    <row r="377" spans="1:12" x14ac:dyDescent="0.2">
      <c r="A377" s="18"/>
      <c r="B377" s="23"/>
      <c r="C377" s="24"/>
      <c r="D377" s="18"/>
      <c r="E377" s="23"/>
      <c r="F377" s="25"/>
      <c r="G377" s="24"/>
      <c r="H377" s="30">
        <v>0</v>
      </c>
      <c r="I377" s="19"/>
      <c r="J377" s="26"/>
      <c r="K377" s="28" t="str">
        <f t="array" ref="K377">IFERROR(HLOOKUP(J377,INFOS_CPTE,2,0)+SUM(($J$2:J377=J377)*IF($B$2:B377="Retrait",-$H$2:H377,$H$2:H377)),"")</f>
        <v/>
      </c>
      <c r="L377" s="29">
        <f t="shared" si="5"/>
        <v>1</v>
      </c>
    </row>
    <row r="378" spans="1:12" x14ac:dyDescent="0.2">
      <c r="A378" s="18"/>
      <c r="B378" s="23"/>
      <c r="C378" s="24"/>
      <c r="D378" s="18"/>
      <c r="E378" s="23"/>
      <c r="F378" s="25"/>
      <c r="G378" s="24"/>
      <c r="H378" s="30">
        <v>0</v>
      </c>
      <c r="I378" s="19"/>
      <c r="J378" s="26"/>
      <c r="K378" s="28" t="str">
        <f t="array" ref="K378">IFERROR(HLOOKUP(J378,INFOS_CPTE,2,0)+SUM(($J$2:J378=J378)*IF($B$2:B378="Retrait",-$H$2:H378,$H$2:H378)),"")</f>
        <v/>
      </c>
      <c r="L378" s="29">
        <f t="shared" si="5"/>
        <v>1</v>
      </c>
    </row>
    <row r="379" spans="1:12" x14ac:dyDescent="0.2">
      <c r="A379" s="18"/>
      <c r="B379" s="23"/>
      <c r="C379" s="24"/>
      <c r="D379" s="18"/>
      <c r="E379" s="23"/>
      <c r="F379" s="25"/>
      <c r="G379" s="24"/>
      <c r="H379" s="30">
        <v>0</v>
      </c>
      <c r="I379" s="19"/>
      <c r="J379" s="26"/>
      <c r="K379" s="28" t="str">
        <f t="array" ref="K379">IFERROR(HLOOKUP(J379,INFOS_CPTE,2,0)+SUM(($J$2:J379=J379)*IF($B$2:B379="Retrait",-$H$2:H379,$H$2:H379)),"")</f>
        <v/>
      </c>
      <c r="L379" s="29">
        <f t="shared" si="5"/>
        <v>1</v>
      </c>
    </row>
    <row r="380" spans="1:12" x14ac:dyDescent="0.2">
      <c r="A380" s="18"/>
      <c r="B380" s="23"/>
      <c r="C380" s="24"/>
      <c r="D380" s="18"/>
      <c r="E380" s="23"/>
      <c r="F380" s="25"/>
      <c r="G380" s="24"/>
      <c r="H380" s="30">
        <v>0</v>
      </c>
      <c r="I380" s="19"/>
      <c r="J380" s="26"/>
      <c r="K380" s="28" t="str">
        <f t="array" ref="K380">IFERROR(HLOOKUP(J380,INFOS_CPTE,2,0)+SUM(($J$2:J380=J380)*IF($B$2:B380="Retrait",-$H$2:H380,$H$2:H380)),"")</f>
        <v/>
      </c>
      <c r="L380" s="29">
        <f t="shared" ref="L380:L443" si="6">IF((K380)&gt;0,1,IF(K380&lt;0,-1,0))</f>
        <v>1</v>
      </c>
    </row>
    <row r="381" spans="1:12" x14ac:dyDescent="0.2">
      <c r="A381" s="18"/>
      <c r="B381" s="23"/>
      <c r="C381" s="24"/>
      <c r="D381" s="18"/>
      <c r="E381" s="23"/>
      <c r="F381" s="25"/>
      <c r="G381" s="24"/>
      <c r="H381" s="30">
        <v>0</v>
      </c>
      <c r="I381" s="19"/>
      <c r="J381" s="26"/>
      <c r="K381" s="28" t="str">
        <f t="array" ref="K381">IFERROR(HLOOKUP(J381,INFOS_CPTE,2,0)+SUM(($J$2:J381=J381)*IF($B$2:B381="Retrait",-$H$2:H381,$H$2:H381)),"")</f>
        <v/>
      </c>
      <c r="L381" s="29">
        <f t="shared" si="6"/>
        <v>1</v>
      </c>
    </row>
    <row r="382" spans="1:12" x14ac:dyDescent="0.2">
      <c r="A382" s="18"/>
      <c r="B382" s="23"/>
      <c r="C382" s="24"/>
      <c r="D382" s="18"/>
      <c r="E382" s="23"/>
      <c r="F382" s="25"/>
      <c r="G382" s="24"/>
      <c r="H382" s="30">
        <v>0</v>
      </c>
      <c r="I382" s="19"/>
      <c r="J382" s="26"/>
      <c r="K382" s="28" t="str">
        <f t="array" ref="K382">IFERROR(HLOOKUP(J382,INFOS_CPTE,2,0)+SUM(($J$2:J382=J382)*IF($B$2:B382="Retrait",-$H$2:H382,$H$2:H382)),"")</f>
        <v/>
      </c>
      <c r="L382" s="29">
        <f t="shared" si="6"/>
        <v>1</v>
      </c>
    </row>
    <row r="383" spans="1:12" x14ac:dyDescent="0.2">
      <c r="A383" s="18"/>
      <c r="B383" s="23"/>
      <c r="C383" s="24"/>
      <c r="D383" s="18"/>
      <c r="E383" s="23"/>
      <c r="F383" s="25"/>
      <c r="G383" s="24"/>
      <c r="H383" s="30">
        <v>0</v>
      </c>
      <c r="I383" s="19"/>
      <c r="J383" s="26"/>
      <c r="K383" s="28" t="str">
        <f t="array" ref="K383">IFERROR(HLOOKUP(J383,INFOS_CPTE,2,0)+SUM(($J$2:J383=J383)*IF($B$2:B383="Retrait",-$H$2:H383,$H$2:H383)),"")</f>
        <v/>
      </c>
      <c r="L383" s="29">
        <f t="shared" si="6"/>
        <v>1</v>
      </c>
    </row>
    <row r="384" spans="1:12" x14ac:dyDescent="0.2">
      <c r="A384" s="18"/>
      <c r="B384" s="23"/>
      <c r="C384" s="24"/>
      <c r="D384" s="18"/>
      <c r="E384" s="23"/>
      <c r="F384" s="25"/>
      <c r="G384" s="24"/>
      <c r="H384" s="30">
        <v>0</v>
      </c>
      <c r="I384" s="19"/>
      <c r="J384" s="26"/>
      <c r="K384" s="28" t="str">
        <f t="array" ref="K384">IFERROR(HLOOKUP(J384,INFOS_CPTE,2,0)+SUM(($J$2:J384=J384)*IF($B$2:B384="Retrait",-$H$2:H384,$H$2:H384)),"")</f>
        <v/>
      </c>
      <c r="L384" s="29">
        <f t="shared" si="6"/>
        <v>1</v>
      </c>
    </row>
    <row r="385" spans="1:12" x14ac:dyDescent="0.2">
      <c r="A385" s="18"/>
      <c r="B385" s="23"/>
      <c r="C385" s="24"/>
      <c r="D385" s="18"/>
      <c r="E385" s="23"/>
      <c r="F385" s="25"/>
      <c r="G385" s="24"/>
      <c r="H385" s="30">
        <v>0</v>
      </c>
      <c r="I385" s="19"/>
      <c r="J385" s="26"/>
      <c r="K385" s="28" t="str">
        <f t="array" ref="K385">IFERROR(HLOOKUP(J385,INFOS_CPTE,2,0)+SUM(($J$2:J385=J385)*IF($B$2:B385="Retrait",-$H$2:H385,$H$2:H385)),"")</f>
        <v/>
      </c>
      <c r="L385" s="29">
        <f t="shared" si="6"/>
        <v>1</v>
      </c>
    </row>
    <row r="386" spans="1:12" x14ac:dyDescent="0.2">
      <c r="A386" s="18"/>
      <c r="B386" s="23"/>
      <c r="C386" s="24"/>
      <c r="D386" s="18"/>
      <c r="E386" s="23"/>
      <c r="F386" s="25"/>
      <c r="G386" s="24"/>
      <c r="H386" s="30">
        <v>0</v>
      </c>
      <c r="I386" s="19"/>
      <c r="J386" s="26"/>
      <c r="K386" s="28" t="str">
        <f t="array" ref="K386">IFERROR(HLOOKUP(J386,INFOS_CPTE,2,0)+SUM(($J$2:J386=J386)*IF($B$2:B386="Retrait",-$H$2:H386,$H$2:H386)),"")</f>
        <v/>
      </c>
      <c r="L386" s="29">
        <f t="shared" si="6"/>
        <v>1</v>
      </c>
    </row>
    <row r="387" spans="1:12" x14ac:dyDescent="0.2">
      <c r="A387" s="18"/>
      <c r="B387" s="23"/>
      <c r="C387" s="24"/>
      <c r="D387" s="18"/>
      <c r="E387" s="23"/>
      <c r="F387" s="25"/>
      <c r="G387" s="24"/>
      <c r="H387" s="30">
        <v>0</v>
      </c>
      <c r="I387" s="19"/>
      <c r="J387" s="26"/>
      <c r="K387" s="28" t="str">
        <f t="array" ref="K387">IFERROR(HLOOKUP(J387,INFOS_CPTE,2,0)+SUM(($J$2:J387=J387)*IF($B$2:B387="Retrait",-$H$2:H387,$H$2:H387)),"")</f>
        <v/>
      </c>
      <c r="L387" s="29">
        <f t="shared" si="6"/>
        <v>1</v>
      </c>
    </row>
    <row r="388" spans="1:12" x14ac:dyDescent="0.2">
      <c r="A388" s="18"/>
      <c r="B388" s="23"/>
      <c r="C388" s="24"/>
      <c r="D388" s="18"/>
      <c r="E388" s="23"/>
      <c r="F388" s="25"/>
      <c r="G388" s="24"/>
      <c r="H388" s="30">
        <v>0</v>
      </c>
      <c r="I388" s="19"/>
      <c r="J388" s="26"/>
      <c r="K388" s="28" t="str">
        <f t="array" ref="K388">IFERROR(HLOOKUP(J388,INFOS_CPTE,2,0)+SUM(($J$2:J388=J388)*IF($B$2:B388="Retrait",-$H$2:H388,$H$2:H388)),"")</f>
        <v/>
      </c>
      <c r="L388" s="29">
        <f t="shared" si="6"/>
        <v>1</v>
      </c>
    </row>
    <row r="389" spans="1:12" x14ac:dyDescent="0.2">
      <c r="A389" s="18"/>
      <c r="B389" s="23"/>
      <c r="C389" s="24"/>
      <c r="D389" s="18"/>
      <c r="E389" s="23"/>
      <c r="F389" s="25"/>
      <c r="G389" s="24"/>
      <c r="H389" s="30">
        <v>0</v>
      </c>
      <c r="I389" s="19"/>
      <c r="J389" s="26"/>
      <c r="K389" s="28" t="str">
        <f t="array" ref="K389">IFERROR(HLOOKUP(J389,INFOS_CPTE,2,0)+SUM(($J$2:J389=J389)*IF($B$2:B389="Retrait",-$H$2:H389,$H$2:H389)),"")</f>
        <v/>
      </c>
      <c r="L389" s="29">
        <f t="shared" si="6"/>
        <v>1</v>
      </c>
    </row>
    <row r="390" spans="1:12" x14ac:dyDescent="0.2">
      <c r="A390" s="18"/>
      <c r="B390" s="23"/>
      <c r="C390" s="24"/>
      <c r="D390" s="18"/>
      <c r="E390" s="23"/>
      <c r="F390" s="25"/>
      <c r="G390" s="24"/>
      <c r="H390" s="30">
        <v>0</v>
      </c>
      <c r="I390" s="19"/>
      <c r="J390" s="26"/>
      <c r="K390" s="28" t="str">
        <f t="array" ref="K390">IFERROR(HLOOKUP(J390,INFOS_CPTE,2,0)+SUM(($J$2:J390=J390)*IF($B$2:B390="Retrait",-$H$2:H390,$H$2:H390)),"")</f>
        <v/>
      </c>
      <c r="L390" s="29">
        <f t="shared" si="6"/>
        <v>1</v>
      </c>
    </row>
    <row r="391" spans="1:12" x14ac:dyDescent="0.2">
      <c r="A391" s="18"/>
      <c r="B391" s="23"/>
      <c r="C391" s="24"/>
      <c r="D391" s="18"/>
      <c r="E391" s="23"/>
      <c r="F391" s="25"/>
      <c r="G391" s="24"/>
      <c r="H391" s="30">
        <v>0</v>
      </c>
      <c r="I391" s="19"/>
      <c r="J391" s="26"/>
      <c r="K391" s="28" t="str">
        <f t="array" ref="K391">IFERROR(HLOOKUP(J391,INFOS_CPTE,2,0)+SUM(($J$2:J391=J391)*IF($B$2:B391="Retrait",-$H$2:H391,$H$2:H391)),"")</f>
        <v/>
      </c>
      <c r="L391" s="29">
        <f t="shared" si="6"/>
        <v>1</v>
      </c>
    </row>
    <row r="392" spans="1:12" x14ac:dyDescent="0.2">
      <c r="A392" s="18"/>
      <c r="B392" s="23"/>
      <c r="C392" s="24"/>
      <c r="D392" s="18"/>
      <c r="E392" s="23"/>
      <c r="F392" s="25"/>
      <c r="G392" s="24"/>
      <c r="H392" s="30">
        <v>0</v>
      </c>
      <c r="I392" s="19"/>
      <c r="J392" s="26"/>
      <c r="K392" s="28" t="str">
        <f t="array" ref="K392">IFERROR(HLOOKUP(J392,INFOS_CPTE,2,0)+SUM(($J$2:J392=J392)*IF($B$2:B392="Retrait",-$H$2:H392,$H$2:H392)),"")</f>
        <v/>
      </c>
      <c r="L392" s="29">
        <f t="shared" si="6"/>
        <v>1</v>
      </c>
    </row>
    <row r="393" spans="1:12" x14ac:dyDescent="0.2">
      <c r="A393" s="18"/>
      <c r="B393" s="23"/>
      <c r="C393" s="24"/>
      <c r="D393" s="18"/>
      <c r="E393" s="23"/>
      <c r="F393" s="25"/>
      <c r="G393" s="24"/>
      <c r="H393" s="30">
        <v>0</v>
      </c>
      <c r="I393" s="19"/>
      <c r="J393" s="26"/>
      <c r="K393" s="28" t="str">
        <f t="array" ref="K393">IFERROR(HLOOKUP(J393,INFOS_CPTE,2,0)+SUM(($J$2:J393=J393)*IF($B$2:B393="Retrait",-$H$2:H393,$H$2:H393)),"")</f>
        <v/>
      </c>
      <c r="L393" s="29">
        <f t="shared" si="6"/>
        <v>1</v>
      </c>
    </row>
    <row r="394" spans="1:12" x14ac:dyDescent="0.2">
      <c r="A394" s="18"/>
      <c r="B394" s="23"/>
      <c r="C394" s="24"/>
      <c r="D394" s="18"/>
      <c r="E394" s="23"/>
      <c r="F394" s="25"/>
      <c r="G394" s="24"/>
      <c r="H394" s="30">
        <v>0</v>
      </c>
      <c r="I394" s="19"/>
      <c r="J394" s="26"/>
      <c r="K394" s="28" t="str">
        <f t="array" ref="K394">IFERROR(HLOOKUP(J394,INFOS_CPTE,2,0)+SUM(($J$2:J394=J394)*IF($B$2:B394="Retrait",-$H$2:H394,$H$2:H394)),"")</f>
        <v/>
      </c>
      <c r="L394" s="29">
        <f t="shared" si="6"/>
        <v>1</v>
      </c>
    </row>
    <row r="395" spans="1:12" x14ac:dyDescent="0.2">
      <c r="A395" s="18"/>
      <c r="B395" s="23"/>
      <c r="C395" s="24"/>
      <c r="D395" s="18"/>
      <c r="E395" s="23"/>
      <c r="F395" s="25"/>
      <c r="G395" s="24"/>
      <c r="H395" s="30">
        <v>0</v>
      </c>
      <c r="I395" s="19"/>
      <c r="J395" s="26"/>
      <c r="K395" s="28" t="str">
        <f t="array" ref="K395">IFERROR(HLOOKUP(J395,INFOS_CPTE,2,0)+SUM(($J$2:J395=J395)*IF($B$2:B395="Retrait",-$H$2:H395,$H$2:H395)),"")</f>
        <v/>
      </c>
      <c r="L395" s="29">
        <f t="shared" si="6"/>
        <v>1</v>
      </c>
    </row>
    <row r="396" spans="1:12" x14ac:dyDescent="0.2">
      <c r="A396" s="18"/>
      <c r="B396" s="23"/>
      <c r="C396" s="24"/>
      <c r="D396" s="18"/>
      <c r="E396" s="23"/>
      <c r="F396" s="25"/>
      <c r="G396" s="24"/>
      <c r="H396" s="30">
        <v>0</v>
      </c>
      <c r="I396" s="19"/>
      <c r="J396" s="26"/>
      <c r="K396" s="28" t="str">
        <f t="array" ref="K396">IFERROR(HLOOKUP(J396,INFOS_CPTE,2,0)+SUM(($J$2:J396=J396)*IF($B$2:B396="Retrait",-$H$2:H396,$H$2:H396)),"")</f>
        <v/>
      </c>
      <c r="L396" s="29">
        <f t="shared" si="6"/>
        <v>1</v>
      </c>
    </row>
    <row r="397" spans="1:12" x14ac:dyDescent="0.2">
      <c r="A397" s="18"/>
      <c r="B397" s="23"/>
      <c r="C397" s="24"/>
      <c r="D397" s="18"/>
      <c r="E397" s="23"/>
      <c r="F397" s="25"/>
      <c r="G397" s="24"/>
      <c r="H397" s="30">
        <v>0</v>
      </c>
      <c r="I397" s="19"/>
      <c r="J397" s="26"/>
      <c r="K397" s="28" t="str">
        <f t="array" ref="K397">IFERROR(HLOOKUP(J397,INFOS_CPTE,2,0)+SUM(($J$2:J397=J397)*IF($B$2:B397="Retrait",-$H$2:H397,$H$2:H397)),"")</f>
        <v/>
      </c>
      <c r="L397" s="29">
        <f t="shared" si="6"/>
        <v>1</v>
      </c>
    </row>
    <row r="398" spans="1:12" x14ac:dyDescent="0.2">
      <c r="A398" s="18"/>
      <c r="B398" s="23"/>
      <c r="C398" s="24"/>
      <c r="D398" s="18"/>
      <c r="E398" s="23"/>
      <c r="F398" s="25"/>
      <c r="G398" s="24"/>
      <c r="H398" s="30">
        <v>0</v>
      </c>
      <c r="I398" s="19"/>
      <c r="J398" s="26"/>
      <c r="K398" s="28" t="str">
        <f t="array" ref="K398">IFERROR(HLOOKUP(J398,INFOS_CPTE,2,0)+SUM(($J$2:J398=J398)*IF($B$2:B398="Retrait",-$H$2:H398,$H$2:H398)),"")</f>
        <v/>
      </c>
      <c r="L398" s="29">
        <f t="shared" si="6"/>
        <v>1</v>
      </c>
    </row>
    <row r="399" spans="1:12" x14ac:dyDescent="0.2">
      <c r="A399" s="18"/>
      <c r="B399" s="23"/>
      <c r="C399" s="24"/>
      <c r="D399" s="18"/>
      <c r="E399" s="23"/>
      <c r="F399" s="25"/>
      <c r="G399" s="24"/>
      <c r="H399" s="30">
        <v>0</v>
      </c>
      <c r="I399" s="19"/>
      <c r="J399" s="26"/>
      <c r="K399" s="28" t="str">
        <f t="array" ref="K399">IFERROR(HLOOKUP(J399,INFOS_CPTE,2,0)+SUM(($J$2:J399=J399)*IF($B$2:B399="Retrait",-$H$2:H399,$H$2:H399)),"")</f>
        <v/>
      </c>
      <c r="L399" s="29">
        <f t="shared" si="6"/>
        <v>1</v>
      </c>
    </row>
    <row r="400" spans="1:12" x14ac:dyDescent="0.2">
      <c r="A400" s="18"/>
      <c r="B400" s="23"/>
      <c r="C400" s="24"/>
      <c r="D400" s="18"/>
      <c r="E400" s="23"/>
      <c r="F400" s="25"/>
      <c r="G400" s="24"/>
      <c r="H400" s="30">
        <v>0</v>
      </c>
      <c r="I400" s="19"/>
      <c r="J400" s="26"/>
      <c r="K400" s="28" t="str">
        <f t="array" ref="K400">IFERROR(HLOOKUP(J400,INFOS_CPTE,2,0)+SUM(($J$2:J400=J400)*IF($B$2:B400="Retrait",-$H$2:H400,$H$2:H400)),"")</f>
        <v/>
      </c>
      <c r="L400" s="29">
        <f t="shared" si="6"/>
        <v>1</v>
      </c>
    </row>
    <row r="401" spans="1:12" x14ac:dyDescent="0.2">
      <c r="A401" s="18"/>
      <c r="B401" s="23"/>
      <c r="C401" s="24"/>
      <c r="D401" s="18"/>
      <c r="E401" s="23"/>
      <c r="F401" s="25"/>
      <c r="G401" s="24"/>
      <c r="H401" s="30">
        <v>0</v>
      </c>
      <c r="I401" s="19"/>
      <c r="J401" s="26"/>
      <c r="K401" s="28" t="str">
        <f t="array" ref="K401">IFERROR(HLOOKUP(J401,INFOS_CPTE,2,0)+SUM(($J$2:J401=J401)*IF($B$2:B401="Retrait",-$H$2:H401,$H$2:H401)),"")</f>
        <v/>
      </c>
      <c r="L401" s="29">
        <f t="shared" si="6"/>
        <v>1</v>
      </c>
    </row>
    <row r="402" spans="1:12" x14ac:dyDescent="0.2">
      <c r="A402" s="18"/>
      <c r="B402" s="23"/>
      <c r="C402" s="24"/>
      <c r="D402" s="18"/>
      <c r="E402" s="23"/>
      <c r="F402" s="25"/>
      <c r="G402" s="24"/>
      <c r="H402" s="30">
        <v>0</v>
      </c>
      <c r="I402" s="19"/>
      <c r="J402" s="26"/>
      <c r="K402" s="28" t="str">
        <f t="array" ref="K402">IFERROR(HLOOKUP(J402,INFOS_CPTE,2,0)+SUM(($J$2:J402=J402)*IF($B$2:B402="Retrait",-$H$2:H402,$H$2:H402)),"")</f>
        <v/>
      </c>
      <c r="L402" s="29">
        <f t="shared" si="6"/>
        <v>1</v>
      </c>
    </row>
    <row r="403" spans="1:12" x14ac:dyDescent="0.2">
      <c r="A403" s="18"/>
      <c r="B403" s="23"/>
      <c r="C403" s="24"/>
      <c r="D403" s="18"/>
      <c r="E403" s="23"/>
      <c r="F403" s="25"/>
      <c r="G403" s="24"/>
      <c r="H403" s="30">
        <v>0</v>
      </c>
      <c r="I403" s="19"/>
      <c r="J403" s="26"/>
      <c r="K403" s="28" t="str">
        <f t="array" ref="K403">IFERROR(HLOOKUP(J403,INFOS_CPTE,2,0)+SUM(($J$2:J403=J403)*IF($B$2:B403="Retrait",-$H$2:H403,$H$2:H403)),"")</f>
        <v/>
      </c>
      <c r="L403" s="29">
        <f t="shared" si="6"/>
        <v>1</v>
      </c>
    </row>
    <row r="404" spans="1:12" x14ac:dyDescent="0.2">
      <c r="A404" s="18"/>
      <c r="B404" s="23"/>
      <c r="C404" s="24"/>
      <c r="D404" s="18"/>
      <c r="E404" s="23"/>
      <c r="F404" s="25"/>
      <c r="G404" s="24"/>
      <c r="H404" s="30">
        <v>0</v>
      </c>
      <c r="I404" s="19"/>
      <c r="J404" s="26"/>
      <c r="K404" s="28" t="str">
        <f t="array" ref="K404">IFERROR(HLOOKUP(J404,INFOS_CPTE,2,0)+SUM(($J$2:J404=J404)*IF($B$2:B404="Retrait",-$H$2:H404,$H$2:H404)),"")</f>
        <v/>
      </c>
      <c r="L404" s="29">
        <f t="shared" si="6"/>
        <v>1</v>
      </c>
    </row>
    <row r="405" spans="1:12" x14ac:dyDescent="0.2">
      <c r="A405" s="18"/>
      <c r="B405" s="23"/>
      <c r="C405" s="24"/>
      <c r="D405" s="18"/>
      <c r="E405" s="23"/>
      <c r="F405" s="25"/>
      <c r="G405" s="24"/>
      <c r="H405" s="30">
        <v>0</v>
      </c>
      <c r="I405" s="19"/>
      <c r="J405" s="26"/>
      <c r="K405" s="28" t="str">
        <f t="array" ref="K405">IFERROR(HLOOKUP(J405,INFOS_CPTE,2,0)+SUM(($J$2:J405=J405)*IF($B$2:B405="Retrait",-$H$2:H405,$H$2:H405)),"")</f>
        <v/>
      </c>
      <c r="L405" s="29">
        <f t="shared" si="6"/>
        <v>1</v>
      </c>
    </row>
    <row r="406" spans="1:12" x14ac:dyDescent="0.2">
      <c r="A406" s="18"/>
      <c r="B406" s="23"/>
      <c r="C406" s="24"/>
      <c r="D406" s="18"/>
      <c r="E406" s="23"/>
      <c r="F406" s="25"/>
      <c r="G406" s="24"/>
      <c r="H406" s="30">
        <v>0</v>
      </c>
      <c r="I406" s="19"/>
      <c r="J406" s="26"/>
      <c r="K406" s="28" t="str">
        <f t="array" ref="K406">IFERROR(HLOOKUP(J406,INFOS_CPTE,2,0)+SUM(($J$2:J406=J406)*IF($B$2:B406="Retrait",-$H$2:H406,$H$2:H406)),"")</f>
        <v/>
      </c>
      <c r="L406" s="29">
        <f t="shared" si="6"/>
        <v>1</v>
      </c>
    </row>
    <row r="407" spans="1:12" x14ac:dyDescent="0.2">
      <c r="A407" s="18"/>
      <c r="B407" s="23"/>
      <c r="C407" s="24"/>
      <c r="D407" s="18"/>
      <c r="E407" s="23"/>
      <c r="F407" s="25"/>
      <c r="G407" s="24"/>
      <c r="H407" s="30">
        <v>0</v>
      </c>
      <c r="I407" s="19"/>
      <c r="J407" s="26"/>
      <c r="K407" s="28" t="str">
        <f t="array" ref="K407">IFERROR(HLOOKUP(J407,INFOS_CPTE,2,0)+SUM(($J$2:J407=J407)*IF($B$2:B407="Retrait",-$H$2:H407,$H$2:H407)),"")</f>
        <v/>
      </c>
      <c r="L407" s="29">
        <f t="shared" si="6"/>
        <v>1</v>
      </c>
    </row>
    <row r="408" spans="1:12" x14ac:dyDescent="0.2">
      <c r="A408" s="18"/>
      <c r="B408" s="23"/>
      <c r="C408" s="24"/>
      <c r="D408" s="18"/>
      <c r="E408" s="23"/>
      <c r="F408" s="25"/>
      <c r="G408" s="24"/>
      <c r="H408" s="30">
        <v>0</v>
      </c>
      <c r="I408" s="19"/>
      <c r="J408" s="26"/>
      <c r="K408" s="28" t="str">
        <f t="array" ref="K408">IFERROR(HLOOKUP(J408,INFOS_CPTE,2,0)+SUM(($J$2:J408=J408)*IF($B$2:B408="Retrait",-$H$2:H408,$H$2:H408)),"")</f>
        <v/>
      </c>
      <c r="L408" s="29">
        <f t="shared" si="6"/>
        <v>1</v>
      </c>
    </row>
    <row r="409" spans="1:12" x14ac:dyDescent="0.2">
      <c r="A409" s="18"/>
      <c r="B409" s="23"/>
      <c r="C409" s="24"/>
      <c r="D409" s="18"/>
      <c r="E409" s="23"/>
      <c r="F409" s="25"/>
      <c r="G409" s="24"/>
      <c r="H409" s="30">
        <v>0</v>
      </c>
      <c r="I409" s="19"/>
      <c r="J409" s="26"/>
      <c r="K409" s="28" t="str">
        <f t="array" ref="K409">IFERROR(HLOOKUP(J409,INFOS_CPTE,2,0)+SUM(($J$2:J409=J409)*IF($B$2:B409="Retrait",-$H$2:H409,$H$2:H409)),"")</f>
        <v/>
      </c>
      <c r="L409" s="29">
        <f t="shared" si="6"/>
        <v>1</v>
      </c>
    </row>
    <row r="410" spans="1:12" x14ac:dyDescent="0.2">
      <c r="A410" s="18"/>
      <c r="B410" s="23"/>
      <c r="C410" s="24"/>
      <c r="D410" s="18"/>
      <c r="E410" s="23"/>
      <c r="F410" s="25"/>
      <c r="G410" s="24"/>
      <c r="H410" s="30">
        <v>0</v>
      </c>
      <c r="I410" s="19"/>
      <c r="J410" s="26"/>
      <c r="K410" s="28" t="str">
        <f t="array" ref="K410">IFERROR(HLOOKUP(J410,INFOS_CPTE,2,0)+SUM(($J$2:J410=J410)*IF($B$2:B410="Retrait",-$H$2:H410,$H$2:H410)),"")</f>
        <v/>
      </c>
      <c r="L410" s="29">
        <f t="shared" si="6"/>
        <v>1</v>
      </c>
    </row>
    <row r="411" spans="1:12" x14ac:dyDescent="0.2">
      <c r="A411" s="18"/>
      <c r="B411" s="23"/>
      <c r="C411" s="24"/>
      <c r="D411" s="18"/>
      <c r="E411" s="23"/>
      <c r="F411" s="25"/>
      <c r="G411" s="24"/>
      <c r="H411" s="30">
        <v>0</v>
      </c>
      <c r="I411" s="19"/>
      <c r="J411" s="26"/>
      <c r="K411" s="28" t="str">
        <f t="array" ref="K411">IFERROR(HLOOKUP(J411,INFOS_CPTE,2,0)+SUM(($J$2:J411=J411)*IF($B$2:B411="Retrait",-$H$2:H411,$H$2:H411)),"")</f>
        <v/>
      </c>
      <c r="L411" s="29">
        <f t="shared" si="6"/>
        <v>1</v>
      </c>
    </row>
    <row r="412" spans="1:12" x14ac:dyDescent="0.2">
      <c r="A412" s="18"/>
      <c r="B412" s="23"/>
      <c r="C412" s="24"/>
      <c r="D412" s="18"/>
      <c r="E412" s="23"/>
      <c r="F412" s="25"/>
      <c r="G412" s="24"/>
      <c r="H412" s="30">
        <v>0</v>
      </c>
      <c r="I412" s="19"/>
      <c r="J412" s="26"/>
      <c r="K412" s="28" t="str">
        <f t="array" ref="K412">IFERROR(HLOOKUP(J412,INFOS_CPTE,2,0)+SUM(($J$2:J412=J412)*IF($B$2:B412="Retrait",-$H$2:H412,$H$2:H412)),"")</f>
        <v/>
      </c>
      <c r="L412" s="29">
        <f t="shared" si="6"/>
        <v>1</v>
      </c>
    </row>
    <row r="413" spans="1:12" x14ac:dyDescent="0.2">
      <c r="A413" s="18"/>
      <c r="B413" s="23"/>
      <c r="C413" s="24"/>
      <c r="D413" s="18"/>
      <c r="E413" s="23"/>
      <c r="F413" s="25"/>
      <c r="G413" s="24"/>
      <c r="H413" s="30">
        <v>0</v>
      </c>
      <c r="I413" s="19"/>
      <c r="J413" s="26"/>
      <c r="K413" s="28" t="str">
        <f t="array" ref="K413">IFERROR(HLOOKUP(J413,INFOS_CPTE,2,0)+SUM(($J$2:J413=J413)*IF($B$2:B413="Retrait",-$H$2:H413,$H$2:H413)),"")</f>
        <v/>
      </c>
      <c r="L413" s="29">
        <f t="shared" si="6"/>
        <v>1</v>
      </c>
    </row>
    <row r="414" spans="1:12" x14ac:dyDescent="0.2">
      <c r="A414" s="18"/>
      <c r="B414" s="23"/>
      <c r="C414" s="24"/>
      <c r="D414" s="18"/>
      <c r="E414" s="23"/>
      <c r="F414" s="25"/>
      <c r="G414" s="24"/>
      <c r="H414" s="30">
        <v>0</v>
      </c>
      <c r="I414" s="19"/>
      <c r="J414" s="26"/>
      <c r="K414" s="28" t="str">
        <f t="array" ref="K414">IFERROR(HLOOKUP(J414,INFOS_CPTE,2,0)+SUM(($J$2:J414=J414)*IF($B$2:B414="Retrait",-$H$2:H414,$H$2:H414)),"")</f>
        <v/>
      </c>
      <c r="L414" s="29">
        <f t="shared" si="6"/>
        <v>1</v>
      </c>
    </row>
    <row r="415" spans="1:12" x14ac:dyDescent="0.2">
      <c r="A415" s="18"/>
      <c r="B415" s="23"/>
      <c r="C415" s="24"/>
      <c r="D415" s="18"/>
      <c r="E415" s="23"/>
      <c r="F415" s="25"/>
      <c r="G415" s="24"/>
      <c r="H415" s="30">
        <v>0</v>
      </c>
      <c r="I415" s="19"/>
      <c r="J415" s="26"/>
      <c r="K415" s="28" t="str">
        <f t="array" ref="K415">IFERROR(HLOOKUP(J415,INFOS_CPTE,2,0)+SUM(($J$2:J415=J415)*IF($B$2:B415="Retrait",-$H$2:H415,$H$2:H415)),"")</f>
        <v/>
      </c>
      <c r="L415" s="29">
        <f t="shared" si="6"/>
        <v>1</v>
      </c>
    </row>
    <row r="416" spans="1:12" x14ac:dyDescent="0.2">
      <c r="A416" s="18"/>
      <c r="B416" s="23"/>
      <c r="C416" s="24"/>
      <c r="D416" s="18"/>
      <c r="E416" s="23"/>
      <c r="F416" s="25"/>
      <c r="G416" s="24"/>
      <c r="H416" s="30">
        <v>0</v>
      </c>
      <c r="I416" s="19"/>
      <c r="J416" s="26"/>
      <c r="K416" s="28" t="str">
        <f t="array" ref="K416">IFERROR(HLOOKUP(J416,INFOS_CPTE,2,0)+SUM(($J$2:J416=J416)*IF($B$2:B416="Retrait",-$H$2:H416,$H$2:H416)),"")</f>
        <v/>
      </c>
      <c r="L416" s="29">
        <f t="shared" si="6"/>
        <v>1</v>
      </c>
    </row>
    <row r="417" spans="1:12" x14ac:dyDescent="0.2">
      <c r="A417" s="18"/>
      <c r="B417" s="23"/>
      <c r="C417" s="24"/>
      <c r="D417" s="18"/>
      <c r="E417" s="23"/>
      <c r="F417" s="25"/>
      <c r="G417" s="24"/>
      <c r="H417" s="30">
        <v>0</v>
      </c>
      <c r="I417" s="19"/>
      <c r="J417" s="26"/>
      <c r="K417" s="28" t="str">
        <f t="array" ref="K417">IFERROR(HLOOKUP(J417,INFOS_CPTE,2,0)+SUM(($J$2:J417=J417)*IF($B$2:B417="Retrait",-$H$2:H417,$H$2:H417)),"")</f>
        <v/>
      </c>
      <c r="L417" s="29">
        <f t="shared" si="6"/>
        <v>1</v>
      </c>
    </row>
    <row r="418" spans="1:12" x14ac:dyDescent="0.2">
      <c r="A418" s="18"/>
      <c r="B418" s="23"/>
      <c r="C418" s="24"/>
      <c r="D418" s="18"/>
      <c r="E418" s="23"/>
      <c r="F418" s="25"/>
      <c r="G418" s="24"/>
      <c r="H418" s="30">
        <v>0</v>
      </c>
      <c r="I418" s="19"/>
      <c r="J418" s="26"/>
      <c r="K418" s="28" t="str">
        <f t="array" ref="K418">IFERROR(HLOOKUP(J418,INFOS_CPTE,2,0)+SUM(($J$2:J418=J418)*IF($B$2:B418="Retrait",-$H$2:H418,$H$2:H418)),"")</f>
        <v/>
      </c>
      <c r="L418" s="29">
        <f t="shared" si="6"/>
        <v>1</v>
      </c>
    </row>
    <row r="419" spans="1:12" x14ac:dyDescent="0.2">
      <c r="A419" s="18"/>
      <c r="B419" s="23"/>
      <c r="C419" s="24"/>
      <c r="D419" s="18"/>
      <c r="E419" s="23"/>
      <c r="F419" s="25"/>
      <c r="G419" s="24"/>
      <c r="H419" s="30">
        <v>0</v>
      </c>
      <c r="I419" s="19"/>
      <c r="J419" s="26"/>
      <c r="K419" s="28" t="str">
        <f t="array" ref="K419">IFERROR(HLOOKUP(J419,INFOS_CPTE,2,0)+SUM(($J$2:J419=J419)*IF($B$2:B419="Retrait",-$H$2:H419,$H$2:H419)),"")</f>
        <v/>
      </c>
      <c r="L419" s="29">
        <f t="shared" si="6"/>
        <v>1</v>
      </c>
    </row>
    <row r="420" spans="1:12" x14ac:dyDescent="0.2">
      <c r="A420" s="18"/>
      <c r="B420" s="23"/>
      <c r="C420" s="24"/>
      <c r="D420" s="18"/>
      <c r="E420" s="23"/>
      <c r="F420" s="25"/>
      <c r="G420" s="24"/>
      <c r="H420" s="30">
        <v>0</v>
      </c>
      <c r="I420" s="19"/>
      <c r="J420" s="26"/>
      <c r="K420" s="28" t="str">
        <f t="array" ref="K420">IFERROR(HLOOKUP(J420,INFOS_CPTE,2,0)+SUM(($J$2:J420=J420)*IF($B$2:B420="Retrait",-$H$2:H420,$H$2:H420)),"")</f>
        <v/>
      </c>
      <c r="L420" s="29">
        <f t="shared" si="6"/>
        <v>1</v>
      </c>
    </row>
    <row r="421" spans="1:12" x14ac:dyDescent="0.2">
      <c r="A421" s="18"/>
      <c r="B421" s="23"/>
      <c r="C421" s="24"/>
      <c r="D421" s="18"/>
      <c r="E421" s="23"/>
      <c r="F421" s="25"/>
      <c r="G421" s="24"/>
      <c r="H421" s="30">
        <v>0</v>
      </c>
      <c r="I421" s="19"/>
      <c r="J421" s="26"/>
      <c r="K421" s="28" t="str">
        <f t="array" ref="K421">IFERROR(HLOOKUP(J421,INFOS_CPTE,2,0)+SUM(($J$2:J421=J421)*IF($B$2:B421="Retrait",-$H$2:H421,$H$2:H421)),"")</f>
        <v/>
      </c>
      <c r="L421" s="29">
        <f t="shared" si="6"/>
        <v>1</v>
      </c>
    </row>
    <row r="422" spans="1:12" x14ac:dyDescent="0.2">
      <c r="A422" s="18"/>
      <c r="B422" s="23"/>
      <c r="C422" s="24"/>
      <c r="D422" s="18"/>
      <c r="E422" s="23"/>
      <c r="F422" s="25"/>
      <c r="G422" s="24"/>
      <c r="H422" s="30">
        <v>0</v>
      </c>
      <c r="I422" s="19"/>
      <c r="J422" s="26"/>
      <c r="K422" s="28" t="str">
        <f t="array" ref="K422">IFERROR(HLOOKUP(J422,INFOS_CPTE,2,0)+SUM(($J$2:J422=J422)*IF($B$2:B422="Retrait",-$H$2:H422,$H$2:H422)),"")</f>
        <v/>
      </c>
      <c r="L422" s="29">
        <f t="shared" si="6"/>
        <v>1</v>
      </c>
    </row>
    <row r="423" spans="1:12" x14ac:dyDescent="0.2">
      <c r="A423" s="18"/>
      <c r="B423" s="23"/>
      <c r="C423" s="24"/>
      <c r="D423" s="18"/>
      <c r="E423" s="23"/>
      <c r="F423" s="25"/>
      <c r="G423" s="24"/>
      <c r="H423" s="30">
        <v>0</v>
      </c>
      <c r="I423" s="19"/>
      <c r="J423" s="26"/>
      <c r="K423" s="28" t="str">
        <f t="array" ref="K423">IFERROR(HLOOKUP(J423,INFOS_CPTE,2,0)+SUM(($J$2:J423=J423)*IF($B$2:B423="Retrait",-$H$2:H423,$H$2:H423)),"")</f>
        <v/>
      </c>
      <c r="L423" s="29">
        <f t="shared" si="6"/>
        <v>1</v>
      </c>
    </row>
    <row r="424" spans="1:12" x14ac:dyDescent="0.2">
      <c r="A424" s="18"/>
      <c r="B424" s="23"/>
      <c r="C424" s="24"/>
      <c r="D424" s="18"/>
      <c r="E424" s="23"/>
      <c r="F424" s="25"/>
      <c r="G424" s="24"/>
      <c r="H424" s="30">
        <v>0</v>
      </c>
      <c r="I424" s="19"/>
      <c r="J424" s="26"/>
      <c r="K424" s="28" t="str">
        <f t="array" ref="K424">IFERROR(HLOOKUP(J424,INFOS_CPTE,2,0)+SUM(($J$2:J424=J424)*IF($B$2:B424="Retrait",-$H$2:H424,$H$2:H424)),"")</f>
        <v/>
      </c>
      <c r="L424" s="29">
        <f t="shared" si="6"/>
        <v>1</v>
      </c>
    </row>
    <row r="425" spans="1:12" x14ac:dyDescent="0.2">
      <c r="A425" s="18"/>
      <c r="B425" s="23"/>
      <c r="C425" s="24"/>
      <c r="D425" s="18"/>
      <c r="E425" s="23"/>
      <c r="F425" s="25"/>
      <c r="G425" s="24"/>
      <c r="H425" s="30">
        <v>0</v>
      </c>
      <c r="I425" s="19"/>
      <c r="J425" s="26"/>
      <c r="K425" s="28" t="str">
        <f t="array" ref="K425">IFERROR(HLOOKUP(J425,INFOS_CPTE,2,0)+SUM(($J$2:J425=J425)*IF($B$2:B425="Retrait",-$H$2:H425,$H$2:H425)),"")</f>
        <v/>
      </c>
      <c r="L425" s="29">
        <f t="shared" si="6"/>
        <v>1</v>
      </c>
    </row>
    <row r="426" spans="1:12" x14ac:dyDescent="0.2">
      <c r="A426" s="18"/>
      <c r="B426" s="23"/>
      <c r="C426" s="24"/>
      <c r="D426" s="18"/>
      <c r="E426" s="23"/>
      <c r="F426" s="25"/>
      <c r="G426" s="24"/>
      <c r="H426" s="30">
        <v>0</v>
      </c>
      <c r="I426" s="19"/>
      <c r="J426" s="26"/>
      <c r="K426" s="28" t="str">
        <f t="array" ref="K426">IFERROR(HLOOKUP(J426,INFOS_CPTE,2,0)+SUM(($J$2:J426=J426)*IF($B$2:B426="Retrait",-$H$2:H426,$H$2:H426)),"")</f>
        <v/>
      </c>
      <c r="L426" s="29">
        <f t="shared" si="6"/>
        <v>1</v>
      </c>
    </row>
    <row r="427" spans="1:12" x14ac:dyDescent="0.2">
      <c r="A427" s="18"/>
      <c r="B427" s="23"/>
      <c r="C427" s="24"/>
      <c r="D427" s="18"/>
      <c r="E427" s="23"/>
      <c r="F427" s="25"/>
      <c r="G427" s="24"/>
      <c r="H427" s="30">
        <v>0</v>
      </c>
      <c r="I427" s="19"/>
      <c r="J427" s="26"/>
      <c r="K427" s="28" t="str">
        <f t="array" ref="K427">IFERROR(HLOOKUP(J427,INFOS_CPTE,2,0)+SUM(($J$2:J427=J427)*IF($B$2:B427="Retrait",-$H$2:H427,$H$2:H427)),"")</f>
        <v/>
      </c>
      <c r="L427" s="29">
        <f t="shared" si="6"/>
        <v>1</v>
      </c>
    </row>
    <row r="428" spans="1:12" x14ac:dyDescent="0.2">
      <c r="A428" s="18"/>
      <c r="B428" s="23"/>
      <c r="C428" s="24"/>
      <c r="D428" s="18"/>
      <c r="E428" s="23"/>
      <c r="F428" s="25"/>
      <c r="G428" s="24"/>
      <c r="H428" s="30">
        <v>0</v>
      </c>
      <c r="I428" s="19"/>
      <c r="J428" s="26"/>
      <c r="K428" s="28" t="str">
        <f t="array" ref="K428">IFERROR(HLOOKUP(J428,INFOS_CPTE,2,0)+SUM(($J$2:J428=J428)*IF($B$2:B428="Retrait",-$H$2:H428,$H$2:H428)),"")</f>
        <v/>
      </c>
      <c r="L428" s="29">
        <f t="shared" si="6"/>
        <v>1</v>
      </c>
    </row>
    <row r="429" spans="1:12" x14ac:dyDescent="0.2">
      <c r="A429" s="18"/>
      <c r="B429" s="23"/>
      <c r="C429" s="24"/>
      <c r="D429" s="18"/>
      <c r="E429" s="23"/>
      <c r="F429" s="25"/>
      <c r="G429" s="24"/>
      <c r="H429" s="30">
        <v>0</v>
      </c>
      <c r="I429" s="19"/>
      <c r="J429" s="26"/>
      <c r="K429" s="28" t="str">
        <f t="array" ref="K429">IFERROR(HLOOKUP(J429,INFOS_CPTE,2,0)+SUM(($J$2:J429=J429)*IF($B$2:B429="Retrait",-$H$2:H429,$H$2:H429)),"")</f>
        <v/>
      </c>
      <c r="L429" s="29">
        <f t="shared" si="6"/>
        <v>1</v>
      </c>
    </row>
    <row r="430" spans="1:12" x14ac:dyDescent="0.2">
      <c r="A430" s="18"/>
      <c r="B430" s="23"/>
      <c r="C430" s="24"/>
      <c r="D430" s="18"/>
      <c r="E430" s="23"/>
      <c r="F430" s="25"/>
      <c r="G430" s="24"/>
      <c r="H430" s="30">
        <v>0</v>
      </c>
      <c r="I430" s="19"/>
      <c r="J430" s="26"/>
      <c r="K430" s="28" t="str">
        <f t="array" ref="K430">IFERROR(HLOOKUP(J430,INFOS_CPTE,2,0)+SUM(($J$2:J430=J430)*IF($B$2:B430="Retrait",-$H$2:H430,$H$2:H430)),"")</f>
        <v/>
      </c>
      <c r="L430" s="29">
        <f t="shared" si="6"/>
        <v>1</v>
      </c>
    </row>
    <row r="431" spans="1:12" x14ac:dyDescent="0.2">
      <c r="A431" s="18"/>
      <c r="B431" s="23"/>
      <c r="C431" s="24"/>
      <c r="D431" s="18"/>
      <c r="E431" s="23"/>
      <c r="F431" s="25"/>
      <c r="G431" s="24"/>
      <c r="H431" s="30">
        <v>0</v>
      </c>
      <c r="I431" s="19"/>
      <c r="J431" s="26"/>
      <c r="K431" s="28" t="str">
        <f t="array" ref="K431">IFERROR(HLOOKUP(J431,INFOS_CPTE,2,0)+SUM(($J$2:J431=J431)*IF($B$2:B431="Retrait",-$H$2:H431,$H$2:H431)),"")</f>
        <v/>
      </c>
      <c r="L431" s="29">
        <f t="shared" si="6"/>
        <v>1</v>
      </c>
    </row>
    <row r="432" spans="1:12" x14ac:dyDescent="0.2">
      <c r="A432" s="18"/>
      <c r="B432" s="23"/>
      <c r="C432" s="24"/>
      <c r="D432" s="18"/>
      <c r="E432" s="23"/>
      <c r="F432" s="25"/>
      <c r="G432" s="24"/>
      <c r="H432" s="30">
        <v>0</v>
      </c>
      <c r="I432" s="19"/>
      <c r="J432" s="26"/>
      <c r="K432" s="28" t="str">
        <f t="array" ref="K432">IFERROR(HLOOKUP(J432,INFOS_CPTE,2,0)+SUM(($J$2:J432=J432)*IF($B$2:B432="Retrait",-$H$2:H432,$H$2:H432)),"")</f>
        <v/>
      </c>
      <c r="L432" s="29">
        <f t="shared" si="6"/>
        <v>1</v>
      </c>
    </row>
    <row r="433" spans="1:12" x14ac:dyDescent="0.2">
      <c r="A433" s="18"/>
      <c r="B433" s="23"/>
      <c r="C433" s="24"/>
      <c r="D433" s="18"/>
      <c r="E433" s="23"/>
      <c r="F433" s="25"/>
      <c r="G433" s="24"/>
      <c r="H433" s="30">
        <v>0</v>
      </c>
      <c r="I433" s="19"/>
      <c r="J433" s="26"/>
      <c r="K433" s="28" t="str">
        <f t="array" ref="K433">IFERROR(HLOOKUP(J433,INFOS_CPTE,2,0)+SUM(($J$2:J433=J433)*IF($B$2:B433="Retrait",-$H$2:H433,$H$2:H433)),"")</f>
        <v/>
      </c>
      <c r="L433" s="29">
        <f t="shared" si="6"/>
        <v>1</v>
      </c>
    </row>
    <row r="434" spans="1:12" x14ac:dyDescent="0.2">
      <c r="A434" s="18"/>
      <c r="B434" s="23"/>
      <c r="C434" s="24"/>
      <c r="D434" s="18"/>
      <c r="E434" s="23"/>
      <c r="F434" s="25"/>
      <c r="G434" s="24"/>
      <c r="H434" s="30">
        <v>0</v>
      </c>
      <c r="I434" s="19"/>
      <c r="J434" s="26"/>
      <c r="K434" s="28" t="str">
        <f t="array" ref="K434">IFERROR(HLOOKUP(J434,INFOS_CPTE,2,0)+SUM(($J$2:J434=J434)*IF($B$2:B434="Retrait",-$H$2:H434,$H$2:H434)),"")</f>
        <v/>
      </c>
      <c r="L434" s="29">
        <f t="shared" si="6"/>
        <v>1</v>
      </c>
    </row>
    <row r="435" spans="1:12" x14ac:dyDescent="0.2">
      <c r="A435" s="18"/>
      <c r="B435" s="23"/>
      <c r="C435" s="24"/>
      <c r="D435" s="18"/>
      <c r="E435" s="23"/>
      <c r="F435" s="25"/>
      <c r="G435" s="24"/>
      <c r="H435" s="30">
        <v>0</v>
      </c>
      <c r="I435" s="19"/>
      <c r="J435" s="26"/>
      <c r="K435" s="28" t="str">
        <f t="array" ref="K435">IFERROR(HLOOKUP(J435,INFOS_CPTE,2,0)+SUM(($J$2:J435=J435)*IF($B$2:B435="Retrait",-$H$2:H435,$H$2:H435)),"")</f>
        <v/>
      </c>
      <c r="L435" s="29">
        <f t="shared" si="6"/>
        <v>1</v>
      </c>
    </row>
    <row r="436" spans="1:12" x14ac:dyDescent="0.2">
      <c r="A436" s="18"/>
      <c r="B436" s="23"/>
      <c r="C436" s="24"/>
      <c r="D436" s="18"/>
      <c r="E436" s="23"/>
      <c r="F436" s="25"/>
      <c r="G436" s="24"/>
      <c r="H436" s="30">
        <v>0</v>
      </c>
      <c r="I436" s="19"/>
      <c r="J436" s="26"/>
      <c r="K436" s="28" t="str">
        <f t="array" ref="K436">IFERROR(HLOOKUP(J436,INFOS_CPTE,2,0)+SUM(($J$2:J436=J436)*IF($B$2:B436="Retrait",-$H$2:H436,$H$2:H436)),"")</f>
        <v/>
      </c>
      <c r="L436" s="29">
        <f t="shared" si="6"/>
        <v>1</v>
      </c>
    </row>
    <row r="437" spans="1:12" x14ac:dyDescent="0.2">
      <c r="A437" s="18"/>
      <c r="B437" s="23"/>
      <c r="C437" s="24"/>
      <c r="D437" s="18"/>
      <c r="E437" s="23"/>
      <c r="F437" s="25"/>
      <c r="G437" s="24"/>
      <c r="H437" s="30">
        <v>0</v>
      </c>
      <c r="I437" s="19"/>
      <c r="J437" s="26"/>
      <c r="K437" s="28" t="str">
        <f t="array" ref="K437">IFERROR(HLOOKUP(J437,INFOS_CPTE,2,0)+SUM(($J$2:J437=J437)*IF($B$2:B437="Retrait",-$H$2:H437,$H$2:H437)),"")</f>
        <v/>
      </c>
      <c r="L437" s="29">
        <f t="shared" si="6"/>
        <v>1</v>
      </c>
    </row>
    <row r="438" spans="1:12" x14ac:dyDescent="0.2">
      <c r="A438" s="18"/>
      <c r="B438" s="23"/>
      <c r="C438" s="24"/>
      <c r="D438" s="18"/>
      <c r="E438" s="23"/>
      <c r="F438" s="25"/>
      <c r="G438" s="24"/>
      <c r="H438" s="30">
        <v>0</v>
      </c>
      <c r="I438" s="19"/>
      <c r="J438" s="26"/>
      <c r="K438" s="28" t="str">
        <f t="array" ref="K438">IFERROR(HLOOKUP(J438,INFOS_CPTE,2,0)+SUM(($J$2:J438=J438)*IF($B$2:B438="Retrait",-$H$2:H438,$H$2:H438)),"")</f>
        <v/>
      </c>
      <c r="L438" s="29">
        <f t="shared" si="6"/>
        <v>1</v>
      </c>
    </row>
    <row r="439" spans="1:12" x14ac:dyDescent="0.2">
      <c r="A439" s="18"/>
      <c r="B439" s="23"/>
      <c r="C439" s="24"/>
      <c r="D439" s="18"/>
      <c r="E439" s="23"/>
      <c r="F439" s="25"/>
      <c r="G439" s="24"/>
      <c r="H439" s="30">
        <v>0</v>
      </c>
      <c r="I439" s="19"/>
      <c r="J439" s="26"/>
      <c r="K439" s="28" t="str">
        <f t="array" ref="K439">IFERROR(HLOOKUP(J439,INFOS_CPTE,2,0)+SUM(($J$2:J439=J439)*IF($B$2:B439="Retrait",-$H$2:H439,$H$2:H439)),"")</f>
        <v/>
      </c>
      <c r="L439" s="29">
        <f t="shared" si="6"/>
        <v>1</v>
      </c>
    </row>
    <row r="440" spans="1:12" x14ac:dyDescent="0.2">
      <c r="A440" s="18"/>
      <c r="B440" s="23"/>
      <c r="C440" s="24"/>
      <c r="D440" s="18"/>
      <c r="E440" s="23"/>
      <c r="F440" s="25"/>
      <c r="G440" s="24"/>
      <c r="H440" s="30">
        <v>0</v>
      </c>
      <c r="I440" s="19"/>
      <c r="J440" s="26"/>
      <c r="K440" s="28" t="str">
        <f t="array" ref="K440">IFERROR(HLOOKUP(J440,INFOS_CPTE,2,0)+SUM(($J$2:J440=J440)*IF($B$2:B440="Retrait",-$H$2:H440,$H$2:H440)),"")</f>
        <v/>
      </c>
      <c r="L440" s="29">
        <f t="shared" si="6"/>
        <v>1</v>
      </c>
    </row>
    <row r="441" spans="1:12" x14ac:dyDescent="0.2">
      <c r="A441" s="18"/>
      <c r="B441" s="23"/>
      <c r="C441" s="24"/>
      <c r="D441" s="18"/>
      <c r="E441" s="23"/>
      <c r="F441" s="25"/>
      <c r="G441" s="24"/>
      <c r="H441" s="30">
        <v>0</v>
      </c>
      <c r="I441" s="19"/>
      <c r="J441" s="26"/>
      <c r="K441" s="28" t="str">
        <f t="array" ref="K441">IFERROR(HLOOKUP(J441,INFOS_CPTE,2,0)+SUM(($J$2:J441=J441)*IF($B$2:B441="Retrait",-$H$2:H441,$H$2:H441)),"")</f>
        <v/>
      </c>
      <c r="L441" s="29">
        <f t="shared" si="6"/>
        <v>1</v>
      </c>
    </row>
    <row r="442" spans="1:12" x14ac:dyDescent="0.2">
      <c r="A442" s="18"/>
      <c r="B442" s="23"/>
      <c r="C442" s="24"/>
      <c r="D442" s="18"/>
      <c r="E442" s="23"/>
      <c r="F442" s="25"/>
      <c r="G442" s="24"/>
      <c r="H442" s="30">
        <v>0</v>
      </c>
      <c r="I442" s="19"/>
      <c r="J442" s="26"/>
      <c r="K442" s="28" t="str">
        <f t="array" ref="K442">IFERROR(HLOOKUP(J442,INFOS_CPTE,2,0)+SUM(($J$2:J442=J442)*IF($B$2:B442="Retrait",-$H$2:H442,$H$2:H442)),"")</f>
        <v/>
      </c>
      <c r="L442" s="29">
        <f t="shared" si="6"/>
        <v>1</v>
      </c>
    </row>
    <row r="443" spans="1:12" x14ac:dyDescent="0.2">
      <c r="A443" s="18"/>
      <c r="B443" s="23"/>
      <c r="C443" s="24"/>
      <c r="D443" s="18"/>
      <c r="E443" s="23"/>
      <c r="F443" s="25"/>
      <c r="G443" s="24"/>
      <c r="H443" s="30">
        <v>0</v>
      </c>
      <c r="I443" s="19"/>
      <c r="J443" s="26"/>
      <c r="K443" s="28" t="str">
        <f t="array" ref="K443">IFERROR(HLOOKUP(J443,INFOS_CPTE,2,0)+SUM(($J$2:J443=J443)*IF($B$2:B443="Retrait",-$H$2:H443,$H$2:H443)),"")</f>
        <v/>
      </c>
      <c r="L443" s="29">
        <f t="shared" si="6"/>
        <v>1</v>
      </c>
    </row>
    <row r="444" spans="1:12" x14ac:dyDescent="0.2">
      <c r="A444" s="18"/>
      <c r="B444" s="23"/>
      <c r="C444" s="24"/>
      <c r="D444" s="18"/>
      <c r="E444" s="23"/>
      <c r="F444" s="25"/>
      <c r="G444" s="24"/>
      <c r="H444" s="30">
        <v>0</v>
      </c>
      <c r="I444" s="19"/>
      <c r="J444" s="26"/>
      <c r="K444" s="28" t="str">
        <f t="array" ref="K444">IFERROR(HLOOKUP(J444,INFOS_CPTE,2,0)+SUM(($J$2:J444=J444)*IF($B$2:B444="Retrait",-$H$2:H444,$H$2:H444)),"")</f>
        <v/>
      </c>
      <c r="L444" s="29">
        <f t="shared" ref="L444:L485" si="7">IF((K444)&gt;0,1,IF(K444&lt;0,-1,0))</f>
        <v>1</v>
      </c>
    </row>
    <row r="445" spans="1:12" x14ac:dyDescent="0.2">
      <c r="A445" s="18"/>
      <c r="B445" s="23"/>
      <c r="C445" s="24"/>
      <c r="D445" s="18"/>
      <c r="E445" s="23"/>
      <c r="F445" s="25"/>
      <c r="G445" s="24"/>
      <c r="H445" s="30">
        <v>0</v>
      </c>
      <c r="I445" s="19"/>
      <c r="J445" s="26"/>
      <c r="K445" s="28" t="str">
        <f t="array" ref="K445">IFERROR(HLOOKUP(J445,INFOS_CPTE,2,0)+SUM(($J$2:J445=J445)*IF($B$2:B445="Retrait",-$H$2:H445,$H$2:H445)),"")</f>
        <v/>
      </c>
      <c r="L445" s="29">
        <f t="shared" si="7"/>
        <v>1</v>
      </c>
    </row>
    <row r="446" spans="1:12" x14ac:dyDescent="0.2">
      <c r="A446" s="18"/>
      <c r="B446" s="23"/>
      <c r="C446" s="24"/>
      <c r="D446" s="18"/>
      <c r="E446" s="23"/>
      <c r="F446" s="25"/>
      <c r="G446" s="24"/>
      <c r="H446" s="30">
        <v>0</v>
      </c>
      <c r="I446" s="19"/>
      <c r="J446" s="26"/>
      <c r="K446" s="28" t="str">
        <f t="array" ref="K446">IFERROR(HLOOKUP(J446,INFOS_CPTE,2,0)+SUM(($J$2:J446=J446)*IF($B$2:B446="Retrait",-$H$2:H446,$H$2:H446)),"")</f>
        <v/>
      </c>
      <c r="L446" s="29">
        <f t="shared" si="7"/>
        <v>1</v>
      </c>
    </row>
    <row r="447" spans="1:12" x14ac:dyDescent="0.2">
      <c r="A447" s="18"/>
      <c r="B447" s="23"/>
      <c r="C447" s="24"/>
      <c r="D447" s="18"/>
      <c r="E447" s="23"/>
      <c r="F447" s="25"/>
      <c r="G447" s="24"/>
      <c r="H447" s="30">
        <v>0</v>
      </c>
      <c r="I447" s="19"/>
      <c r="J447" s="26"/>
      <c r="K447" s="28" t="str">
        <f t="array" ref="K447">IFERROR(HLOOKUP(J447,INFOS_CPTE,2,0)+SUM(($J$2:J447=J447)*IF($B$2:B447="Retrait",-$H$2:H447,$H$2:H447)),"")</f>
        <v/>
      </c>
      <c r="L447" s="29">
        <f t="shared" si="7"/>
        <v>1</v>
      </c>
    </row>
    <row r="448" spans="1:12" x14ac:dyDescent="0.2">
      <c r="A448" s="18"/>
      <c r="B448" s="23"/>
      <c r="C448" s="24"/>
      <c r="D448" s="18"/>
      <c r="E448" s="23"/>
      <c r="F448" s="25"/>
      <c r="G448" s="24"/>
      <c r="H448" s="30">
        <v>0</v>
      </c>
      <c r="I448" s="19"/>
      <c r="J448" s="26"/>
      <c r="K448" s="28" t="str">
        <f t="array" ref="K448">IFERROR(HLOOKUP(J448,INFOS_CPTE,2,0)+SUM(($J$2:J448=J448)*IF($B$2:B448="Retrait",-$H$2:H448,$H$2:H448)),"")</f>
        <v/>
      </c>
      <c r="L448" s="29">
        <f t="shared" si="7"/>
        <v>1</v>
      </c>
    </row>
    <row r="449" spans="1:12" x14ac:dyDescent="0.2">
      <c r="A449" s="18"/>
      <c r="B449" s="23"/>
      <c r="C449" s="24"/>
      <c r="D449" s="18"/>
      <c r="E449" s="23"/>
      <c r="F449" s="25"/>
      <c r="G449" s="24"/>
      <c r="H449" s="30">
        <v>0</v>
      </c>
      <c r="I449" s="19"/>
      <c r="J449" s="26"/>
      <c r="K449" s="28" t="str">
        <f t="array" ref="K449">IFERROR(HLOOKUP(J449,INFOS_CPTE,2,0)+SUM(($J$2:J449=J449)*IF($B$2:B449="Retrait",-$H$2:H449,$H$2:H449)),"")</f>
        <v/>
      </c>
      <c r="L449" s="29">
        <f t="shared" si="7"/>
        <v>1</v>
      </c>
    </row>
    <row r="450" spans="1:12" x14ac:dyDescent="0.2">
      <c r="A450" s="18"/>
      <c r="B450" s="23"/>
      <c r="C450" s="24"/>
      <c r="D450" s="18"/>
      <c r="E450" s="23"/>
      <c r="F450" s="25"/>
      <c r="G450" s="24"/>
      <c r="H450" s="30">
        <v>0</v>
      </c>
      <c r="I450" s="19"/>
      <c r="J450" s="26"/>
      <c r="K450" s="28" t="str">
        <f t="array" ref="K450">IFERROR(HLOOKUP(J450,INFOS_CPTE,2,0)+SUM(($J$2:J450=J450)*IF($B$2:B450="Retrait",-$H$2:H450,$H$2:H450)),"")</f>
        <v/>
      </c>
      <c r="L450" s="29">
        <f t="shared" si="7"/>
        <v>1</v>
      </c>
    </row>
    <row r="451" spans="1:12" x14ac:dyDescent="0.2">
      <c r="A451" s="18"/>
      <c r="B451" s="23"/>
      <c r="C451" s="24"/>
      <c r="D451" s="18"/>
      <c r="E451" s="23"/>
      <c r="F451" s="25"/>
      <c r="G451" s="24"/>
      <c r="H451" s="30">
        <v>0</v>
      </c>
      <c r="I451" s="19"/>
      <c r="J451" s="26"/>
      <c r="K451" s="28" t="str">
        <f t="array" ref="K451">IFERROR(HLOOKUP(J451,INFOS_CPTE,2,0)+SUM(($J$2:J451=J451)*IF($B$2:B451="Retrait",-$H$2:H451,$H$2:H451)),"")</f>
        <v/>
      </c>
      <c r="L451" s="29">
        <f t="shared" si="7"/>
        <v>1</v>
      </c>
    </row>
    <row r="452" spans="1:12" x14ac:dyDescent="0.2">
      <c r="A452" s="18"/>
      <c r="B452" s="23"/>
      <c r="C452" s="24"/>
      <c r="D452" s="18"/>
      <c r="E452" s="23"/>
      <c r="F452" s="25"/>
      <c r="G452" s="24"/>
      <c r="H452" s="30">
        <v>0</v>
      </c>
      <c r="I452" s="19"/>
      <c r="J452" s="26"/>
      <c r="K452" s="28" t="str">
        <f t="array" ref="K452">IFERROR(HLOOKUP(J452,INFOS_CPTE,2,0)+SUM(($J$2:J452=J452)*IF($B$2:B452="Retrait",-$H$2:H452,$H$2:H452)),"")</f>
        <v/>
      </c>
      <c r="L452" s="29">
        <f t="shared" si="7"/>
        <v>1</v>
      </c>
    </row>
    <row r="453" spans="1:12" x14ac:dyDescent="0.2">
      <c r="A453" s="18"/>
      <c r="B453" s="23"/>
      <c r="C453" s="24"/>
      <c r="D453" s="18"/>
      <c r="E453" s="23"/>
      <c r="F453" s="25"/>
      <c r="G453" s="24"/>
      <c r="H453" s="30">
        <v>0</v>
      </c>
      <c r="I453" s="19"/>
      <c r="J453" s="26"/>
      <c r="K453" s="28" t="str">
        <f t="array" ref="K453">IFERROR(HLOOKUP(J453,INFOS_CPTE,2,0)+SUM(($J$2:J453=J453)*IF($B$2:B453="Retrait",-$H$2:H453,$H$2:H453)),"")</f>
        <v/>
      </c>
      <c r="L453" s="29">
        <f t="shared" si="7"/>
        <v>1</v>
      </c>
    </row>
    <row r="454" spans="1:12" x14ac:dyDescent="0.2">
      <c r="A454" s="18"/>
      <c r="B454" s="23"/>
      <c r="C454" s="24"/>
      <c r="D454" s="18"/>
      <c r="E454" s="23"/>
      <c r="F454" s="25"/>
      <c r="G454" s="24"/>
      <c r="H454" s="30">
        <v>0</v>
      </c>
      <c r="I454" s="19"/>
      <c r="J454" s="26"/>
      <c r="K454" s="28" t="str">
        <f t="array" ref="K454">IFERROR(HLOOKUP(J454,INFOS_CPTE,2,0)+SUM(($J$2:J454=J454)*IF($B$2:B454="Retrait",-$H$2:H454,$H$2:H454)),"")</f>
        <v/>
      </c>
      <c r="L454" s="29">
        <f t="shared" si="7"/>
        <v>1</v>
      </c>
    </row>
    <row r="455" spans="1:12" x14ac:dyDescent="0.2">
      <c r="A455" s="18"/>
      <c r="B455" s="23"/>
      <c r="C455" s="24"/>
      <c r="D455" s="18"/>
      <c r="E455" s="23"/>
      <c r="F455" s="25"/>
      <c r="G455" s="24"/>
      <c r="H455" s="30">
        <v>0</v>
      </c>
      <c r="I455" s="19"/>
      <c r="J455" s="26"/>
      <c r="K455" s="28" t="str">
        <f t="array" ref="K455">IFERROR(HLOOKUP(J455,INFOS_CPTE,2,0)+SUM(($J$2:J455=J455)*IF($B$2:B455="Retrait",-$H$2:H455,$H$2:H455)),"")</f>
        <v/>
      </c>
      <c r="L455" s="29">
        <f t="shared" si="7"/>
        <v>1</v>
      </c>
    </row>
    <row r="456" spans="1:12" x14ac:dyDescent="0.2">
      <c r="A456" s="18"/>
      <c r="B456" s="23"/>
      <c r="C456" s="24"/>
      <c r="D456" s="18"/>
      <c r="E456" s="23"/>
      <c r="F456" s="25"/>
      <c r="G456" s="24"/>
      <c r="H456" s="30">
        <v>0</v>
      </c>
      <c r="I456" s="19"/>
      <c r="J456" s="26"/>
      <c r="K456" s="28" t="str">
        <f t="array" ref="K456">IFERROR(HLOOKUP(J456,INFOS_CPTE,2,0)+SUM(($J$2:J456=J456)*IF($B$2:B456="Retrait",-$H$2:H456,$H$2:H456)),"")</f>
        <v/>
      </c>
      <c r="L456" s="29">
        <f t="shared" si="7"/>
        <v>1</v>
      </c>
    </row>
    <row r="457" spans="1:12" x14ac:dyDescent="0.2">
      <c r="A457" s="18"/>
      <c r="B457" s="23"/>
      <c r="C457" s="24"/>
      <c r="D457" s="18"/>
      <c r="E457" s="23"/>
      <c r="F457" s="25"/>
      <c r="G457" s="24"/>
      <c r="H457" s="30">
        <v>0</v>
      </c>
      <c r="I457" s="19"/>
      <c r="J457" s="26"/>
      <c r="K457" s="28" t="str">
        <f t="array" ref="K457">IFERROR(HLOOKUP(J457,INFOS_CPTE,2,0)+SUM(($J$2:J457=J457)*IF($B$2:B457="Retrait",-$H$2:H457,$H$2:H457)),"")</f>
        <v/>
      </c>
      <c r="L457" s="29">
        <f t="shared" si="7"/>
        <v>1</v>
      </c>
    </row>
    <row r="458" spans="1:12" x14ac:dyDescent="0.2">
      <c r="A458" s="18"/>
      <c r="B458" s="23"/>
      <c r="C458" s="24"/>
      <c r="D458" s="18"/>
      <c r="E458" s="23"/>
      <c r="F458" s="25"/>
      <c r="G458" s="24"/>
      <c r="H458" s="30">
        <v>0</v>
      </c>
      <c r="I458" s="19"/>
      <c r="J458" s="26"/>
      <c r="K458" s="28" t="str">
        <f t="array" ref="K458">IFERROR(HLOOKUP(J458,INFOS_CPTE,2,0)+SUM(($J$2:J458=J458)*IF($B$2:B458="Retrait",-$H$2:H458,$H$2:H458)),"")</f>
        <v/>
      </c>
      <c r="L458" s="29">
        <f t="shared" si="7"/>
        <v>1</v>
      </c>
    </row>
    <row r="459" spans="1:12" x14ac:dyDescent="0.2">
      <c r="A459" s="18"/>
      <c r="B459" s="23"/>
      <c r="C459" s="24"/>
      <c r="D459" s="18"/>
      <c r="E459" s="23"/>
      <c r="F459" s="25"/>
      <c r="G459" s="24"/>
      <c r="H459" s="30">
        <v>0</v>
      </c>
      <c r="I459" s="19"/>
      <c r="J459" s="26"/>
      <c r="K459" s="28" t="str">
        <f t="array" ref="K459">IFERROR(HLOOKUP(J459,INFOS_CPTE,2,0)+SUM(($J$2:J459=J459)*IF($B$2:B459="Retrait",-$H$2:H459,$H$2:H459)),"")</f>
        <v/>
      </c>
      <c r="L459" s="29">
        <f t="shared" si="7"/>
        <v>1</v>
      </c>
    </row>
    <row r="460" spans="1:12" x14ac:dyDescent="0.2">
      <c r="A460" s="18"/>
      <c r="B460" s="23"/>
      <c r="C460" s="24"/>
      <c r="D460" s="18"/>
      <c r="E460" s="23"/>
      <c r="F460" s="25"/>
      <c r="G460" s="24"/>
      <c r="H460" s="30">
        <v>0</v>
      </c>
      <c r="I460" s="19"/>
      <c r="J460" s="26"/>
      <c r="K460" s="28" t="str">
        <f t="array" ref="K460">IFERROR(HLOOKUP(J460,INFOS_CPTE,2,0)+SUM(($J$2:J460=J460)*IF($B$2:B460="Retrait",-$H$2:H460,$H$2:H460)),"")</f>
        <v/>
      </c>
      <c r="L460" s="29">
        <f t="shared" si="7"/>
        <v>1</v>
      </c>
    </row>
    <row r="461" spans="1:12" x14ac:dyDescent="0.2">
      <c r="A461" s="18"/>
      <c r="B461" s="23"/>
      <c r="C461" s="24"/>
      <c r="D461" s="18"/>
      <c r="E461" s="23"/>
      <c r="F461" s="25"/>
      <c r="G461" s="24"/>
      <c r="H461" s="30">
        <v>0</v>
      </c>
      <c r="I461" s="19"/>
      <c r="J461" s="26"/>
      <c r="K461" s="28" t="str">
        <f t="array" ref="K461">IFERROR(HLOOKUP(J461,INFOS_CPTE,2,0)+SUM(($J$2:J461=J461)*IF($B$2:B461="Retrait",-$H$2:H461,$H$2:H461)),"")</f>
        <v/>
      </c>
      <c r="L461" s="29">
        <f t="shared" si="7"/>
        <v>1</v>
      </c>
    </row>
    <row r="462" spans="1:12" x14ac:dyDescent="0.2">
      <c r="A462" s="18"/>
      <c r="B462" s="23"/>
      <c r="C462" s="24"/>
      <c r="D462" s="18"/>
      <c r="E462" s="23"/>
      <c r="F462" s="25"/>
      <c r="G462" s="24"/>
      <c r="H462" s="30">
        <v>0</v>
      </c>
      <c r="I462" s="19"/>
      <c r="J462" s="26"/>
      <c r="K462" s="28" t="str">
        <f t="array" ref="K462">IFERROR(HLOOKUP(J462,INFOS_CPTE,2,0)+SUM(($J$2:J462=J462)*IF($B$2:B462="Retrait",-$H$2:H462,$H$2:H462)),"")</f>
        <v/>
      </c>
      <c r="L462" s="29">
        <f t="shared" si="7"/>
        <v>1</v>
      </c>
    </row>
    <row r="463" spans="1:12" x14ac:dyDescent="0.2">
      <c r="A463" s="18"/>
      <c r="B463" s="23"/>
      <c r="C463" s="24"/>
      <c r="D463" s="18"/>
      <c r="E463" s="23"/>
      <c r="F463" s="25"/>
      <c r="G463" s="24"/>
      <c r="H463" s="30">
        <v>0</v>
      </c>
      <c r="I463" s="19"/>
      <c r="J463" s="26"/>
      <c r="K463" s="28" t="str">
        <f t="array" ref="K463">IFERROR(HLOOKUP(J463,INFOS_CPTE,2,0)+SUM(($J$2:J463=J463)*IF($B$2:B463="Retrait",-$H$2:H463,$H$2:H463)),"")</f>
        <v/>
      </c>
      <c r="L463" s="29">
        <f t="shared" si="7"/>
        <v>1</v>
      </c>
    </row>
    <row r="464" spans="1:12" x14ac:dyDescent="0.2">
      <c r="A464" s="18"/>
      <c r="B464" s="23"/>
      <c r="C464" s="24"/>
      <c r="D464" s="18"/>
      <c r="E464" s="23"/>
      <c r="F464" s="25"/>
      <c r="G464" s="24"/>
      <c r="H464" s="30">
        <v>0</v>
      </c>
      <c r="I464" s="19"/>
      <c r="J464" s="26"/>
      <c r="K464" s="28" t="str">
        <f t="array" ref="K464">IFERROR(HLOOKUP(J464,INFOS_CPTE,2,0)+SUM(($J$2:J464=J464)*IF($B$2:B464="Retrait",-$H$2:H464,$H$2:H464)),"")</f>
        <v/>
      </c>
      <c r="L464" s="29">
        <f t="shared" si="7"/>
        <v>1</v>
      </c>
    </row>
    <row r="465" spans="1:12" x14ac:dyDescent="0.2">
      <c r="A465" s="18"/>
      <c r="B465" s="23"/>
      <c r="C465" s="24"/>
      <c r="D465" s="18"/>
      <c r="E465" s="23"/>
      <c r="F465" s="25"/>
      <c r="G465" s="24"/>
      <c r="H465" s="30">
        <v>0</v>
      </c>
      <c r="I465" s="19"/>
      <c r="J465" s="26"/>
      <c r="K465" s="28" t="str">
        <f t="array" ref="K465">IFERROR(HLOOKUP(J465,INFOS_CPTE,2,0)+SUM(($J$2:J465=J465)*IF($B$2:B465="Retrait",-$H$2:H465,$H$2:H465)),"")</f>
        <v/>
      </c>
      <c r="L465" s="29">
        <f t="shared" si="7"/>
        <v>1</v>
      </c>
    </row>
    <row r="466" spans="1:12" x14ac:dyDescent="0.2">
      <c r="A466" s="18"/>
      <c r="B466" s="23"/>
      <c r="C466" s="24"/>
      <c r="D466" s="18"/>
      <c r="E466" s="23"/>
      <c r="F466" s="25"/>
      <c r="G466" s="24"/>
      <c r="H466" s="30">
        <v>0</v>
      </c>
      <c r="I466" s="19"/>
      <c r="J466" s="26"/>
      <c r="K466" s="28" t="str">
        <f t="array" ref="K466">IFERROR(HLOOKUP(J466,INFOS_CPTE,2,0)+SUM(($J$2:J466=J466)*IF($B$2:B466="Retrait",-$H$2:H466,$H$2:H466)),"")</f>
        <v/>
      </c>
      <c r="L466" s="29">
        <f t="shared" si="7"/>
        <v>1</v>
      </c>
    </row>
    <row r="467" spans="1:12" x14ac:dyDescent="0.2">
      <c r="A467" s="18"/>
      <c r="B467" s="23"/>
      <c r="C467" s="24"/>
      <c r="D467" s="18"/>
      <c r="E467" s="23"/>
      <c r="F467" s="25"/>
      <c r="G467" s="24"/>
      <c r="H467" s="30">
        <v>0</v>
      </c>
      <c r="I467" s="19"/>
      <c r="J467" s="26"/>
      <c r="K467" s="28" t="str">
        <f t="array" ref="K467">IFERROR(HLOOKUP(J467,INFOS_CPTE,2,0)+SUM(($J$2:J467=J467)*IF($B$2:B467="Retrait",-$H$2:H467,$H$2:H467)),"")</f>
        <v/>
      </c>
      <c r="L467" s="29">
        <f t="shared" si="7"/>
        <v>1</v>
      </c>
    </row>
    <row r="468" spans="1:12" x14ac:dyDescent="0.2">
      <c r="A468" s="18"/>
      <c r="B468" s="23"/>
      <c r="C468" s="24"/>
      <c r="D468" s="18"/>
      <c r="E468" s="23"/>
      <c r="F468" s="25"/>
      <c r="G468" s="24"/>
      <c r="H468" s="30">
        <v>0</v>
      </c>
      <c r="I468" s="19"/>
      <c r="J468" s="26"/>
      <c r="K468" s="28" t="str">
        <f t="array" ref="K468">IFERROR(HLOOKUP(J468,INFOS_CPTE,2,0)+SUM(($J$2:J468=J468)*IF($B$2:B468="Retrait",-$H$2:H468,$H$2:H468)),"")</f>
        <v/>
      </c>
      <c r="L468" s="29">
        <f t="shared" si="7"/>
        <v>1</v>
      </c>
    </row>
    <row r="469" spans="1:12" x14ac:dyDescent="0.2">
      <c r="A469" s="18"/>
      <c r="B469" s="23"/>
      <c r="C469" s="24"/>
      <c r="D469" s="18"/>
      <c r="E469" s="23"/>
      <c r="F469" s="25"/>
      <c r="G469" s="24"/>
      <c r="H469" s="30">
        <v>0</v>
      </c>
      <c r="I469" s="19"/>
      <c r="J469" s="26"/>
      <c r="K469" s="28" t="str">
        <f t="array" ref="K469">IFERROR(HLOOKUP(J469,INFOS_CPTE,2,0)+SUM(($J$2:J469=J469)*IF($B$2:B469="Retrait",-$H$2:H469,$H$2:H469)),"")</f>
        <v/>
      </c>
      <c r="L469" s="29">
        <f t="shared" si="7"/>
        <v>1</v>
      </c>
    </row>
    <row r="470" spans="1:12" x14ac:dyDescent="0.2">
      <c r="A470" s="18"/>
      <c r="B470" s="23"/>
      <c r="C470" s="24"/>
      <c r="D470" s="18"/>
      <c r="E470" s="23"/>
      <c r="F470" s="25"/>
      <c r="G470" s="24"/>
      <c r="H470" s="30">
        <v>0</v>
      </c>
      <c r="I470" s="19"/>
      <c r="J470" s="26"/>
      <c r="K470" s="28" t="str">
        <f t="array" ref="K470">IFERROR(HLOOKUP(J470,INFOS_CPTE,2,0)+SUM(($J$2:J470=J470)*IF($B$2:B470="Retrait",-$H$2:H470,$H$2:H470)),"")</f>
        <v/>
      </c>
      <c r="L470" s="29">
        <f t="shared" si="7"/>
        <v>1</v>
      </c>
    </row>
    <row r="471" spans="1:12" x14ac:dyDescent="0.2">
      <c r="A471" s="18"/>
      <c r="B471" s="23"/>
      <c r="C471" s="24"/>
      <c r="D471" s="18"/>
      <c r="E471" s="23"/>
      <c r="F471" s="25"/>
      <c r="G471" s="24"/>
      <c r="H471" s="30">
        <v>0</v>
      </c>
      <c r="I471" s="19"/>
      <c r="J471" s="26"/>
      <c r="K471" s="28" t="str">
        <f t="array" ref="K471">IFERROR(HLOOKUP(J471,INFOS_CPTE,2,0)+SUM(($J$2:J471=J471)*IF($B$2:B471="Retrait",-$H$2:H471,$H$2:H471)),"")</f>
        <v/>
      </c>
      <c r="L471" s="29">
        <f t="shared" si="7"/>
        <v>1</v>
      </c>
    </row>
    <row r="472" spans="1:12" x14ac:dyDescent="0.2">
      <c r="A472" s="18"/>
      <c r="B472" s="23"/>
      <c r="C472" s="24"/>
      <c r="D472" s="18"/>
      <c r="E472" s="23"/>
      <c r="F472" s="25"/>
      <c r="G472" s="24"/>
      <c r="H472" s="30">
        <v>0</v>
      </c>
      <c r="I472" s="19"/>
      <c r="J472" s="26"/>
      <c r="K472" s="28" t="str">
        <f t="array" ref="K472">IFERROR(HLOOKUP(J472,INFOS_CPTE,2,0)+SUM(($J$2:J472=J472)*IF($B$2:B472="Retrait",-$H$2:H472,$H$2:H472)),"")</f>
        <v/>
      </c>
      <c r="L472" s="29">
        <f t="shared" si="7"/>
        <v>1</v>
      </c>
    </row>
    <row r="473" spans="1:12" x14ac:dyDescent="0.2">
      <c r="A473" s="18"/>
      <c r="B473" s="23"/>
      <c r="C473" s="24"/>
      <c r="D473" s="18"/>
      <c r="E473" s="23"/>
      <c r="F473" s="25"/>
      <c r="G473" s="24"/>
      <c r="H473" s="30">
        <v>0</v>
      </c>
      <c r="I473" s="19"/>
      <c r="J473" s="26"/>
      <c r="K473" s="28" t="str">
        <f t="array" ref="K473">IFERROR(HLOOKUP(J473,INFOS_CPTE,2,0)+SUM(($J$2:J473=J473)*IF($B$2:B473="Retrait",-$H$2:H473,$H$2:H473)),"")</f>
        <v/>
      </c>
      <c r="L473" s="29">
        <f t="shared" si="7"/>
        <v>1</v>
      </c>
    </row>
    <row r="474" spans="1:12" x14ac:dyDescent="0.2">
      <c r="A474" s="18"/>
      <c r="B474" s="23"/>
      <c r="C474" s="24"/>
      <c r="D474" s="18"/>
      <c r="E474" s="23"/>
      <c r="F474" s="25"/>
      <c r="G474" s="24"/>
      <c r="H474" s="30">
        <v>0</v>
      </c>
      <c r="I474" s="19"/>
      <c r="J474" s="26"/>
      <c r="K474" s="28" t="str">
        <f t="array" ref="K474">IFERROR(HLOOKUP(J474,INFOS_CPTE,2,0)+SUM(($J$2:J474=J474)*IF($B$2:B474="Retrait",-$H$2:H474,$H$2:H474)),"")</f>
        <v/>
      </c>
      <c r="L474" s="29">
        <f t="shared" si="7"/>
        <v>1</v>
      </c>
    </row>
    <row r="475" spans="1:12" x14ac:dyDescent="0.2">
      <c r="A475" s="18"/>
      <c r="B475" s="23"/>
      <c r="C475" s="24"/>
      <c r="D475" s="18"/>
      <c r="E475" s="23"/>
      <c r="F475" s="25"/>
      <c r="G475" s="24"/>
      <c r="H475" s="30">
        <v>0</v>
      </c>
      <c r="I475" s="19"/>
      <c r="J475" s="26"/>
      <c r="K475" s="28" t="str">
        <f t="array" ref="K475">IFERROR(HLOOKUP(J475,INFOS_CPTE,2,0)+SUM(($J$2:J475=J475)*IF($B$2:B475="Retrait",-$H$2:H475,$H$2:H475)),"")</f>
        <v/>
      </c>
      <c r="L475" s="29">
        <f t="shared" si="7"/>
        <v>1</v>
      </c>
    </row>
    <row r="476" spans="1:12" x14ac:dyDescent="0.2">
      <c r="A476" s="18"/>
      <c r="B476" s="23"/>
      <c r="C476" s="24"/>
      <c r="D476" s="18"/>
      <c r="E476" s="23"/>
      <c r="F476" s="25"/>
      <c r="G476" s="24"/>
      <c r="H476" s="30">
        <v>0</v>
      </c>
      <c r="I476" s="19"/>
      <c r="J476" s="26"/>
      <c r="K476" s="28" t="str">
        <f t="array" ref="K476">IFERROR(HLOOKUP(J476,INFOS_CPTE,2,0)+SUM(($J$2:J476=J476)*IF($B$2:B476="Retrait",-$H$2:H476,$H$2:H476)),"")</f>
        <v/>
      </c>
      <c r="L476" s="29">
        <f t="shared" si="7"/>
        <v>1</v>
      </c>
    </row>
    <row r="477" spans="1:12" x14ac:dyDescent="0.2">
      <c r="A477" s="18"/>
      <c r="B477" s="23"/>
      <c r="C477" s="24"/>
      <c r="D477" s="18"/>
      <c r="E477" s="23"/>
      <c r="F477" s="25"/>
      <c r="G477" s="24"/>
      <c r="H477" s="30">
        <v>0</v>
      </c>
      <c r="I477" s="19"/>
      <c r="J477" s="26"/>
      <c r="K477" s="28" t="str">
        <f t="array" ref="K477">IFERROR(HLOOKUP(J477,INFOS_CPTE,2,0)+SUM(($J$2:J477=J477)*IF($B$2:B477="Retrait",-$H$2:H477,$H$2:H477)),"")</f>
        <v/>
      </c>
      <c r="L477" s="29">
        <f t="shared" si="7"/>
        <v>1</v>
      </c>
    </row>
    <row r="478" spans="1:12" x14ac:dyDescent="0.2">
      <c r="A478" s="18"/>
      <c r="B478" s="23"/>
      <c r="C478" s="24"/>
      <c r="D478" s="18"/>
      <c r="E478" s="23"/>
      <c r="F478" s="25"/>
      <c r="G478" s="24"/>
      <c r="H478" s="30">
        <v>0</v>
      </c>
      <c r="I478" s="19"/>
      <c r="J478" s="26"/>
      <c r="K478" s="28" t="str">
        <f t="array" ref="K478">IFERROR(HLOOKUP(J478,INFOS_CPTE,2,0)+SUM(($J$2:J478=J478)*IF($B$2:B478="Retrait",-$H$2:H478,$H$2:H478)),"")</f>
        <v/>
      </c>
      <c r="L478" s="29">
        <f t="shared" si="7"/>
        <v>1</v>
      </c>
    </row>
    <row r="479" spans="1:12" x14ac:dyDescent="0.2">
      <c r="A479" s="18"/>
      <c r="B479" s="23"/>
      <c r="C479" s="24"/>
      <c r="D479" s="18"/>
      <c r="E479" s="23"/>
      <c r="F479" s="25"/>
      <c r="G479" s="24"/>
      <c r="H479" s="30">
        <v>0</v>
      </c>
      <c r="I479" s="19"/>
      <c r="J479" s="26"/>
      <c r="K479" s="28" t="str">
        <f t="array" ref="K479">IFERROR(HLOOKUP(J479,INFOS_CPTE,2,0)+SUM(($J$2:J479=J479)*IF($B$2:B479="Retrait",-$H$2:H479,$H$2:H479)),"")</f>
        <v/>
      </c>
      <c r="L479" s="29">
        <f t="shared" si="7"/>
        <v>1</v>
      </c>
    </row>
    <row r="480" spans="1:12" x14ac:dyDescent="0.2">
      <c r="A480" s="18"/>
      <c r="B480" s="23"/>
      <c r="C480" s="24"/>
      <c r="D480" s="18"/>
      <c r="E480" s="23"/>
      <c r="F480" s="25"/>
      <c r="G480" s="24"/>
      <c r="H480" s="30">
        <v>0</v>
      </c>
      <c r="I480" s="19"/>
      <c r="J480" s="26"/>
      <c r="K480" s="28" t="str">
        <f t="array" ref="K480">IFERROR(HLOOKUP(J480,INFOS_CPTE,2,0)+SUM(($J$2:J480=J480)*IF($B$2:B480="Retrait",-$H$2:H480,$H$2:H480)),"")</f>
        <v/>
      </c>
      <c r="L480" s="29">
        <f t="shared" si="7"/>
        <v>1</v>
      </c>
    </row>
    <row r="481" spans="1:12" x14ac:dyDescent="0.2">
      <c r="A481" s="18"/>
      <c r="B481" s="23"/>
      <c r="C481" s="24"/>
      <c r="D481" s="18"/>
      <c r="E481" s="23"/>
      <c r="F481" s="25"/>
      <c r="G481" s="24"/>
      <c r="H481" s="30">
        <v>0</v>
      </c>
      <c r="I481" s="19"/>
      <c r="J481" s="26"/>
      <c r="K481" s="28" t="str">
        <f t="array" ref="K481">IFERROR(HLOOKUP(J481,INFOS_CPTE,2,0)+SUM(($J$2:J481=J481)*IF($B$2:B481="Retrait",-$H$2:H481,$H$2:H481)),"")</f>
        <v/>
      </c>
      <c r="L481" s="29">
        <f t="shared" si="7"/>
        <v>1</v>
      </c>
    </row>
    <row r="482" spans="1:12" x14ac:dyDescent="0.2">
      <c r="A482" s="18"/>
      <c r="B482" s="23"/>
      <c r="C482" s="24"/>
      <c r="D482" s="18"/>
      <c r="E482" s="23"/>
      <c r="F482" s="25"/>
      <c r="G482" s="24"/>
      <c r="H482" s="30">
        <v>0</v>
      </c>
      <c r="I482" s="19"/>
      <c r="J482" s="26"/>
      <c r="K482" s="28" t="str">
        <f t="array" ref="K482">IFERROR(HLOOKUP(J482,INFOS_CPTE,2,0)+SUM(($J$2:J482=J482)*IF($B$2:B482="Retrait",-$H$2:H482,$H$2:H482)),"")</f>
        <v/>
      </c>
      <c r="L482" s="29">
        <f t="shared" si="7"/>
        <v>1</v>
      </c>
    </row>
    <row r="483" spans="1:12" x14ac:dyDescent="0.2">
      <c r="A483" s="18"/>
      <c r="B483" s="23"/>
      <c r="C483" s="24"/>
      <c r="D483" s="18"/>
      <c r="E483" s="23"/>
      <c r="F483" s="25"/>
      <c r="G483" s="24"/>
      <c r="H483" s="30">
        <v>0</v>
      </c>
      <c r="I483" s="19"/>
      <c r="J483" s="26"/>
      <c r="K483" s="28" t="str">
        <f t="array" ref="K483">IFERROR(HLOOKUP(J483,INFOS_CPTE,2,0)+SUM(($J$2:J483=J483)*IF($B$2:B483="Retrait",-$H$2:H483,$H$2:H483)),"")</f>
        <v/>
      </c>
      <c r="L483" s="29">
        <f t="shared" si="7"/>
        <v>1</v>
      </c>
    </row>
    <row r="484" spans="1:12" x14ac:dyDescent="0.2">
      <c r="A484" s="18"/>
      <c r="B484" s="23"/>
      <c r="C484" s="24"/>
      <c r="D484" s="18"/>
      <c r="E484" s="23"/>
      <c r="F484" s="25"/>
      <c r="G484" s="24"/>
      <c r="H484" s="30">
        <v>0</v>
      </c>
      <c r="I484" s="19"/>
      <c r="J484" s="26"/>
      <c r="K484" s="28" t="str">
        <f t="array" ref="K484">IFERROR(HLOOKUP(J484,INFOS_CPTE,2,0)+SUM(($J$2:J484=J484)*IF($B$2:B484="Retrait",-$H$2:H484,$H$2:H484)),"")</f>
        <v/>
      </c>
      <c r="L484" s="29">
        <f t="shared" si="7"/>
        <v>1</v>
      </c>
    </row>
    <row r="485" spans="1:12" x14ac:dyDescent="0.2">
      <c r="A485" s="18"/>
      <c r="B485" s="23"/>
      <c r="C485" s="24"/>
      <c r="D485" s="18"/>
      <c r="E485" s="23"/>
      <c r="F485" s="25"/>
      <c r="G485" s="24"/>
      <c r="H485" s="30">
        <v>0</v>
      </c>
      <c r="I485" s="19"/>
      <c r="J485" s="26"/>
      <c r="K485" s="28" t="str">
        <f t="array" ref="K485">IFERROR(HLOOKUP(J485,INFOS_CPTE,2,0)+SUM(($J$2:J485=J485)*IF($B$2:B485="Retrait",-$H$2:H485,$H$2:H485)),"")</f>
        <v/>
      </c>
      <c r="L485" s="29">
        <f t="shared" si="7"/>
        <v>1</v>
      </c>
    </row>
  </sheetData>
  <sheetProtection selectLockedCells="1" sort="0" autoFilter="0" pivotTables="0"/>
  <autoFilter ref="A1:L485"/>
  <conditionalFormatting sqref="L2:L485">
    <cfRule type="expression" dxfId="8" priority="6" stopIfTrue="1">
      <formula>$H2=0</formula>
    </cfRule>
  </conditionalFormatting>
  <dataValidations count="7">
    <dataValidation type="list" showInputMessage="1" showErrorMessage="1" errorTitle="Erreur!" error="Famille inconnue" promptTitle="Selectionner la famille de tâche" prompt="Cliquer sur le petite flèche descendentes pour sélectionner la famille de tâches souhaitée" sqref="G2:G485">
      <formula1>LST_GRP</formula1>
    </dataValidation>
    <dataValidation type="list" showInputMessage="1" showErrorMessage="1" errorTitle="Erreur!" error="Livrable invalide" sqref="E2:E485">
      <formula1>LST_OPE</formula1>
    </dataValidation>
    <dataValidation showInputMessage="1" showErrorMessage="1" errorTitle="Erreur!" error="Doublon détecté" sqref="A2:A485 D2:D485"/>
    <dataValidation type="list" allowBlank="1" showInputMessage="1" showErrorMessage="1" sqref="J2:J485">
      <formula1>LST_CPTES</formula1>
    </dataValidation>
    <dataValidation type="list" showInputMessage="1" showErrorMessage="1" errorTitle="Erreur!" error="Livrable invalide" sqref="F2:F485">
      <formula1>LST_DESCR</formula1>
    </dataValidation>
    <dataValidation type="list" showInputMessage="1" showErrorMessage="1" errorTitle="Erreur!" error="Doublon détecté" sqref="C2:C485">
      <formula1>LST_RESSOURCES</formula1>
    </dataValidation>
    <dataValidation type="list" allowBlank="1" showInputMessage="1" showErrorMessage="1" sqref="B2:B485">
      <formula1>LST_ACTIONS</formula1>
    </dataValidation>
  </dataValidations>
  <pageMargins left="0.25" right="0.25" top="0.75" bottom="0.75" header="0.3" footer="0.3"/>
  <pageSetup paperSize="9" scale="52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9E84817A-8BE9-4BBB-ADD5-E6F3A1192A4D}">
            <xm:f>NOT(ISERROR(SEARCH('Données de base'!#REF!,E2)))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8" tint="0.40000610370189521"/>
                  </stop>
                </gradientFill>
              </fill>
            </x14:dxf>
          </x14:cfRule>
          <x14:cfRule type="containsText" priority="21" operator="containsText" id="{6392B152-13E6-4C56-B2C2-156DA6BDA671}">
            <xm:f>NOT(ISERROR(SEARCH('Données de base'!#REF!,E2)))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22" operator="containsText" id="{D327DFB4-BEA7-43CB-AB31-909036DCDCA6}">
            <xm:f>NOT(ISERROR(SEARCH('Données de base'!#REF!,E2)))</xm:f>
            <xm:f>'Données de base'!#REF!</xm:f>
            <x14:dxf>
              <font>
                <color theme="0"/>
              </font>
              <fill>
                <gradientFill degree="90">
                  <stop position="0">
                    <color theme="0"/>
                  </stop>
                  <stop position="1">
                    <color theme="3"/>
                  </stop>
                </gradientFill>
              </fill>
            </x14:dxf>
          </x14:cfRule>
          <x14:cfRule type="containsText" priority="23" operator="containsText" id="{0DD30A8F-C02B-4E90-97D7-164889ACADE4}">
            <xm:f>NOT(ISERROR(SEARCH('Données de base'!#REF!,E2)))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5" tint="0.40000610370189521"/>
                  </stop>
                </gradientFill>
              </fill>
            </x14:dxf>
          </x14:cfRule>
          <x14:cfRule type="containsText" priority="24" operator="containsText" id="{3A847175-5A7E-48AF-9FB8-E9563025DDC5}">
            <xm:f>NOT(ISERROR(SEARCH('Données de base'!#REF!,E2)))</xm:f>
            <xm:f>'Données de base'!#REF!</xm:f>
            <x14:dxf/>
          </x14:cfRule>
          <xm:sqref>E2:F11 E20:F485</xm:sqref>
        </x14:conditionalFormatting>
        <x14:conditionalFormatting xmlns:xm="http://schemas.microsoft.com/office/excel/2006/main">
          <x14:cfRule type="iconSet" priority="31" id="{A7C8F465-1FB4-4242-8717-43908FC8D1AB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0"/>
              <x14:cfIcon iconSet="3Triangles" iconId="1"/>
              <x14:cfIcon iconSet="3Symbols2" iconId="2"/>
            </x14:iconSet>
          </x14:cfRule>
          <xm:sqref>L2:L485</xm:sqref>
        </x14:conditionalFormatting>
        <x14:conditionalFormatting xmlns:xm="http://schemas.microsoft.com/office/excel/2006/main">
          <x14:cfRule type="containsText" priority="1" operator="containsText" id="{44DB8D03-C706-4339-97D5-0812891E0EB1}">
            <xm:f>NOT(ISERROR(SEARCH('Données de base'!#REF!,E12)))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8" tint="0.40000610370189521"/>
                  </stop>
                </gradientFill>
              </fill>
            </x14:dxf>
          </x14:cfRule>
          <x14:cfRule type="containsText" priority="2" operator="containsText" id="{01FBDC6D-0C56-45B5-8010-BB89AB4CE451}">
            <xm:f>NOT(ISERROR(SEARCH('Données de base'!#REF!,E12)))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7" tint="0.40000610370189521"/>
                  </stop>
                </gradientFill>
              </fill>
            </x14:dxf>
          </x14:cfRule>
          <x14:cfRule type="containsText" priority="3" operator="containsText" id="{B9B43BAD-82FA-4B5D-8B30-06D45BFAE92E}">
            <xm:f>NOT(ISERROR(SEARCH('Données de base'!#REF!,E12)))</xm:f>
            <xm:f>'Données de base'!#REF!</xm:f>
            <x14:dxf>
              <font>
                <color theme="0"/>
              </font>
              <fill>
                <gradientFill degree="90">
                  <stop position="0">
                    <color theme="0"/>
                  </stop>
                  <stop position="1">
                    <color theme="3"/>
                  </stop>
                </gradientFill>
              </fill>
            </x14:dxf>
          </x14:cfRule>
          <x14:cfRule type="containsText" priority="4" operator="containsText" id="{41C720E3-1F4C-44A5-BF2C-AA9346A7447C}">
            <xm:f>NOT(ISERROR(SEARCH('Données de base'!#REF!,E12)))</xm:f>
            <xm:f>'Données de base'!#REF!</xm:f>
            <x14:dxf>
              <fill>
                <gradientFill degree="90">
                  <stop position="0">
                    <color theme="0"/>
                  </stop>
                  <stop position="1">
                    <color theme="5" tint="0.40000610370189521"/>
                  </stop>
                </gradientFill>
              </fill>
            </x14:dxf>
          </x14:cfRule>
          <x14:cfRule type="containsText" priority="5" operator="containsText" id="{4BE5AE22-F9C8-426D-9411-F2DA80490960}">
            <xm:f>NOT(ISERROR(SEARCH('Données de base'!#REF!,E12)))</xm:f>
            <xm:f>'Données de base'!#REF!</xm:f>
            <x14:dxf/>
          </x14:cfRule>
          <xm:sqref>E12:F19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Données de base</vt:lpstr>
      <vt:lpstr>Prévisionnel</vt:lpstr>
      <vt:lpstr>COL_ACTIONS</vt:lpstr>
      <vt:lpstr>COL_DATE_SUIVI</vt:lpstr>
      <vt:lpstr>COL_DEB_PREVU</vt:lpstr>
      <vt:lpstr>COL_TACHES_PREVU</vt:lpstr>
      <vt:lpstr>INFOS_CPTE</vt:lpstr>
      <vt:lpstr>LST_ACTIONS</vt:lpstr>
      <vt:lpstr>LST_ANNEES</vt:lpstr>
      <vt:lpstr>LST_CPTES</vt:lpstr>
      <vt:lpstr>LST_DESCR</vt:lpstr>
      <vt:lpstr>LST_GRP</vt:lpstr>
      <vt:lpstr>LST_JOURS</vt:lpstr>
      <vt:lpstr>LST_MOIS</vt:lpstr>
      <vt:lpstr>LST_OPE</vt:lpstr>
      <vt:lpstr>LST_RESSOURCES</vt:lpstr>
      <vt:lpstr>LST_TACHES</vt:lpstr>
      <vt:lpstr>TAB_PREV</vt:lpstr>
      <vt:lpstr>TAB_PREV_LIB</vt:lpstr>
      <vt:lpstr>TAB_RESSOURCES</vt:lpstr>
      <vt:lpstr>VAR_DEP_PROJET</vt:lpstr>
      <vt:lpstr>VAR_FIN_PROJET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johan</cp:lastModifiedBy>
  <cp:lastPrinted>2011-03-17T13:43:03Z</cp:lastPrinted>
  <dcterms:created xsi:type="dcterms:W3CDTF">2011-02-01T07:35:19Z</dcterms:created>
  <dcterms:modified xsi:type="dcterms:W3CDTF">2015-05-25T12:58:28Z</dcterms:modified>
</cp:coreProperties>
</file>