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0" yWindow="0" windowWidth="19200" windowHeight="11205" tabRatio="783" activeTab="3"/>
  </bookViews>
  <sheets>
    <sheet name="Données de base" sheetId="1" r:id="rId1"/>
    <sheet name="Suivi" sheetId="3" r:id="rId2"/>
    <sheet name="Relevé mensuel" sheetId="5" r:id="rId3"/>
    <sheet name="Bilan" sheetId="15" r:id="rId4"/>
  </sheets>
  <definedNames>
    <definedName name="_xlnm._FilterDatabase" localSheetId="1" hidden="1">Suivi!$A$1:$M$500</definedName>
    <definedName name="BDD_SUIVI">Suivi!$A$1:$M$500</definedName>
    <definedName name="COL_DATE_SUIVI">Suivi!$A$2:$A$500</definedName>
    <definedName name="_xlnm.Criteria" localSheetId="2">'Relevé mensuel'!$C$9:$E$10</definedName>
    <definedName name="DEB_CONTRAT">'Données de base'!$P$2</definedName>
    <definedName name="_xlnm.Extract" localSheetId="2">'Relevé mensuel'!$C$16:$O$500</definedName>
    <definedName name="Hrs_AM_deb">'Données de base'!$I$2:$I$18</definedName>
    <definedName name="Hrs_AM_fin">'Données de base'!$J$2:$J$18</definedName>
    <definedName name="Hrs_PM_deb">'Données de base'!$K$2:$K$12</definedName>
    <definedName name="Hrs_PM_fin">'Données de base'!$L$2:$L$22</definedName>
    <definedName name="LST_ANNEES">'Données de base'!$G$2:$G$10</definedName>
    <definedName name="LST_JOURS">'Données de base'!$C$2:$C$8</definedName>
    <definedName name="LST_MOIS">'Données de base'!$A$2:$A$13</definedName>
    <definedName name="LST_TACHES">'Données de base'!$A$11:$A$40</definedName>
    <definedName name="Nbr_sem">'Données de base'!$N$2:$N$54</definedName>
    <definedName name="Nbre_Hrs_jr">Suivi!$I$2:$I$500</definedName>
    <definedName name="Svi_Mois">Suivi!$C$2:$C$500</definedName>
    <definedName name="VAR_DUREE_TRAV_MAX">'Données de base'!$E$2</definedName>
  </definedNames>
  <calcPr calcId="145621"/>
</workbook>
</file>

<file path=xl/calcChain.xml><?xml version="1.0" encoding="utf-8"?>
<calcChain xmlns="http://schemas.openxmlformats.org/spreadsheetml/2006/main">
  <c r="Q4" i="1" l="1"/>
  <c r="P2" i="1"/>
  <c r="B8" i="15" s="1"/>
  <c r="B9" i="15" s="1"/>
  <c r="B10" i="15" l="1"/>
  <c r="C8" i="15"/>
  <c r="B7" i="15"/>
  <c r="C9" i="15" l="1"/>
  <c r="C7" i="15"/>
  <c r="C10" i="15" l="1"/>
  <c r="C11" i="15"/>
  <c r="D8" i="15"/>
  <c r="D9" i="15" l="1"/>
  <c r="D10" i="15" s="1"/>
  <c r="D7" i="15"/>
  <c r="E8" i="15" l="1"/>
  <c r="D11" i="15"/>
  <c r="E9" i="15" l="1"/>
  <c r="E10" i="15" s="1"/>
  <c r="E7" i="15"/>
  <c r="F8" i="15" l="1"/>
  <c r="E11" i="15"/>
  <c r="F9" i="15" l="1"/>
  <c r="F10" i="15" s="1"/>
  <c r="F7" i="15"/>
  <c r="G8" i="15" l="1"/>
  <c r="F11" i="15"/>
  <c r="G9" i="15" l="1"/>
  <c r="G7" i="15"/>
  <c r="H8" i="15" l="1"/>
  <c r="H9" i="15" s="1"/>
  <c r="H10" i="15" s="1"/>
  <c r="G10" i="15"/>
  <c r="G11" i="15"/>
  <c r="I8" i="15" l="1"/>
  <c r="I9" i="15" s="1"/>
  <c r="I10" i="15" s="1"/>
  <c r="H7" i="15"/>
  <c r="H11" i="15" l="1"/>
  <c r="J8" i="15" l="1"/>
  <c r="J9" i="15" s="1"/>
  <c r="J10" i="15" s="1"/>
  <c r="I7" i="15"/>
  <c r="I11" i="15" l="1"/>
  <c r="K8" i="15" l="1"/>
  <c r="K9" i="15" s="1"/>
  <c r="K10" i="15" s="1"/>
  <c r="J7" i="15"/>
  <c r="J11" i="15" l="1"/>
  <c r="L8" i="15" l="1"/>
  <c r="L9" i="15" s="1"/>
  <c r="L10" i="15" s="1"/>
  <c r="K7" i="15"/>
  <c r="K11" i="15" l="1"/>
  <c r="M8" i="15" l="1"/>
  <c r="M9" i="15" s="1"/>
  <c r="M10" i="15" s="1"/>
  <c r="L7" i="15"/>
  <c r="L11" i="15" l="1"/>
  <c r="N8" i="15" l="1"/>
  <c r="N9" i="15" s="1"/>
  <c r="N10" i="15" s="1"/>
  <c r="M7" i="15"/>
  <c r="M11" i="15" l="1"/>
  <c r="O8" i="15" l="1"/>
  <c r="O9" i="15" s="1"/>
  <c r="O10" i="15" s="1"/>
  <c r="N7" i="15"/>
  <c r="N11" i="15" l="1"/>
  <c r="P8" i="15" l="1"/>
  <c r="P9" i="15" s="1"/>
  <c r="P10" i="15" s="1"/>
  <c r="O7" i="15"/>
  <c r="O11" i="15" l="1"/>
  <c r="Q8" i="15" l="1"/>
  <c r="Q9" i="15" s="1"/>
  <c r="Q10" i="15" s="1"/>
  <c r="P7" i="15"/>
  <c r="P11" i="15" l="1"/>
  <c r="R8" i="15" l="1"/>
  <c r="R9" i="15" s="1"/>
  <c r="R10" i="15" s="1"/>
  <c r="Q7" i="15"/>
  <c r="Q11" i="15" l="1"/>
  <c r="S8" i="15" l="1"/>
  <c r="S9" i="15" s="1"/>
  <c r="S10" i="15" s="1"/>
  <c r="R7" i="15"/>
  <c r="R11" i="15" l="1"/>
  <c r="T8" i="15" l="1"/>
  <c r="T9" i="15" s="1"/>
  <c r="T10" i="15" s="1"/>
  <c r="S7" i="15"/>
  <c r="S11" i="15" l="1"/>
  <c r="U8" i="15" l="1"/>
  <c r="U9" i="15" s="1"/>
  <c r="U10" i="15" s="1"/>
  <c r="T7" i="15"/>
  <c r="T11" i="15" l="1"/>
  <c r="V8" i="15" l="1"/>
  <c r="V9" i="15" s="1"/>
  <c r="V10" i="15" s="1"/>
  <c r="U7" i="15"/>
  <c r="U11" i="15" l="1"/>
  <c r="W8" i="15" l="1"/>
  <c r="W9" i="15" s="1"/>
  <c r="W10" i="15" s="1"/>
  <c r="V7" i="15"/>
  <c r="V11" i="15" l="1"/>
  <c r="X8" i="15" l="1"/>
  <c r="X9" i="15" s="1"/>
  <c r="X10" i="15" s="1"/>
  <c r="W7" i="15"/>
  <c r="W11" i="15" l="1"/>
  <c r="Y8" i="15" l="1"/>
  <c r="Y9" i="15" s="1"/>
  <c r="Y10" i="15" s="1"/>
  <c r="X7" i="15"/>
  <c r="X11" i="15" l="1"/>
  <c r="Z8" i="15" l="1"/>
  <c r="Z9" i="15" s="1"/>
  <c r="Z10" i="15" s="1"/>
  <c r="Y7" i="15"/>
  <c r="Y11" i="15" l="1"/>
  <c r="Z7" i="15" l="1"/>
  <c r="Z11" i="15" l="1"/>
  <c r="B2" i="3" l="1"/>
  <c r="I11" i="3" l="1"/>
  <c r="J11" i="3" s="1"/>
  <c r="I12" i="3"/>
  <c r="J12" i="3" s="1"/>
  <c r="I13" i="3"/>
  <c r="I14" i="3"/>
  <c r="J14" i="3" s="1"/>
  <c r="I15" i="3"/>
  <c r="I16" i="3"/>
  <c r="J16" i="3" s="1"/>
  <c r="I17" i="3"/>
  <c r="I18" i="3"/>
  <c r="J18" i="3" s="1"/>
  <c r="I19" i="3"/>
  <c r="I20" i="3"/>
  <c r="J20" i="3" s="1"/>
  <c r="I21" i="3"/>
  <c r="I22" i="3"/>
  <c r="J22" i="3" s="1"/>
  <c r="I23" i="3"/>
  <c r="I24" i="3"/>
  <c r="J24" i="3" s="1"/>
  <c r="I25" i="3"/>
  <c r="I26" i="3"/>
  <c r="J26" i="3" s="1"/>
  <c r="I27" i="3"/>
  <c r="I28" i="3"/>
  <c r="J28" i="3" s="1"/>
  <c r="I29" i="3"/>
  <c r="I30" i="3"/>
  <c r="J30" i="3" s="1"/>
  <c r="I31" i="3"/>
  <c r="I32" i="3"/>
  <c r="J32" i="3" s="1"/>
  <c r="I33" i="3"/>
  <c r="I34" i="3"/>
  <c r="J34" i="3" s="1"/>
  <c r="I35" i="3"/>
  <c r="I36" i="3"/>
  <c r="J36" i="3" s="1"/>
  <c r="I37" i="3"/>
  <c r="I38" i="3"/>
  <c r="J38" i="3" s="1"/>
  <c r="I39" i="3"/>
  <c r="I40" i="3"/>
  <c r="J40" i="3" s="1"/>
  <c r="I41" i="3"/>
  <c r="I42" i="3"/>
  <c r="J42" i="3" s="1"/>
  <c r="I43" i="3"/>
  <c r="I44" i="3"/>
  <c r="J44" i="3" s="1"/>
  <c r="I45" i="3"/>
  <c r="I46" i="3"/>
  <c r="J46" i="3" s="1"/>
  <c r="I47" i="3"/>
  <c r="I48" i="3"/>
  <c r="J48" i="3" s="1"/>
  <c r="I49" i="3"/>
  <c r="I50" i="3"/>
  <c r="J50" i="3" s="1"/>
  <c r="I51" i="3"/>
  <c r="I52" i="3"/>
  <c r="J52" i="3" s="1"/>
  <c r="I53" i="3"/>
  <c r="I54" i="3"/>
  <c r="J54" i="3" s="1"/>
  <c r="I55" i="3"/>
  <c r="I56" i="3"/>
  <c r="J56" i="3" s="1"/>
  <c r="I57" i="3"/>
  <c r="I58" i="3"/>
  <c r="J58" i="3" s="1"/>
  <c r="I59" i="3"/>
  <c r="I60" i="3"/>
  <c r="J60" i="3" s="1"/>
  <c r="I61" i="3"/>
  <c r="I62" i="3"/>
  <c r="J62" i="3" s="1"/>
  <c r="I63" i="3"/>
  <c r="I64" i="3"/>
  <c r="J64" i="3" s="1"/>
  <c r="I65" i="3"/>
  <c r="I66" i="3"/>
  <c r="J66" i="3" s="1"/>
  <c r="I67" i="3"/>
  <c r="I68" i="3"/>
  <c r="J68" i="3" s="1"/>
  <c r="I69" i="3"/>
  <c r="I70" i="3"/>
  <c r="J70" i="3" s="1"/>
  <c r="I71" i="3"/>
  <c r="I72" i="3"/>
  <c r="J72" i="3" s="1"/>
  <c r="I73" i="3"/>
  <c r="I74" i="3"/>
  <c r="J74" i="3" s="1"/>
  <c r="I75" i="3"/>
  <c r="I76" i="3"/>
  <c r="J76" i="3" s="1"/>
  <c r="I77" i="3"/>
  <c r="I78" i="3"/>
  <c r="J78" i="3" s="1"/>
  <c r="I79" i="3"/>
  <c r="I80" i="3"/>
  <c r="J80" i="3" s="1"/>
  <c r="I81" i="3"/>
  <c r="I82" i="3"/>
  <c r="J82" i="3" s="1"/>
  <c r="I83" i="3"/>
  <c r="I84" i="3"/>
  <c r="J84" i="3" s="1"/>
  <c r="I85" i="3"/>
  <c r="I86" i="3"/>
  <c r="J86" i="3" s="1"/>
  <c r="I87" i="3"/>
  <c r="I88" i="3"/>
  <c r="J88" i="3" s="1"/>
  <c r="I89" i="3"/>
  <c r="I90" i="3"/>
  <c r="J90" i="3" s="1"/>
  <c r="I91" i="3"/>
  <c r="I92" i="3"/>
  <c r="J92" i="3" s="1"/>
  <c r="I93" i="3"/>
  <c r="I94" i="3"/>
  <c r="J94" i="3" s="1"/>
  <c r="I95" i="3"/>
  <c r="I96" i="3"/>
  <c r="J96" i="3" s="1"/>
  <c r="I97" i="3"/>
  <c r="I98" i="3"/>
  <c r="J98" i="3" s="1"/>
  <c r="I99" i="3"/>
  <c r="I100" i="3"/>
  <c r="J100" i="3" s="1"/>
  <c r="I101" i="3"/>
  <c r="I102" i="3"/>
  <c r="J102" i="3" s="1"/>
  <c r="I103" i="3"/>
  <c r="I104" i="3"/>
  <c r="J104" i="3" s="1"/>
  <c r="I105" i="3"/>
  <c r="I106" i="3"/>
  <c r="J106" i="3" s="1"/>
  <c r="I107" i="3"/>
  <c r="I108" i="3"/>
  <c r="J108" i="3" s="1"/>
  <c r="I109" i="3"/>
  <c r="I110" i="3"/>
  <c r="J110" i="3" s="1"/>
  <c r="I111" i="3"/>
  <c r="I112" i="3"/>
  <c r="J112" i="3" s="1"/>
  <c r="I113" i="3"/>
  <c r="I114" i="3"/>
  <c r="J114" i="3" s="1"/>
  <c r="I115" i="3"/>
  <c r="I116" i="3"/>
  <c r="J116" i="3" s="1"/>
  <c r="I117" i="3"/>
  <c r="I118" i="3"/>
  <c r="J118" i="3" s="1"/>
  <c r="I119" i="3"/>
  <c r="I120" i="3"/>
  <c r="J120" i="3" s="1"/>
  <c r="I121" i="3"/>
  <c r="I122" i="3"/>
  <c r="J122" i="3" s="1"/>
  <c r="I123" i="3"/>
  <c r="I124" i="3"/>
  <c r="J124" i="3" s="1"/>
  <c r="I125" i="3"/>
  <c r="I126" i="3"/>
  <c r="J126" i="3" s="1"/>
  <c r="I127" i="3"/>
  <c r="I128" i="3"/>
  <c r="J128" i="3" s="1"/>
  <c r="I129" i="3"/>
  <c r="I130" i="3"/>
  <c r="J130" i="3" s="1"/>
  <c r="I131" i="3"/>
  <c r="I132" i="3"/>
  <c r="J132" i="3" s="1"/>
  <c r="I133" i="3"/>
  <c r="I134" i="3"/>
  <c r="J134" i="3" s="1"/>
  <c r="I135" i="3"/>
  <c r="I136" i="3"/>
  <c r="J136" i="3" s="1"/>
  <c r="I137" i="3"/>
  <c r="I138" i="3"/>
  <c r="J138" i="3" s="1"/>
  <c r="I139" i="3"/>
  <c r="I140" i="3"/>
  <c r="J140" i="3" s="1"/>
  <c r="I141" i="3"/>
  <c r="I142" i="3"/>
  <c r="J142" i="3" s="1"/>
  <c r="I143" i="3"/>
  <c r="I144" i="3"/>
  <c r="J144" i="3" s="1"/>
  <c r="I145" i="3"/>
  <c r="I146" i="3"/>
  <c r="J146" i="3" s="1"/>
  <c r="I147" i="3"/>
  <c r="I148" i="3"/>
  <c r="J148" i="3" s="1"/>
  <c r="I149" i="3"/>
  <c r="I150" i="3"/>
  <c r="J150" i="3" s="1"/>
  <c r="I151" i="3"/>
  <c r="I152" i="3"/>
  <c r="J152" i="3" s="1"/>
  <c r="I153" i="3"/>
  <c r="I154" i="3"/>
  <c r="J154" i="3" s="1"/>
  <c r="I155" i="3"/>
  <c r="I156" i="3"/>
  <c r="J156" i="3" s="1"/>
  <c r="I157" i="3"/>
  <c r="I158" i="3"/>
  <c r="J158" i="3" s="1"/>
  <c r="I159" i="3"/>
  <c r="I160" i="3"/>
  <c r="J160" i="3" s="1"/>
  <c r="I161" i="3"/>
  <c r="I162" i="3"/>
  <c r="J162" i="3" s="1"/>
  <c r="I163" i="3"/>
  <c r="I164" i="3"/>
  <c r="J164" i="3" s="1"/>
  <c r="I165" i="3"/>
  <c r="I166" i="3"/>
  <c r="J166" i="3" s="1"/>
  <c r="I167" i="3"/>
  <c r="I168" i="3"/>
  <c r="J168" i="3" s="1"/>
  <c r="I169" i="3"/>
  <c r="I170" i="3"/>
  <c r="J170" i="3" s="1"/>
  <c r="I171" i="3"/>
  <c r="I172" i="3"/>
  <c r="J172" i="3" s="1"/>
  <c r="I173" i="3"/>
  <c r="I174" i="3"/>
  <c r="J174" i="3" s="1"/>
  <c r="I175" i="3"/>
  <c r="I176" i="3"/>
  <c r="J176" i="3" s="1"/>
  <c r="I177" i="3"/>
  <c r="I178" i="3"/>
  <c r="J178" i="3" s="1"/>
  <c r="I179" i="3"/>
  <c r="I180" i="3"/>
  <c r="J180" i="3" s="1"/>
  <c r="I181" i="3"/>
  <c r="I182" i="3"/>
  <c r="J182" i="3" s="1"/>
  <c r="I183" i="3"/>
  <c r="I184" i="3"/>
  <c r="J184" i="3" s="1"/>
  <c r="I185" i="3"/>
  <c r="I186" i="3"/>
  <c r="J186" i="3" s="1"/>
  <c r="I187" i="3"/>
  <c r="I188" i="3"/>
  <c r="J188" i="3" s="1"/>
  <c r="I189" i="3"/>
  <c r="I190" i="3"/>
  <c r="J190" i="3" s="1"/>
  <c r="I191" i="3"/>
  <c r="I192" i="3"/>
  <c r="J192" i="3" s="1"/>
  <c r="I193" i="3"/>
  <c r="I194" i="3"/>
  <c r="J194" i="3" s="1"/>
  <c r="I195" i="3"/>
  <c r="I196" i="3"/>
  <c r="J196" i="3" s="1"/>
  <c r="I197" i="3"/>
  <c r="I198" i="3"/>
  <c r="J198" i="3" s="1"/>
  <c r="I199" i="3"/>
  <c r="I200" i="3"/>
  <c r="J200" i="3" s="1"/>
  <c r="I201" i="3"/>
  <c r="I202" i="3"/>
  <c r="J202" i="3" s="1"/>
  <c r="I203" i="3"/>
  <c r="I204" i="3"/>
  <c r="J204" i="3" s="1"/>
  <c r="I205" i="3"/>
  <c r="I206" i="3"/>
  <c r="J206" i="3" s="1"/>
  <c r="I207" i="3"/>
  <c r="I208" i="3"/>
  <c r="J208" i="3" s="1"/>
  <c r="I209" i="3"/>
  <c r="I210" i="3"/>
  <c r="J210" i="3" s="1"/>
  <c r="I211" i="3"/>
  <c r="I212" i="3"/>
  <c r="J212" i="3" s="1"/>
  <c r="I213" i="3"/>
  <c r="I214" i="3"/>
  <c r="J214" i="3" s="1"/>
  <c r="I215" i="3"/>
  <c r="I216" i="3"/>
  <c r="J216" i="3" s="1"/>
  <c r="I217" i="3"/>
  <c r="I218" i="3"/>
  <c r="J218" i="3" s="1"/>
  <c r="I219" i="3"/>
  <c r="I220" i="3"/>
  <c r="J220" i="3" s="1"/>
  <c r="I221" i="3"/>
  <c r="I222" i="3"/>
  <c r="J222" i="3" s="1"/>
  <c r="I223" i="3"/>
  <c r="I224" i="3"/>
  <c r="J224" i="3" s="1"/>
  <c r="I225" i="3"/>
  <c r="I226" i="3"/>
  <c r="J226" i="3" s="1"/>
  <c r="I227" i="3"/>
  <c r="I228" i="3"/>
  <c r="J228" i="3" s="1"/>
  <c r="I229" i="3"/>
  <c r="I230" i="3"/>
  <c r="J230" i="3" s="1"/>
  <c r="I231" i="3"/>
  <c r="I232" i="3"/>
  <c r="J232" i="3" s="1"/>
  <c r="I233" i="3"/>
  <c r="I234" i="3"/>
  <c r="J234" i="3" s="1"/>
  <c r="I235" i="3"/>
  <c r="I236" i="3"/>
  <c r="J236" i="3" s="1"/>
  <c r="I237" i="3"/>
  <c r="I238" i="3"/>
  <c r="J238" i="3" s="1"/>
  <c r="I239" i="3"/>
  <c r="I240" i="3"/>
  <c r="J240" i="3" s="1"/>
  <c r="I241" i="3"/>
  <c r="I242" i="3"/>
  <c r="J242" i="3" s="1"/>
  <c r="I243" i="3"/>
  <c r="I244" i="3"/>
  <c r="J244" i="3" s="1"/>
  <c r="I245" i="3"/>
  <c r="I246" i="3"/>
  <c r="J246" i="3" s="1"/>
  <c r="I247" i="3"/>
  <c r="I248" i="3"/>
  <c r="J248" i="3" s="1"/>
  <c r="I249" i="3"/>
  <c r="I250" i="3"/>
  <c r="J250" i="3" s="1"/>
  <c r="I251" i="3"/>
  <c r="I252" i="3"/>
  <c r="J252" i="3" s="1"/>
  <c r="I253" i="3"/>
  <c r="I254" i="3"/>
  <c r="J254" i="3" s="1"/>
  <c r="I255" i="3"/>
  <c r="I256" i="3"/>
  <c r="J256" i="3" s="1"/>
  <c r="I257" i="3"/>
  <c r="I258" i="3"/>
  <c r="J258" i="3" s="1"/>
  <c r="I259" i="3"/>
  <c r="I260" i="3"/>
  <c r="J260" i="3" s="1"/>
  <c r="I261" i="3"/>
  <c r="I262" i="3"/>
  <c r="J262" i="3" s="1"/>
  <c r="I263" i="3"/>
  <c r="I264" i="3"/>
  <c r="J264" i="3" s="1"/>
  <c r="I265" i="3"/>
  <c r="I266" i="3"/>
  <c r="J266" i="3" s="1"/>
  <c r="I267" i="3"/>
  <c r="I268" i="3"/>
  <c r="J268" i="3" s="1"/>
  <c r="I269" i="3"/>
  <c r="I270" i="3"/>
  <c r="J270" i="3" s="1"/>
  <c r="I271" i="3"/>
  <c r="I272" i="3"/>
  <c r="J272" i="3" s="1"/>
  <c r="I273" i="3"/>
  <c r="I274" i="3"/>
  <c r="J274" i="3" s="1"/>
  <c r="I275" i="3"/>
  <c r="I276" i="3"/>
  <c r="J276" i="3" s="1"/>
  <c r="I277" i="3"/>
  <c r="I278" i="3"/>
  <c r="J278" i="3" s="1"/>
  <c r="I279" i="3"/>
  <c r="I280" i="3"/>
  <c r="J280" i="3" s="1"/>
  <c r="I281" i="3"/>
  <c r="I282" i="3"/>
  <c r="J282" i="3" s="1"/>
  <c r="I283" i="3"/>
  <c r="I284" i="3"/>
  <c r="J284" i="3" s="1"/>
  <c r="I285" i="3"/>
  <c r="I286" i="3"/>
  <c r="J286" i="3" s="1"/>
  <c r="I287" i="3"/>
  <c r="I288" i="3"/>
  <c r="J288" i="3" s="1"/>
  <c r="I289" i="3"/>
  <c r="I290" i="3"/>
  <c r="J290" i="3" s="1"/>
  <c r="I291" i="3"/>
  <c r="I292" i="3"/>
  <c r="J292" i="3" s="1"/>
  <c r="I293" i="3"/>
  <c r="I294" i="3"/>
  <c r="J294" i="3" s="1"/>
  <c r="I295" i="3"/>
  <c r="I296" i="3"/>
  <c r="J296" i="3" s="1"/>
  <c r="I297" i="3"/>
  <c r="I298" i="3"/>
  <c r="J298" i="3" s="1"/>
  <c r="I299" i="3"/>
  <c r="I300" i="3"/>
  <c r="J300" i="3" s="1"/>
  <c r="I301" i="3"/>
  <c r="I302" i="3"/>
  <c r="J302" i="3" s="1"/>
  <c r="I303" i="3"/>
  <c r="I304" i="3"/>
  <c r="J304" i="3" s="1"/>
  <c r="I305" i="3"/>
  <c r="I306" i="3"/>
  <c r="J306" i="3" s="1"/>
  <c r="I307" i="3"/>
  <c r="I308" i="3"/>
  <c r="J308" i="3" s="1"/>
  <c r="I309" i="3"/>
  <c r="I310" i="3"/>
  <c r="J310" i="3" s="1"/>
  <c r="I311" i="3"/>
  <c r="I312" i="3"/>
  <c r="J312" i="3" s="1"/>
  <c r="I313" i="3"/>
  <c r="I314" i="3"/>
  <c r="J314" i="3" s="1"/>
  <c r="I315" i="3"/>
  <c r="I316" i="3"/>
  <c r="J316" i="3" s="1"/>
  <c r="I317" i="3"/>
  <c r="I318" i="3"/>
  <c r="J318" i="3" s="1"/>
  <c r="I319" i="3"/>
  <c r="I320" i="3"/>
  <c r="J320" i="3" s="1"/>
  <c r="I321" i="3"/>
  <c r="I322" i="3"/>
  <c r="J322" i="3" s="1"/>
  <c r="I323" i="3"/>
  <c r="I324" i="3"/>
  <c r="J324" i="3" s="1"/>
  <c r="I325" i="3"/>
  <c r="I326" i="3"/>
  <c r="J326" i="3" s="1"/>
  <c r="I327" i="3"/>
  <c r="I328" i="3"/>
  <c r="J328" i="3" s="1"/>
  <c r="I329" i="3"/>
  <c r="I330" i="3"/>
  <c r="J330" i="3" s="1"/>
  <c r="I331" i="3"/>
  <c r="I332" i="3"/>
  <c r="J332" i="3" s="1"/>
  <c r="I333" i="3"/>
  <c r="I334" i="3"/>
  <c r="J334" i="3" s="1"/>
  <c r="I335" i="3"/>
  <c r="I336" i="3"/>
  <c r="J336" i="3" s="1"/>
  <c r="I337" i="3"/>
  <c r="I338" i="3"/>
  <c r="J338" i="3" s="1"/>
  <c r="I339" i="3"/>
  <c r="I340" i="3"/>
  <c r="J340" i="3" s="1"/>
  <c r="I341" i="3"/>
  <c r="I342" i="3"/>
  <c r="J342" i="3" s="1"/>
  <c r="I343" i="3"/>
  <c r="I344" i="3"/>
  <c r="J344" i="3" s="1"/>
  <c r="I345" i="3"/>
  <c r="I346" i="3"/>
  <c r="J346" i="3" s="1"/>
  <c r="I347" i="3"/>
  <c r="I348" i="3"/>
  <c r="J348" i="3" s="1"/>
  <c r="I349" i="3"/>
  <c r="I350" i="3"/>
  <c r="J350" i="3" s="1"/>
  <c r="I351" i="3"/>
  <c r="I352" i="3"/>
  <c r="J352" i="3" s="1"/>
  <c r="I353" i="3"/>
  <c r="I354" i="3"/>
  <c r="J354" i="3" s="1"/>
  <c r="I355" i="3"/>
  <c r="I356" i="3"/>
  <c r="J356" i="3" s="1"/>
  <c r="I357" i="3"/>
  <c r="I358" i="3"/>
  <c r="J358" i="3" s="1"/>
  <c r="I359" i="3"/>
  <c r="I360" i="3"/>
  <c r="J360" i="3" s="1"/>
  <c r="I361" i="3"/>
  <c r="I362" i="3"/>
  <c r="J362" i="3" s="1"/>
  <c r="I363" i="3"/>
  <c r="I364" i="3"/>
  <c r="J364" i="3" s="1"/>
  <c r="I365" i="3"/>
  <c r="I366" i="3"/>
  <c r="J366" i="3" s="1"/>
  <c r="I367" i="3"/>
  <c r="I368" i="3"/>
  <c r="J368" i="3" s="1"/>
  <c r="I369" i="3"/>
  <c r="I370" i="3"/>
  <c r="J370" i="3" s="1"/>
  <c r="I371" i="3"/>
  <c r="I372" i="3"/>
  <c r="J372" i="3" s="1"/>
  <c r="I373" i="3"/>
  <c r="I374" i="3"/>
  <c r="J374" i="3" s="1"/>
  <c r="I375" i="3"/>
  <c r="I376" i="3"/>
  <c r="J376" i="3" s="1"/>
  <c r="I377" i="3"/>
  <c r="I378" i="3"/>
  <c r="J378" i="3" s="1"/>
  <c r="I379" i="3"/>
  <c r="I380" i="3"/>
  <c r="J380" i="3" s="1"/>
  <c r="I381" i="3"/>
  <c r="I382" i="3"/>
  <c r="J382" i="3" s="1"/>
  <c r="I383" i="3"/>
  <c r="I384" i="3"/>
  <c r="J384" i="3" s="1"/>
  <c r="I385" i="3"/>
  <c r="I386" i="3"/>
  <c r="J386" i="3" s="1"/>
  <c r="I387" i="3"/>
  <c r="I388" i="3"/>
  <c r="J388" i="3" s="1"/>
  <c r="I389" i="3"/>
  <c r="I390" i="3"/>
  <c r="J390" i="3" s="1"/>
  <c r="I391" i="3"/>
  <c r="I392" i="3"/>
  <c r="J392" i="3" s="1"/>
  <c r="I393" i="3"/>
  <c r="I394" i="3"/>
  <c r="J394" i="3" s="1"/>
  <c r="I395" i="3"/>
  <c r="I396" i="3"/>
  <c r="J396" i="3" s="1"/>
  <c r="I397" i="3"/>
  <c r="I398" i="3"/>
  <c r="J398" i="3" s="1"/>
  <c r="I399" i="3"/>
  <c r="I400" i="3"/>
  <c r="J400" i="3" s="1"/>
  <c r="I401" i="3"/>
  <c r="I402" i="3"/>
  <c r="J402" i="3" s="1"/>
  <c r="I403" i="3"/>
  <c r="I404" i="3"/>
  <c r="J404" i="3" s="1"/>
  <c r="I405" i="3"/>
  <c r="I406" i="3"/>
  <c r="J406" i="3" s="1"/>
  <c r="I407" i="3"/>
  <c r="I408" i="3"/>
  <c r="J408" i="3" s="1"/>
  <c r="I409" i="3"/>
  <c r="I410" i="3"/>
  <c r="J410" i="3" s="1"/>
  <c r="I411" i="3"/>
  <c r="I412" i="3"/>
  <c r="J412" i="3" s="1"/>
  <c r="I413" i="3"/>
  <c r="I414" i="3"/>
  <c r="J414" i="3" s="1"/>
  <c r="I415" i="3"/>
  <c r="I416" i="3"/>
  <c r="J416" i="3" s="1"/>
  <c r="I417" i="3"/>
  <c r="I418" i="3"/>
  <c r="J418" i="3" s="1"/>
  <c r="I419" i="3"/>
  <c r="I420" i="3"/>
  <c r="J420" i="3" s="1"/>
  <c r="I421" i="3"/>
  <c r="I422" i="3"/>
  <c r="J422" i="3" s="1"/>
  <c r="I423" i="3"/>
  <c r="I424" i="3"/>
  <c r="J424" i="3" s="1"/>
  <c r="I425" i="3"/>
  <c r="I426" i="3"/>
  <c r="J426" i="3" s="1"/>
  <c r="I427" i="3"/>
  <c r="I428" i="3"/>
  <c r="J428" i="3" s="1"/>
  <c r="I429" i="3"/>
  <c r="I430" i="3"/>
  <c r="J430" i="3" s="1"/>
  <c r="I431" i="3"/>
  <c r="I432" i="3"/>
  <c r="J432" i="3" s="1"/>
  <c r="I433" i="3"/>
  <c r="I434" i="3"/>
  <c r="J434" i="3" s="1"/>
  <c r="I435" i="3"/>
  <c r="I436" i="3"/>
  <c r="J436" i="3" s="1"/>
  <c r="I437" i="3"/>
  <c r="I438" i="3"/>
  <c r="J438" i="3" s="1"/>
  <c r="I439" i="3"/>
  <c r="I440" i="3"/>
  <c r="J440" i="3" s="1"/>
  <c r="I441" i="3"/>
  <c r="I442" i="3"/>
  <c r="J442" i="3" s="1"/>
  <c r="I443" i="3"/>
  <c r="I444" i="3"/>
  <c r="J444" i="3" s="1"/>
  <c r="I445" i="3"/>
  <c r="I446" i="3"/>
  <c r="J446" i="3" s="1"/>
  <c r="I447" i="3"/>
  <c r="I448" i="3"/>
  <c r="J448" i="3" s="1"/>
  <c r="I449" i="3"/>
  <c r="I450" i="3"/>
  <c r="J450" i="3" s="1"/>
  <c r="I451" i="3"/>
  <c r="I452" i="3"/>
  <c r="J452" i="3" s="1"/>
  <c r="I453" i="3"/>
  <c r="I454" i="3"/>
  <c r="J454" i="3" s="1"/>
  <c r="I455" i="3"/>
  <c r="I456" i="3"/>
  <c r="J456" i="3" s="1"/>
  <c r="I457" i="3"/>
  <c r="I458" i="3"/>
  <c r="J458" i="3" s="1"/>
  <c r="I459" i="3"/>
  <c r="I460" i="3"/>
  <c r="J460" i="3" s="1"/>
  <c r="I461" i="3"/>
  <c r="I462" i="3"/>
  <c r="J462" i="3" s="1"/>
  <c r="I463" i="3"/>
  <c r="I464" i="3"/>
  <c r="J464" i="3" s="1"/>
  <c r="I465" i="3"/>
  <c r="I466" i="3"/>
  <c r="J466" i="3" s="1"/>
  <c r="I467" i="3"/>
  <c r="I468" i="3"/>
  <c r="J468" i="3" s="1"/>
  <c r="I469" i="3"/>
  <c r="I470" i="3"/>
  <c r="J470" i="3" s="1"/>
  <c r="I471" i="3"/>
  <c r="I472" i="3"/>
  <c r="J472" i="3" s="1"/>
  <c r="I473" i="3"/>
  <c r="I474" i="3"/>
  <c r="J474" i="3" s="1"/>
  <c r="I475" i="3"/>
  <c r="I476" i="3"/>
  <c r="J476" i="3" s="1"/>
  <c r="I477" i="3"/>
  <c r="I478" i="3"/>
  <c r="J478" i="3" s="1"/>
  <c r="I479" i="3"/>
  <c r="I480" i="3"/>
  <c r="J480" i="3" s="1"/>
  <c r="I481" i="3"/>
  <c r="I482" i="3"/>
  <c r="J482" i="3" s="1"/>
  <c r="I483" i="3"/>
  <c r="I484" i="3"/>
  <c r="J484" i="3" s="1"/>
  <c r="I485" i="3"/>
  <c r="I486" i="3"/>
  <c r="J486" i="3" s="1"/>
  <c r="I487" i="3"/>
  <c r="I488" i="3"/>
  <c r="J488" i="3" s="1"/>
  <c r="I489" i="3"/>
  <c r="I490" i="3"/>
  <c r="J490" i="3" s="1"/>
  <c r="I491" i="3"/>
  <c r="I492" i="3"/>
  <c r="J492" i="3" s="1"/>
  <c r="I493" i="3"/>
  <c r="I494" i="3"/>
  <c r="J494" i="3" s="1"/>
  <c r="I495" i="3"/>
  <c r="I496" i="3"/>
  <c r="J496" i="3" s="1"/>
  <c r="I497" i="3"/>
  <c r="I498" i="3"/>
  <c r="J498" i="3" s="1"/>
  <c r="I499" i="3"/>
  <c r="I500" i="3"/>
  <c r="J500" i="3" s="1"/>
  <c r="I10" i="3"/>
  <c r="J10" i="3" s="1"/>
  <c r="I9" i="3"/>
  <c r="L9" i="3" s="1"/>
  <c r="I8" i="3"/>
  <c r="I7" i="3"/>
  <c r="L7" i="3" s="1"/>
  <c r="I6" i="3"/>
  <c r="I5" i="3"/>
  <c r="L5" i="3" s="1"/>
  <c r="I4" i="3"/>
  <c r="I3" i="3"/>
  <c r="J3" i="3" s="1"/>
  <c r="I2" i="3"/>
  <c r="L2" i="3" l="1"/>
  <c r="M2" i="3" s="1"/>
  <c r="J2" i="3"/>
  <c r="K2" i="3" s="1"/>
  <c r="K3" i="3" s="1"/>
  <c r="J4" i="3"/>
  <c r="L4" i="3"/>
  <c r="L6" i="3"/>
  <c r="J6" i="3"/>
  <c r="L8" i="3"/>
  <c r="J8" i="3"/>
  <c r="M499" i="3"/>
  <c r="L499" i="3"/>
  <c r="K499" i="3"/>
  <c r="J499" i="3"/>
  <c r="M497" i="3"/>
  <c r="L497" i="3"/>
  <c r="K497" i="3"/>
  <c r="J497" i="3"/>
  <c r="M495" i="3"/>
  <c r="L495" i="3"/>
  <c r="K495" i="3"/>
  <c r="J495" i="3"/>
  <c r="M493" i="3"/>
  <c r="L493" i="3"/>
  <c r="K493" i="3"/>
  <c r="J493" i="3"/>
  <c r="M491" i="3"/>
  <c r="L491" i="3"/>
  <c r="K491" i="3"/>
  <c r="J491" i="3"/>
  <c r="M489" i="3"/>
  <c r="L489" i="3"/>
  <c r="K489" i="3"/>
  <c r="J489" i="3"/>
  <c r="M487" i="3"/>
  <c r="L487" i="3"/>
  <c r="K487" i="3"/>
  <c r="J487" i="3"/>
  <c r="M485" i="3"/>
  <c r="L485" i="3"/>
  <c r="K485" i="3"/>
  <c r="J485" i="3"/>
  <c r="M483" i="3"/>
  <c r="L483" i="3"/>
  <c r="K483" i="3"/>
  <c r="J483" i="3"/>
  <c r="M481" i="3"/>
  <c r="L481" i="3"/>
  <c r="K481" i="3"/>
  <c r="J481" i="3"/>
  <c r="M479" i="3"/>
  <c r="L479" i="3"/>
  <c r="K479" i="3"/>
  <c r="J479" i="3"/>
  <c r="M477" i="3"/>
  <c r="L477" i="3"/>
  <c r="K477" i="3"/>
  <c r="J477" i="3"/>
  <c r="M475" i="3"/>
  <c r="L475" i="3"/>
  <c r="K475" i="3"/>
  <c r="J475" i="3"/>
  <c r="M473" i="3"/>
  <c r="L473" i="3"/>
  <c r="K473" i="3"/>
  <c r="J473" i="3"/>
  <c r="M471" i="3"/>
  <c r="L471" i="3"/>
  <c r="K471" i="3"/>
  <c r="J471" i="3"/>
  <c r="M469" i="3"/>
  <c r="L469" i="3"/>
  <c r="K469" i="3"/>
  <c r="J469" i="3"/>
  <c r="M467" i="3"/>
  <c r="L467" i="3"/>
  <c r="K467" i="3"/>
  <c r="J467" i="3"/>
  <c r="M465" i="3"/>
  <c r="L465" i="3"/>
  <c r="K465" i="3"/>
  <c r="J465" i="3"/>
  <c r="M463" i="3"/>
  <c r="L463" i="3"/>
  <c r="K463" i="3"/>
  <c r="J463" i="3"/>
  <c r="M461" i="3"/>
  <c r="L461" i="3"/>
  <c r="K461" i="3"/>
  <c r="J461" i="3"/>
  <c r="M459" i="3"/>
  <c r="L459" i="3"/>
  <c r="K459" i="3"/>
  <c r="J459" i="3"/>
  <c r="M457" i="3"/>
  <c r="L457" i="3"/>
  <c r="K457" i="3"/>
  <c r="J457" i="3"/>
  <c r="M455" i="3"/>
  <c r="L455" i="3"/>
  <c r="K455" i="3"/>
  <c r="J455" i="3"/>
  <c r="M453" i="3"/>
  <c r="L453" i="3"/>
  <c r="K453" i="3"/>
  <c r="J453" i="3"/>
  <c r="M451" i="3"/>
  <c r="L451" i="3"/>
  <c r="K451" i="3"/>
  <c r="J451" i="3"/>
  <c r="M449" i="3"/>
  <c r="L449" i="3"/>
  <c r="K449" i="3"/>
  <c r="J449" i="3"/>
  <c r="M447" i="3"/>
  <c r="L447" i="3"/>
  <c r="K447" i="3"/>
  <c r="J447" i="3"/>
  <c r="M445" i="3"/>
  <c r="L445" i="3"/>
  <c r="K445" i="3"/>
  <c r="J445" i="3"/>
  <c r="M443" i="3"/>
  <c r="L443" i="3"/>
  <c r="K443" i="3"/>
  <c r="J443" i="3"/>
  <c r="M441" i="3"/>
  <c r="L441" i="3"/>
  <c r="K441" i="3"/>
  <c r="J441" i="3"/>
  <c r="M439" i="3"/>
  <c r="L439" i="3"/>
  <c r="K439" i="3"/>
  <c r="J439" i="3"/>
  <c r="M437" i="3"/>
  <c r="L437" i="3"/>
  <c r="K437" i="3"/>
  <c r="J437" i="3"/>
  <c r="M435" i="3"/>
  <c r="L435" i="3"/>
  <c r="K435" i="3"/>
  <c r="J435" i="3"/>
  <c r="M433" i="3"/>
  <c r="L433" i="3"/>
  <c r="K433" i="3"/>
  <c r="J433" i="3"/>
  <c r="M431" i="3"/>
  <c r="L431" i="3"/>
  <c r="K431" i="3"/>
  <c r="J431" i="3"/>
  <c r="M429" i="3"/>
  <c r="L429" i="3"/>
  <c r="K429" i="3"/>
  <c r="J429" i="3"/>
  <c r="M427" i="3"/>
  <c r="L427" i="3"/>
  <c r="K427" i="3"/>
  <c r="J427" i="3"/>
  <c r="M425" i="3"/>
  <c r="L425" i="3"/>
  <c r="K425" i="3"/>
  <c r="J425" i="3"/>
  <c r="M423" i="3"/>
  <c r="L423" i="3"/>
  <c r="K423" i="3"/>
  <c r="J423" i="3"/>
  <c r="M421" i="3"/>
  <c r="L421" i="3"/>
  <c r="K421" i="3"/>
  <c r="J421" i="3"/>
  <c r="M419" i="3"/>
  <c r="L419" i="3"/>
  <c r="K419" i="3"/>
  <c r="J419" i="3"/>
  <c r="M417" i="3"/>
  <c r="L417" i="3"/>
  <c r="K417" i="3"/>
  <c r="J417" i="3"/>
  <c r="M415" i="3"/>
  <c r="L415" i="3"/>
  <c r="K415" i="3"/>
  <c r="J415" i="3"/>
  <c r="M413" i="3"/>
  <c r="L413" i="3"/>
  <c r="K413" i="3"/>
  <c r="J413" i="3"/>
  <c r="M411" i="3"/>
  <c r="L411" i="3"/>
  <c r="K411" i="3"/>
  <c r="J411" i="3"/>
  <c r="M409" i="3"/>
  <c r="L409" i="3"/>
  <c r="K409" i="3"/>
  <c r="J409" i="3"/>
  <c r="M407" i="3"/>
  <c r="L407" i="3"/>
  <c r="K407" i="3"/>
  <c r="J407" i="3"/>
  <c r="M405" i="3"/>
  <c r="L405" i="3"/>
  <c r="K405" i="3"/>
  <c r="J405" i="3"/>
  <c r="M403" i="3"/>
  <c r="L403" i="3"/>
  <c r="K403" i="3"/>
  <c r="J403" i="3"/>
  <c r="M401" i="3"/>
  <c r="L401" i="3"/>
  <c r="K401" i="3"/>
  <c r="J401" i="3"/>
  <c r="M399" i="3"/>
  <c r="L399" i="3"/>
  <c r="K399" i="3"/>
  <c r="J399" i="3"/>
  <c r="M397" i="3"/>
  <c r="L397" i="3"/>
  <c r="K397" i="3"/>
  <c r="J397" i="3"/>
  <c r="M395" i="3"/>
  <c r="L395" i="3"/>
  <c r="K395" i="3"/>
  <c r="J395" i="3"/>
  <c r="M393" i="3"/>
  <c r="L393" i="3"/>
  <c r="K393" i="3"/>
  <c r="J393" i="3"/>
  <c r="M391" i="3"/>
  <c r="L391" i="3"/>
  <c r="K391" i="3"/>
  <c r="J391" i="3"/>
  <c r="M389" i="3"/>
  <c r="L389" i="3"/>
  <c r="K389" i="3"/>
  <c r="J389" i="3"/>
  <c r="M387" i="3"/>
  <c r="L387" i="3"/>
  <c r="K387" i="3"/>
  <c r="J387" i="3"/>
  <c r="M385" i="3"/>
  <c r="L385" i="3"/>
  <c r="K385" i="3"/>
  <c r="J385" i="3"/>
  <c r="M383" i="3"/>
  <c r="L383" i="3"/>
  <c r="K383" i="3"/>
  <c r="J383" i="3"/>
  <c r="M381" i="3"/>
  <c r="L381" i="3"/>
  <c r="K381" i="3"/>
  <c r="J381" i="3"/>
  <c r="M379" i="3"/>
  <c r="L379" i="3"/>
  <c r="K379" i="3"/>
  <c r="J379" i="3"/>
  <c r="M377" i="3"/>
  <c r="L377" i="3"/>
  <c r="K377" i="3"/>
  <c r="J377" i="3"/>
  <c r="M375" i="3"/>
  <c r="L375" i="3"/>
  <c r="K375" i="3"/>
  <c r="J375" i="3"/>
  <c r="M373" i="3"/>
  <c r="L373" i="3"/>
  <c r="K373" i="3"/>
  <c r="J373" i="3"/>
  <c r="M371" i="3"/>
  <c r="L371" i="3"/>
  <c r="K371" i="3"/>
  <c r="J371" i="3"/>
  <c r="M369" i="3"/>
  <c r="L369" i="3"/>
  <c r="K369" i="3"/>
  <c r="J369" i="3"/>
  <c r="M367" i="3"/>
  <c r="L367" i="3"/>
  <c r="K367" i="3"/>
  <c r="J367" i="3"/>
  <c r="M365" i="3"/>
  <c r="L365" i="3"/>
  <c r="K365" i="3"/>
  <c r="J365" i="3"/>
  <c r="M363" i="3"/>
  <c r="L363" i="3"/>
  <c r="K363" i="3"/>
  <c r="J363" i="3"/>
  <c r="M361" i="3"/>
  <c r="L361" i="3"/>
  <c r="K361" i="3"/>
  <c r="J361" i="3"/>
  <c r="M359" i="3"/>
  <c r="L359" i="3"/>
  <c r="K359" i="3"/>
  <c r="J359" i="3"/>
  <c r="M357" i="3"/>
  <c r="L357" i="3"/>
  <c r="K357" i="3"/>
  <c r="J357" i="3"/>
  <c r="M355" i="3"/>
  <c r="L355" i="3"/>
  <c r="K355" i="3"/>
  <c r="J355" i="3"/>
  <c r="M353" i="3"/>
  <c r="L353" i="3"/>
  <c r="K353" i="3"/>
  <c r="J353" i="3"/>
  <c r="M351" i="3"/>
  <c r="L351" i="3"/>
  <c r="K351" i="3"/>
  <c r="J351" i="3"/>
  <c r="M349" i="3"/>
  <c r="L349" i="3"/>
  <c r="K349" i="3"/>
  <c r="J349" i="3"/>
  <c r="M347" i="3"/>
  <c r="L347" i="3"/>
  <c r="K347" i="3"/>
  <c r="J347" i="3"/>
  <c r="M345" i="3"/>
  <c r="L345" i="3"/>
  <c r="K345" i="3"/>
  <c r="J345" i="3"/>
  <c r="M343" i="3"/>
  <c r="L343" i="3"/>
  <c r="K343" i="3"/>
  <c r="J343" i="3"/>
  <c r="M341" i="3"/>
  <c r="L341" i="3"/>
  <c r="K341" i="3"/>
  <c r="J341" i="3"/>
  <c r="M339" i="3"/>
  <c r="L339" i="3"/>
  <c r="K339" i="3"/>
  <c r="J339" i="3"/>
  <c r="M337" i="3"/>
  <c r="L337" i="3"/>
  <c r="K337" i="3"/>
  <c r="J337" i="3"/>
  <c r="M335" i="3"/>
  <c r="L335" i="3"/>
  <c r="K335" i="3"/>
  <c r="J335" i="3"/>
  <c r="M333" i="3"/>
  <c r="L333" i="3"/>
  <c r="K333" i="3"/>
  <c r="J333" i="3"/>
  <c r="M331" i="3"/>
  <c r="L331" i="3"/>
  <c r="K331" i="3"/>
  <c r="J331" i="3"/>
  <c r="M329" i="3"/>
  <c r="L329" i="3"/>
  <c r="K329" i="3"/>
  <c r="J329" i="3"/>
  <c r="M327" i="3"/>
  <c r="L327" i="3"/>
  <c r="K327" i="3"/>
  <c r="J327" i="3"/>
  <c r="M325" i="3"/>
  <c r="L325" i="3"/>
  <c r="K325" i="3"/>
  <c r="J325" i="3"/>
  <c r="M323" i="3"/>
  <c r="L323" i="3"/>
  <c r="K323" i="3"/>
  <c r="J323" i="3"/>
  <c r="M321" i="3"/>
  <c r="L321" i="3"/>
  <c r="K321" i="3"/>
  <c r="J321" i="3"/>
  <c r="M319" i="3"/>
  <c r="L319" i="3"/>
  <c r="K319" i="3"/>
  <c r="J319" i="3"/>
  <c r="M317" i="3"/>
  <c r="L317" i="3"/>
  <c r="K317" i="3"/>
  <c r="J317" i="3"/>
  <c r="M315" i="3"/>
  <c r="L315" i="3"/>
  <c r="K315" i="3"/>
  <c r="J315" i="3"/>
  <c r="M313" i="3"/>
  <c r="L313" i="3"/>
  <c r="K313" i="3"/>
  <c r="J313" i="3"/>
  <c r="M311" i="3"/>
  <c r="L311" i="3"/>
  <c r="K311" i="3"/>
  <c r="J311" i="3"/>
  <c r="M309" i="3"/>
  <c r="L309" i="3"/>
  <c r="K309" i="3"/>
  <c r="J309" i="3"/>
  <c r="M307" i="3"/>
  <c r="L307" i="3"/>
  <c r="K307" i="3"/>
  <c r="J307" i="3"/>
  <c r="M305" i="3"/>
  <c r="L305" i="3"/>
  <c r="K305" i="3"/>
  <c r="J305" i="3"/>
  <c r="M303" i="3"/>
  <c r="L303" i="3"/>
  <c r="K303" i="3"/>
  <c r="J303" i="3"/>
  <c r="M301" i="3"/>
  <c r="L301" i="3"/>
  <c r="K301" i="3"/>
  <c r="J301" i="3"/>
  <c r="M299" i="3"/>
  <c r="L299" i="3"/>
  <c r="K299" i="3"/>
  <c r="J299" i="3"/>
  <c r="M297" i="3"/>
  <c r="L297" i="3"/>
  <c r="K297" i="3"/>
  <c r="J297" i="3"/>
  <c r="M295" i="3"/>
  <c r="L295" i="3"/>
  <c r="K295" i="3"/>
  <c r="J295" i="3"/>
  <c r="M293" i="3"/>
  <c r="L293" i="3"/>
  <c r="K293" i="3"/>
  <c r="J293" i="3"/>
  <c r="M291" i="3"/>
  <c r="L291" i="3"/>
  <c r="K291" i="3"/>
  <c r="J291" i="3"/>
  <c r="M289" i="3"/>
  <c r="L289" i="3"/>
  <c r="K289" i="3"/>
  <c r="J289" i="3"/>
  <c r="M287" i="3"/>
  <c r="L287" i="3"/>
  <c r="K287" i="3"/>
  <c r="J287" i="3"/>
  <c r="M285" i="3"/>
  <c r="L285" i="3"/>
  <c r="K285" i="3"/>
  <c r="J285" i="3"/>
  <c r="M283" i="3"/>
  <c r="L283" i="3"/>
  <c r="K283" i="3"/>
  <c r="J283" i="3"/>
  <c r="M281" i="3"/>
  <c r="L281" i="3"/>
  <c r="K281" i="3"/>
  <c r="J281" i="3"/>
  <c r="M279" i="3"/>
  <c r="L279" i="3"/>
  <c r="K279" i="3"/>
  <c r="J279" i="3"/>
  <c r="M277" i="3"/>
  <c r="L277" i="3"/>
  <c r="K277" i="3"/>
  <c r="J277" i="3"/>
  <c r="M275" i="3"/>
  <c r="L275" i="3"/>
  <c r="K275" i="3"/>
  <c r="J275" i="3"/>
  <c r="M273" i="3"/>
  <c r="L273" i="3"/>
  <c r="K273" i="3"/>
  <c r="J273" i="3"/>
  <c r="M271" i="3"/>
  <c r="L271" i="3"/>
  <c r="K271" i="3"/>
  <c r="J271" i="3"/>
  <c r="M269" i="3"/>
  <c r="L269" i="3"/>
  <c r="K269" i="3"/>
  <c r="J269" i="3"/>
  <c r="M267" i="3"/>
  <c r="L267" i="3"/>
  <c r="K267" i="3"/>
  <c r="J267" i="3"/>
  <c r="M265" i="3"/>
  <c r="L265" i="3"/>
  <c r="K265" i="3"/>
  <c r="J265" i="3"/>
  <c r="M263" i="3"/>
  <c r="L263" i="3"/>
  <c r="K263" i="3"/>
  <c r="J263" i="3"/>
  <c r="M261" i="3"/>
  <c r="L261" i="3"/>
  <c r="K261" i="3"/>
  <c r="J261" i="3"/>
  <c r="M259" i="3"/>
  <c r="L259" i="3"/>
  <c r="K259" i="3"/>
  <c r="J259" i="3"/>
  <c r="M257" i="3"/>
  <c r="L257" i="3"/>
  <c r="K257" i="3"/>
  <c r="J257" i="3"/>
  <c r="M255" i="3"/>
  <c r="L255" i="3"/>
  <c r="K255" i="3"/>
  <c r="J255" i="3"/>
  <c r="M253" i="3"/>
  <c r="L253" i="3"/>
  <c r="K253" i="3"/>
  <c r="J253" i="3"/>
  <c r="M251" i="3"/>
  <c r="L251" i="3"/>
  <c r="K251" i="3"/>
  <c r="J251" i="3"/>
  <c r="M249" i="3"/>
  <c r="L249" i="3"/>
  <c r="K249" i="3"/>
  <c r="J249" i="3"/>
  <c r="M247" i="3"/>
  <c r="L247" i="3"/>
  <c r="K247" i="3"/>
  <c r="J247" i="3"/>
  <c r="M245" i="3"/>
  <c r="L245" i="3"/>
  <c r="K245" i="3"/>
  <c r="J245" i="3"/>
  <c r="M243" i="3"/>
  <c r="L243" i="3"/>
  <c r="K243" i="3"/>
  <c r="J243" i="3"/>
  <c r="M241" i="3"/>
  <c r="L241" i="3"/>
  <c r="K241" i="3"/>
  <c r="J241" i="3"/>
  <c r="M239" i="3"/>
  <c r="L239" i="3"/>
  <c r="K239" i="3"/>
  <c r="J239" i="3"/>
  <c r="M237" i="3"/>
  <c r="L237" i="3"/>
  <c r="K237" i="3"/>
  <c r="J237" i="3"/>
  <c r="M235" i="3"/>
  <c r="L235" i="3"/>
  <c r="K235" i="3"/>
  <c r="J235" i="3"/>
  <c r="M233" i="3"/>
  <c r="L233" i="3"/>
  <c r="K233" i="3"/>
  <c r="J233" i="3"/>
  <c r="M231" i="3"/>
  <c r="L231" i="3"/>
  <c r="K231" i="3"/>
  <c r="J231" i="3"/>
  <c r="M229" i="3"/>
  <c r="L229" i="3"/>
  <c r="K229" i="3"/>
  <c r="J229" i="3"/>
  <c r="M227" i="3"/>
  <c r="L227" i="3"/>
  <c r="K227" i="3"/>
  <c r="J227" i="3"/>
  <c r="M225" i="3"/>
  <c r="L225" i="3"/>
  <c r="K225" i="3"/>
  <c r="J225" i="3"/>
  <c r="M223" i="3"/>
  <c r="L223" i="3"/>
  <c r="K223" i="3"/>
  <c r="J223" i="3"/>
  <c r="M221" i="3"/>
  <c r="L221" i="3"/>
  <c r="K221" i="3"/>
  <c r="J221" i="3"/>
  <c r="M219" i="3"/>
  <c r="L219" i="3"/>
  <c r="K219" i="3"/>
  <c r="J219" i="3"/>
  <c r="M217" i="3"/>
  <c r="L217" i="3"/>
  <c r="K217" i="3"/>
  <c r="J217" i="3"/>
  <c r="M215" i="3"/>
  <c r="L215" i="3"/>
  <c r="K215" i="3"/>
  <c r="J215" i="3"/>
  <c r="M213" i="3"/>
  <c r="L213" i="3"/>
  <c r="K213" i="3"/>
  <c r="J213" i="3"/>
  <c r="M211" i="3"/>
  <c r="L211" i="3"/>
  <c r="K211" i="3"/>
  <c r="J211" i="3"/>
  <c r="M209" i="3"/>
  <c r="L209" i="3"/>
  <c r="K209" i="3"/>
  <c r="J209" i="3"/>
  <c r="M207" i="3"/>
  <c r="L207" i="3"/>
  <c r="K207" i="3"/>
  <c r="J207" i="3"/>
  <c r="M205" i="3"/>
  <c r="L205" i="3"/>
  <c r="K205" i="3"/>
  <c r="J205" i="3"/>
  <c r="M203" i="3"/>
  <c r="L203" i="3"/>
  <c r="K203" i="3"/>
  <c r="J203" i="3"/>
  <c r="M201" i="3"/>
  <c r="L201" i="3"/>
  <c r="K201" i="3"/>
  <c r="J201" i="3"/>
  <c r="M199" i="3"/>
  <c r="L199" i="3"/>
  <c r="K199" i="3"/>
  <c r="J199" i="3"/>
  <c r="M197" i="3"/>
  <c r="L197" i="3"/>
  <c r="K197" i="3"/>
  <c r="J197" i="3"/>
  <c r="M195" i="3"/>
  <c r="L195" i="3"/>
  <c r="K195" i="3"/>
  <c r="J195" i="3"/>
  <c r="M193" i="3"/>
  <c r="L193" i="3"/>
  <c r="K193" i="3"/>
  <c r="J193" i="3"/>
  <c r="M191" i="3"/>
  <c r="L191" i="3"/>
  <c r="K191" i="3"/>
  <c r="J191" i="3"/>
  <c r="M189" i="3"/>
  <c r="L189" i="3"/>
  <c r="K189" i="3"/>
  <c r="J189" i="3"/>
  <c r="M187" i="3"/>
  <c r="L187" i="3"/>
  <c r="K187" i="3"/>
  <c r="J187" i="3"/>
  <c r="M185" i="3"/>
  <c r="L185" i="3"/>
  <c r="K185" i="3"/>
  <c r="J185" i="3"/>
  <c r="M183" i="3"/>
  <c r="L183" i="3"/>
  <c r="K183" i="3"/>
  <c r="J183" i="3"/>
  <c r="M181" i="3"/>
  <c r="L181" i="3"/>
  <c r="K181" i="3"/>
  <c r="J181" i="3"/>
  <c r="M179" i="3"/>
  <c r="L179" i="3"/>
  <c r="K179" i="3"/>
  <c r="M175" i="3"/>
  <c r="L175" i="3"/>
  <c r="K175" i="3"/>
  <c r="M171" i="3"/>
  <c r="L171" i="3"/>
  <c r="K171" i="3"/>
  <c r="M167" i="3"/>
  <c r="L167" i="3"/>
  <c r="K167" i="3"/>
  <c r="M163" i="3"/>
  <c r="L163" i="3"/>
  <c r="K163" i="3"/>
  <c r="M159" i="3"/>
  <c r="L159" i="3"/>
  <c r="K159" i="3"/>
  <c r="M155" i="3"/>
  <c r="L155" i="3"/>
  <c r="K155" i="3"/>
  <c r="M151" i="3"/>
  <c r="L151" i="3"/>
  <c r="K151" i="3"/>
  <c r="M147" i="3"/>
  <c r="L147" i="3"/>
  <c r="K147" i="3"/>
  <c r="M143" i="3"/>
  <c r="L143" i="3"/>
  <c r="K143" i="3"/>
  <c r="M139" i="3"/>
  <c r="L139" i="3"/>
  <c r="K139" i="3"/>
  <c r="M135" i="3"/>
  <c r="L135" i="3"/>
  <c r="K135" i="3"/>
  <c r="M131" i="3"/>
  <c r="L131" i="3"/>
  <c r="K131" i="3"/>
  <c r="M127" i="3"/>
  <c r="L127" i="3"/>
  <c r="K127" i="3"/>
  <c r="M123" i="3"/>
  <c r="L123" i="3"/>
  <c r="K123" i="3"/>
  <c r="M119" i="3"/>
  <c r="L119" i="3"/>
  <c r="K119" i="3"/>
  <c r="M115" i="3"/>
  <c r="L115" i="3"/>
  <c r="K115" i="3"/>
  <c r="L111" i="3"/>
  <c r="M111" i="3" s="1"/>
  <c r="L107" i="3"/>
  <c r="L103" i="3"/>
  <c r="L99" i="3"/>
  <c r="L95" i="3"/>
  <c r="L91" i="3"/>
  <c r="L87" i="3"/>
  <c r="L83" i="3"/>
  <c r="L79" i="3"/>
  <c r="L75" i="3"/>
  <c r="L71" i="3"/>
  <c r="L67" i="3"/>
  <c r="L63" i="3"/>
  <c r="L59" i="3"/>
  <c r="L57" i="3"/>
  <c r="L53" i="3"/>
  <c r="L51" i="3"/>
  <c r="L49" i="3"/>
  <c r="L47" i="3"/>
  <c r="L45" i="3"/>
  <c r="L43" i="3"/>
  <c r="L41" i="3"/>
  <c r="L37" i="3"/>
  <c r="L35" i="3"/>
  <c r="L33" i="3"/>
  <c r="L31" i="3"/>
  <c r="L29" i="3"/>
  <c r="L27" i="3"/>
  <c r="L25" i="3"/>
  <c r="L23" i="3"/>
  <c r="L21" i="3"/>
  <c r="L19" i="3"/>
  <c r="L17" i="3"/>
  <c r="L15" i="3"/>
  <c r="L13" i="3"/>
  <c r="J7" i="3"/>
  <c r="M177" i="3"/>
  <c r="L177" i="3"/>
  <c r="K177" i="3"/>
  <c r="M173" i="3"/>
  <c r="L173" i="3"/>
  <c r="K173" i="3"/>
  <c r="M169" i="3"/>
  <c r="L169" i="3"/>
  <c r="K169" i="3"/>
  <c r="M165" i="3"/>
  <c r="L165" i="3"/>
  <c r="K165" i="3"/>
  <c r="M161" i="3"/>
  <c r="L161" i="3"/>
  <c r="K161" i="3"/>
  <c r="M157" i="3"/>
  <c r="L157" i="3"/>
  <c r="K157" i="3"/>
  <c r="M153" i="3"/>
  <c r="L153" i="3"/>
  <c r="K153" i="3"/>
  <c r="M149" i="3"/>
  <c r="L149" i="3"/>
  <c r="K149" i="3"/>
  <c r="M145" i="3"/>
  <c r="L145" i="3"/>
  <c r="K145" i="3"/>
  <c r="M141" i="3"/>
  <c r="L141" i="3"/>
  <c r="K141" i="3"/>
  <c r="M137" i="3"/>
  <c r="L137" i="3"/>
  <c r="K137" i="3"/>
  <c r="M133" i="3"/>
  <c r="L133" i="3"/>
  <c r="K133" i="3"/>
  <c r="M129" i="3"/>
  <c r="L129" i="3"/>
  <c r="K129" i="3"/>
  <c r="M125" i="3"/>
  <c r="L125" i="3"/>
  <c r="K125" i="3"/>
  <c r="M121" i="3"/>
  <c r="L121" i="3"/>
  <c r="K121" i="3"/>
  <c r="M117" i="3"/>
  <c r="L117" i="3"/>
  <c r="K117" i="3"/>
  <c r="M113" i="3"/>
  <c r="L113" i="3"/>
  <c r="K113" i="3"/>
  <c r="L109" i="3"/>
  <c r="L105" i="3"/>
  <c r="L101" i="3"/>
  <c r="L97" i="3"/>
  <c r="L93" i="3"/>
  <c r="L89" i="3"/>
  <c r="L85" i="3"/>
  <c r="L81" i="3"/>
  <c r="L77" i="3"/>
  <c r="L73" i="3"/>
  <c r="L69" i="3"/>
  <c r="L65" i="3"/>
  <c r="L61" i="3"/>
  <c r="L55" i="3"/>
  <c r="L39" i="3"/>
  <c r="L3" i="3"/>
  <c r="M500" i="3"/>
  <c r="L500" i="3"/>
  <c r="K500" i="3"/>
  <c r="M498" i="3"/>
  <c r="L498" i="3"/>
  <c r="K498" i="3"/>
  <c r="M496" i="3"/>
  <c r="L496" i="3"/>
  <c r="K496" i="3"/>
  <c r="M494" i="3"/>
  <c r="L494" i="3"/>
  <c r="K494" i="3"/>
  <c r="M492" i="3"/>
  <c r="L492" i="3"/>
  <c r="K492" i="3"/>
  <c r="M490" i="3"/>
  <c r="L490" i="3"/>
  <c r="K490" i="3"/>
  <c r="M488" i="3"/>
  <c r="L488" i="3"/>
  <c r="K488" i="3"/>
  <c r="M486" i="3"/>
  <c r="L486" i="3"/>
  <c r="K486" i="3"/>
  <c r="M484" i="3"/>
  <c r="L484" i="3"/>
  <c r="K484" i="3"/>
  <c r="M482" i="3"/>
  <c r="L482" i="3"/>
  <c r="K482" i="3"/>
  <c r="M480" i="3"/>
  <c r="L480" i="3"/>
  <c r="K480" i="3"/>
  <c r="M478" i="3"/>
  <c r="L478" i="3"/>
  <c r="K478" i="3"/>
  <c r="M476" i="3"/>
  <c r="L476" i="3"/>
  <c r="K476" i="3"/>
  <c r="M474" i="3"/>
  <c r="L474" i="3"/>
  <c r="K474" i="3"/>
  <c r="M472" i="3"/>
  <c r="L472" i="3"/>
  <c r="K472" i="3"/>
  <c r="M470" i="3"/>
  <c r="L470" i="3"/>
  <c r="K470" i="3"/>
  <c r="M468" i="3"/>
  <c r="L468" i="3"/>
  <c r="K468" i="3"/>
  <c r="M466" i="3"/>
  <c r="L466" i="3"/>
  <c r="K466" i="3"/>
  <c r="M464" i="3"/>
  <c r="L464" i="3"/>
  <c r="K464" i="3"/>
  <c r="M462" i="3"/>
  <c r="L462" i="3"/>
  <c r="K462" i="3"/>
  <c r="M460" i="3"/>
  <c r="L460" i="3"/>
  <c r="K460" i="3"/>
  <c r="M458" i="3"/>
  <c r="L458" i="3"/>
  <c r="K458" i="3"/>
  <c r="M456" i="3"/>
  <c r="L456" i="3"/>
  <c r="K456" i="3"/>
  <c r="M454" i="3"/>
  <c r="L454" i="3"/>
  <c r="K454" i="3"/>
  <c r="M452" i="3"/>
  <c r="L452" i="3"/>
  <c r="K452" i="3"/>
  <c r="M450" i="3"/>
  <c r="L450" i="3"/>
  <c r="K450" i="3"/>
  <c r="M448" i="3"/>
  <c r="L448" i="3"/>
  <c r="K448" i="3"/>
  <c r="M446" i="3"/>
  <c r="L446" i="3"/>
  <c r="K446" i="3"/>
  <c r="M444" i="3"/>
  <c r="L444" i="3"/>
  <c r="K444" i="3"/>
  <c r="M442" i="3"/>
  <c r="L442" i="3"/>
  <c r="K442" i="3"/>
  <c r="M440" i="3"/>
  <c r="L440" i="3"/>
  <c r="K440" i="3"/>
  <c r="M438" i="3"/>
  <c r="L438" i="3"/>
  <c r="K438" i="3"/>
  <c r="M436" i="3"/>
  <c r="L436" i="3"/>
  <c r="K436" i="3"/>
  <c r="M434" i="3"/>
  <c r="L434" i="3"/>
  <c r="K434" i="3"/>
  <c r="M432" i="3"/>
  <c r="L432" i="3"/>
  <c r="K432" i="3"/>
  <c r="M430" i="3"/>
  <c r="L430" i="3"/>
  <c r="K430" i="3"/>
  <c r="M428" i="3"/>
  <c r="L428" i="3"/>
  <c r="K428" i="3"/>
  <c r="M426" i="3"/>
  <c r="L426" i="3"/>
  <c r="K426" i="3"/>
  <c r="M424" i="3"/>
  <c r="L424" i="3"/>
  <c r="K424" i="3"/>
  <c r="M422" i="3"/>
  <c r="L422" i="3"/>
  <c r="K422" i="3"/>
  <c r="M420" i="3"/>
  <c r="L420" i="3"/>
  <c r="K420" i="3"/>
  <c r="M418" i="3"/>
  <c r="L418" i="3"/>
  <c r="K418" i="3"/>
  <c r="M416" i="3"/>
  <c r="L416" i="3"/>
  <c r="K416" i="3"/>
  <c r="M414" i="3"/>
  <c r="L414" i="3"/>
  <c r="K414" i="3"/>
  <c r="M412" i="3"/>
  <c r="L412" i="3"/>
  <c r="K412" i="3"/>
  <c r="M410" i="3"/>
  <c r="L410" i="3"/>
  <c r="K410" i="3"/>
  <c r="M408" i="3"/>
  <c r="L408" i="3"/>
  <c r="K408" i="3"/>
  <c r="M406" i="3"/>
  <c r="L406" i="3"/>
  <c r="K406" i="3"/>
  <c r="M404" i="3"/>
  <c r="L404" i="3"/>
  <c r="K404" i="3"/>
  <c r="M402" i="3"/>
  <c r="L402" i="3"/>
  <c r="K402" i="3"/>
  <c r="M400" i="3"/>
  <c r="L400" i="3"/>
  <c r="K400" i="3"/>
  <c r="M398" i="3"/>
  <c r="L398" i="3"/>
  <c r="K398" i="3"/>
  <c r="M396" i="3"/>
  <c r="L396" i="3"/>
  <c r="K396" i="3"/>
  <c r="M394" i="3"/>
  <c r="L394" i="3"/>
  <c r="K394" i="3"/>
  <c r="M392" i="3"/>
  <c r="L392" i="3"/>
  <c r="K392" i="3"/>
  <c r="M390" i="3"/>
  <c r="L390" i="3"/>
  <c r="K390" i="3"/>
  <c r="M388" i="3"/>
  <c r="L388" i="3"/>
  <c r="K388" i="3"/>
  <c r="M386" i="3"/>
  <c r="L386" i="3"/>
  <c r="K386" i="3"/>
  <c r="M384" i="3"/>
  <c r="L384" i="3"/>
  <c r="K384" i="3"/>
  <c r="M382" i="3"/>
  <c r="L382" i="3"/>
  <c r="K382" i="3"/>
  <c r="M380" i="3"/>
  <c r="L380" i="3"/>
  <c r="K380" i="3"/>
  <c r="M378" i="3"/>
  <c r="L378" i="3"/>
  <c r="K378" i="3"/>
  <c r="M376" i="3"/>
  <c r="L376" i="3"/>
  <c r="K376" i="3"/>
  <c r="M374" i="3"/>
  <c r="L374" i="3"/>
  <c r="K374" i="3"/>
  <c r="M372" i="3"/>
  <c r="L372" i="3"/>
  <c r="K372" i="3"/>
  <c r="M370" i="3"/>
  <c r="L370" i="3"/>
  <c r="K370" i="3"/>
  <c r="M368" i="3"/>
  <c r="L368" i="3"/>
  <c r="K368" i="3"/>
  <c r="M366" i="3"/>
  <c r="L366" i="3"/>
  <c r="K366" i="3"/>
  <c r="M364" i="3"/>
  <c r="L364" i="3"/>
  <c r="K364" i="3"/>
  <c r="M362" i="3"/>
  <c r="L362" i="3"/>
  <c r="K362" i="3"/>
  <c r="M360" i="3"/>
  <c r="L360" i="3"/>
  <c r="K360" i="3"/>
  <c r="M358" i="3"/>
  <c r="L358" i="3"/>
  <c r="K358" i="3"/>
  <c r="M356" i="3"/>
  <c r="L356" i="3"/>
  <c r="K356" i="3"/>
  <c r="M354" i="3"/>
  <c r="L354" i="3"/>
  <c r="K354" i="3"/>
  <c r="M352" i="3"/>
  <c r="L352" i="3"/>
  <c r="K352" i="3"/>
  <c r="M350" i="3"/>
  <c r="L350" i="3"/>
  <c r="K350" i="3"/>
  <c r="M348" i="3"/>
  <c r="L348" i="3"/>
  <c r="K348" i="3"/>
  <c r="M346" i="3"/>
  <c r="L346" i="3"/>
  <c r="K346" i="3"/>
  <c r="M344" i="3"/>
  <c r="L344" i="3"/>
  <c r="K344" i="3"/>
  <c r="M342" i="3"/>
  <c r="L342" i="3"/>
  <c r="K342" i="3"/>
  <c r="M340" i="3"/>
  <c r="L340" i="3"/>
  <c r="K340" i="3"/>
  <c r="M338" i="3"/>
  <c r="L338" i="3"/>
  <c r="K338" i="3"/>
  <c r="M336" i="3"/>
  <c r="L336" i="3"/>
  <c r="K336" i="3"/>
  <c r="M334" i="3"/>
  <c r="L334" i="3"/>
  <c r="K334" i="3"/>
  <c r="M332" i="3"/>
  <c r="L332" i="3"/>
  <c r="K332" i="3"/>
  <c r="M330" i="3"/>
  <c r="L330" i="3"/>
  <c r="K330" i="3"/>
  <c r="M328" i="3"/>
  <c r="L328" i="3"/>
  <c r="K328" i="3"/>
  <c r="M326" i="3"/>
  <c r="L326" i="3"/>
  <c r="K326" i="3"/>
  <c r="M324" i="3"/>
  <c r="L324" i="3"/>
  <c r="K324" i="3"/>
  <c r="M322" i="3"/>
  <c r="L322" i="3"/>
  <c r="K322" i="3"/>
  <c r="M320" i="3"/>
  <c r="L320" i="3"/>
  <c r="K320" i="3"/>
  <c r="M318" i="3"/>
  <c r="L318" i="3"/>
  <c r="K318" i="3"/>
  <c r="M316" i="3"/>
  <c r="L316" i="3"/>
  <c r="K316" i="3"/>
  <c r="M314" i="3"/>
  <c r="L314" i="3"/>
  <c r="K314" i="3"/>
  <c r="M312" i="3"/>
  <c r="L312" i="3"/>
  <c r="K312" i="3"/>
  <c r="M310" i="3"/>
  <c r="L310" i="3"/>
  <c r="K310" i="3"/>
  <c r="M308" i="3"/>
  <c r="L308" i="3"/>
  <c r="K308" i="3"/>
  <c r="M306" i="3"/>
  <c r="L306" i="3"/>
  <c r="K306" i="3"/>
  <c r="M304" i="3"/>
  <c r="L304" i="3"/>
  <c r="K304" i="3"/>
  <c r="M302" i="3"/>
  <c r="L302" i="3"/>
  <c r="K302" i="3"/>
  <c r="M300" i="3"/>
  <c r="L300" i="3"/>
  <c r="K300" i="3"/>
  <c r="M298" i="3"/>
  <c r="L298" i="3"/>
  <c r="K298" i="3"/>
  <c r="M296" i="3"/>
  <c r="L296" i="3"/>
  <c r="K296" i="3"/>
  <c r="M294" i="3"/>
  <c r="L294" i="3"/>
  <c r="K294" i="3"/>
  <c r="M292" i="3"/>
  <c r="L292" i="3"/>
  <c r="K292" i="3"/>
  <c r="M290" i="3"/>
  <c r="L290" i="3"/>
  <c r="K290" i="3"/>
  <c r="M288" i="3"/>
  <c r="L288" i="3"/>
  <c r="K288" i="3"/>
  <c r="M286" i="3"/>
  <c r="L286" i="3"/>
  <c r="K286" i="3"/>
  <c r="M284" i="3"/>
  <c r="L284" i="3"/>
  <c r="K284" i="3"/>
  <c r="M282" i="3"/>
  <c r="L282" i="3"/>
  <c r="K282" i="3"/>
  <c r="M280" i="3"/>
  <c r="L280" i="3"/>
  <c r="K280" i="3"/>
  <c r="M278" i="3"/>
  <c r="L278" i="3"/>
  <c r="K278" i="3"/>
  <c r="M276" i="3"/>
  <c r="L276" i="3"/>
  <c r="K276" i="3"/>
  <c r="M274" i="3"/>
  <c r="L274" i="3"/>
  <c r="K274" i="3"/>
  <c r="M272" i="3"/>
  <c r="L272" i="3"/>
  <c r="K272" i="3"/>
  <c r="M270" i="3"/>
  <c r="L270" i="3"/>
  <c r="K270" i="3"/>
  <c r="M268" i="3"/>
  <c r="L268" i="3"/>
  <c r="K268" i="3"/>
  <c r="M266" i="3"/>
  <c r="L266" i="3"/>
  <c r="K266" i="3"/>
  <c r="M264" i="3"/>
  <c r="L264" i="3"/>
  <c r="K264" i="3"/>
  <c r="M262" i="3"/>
  <c r="L262" i="3"/>
  <c r="K262" i="3"/>
  <c r="M260" i="3"/>
  <c r="L260" i="3"/>
  <c r="K260" i="3"/>
  <c r="M258" i="3"/>
  <c r="L258" i="3"/>
  <c r="K258" i="3"/>
  <c r="M256" i="3"/>
  <c r="L256" i="3"/>
  <c r="K256" i="3"/>
  <c r="M254" i="3"/>
  <c r="L254" i="3"/>
  <c r="K254" i="3"/>
  <c r="M252" i="3"/>
  <c r="L252" i="3"/>
  <c r="K252" i="3"/>
  <c r="M250" i="3"/>
  <c r="L250" i="3"/>
  <c r="K250" i="3"/>
  <c r="M248" i="3"/>
  <c r="L248" i="3"/>
  <c r="K248" i="3"/>
  <c r="M246" i="3"/>
  <c r="L246" i="3"/>
  <c r="K246" i="3"/>
  <c r="M244" i="3"/>
  <c r="L244" i="3"/>
  <c r="K244" i="3"/>
  <c r="M242" i="3"/>
  <c r="L242" i="3"/>
  <c r="K242" i="3"/>
  <c r="M240" i="3"/>
  <c r="L240" i="3"/>
  <c r="K240" i="3"/>
  <c r="M238" i="3"/>
  <c r="L238" i="3"/>
  <c r="K238" i="3"/>
  <c r="M236" i="3"/>
  <c r="L236" i="3"/>
  <c r="K236" i="3"/>
  <c r="M234" i="3"/>
  <c r="L234" i="3"/>
  <c r="K234" i="3"/>
  <c r="M232" i="3"/>
  <c r="L232" i="3"/>
  <c r="K232" i="3"/>
  <c r="M230" i="3"/>
  <c r="L230" i="3"/>
  <c r="K230" i="3"/>
  <c r="M228" i="3"/>
  <c r="L228" i="3"/>
  <c r="K228" i="3"/>
  <c r="M226" i="3"/>
  <c r="L226" i="3"/>
  <c r="K226" i="3"/>
  <c r="M224" i="3"/>
  <c r="L224" i="3"/>
  <c r="K224" i="3"/>
  <c r="M222" i="3"/>
  <c r="L222" i="3"/>
  <c r="K222" i="3"/>
  <c r="M220" i="3"/>
  <c r="L220" i="3"/>
  <c r="K220" i="3"/>
  <c r="M218" i="3"/>
  <c r="L218" i="3"/>
  <c r="K218" i="3"/>
  <c r="M216" i="3"/>
  <c r="L216" i="3"/>
  <c r="K216" i="3"/>
  <c r="M214" i="3"/>
  <c r="L214" i="3"/>
  <c r="K214" i="3"/>
  <c r="M212" i="3"/>
  <c r="L212" i="3"/>
  <c r="K212" i="3"/>
  <c r="M210" i="3"/>
  <c r="L210" i="3"/>
  <c r="K210" i="3"/>
  <c r="M208" i="3"/>
  <c r="L208" i="3"/>
  <c r="K208" i="3"/>
  <c r="M206" i="3"/>
  <c r="L206" i="3"/>
  <c r="K206" i="3"/>
  <c r="M204" i="3"/>
  <c r="L204" i="3"/>
  <c r="K204" i="3"/>
  <c r="M202" i="3"/>
  <c r="L202" i="3"/>
  <c r="K202" i="3"/>
  <c r="M200" i="3"/>
  <c r="L200" i="3"/>
  <c r="K200" i="3"/>
  <c r="M198" i="3"/>
  <c r="L198" i="3"/>
  <c r="K198" i="3"/>
  <c r="M196" i="3"/>
  <c r="L196" i="3"/>
  <c r="K196" i="3"/>
  <c r="M194" i="3"/>
  <c r="L194" i="3"/>
  <c r="K194" i="3"/>
  <c r="M192" i="3"/>
  <c r="L192" i="3"/>
  <c r="K192" i="3"/>
  <c r="M190" i="3"/>
  <c r="L190" i="3"/>
  <c r="K190" i="3"/>
  <c r="M188" i="3"/>
  <c r="L188" i="3"/>
  <c r="K188" i="3"/>
  <c r="M186" i="3"/>
  <c r="L186" i="3"/>
  <c r="K186" i="3"/>
  <c r="M184" i="3"/>
  <c r="L184" i="3"/>
  <c r="K184" i="3"/>
  <c r="M182" i="3"/>
  <c r="L182" i="3"/>
  <c r="K182" i="3"/>
  <c r="M180" i="3"/>
  <c r="L180" i="3"/>
  <c r="K180" i="3"/>
  <c r="M178" i="3"/>
  <c r="L178" i="3"/>
  <c r="K178" i="3"/>
  <c r="M176" i="3"/>
  <c r="L176" i="3"/>
  <c r="K176" i="3"/>
  <c r="M174" i="3"/>
  <c r="L174" i="3"/>
  <c r="K174" i="3"/>
  <c r="M172" i="3"/>
  <c r="L172" i="3"/>
  <c r="K172" i="3"/>
  <c r="M170" i="3"/>
  <c r="L170" i="3"/>
  <c r="K170" i="3"/>
  <c r="M168" i="3"/>
  <c r="L168" i="3"/>
  <c r="K168" i="3"/>
  <c r="M166" i="3"/>
  <c r="L166" i="3"/>
  <c r="K166" i="3"/>
  <c r="M164" i="3"/>
  <c r="L164" i="3"/>
  <c r="K164" i="3"/>
  <c r="M162" i="3"/>
  <c r="L162" i="3"/>
  <c r="K162" i="3"/>
  <c r="M160" i="3"/>
  <c r="L160" i="3"/>
  <c r="K160" i="3"/>
  <c r="M158" i="3"/>
  <c r="L158" i="3"/>
  <c r="K158" i="3"/>
  <c r="M156" i="3"/>
  <c r="L156" i="3"/>
  <c r="K156" i="3"/>
  <c r="M154" i="3"/>
  <c r="L154" i="3"/>
  <c r="K154" i="3"/>
  <c r="M152" i="3"/>
  <c r="L152" i="3"/>
  <c r="K152" i="3"/>
  <c r="M150" i="3"/>
  <c r="L150" i="3"/>
  <c r="K150" i="3"/>
  <c r="M148" i="3"/>
  <c r="L148" i="3"/>
  <c r="K148" i="3"/>
  <c r="M146" i="3"/>
  <c r="L146" i="3"/>
  <c r="K146" i="3"/>
  <c r="M144" i="3"/>
  <c r="L144" i="3"/>
  <c r="K144" i="3"/>
  <c r="M142" i="3"/>
  <c r="L142" i="3"/>
  <c r="K142" i="3"/>
  <c r="M140" i="3"/>
  <c r="L140" i="3"/>
  <c r="K140" i="3"/>
  <c r="M138" i="3"/>
  <c r="L138" i="3"/>
  <c r="K138" i="3"/>
  <c r="M136" i="3"/>
  <c r="L136" i="3"/>
  <c r="K136" i="3"/>
  <c r="M134" i="3"/>
  <c r="L134" i="3"/>
  <c r="K134" i="3"/>
  <c r="M132" i="3"/>
  <c r="L132" i="3"/>
  <c r="K132" i="3"/>
  <c r="M130" i="3"/>
  <c r="L130" i="3"/>
  <c r="K130" i="3"/>
  <c r="M128" i="3"/>
  <c r="L128" i="3"/>
  <c r="K128" i="3"/>
  <c r="M126" i="3"/>
  <c r="L126" i="3"/>
  <c r="K126" i="3"/>
  <c r="M124" i="3"/>
  <c r="L124" i="3"/>
  <c r="K124" i="3"/>
  <c r="M122" i="3"/>
  <c r="L122" i="3"/>
  <c r="K122" i="3"/>
  <c r="M120" i="3"/>
  <c r="L120" i="3"/>
  <c r="K120" i="3"/>
  <c r="M118" i="3"/>
  <c r="L118" i="3"/>
  <c r="K118" i="3"/>
  <c r="M116" i="3"/>
  <c r="L116" i="3"/>
  <c r="K116" i="3"/>
  <c r="M114" i="3"/>
  <c r="L114" i="3"/>
  <c r="K114" i="3"/>
  <c r="M112" i="3"/>
  <c r="L112" i="3"/>
  <c r="K112" i="3"/>
  <c r="L110" i="3"/>
  <c r="L108" i="3"/>
  <c r="L106" i="3"/>
  <c r="L104" i="3"/>
  <c r="L102" i="3"/>
  <c r="L100" i="3"/>
  <c r="L98" i="3"/>
  <c r="L96" i="3"/>
  <c r="L94" i="3"/>
  <c r="L92" i="3"/>
  <c r="L90" i="3"/>
  <c r="L88" i="3"/>
  <c r="L86" i="3"/>
  <c r="L84" i="3"/>
  <c r="L82" i="3"/>
  <c r="L80" i="3"/>
  <c r="L78" i="3"/>
  <c r="L76" i="3"/>
  <c r="L74" i="3"/>
  <c r="L72" i="3"/>
  <c r="L70" i="3"/>
  <c r="L68" i="3"/>
  <c r="L66" i="3"/>
  <c r="L64" i="3"/>
  <c r="L62" i="3"/>
  <c r="L60" i="3"/>
  <c r="L58" i="3"/>
  <c r="L56" i="3"/>
  <c r="L54" i="3"/>
  <c r="L52" i="3"/>
  <c r="L50" i="3"/>
  <c r="L48" i="3"/>
  <c r="L46" i="3"/>
  <c r="L44" i="3"/>
  <c r="L42" i="3"/>
  <c r="L40" i="3"/>
  <c r="L38" i="3"/>
  <c r="L36" i="3"/>
  <c r="L34" i="3"/>
  <c r="L32" i="3"/>
  <c r="L30" i="3"/>
  <c r="L28" i="3"/>
  <c r="L26" i="3"/>
  <c r="L24" i="3"/>
  <c r="L22" i="3"/>
  <c r="L20" i="3"/>
  <c r="L18" i="3"/>
  <c r="L16" i="3"/>
  <c r="L14" i="3"/>
  <c r="L12" i="3"/>
  <c r="J179" i="3"/>
  <c r="J177" i="3"/>
  <c r="J175" i="3"/>
  <c r="J173" i="3"/>
  <c r="J171" i="3"/>
  <c r="J169" i="3"/>
  <c r="J167" i="3"/>
  <c r="J165" i="3"/>
  <c r="J163" i="3"/>
  <c r="J161" i="3"/>
  <c r="J159" i="3"/>
  <c r="J157" i="3"/>
  <c r="J155" i="3"/>
  <c r="J153" i="3"/>
  <c r="J151" i="3"/>
  <c r="J149" i="3"/>
  <c r="J147" i="3"/>
  <c r="J145" i="3"/>
  <c r="J143" i="3"/>
  <c r="J141" i="3"/>
  <c r="J139" i="3"/>
  <c r="J137" i="3"/>
  <c r="J135" i="3"/>
  <c r="J133" i="3"/>
  <c r="J131" i="3"/>
  <c r="J129" i="3"/>
  <c r="J127" i="3"/>
  <c r="J125" i="3"/>
  <c r="J123" i="3"/>
  <c r="J121" i="3"/>
  <c r="J119" i="3"/>
  <c r="J117" i="3"/>
  <c r="J115" i="3"/>
  <c r="J113" i="3"/>
  <c r="J111" i="3"/>
  <c r="K111" i="3" s="1"/>
  <c r="J109" i="3"/>
  <c r="J107" i="3"/>
  <c r="J105" i="3"/>
  <c r="J103" i="3"/>
  <c r="J101" i="3"/>
  <c r="J99" i="3"/>
  <c r="J97" i="3"/>
  <c r="J95" i="3"/>
  <c r="J93" i="3"/>
  <c r="J91" i="3"/>
  <c r="J89" i="3"/>
  <c r="J87" i="3"/>
  <c r="J85" i="3"/>
  <c r="J83" i="3"/>
  <c r="J81" i="3"/>
  <c r="J79" i="3"/>
  <c r="J77" i="3"/>
  <c r="J75" i="3"/>
  <c r="J73" i="3"/>
  <c r="J71" i="3"/>
  <c r="J69" i="3"/>
  <c r="J67" i="3"/>
  <c r="J65" i="3"/>
  <c r="J63" i="3"/>
  <c r="J61" i="3"/>
  <c r="J59" i="3"/>
  <c r="J57" i="3"/>
  <c r="J55" i="3"/>
  <c r="J53" i="3"/>
  <c r="J51" i="3"/>
  <c r="J49" i="3"/>
  <c r="J47" i="3"/>
  <c r="J45" i="3"/>
  <c r="J43" i="3"/>
  <c r="J41" i="3"/>
  <c r="J39" i="3"/>
  <c r="J37" i="3"/>
  <c r="J35" i="3"/>
  <c r="J33" i="3"/>
  <c r="J31" i="3"/>
  <c r="J29" i="3"/>
  <c r="J27" i="3"/>
  <c r="J25" i="3"/>
  <c r="J23" i="3"/>
  <c r="J21" i="3"/>
  <c r="J19" i="3"/>
  <c r="J17" i="3"/>
  <c r="J15" i="3"/>
  <c r="J13" i="3"/>
  <c r="L11" i="3"/>
  <c r="L10" i="3"/>
  <c r="J9" i="3"/>
  <c r="J5" i="3"/>
  <c r="M3" i="3" l="1"/>
  <c r="K4" i="3"/>
  <c r="M4" i="3"/>
  <c r="M5" i="3" s="1"/>
  <c r="M6" i="3" s="1"/>
  <c r="M7" i="3" s="1"/>
  <c r="M8" i="3" s="1"/>
  <c r="M9" i="3" s="1"/>
  <c r="K5" i="3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K54" i="3" s="1"/>
  <c r="K55" i="3" s="1"/>
  <c r="K56" i="3" s="1"/>
  <c r="K57" i="3" s="1"/>
  <c r="K58" i="3" s="1"/>
  <c r="K59" i="3" s="1"/>
  <c r="K60" i="3" s="1"/>
  <c r="K61" i="3" s="1"/>
  <c r="K62" i="3" s="1"/>
  <c r="K63" i="3" s="1"/>
  <c r="K64" i="3" s="1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K75" i="3" s="1"/>
  <c r="K76" i="3" s="1"/>
  <c r="K77" i="3" s="1"/>
  <c r="K78" i="3" s="1"/>
  <c r="K79" i="3" s="1"/>
  <c r="K80" i="3" s="1"/>
  <c r="K81" i="3" s="1"/>
  <c r="K82" i="3" s="1"/>
  <c r="K83" i="3" s="1"/>
  <c r="K84" i="3" s="1"/>
  <c r="K85" i="3" s="1"/>
  <c r="K86" i="3" s="1"/>
  <c r="K87" i="3" s="1"/>
  <c r="K88" i="3" s="1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M10" i="3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G2" i="1" l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G3" i="1" l="1"/>
  <c r="G4" i="1" l="1"/>
  <c r="G5" i="1" l="1"/>
  <c r="G6" i="1" l="1"/>
  <c r="G7" i="1" l="1"/>
  <c r="G8" i="1" l="1"/>
  <c r="G9" i="1" l="1"/>
  <c r="G10" i="1" l="1"/>
</calcChain>
</file>

<file path=xl/sharedStrings.xml><?xml version="1.0" encoding="utf-8"?>
<sst xmlns="http://schemas.openxmlformats.org/spreadsheetml/2006/main" count="103" uniqueCount="46">
  <si>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</si>
  <si>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</si>
  <si>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</si>
  <si>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</si>
  <si>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</si>
  <si>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</si>
  <si>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</si>
  <si>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</si>
  <si>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</si>
  <si>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</si>
  <si>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</si>
  <si>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</si>
  <si>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</si>
  <si>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</t>
  </si>
  <si>
    <t>Lundi</t>
  </si>
  <si>
    <t>Mardi</t>
  </si>
  <si>
    <t>Mercredi</t>
  </si>
  <si>
    <t>Jeudi</t>
  </si>
  <si>
    <t>Vendredi</t>
  </si>
  <si>
    <t>Date</t>
  </si>
  <si>
    <t>Années</t>
  </si>
  <si>
    <t>Durée max / jour</t>
  </si>
  <si>
    <t>Matin</t>
  </si>
  <si>
    <t>Après-midi</t>
  </si>
  <si>
    <t>Horaires</t>
  </si>
  <si>
    <t>Semaines</t>
  </si>
  <si>
    <t>Semaine</t>
  </si>
  <si>
    <t>Relevé d'activité</t>
  </si>
  <si>
    <t>Annee</t>
  </si>
  <si>
    <t>Remarques</t>
  </si>
  <si>
    <t>Heures supp
 cumulées</t>
  </si>
  <si>
    <t>Heures supp 
jour</t>
  </si>
  <si>
    <t>Heures 
jour</t>
  </si>
  <si>
    <t>Heures supp 
récupérées / jour</t>
  </si>
  <si>
    <t>Heures supp
récupérées cumulées</t>
  </si>
  <si>
    <t>Fin
après-midi</t>
  </si>
  <si>
    <t>Fin
matin</t>
  </si>
  <si>
    <t/>
  </si>
  <si>
    <t>Visite C.Nouhau + REPAS.</t>
  </si>
  <si>
    <t>Examens médicaux à Chénieux (11h)</t>
  </si>
  <si>
    <t>Analyse médicale à jeun (8h30)</t>
  </si>
  <si>
    <t>Kiné le matin à 8h</t>
  </si>
  <si>
    <t>Début contrat</t>
  </si>
  <si>
    <t>Nbre Jours Travaillés</t>
  </si>
  <si>
    <t>Malade, rentré à la maison</t>
  </si>
  <si>
    <t>Nbre hrs dans le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</si>
</sst>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h]&quot;h&quot;mm;[Red]&quot;-&quot;[hh]&quot;h&quot;mm;0,"/>
    <numFmt numFmtId="165" formatCode="h:mm;@"/>
    <numFmt numFmtId="166" formatCode="[hh]\ &quot;h &quot;mm;0;0,"/>
    <numFmt numFmtId="167" formatCode="d/m;@"/>
    <numFmt numFmtId="168" formatCode="[$-40C]mmm\-yy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0"/>
      <name val="Calibri"/>
      <family val="2"/>
      <scheme val="minor"/>
    </font>
    <font>
      <b/>
      <sz val="2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gradientFill type="path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  <fill>
      <gradientFill degree="135">
        <stop position="0">
          <color theme="5" tint="0.59999389629810485"/>
        </stop>
        <stop position="1">
          <color rgb="FFFFFFCC"/>
        </stop>
      </gradientFill>
    </fill>
    <fill>
      <gradientFill degree="135">
        <stop position="0">
          <color theme="5" tint="0.80001220740379042"/>
        </stop>
        <stop position="1">
          <color rgb="FFFFFFCC"/>
        </stop>
      </gradientFill>
    </fill>
    <fill>
      <gradientFill degree="45">
        <stop position="0">
          <color theme="0"/>
        </stop>
        <stop position="1">
          <color theme="3" tint="0.59999389629810485"/>
        </stop>
      </gradientFill>
    </fill>
    <fill>
      <gradientFill degree="45">
        <stop position="0">
          <color theme="0"/>
        </stop>
        <stop position="1">
          <color theme="5" tint="0.40000610370189521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patternFill patternType="solid">
        <fgColor theme="0"/>
        <bgColor auto="1"/>
      </patternFill>
    </fill>
    <fill>
      <gradientFill degree="135">
        <stop position="0">
          <color theme="0"/>
        </stop>
        <stop position="1">
          <color rgb="FFFFC000"/>
        </stop>
      </gradient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7" fontId="2" fillId="3" borderId="1" xfId="0" applyNumberFormat="1" applyFont="1" applyFill="1" applyBorder="1" applyAlignment="1" applyProtection="1">
      <alignment horizontal="center" vertical="center"/>
      <protection locked="0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167" fontId="2" fillId="3" borderId="1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 applyProtection="1">
      <alignment horizontal="center" vertical="center"/>
    </xf>
    <xf numFmtId="14" fontId="2" fillId="6" borderId="14" xfId="0" applyNumberFormat="1" applyFont="1" applyFill="1" applyBorder="1" applyAlignment="1" applyProtection="1">
      <alignment horizontal="center" vertical="center"/>
    </xf>
    <xf numFmtId="164" fontId="2" fillId="6" borderId="15" xfId="0" applyNumberFormat="1" applyFont="1" applyFill="1" applyBorder="1" applyAlignment="1">
      <alignment horizontal="center" vertical="center"/>
    </xf>
    <xf numFmtId="166" fontId="2" fillId="6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 applyProtection="1">
      <alignment horizontal="center" vertical="center" wrapText="1"/>
      <protection locked="0"/>
    </xf>
    <xf numFmtId="0" fontId="6" fillId="5" borderId="1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1" fontId="2" fillId="7" borderId="16" xfId="0" applyNumberFormat="1" applyFont="1" applyFill="1" applyBorder="1" applyAlignment="1" applyProtection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164" fontId="2" fillId="7" borderId="17" xfId="0" applyNumberFormat="1" applyFont="1" applyFill="1" applyBorder="1" applyAlignment="1">
      <alignment horizontal="center" vertical="center"/>
    </xf>
    <xf numFmtId="1" fontId="2" fillId="7" borderId="8" xfId="0" applyNumberFormat="1" applyFont="1" applyFill="1" applyBorder="1" applyAlignment="1" applyProtection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0" fontId="2" fillId="6" borderId="1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 applyAlignment="1">
      <alignment horizontal="center" vertical="center"/>
    </xf>
    <xf numFmtId="1" fontId="2" fillId="7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8" fontId="7" fillId="8" borderId="1" xfId="0" applyNumberFormat="1" applyFont="1" applyFill="1" applyBorder="1" applyAlignment="1">
      <alignment horizontal="center" vertical="center" textRotation="90"/>
    </xf>
    <xf numFmtId="168" fontId="7" fillId="0" borderId="0" xfId="0" applyNumberFormat="1" applyFont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1" fillId="9" borderId="0" xfId="0" applyNumberFormat="1" applyFont="1" applyFill="1" applyBorder="1" applyAlignment="1">
      <alignment horizontal="center" vertical="center" wrapText="1"/>
    </xf>
    <xf numFmtId="0" fontId="1" fillId="9" borderId="0" xfId="0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/>
    </xf>
    <xf numFmtId="166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gradientFill degree="90">
          <stop position="0">
            <color theme="0"/>
          </stop>
          <stop position="1">
            <color rgb="FF92D050"/>
          </stop>
        </gradientFill>
      </fill>
    </dxf>
    <dxf>
      <font>
        <b/>
        <i val="0"/>
      </font>
      <fill>
        <gradientFill degree="90">
          <stop position="0">
            <color rgb="FFFF0000"/>
          </stop>
          <stop position="1">
            <color theme="0"/>
          </stop>
        </gradientFill>
      </fill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3399FF"/>
      <color rgb="FF26ABE6"/>
      <color rgb="FFD5B8EA"/>
      <color rgb="FFCC0000"/>
      <color rgb="FFCC00CC"/>
      <color rgb="FFFFFFFF"/>
      <color rgb="FFCCFFCC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7</xdr:row>
          <xdr:rowOff>152400</xdr:rowOff>
        </xdr:from>
        <xdr:to>
          <xdr:col>7</xdr:col>
          <xdr:colOff>352425</xdr:colOff>
          <xdr:row>10</xdr:row>
          <xdr:rowOff>9525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PUSH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Q54"/>
  <sheetViews>
    <sheetView showGridLines="0" showZeros="0" workbookViewId="0">
      <selection activeCell="E39" sqref="E39"/>
    </sheetView>
  </sheetViews>
  <sheetFormatPr baseColWidth="10" defaultRowHeight="12.75" x14ac:dyDescent="0.2"/>
  <cols>
    <col min="1" max="1" width="9.140625" style="4" bestFit="1" customWidth="1"/>
    <col min="2" max="2" width="2" style="4" customWidth="1"/>
    <col min="3" max="3" width="8.140625" style="4" bestFit="1" customWidth="1"/>
    <col min="4" max="4" width="1.5703125" style="4" customWidth="1"/>
    <col min="5" max="5" width="14.42578125" style="4" bestFit="1" customWidth="1"/>
    <col min="6" max="6" width="3.28515625" style="4" customWidth="1"/>
    <col min="7" max="7" width="6.85546875" style="4" bestFit="1" customWidth="1"/>
    <col min="8" max="8" width="3.28515625" style="4" customWidth="1"/>
    <col min="9" max="12" width="5.42578125" style="4" bestFit="1" customWidth="1"/>
    <col min="13" max="13" width="3.28515625" style="4" customWidth="1"/>
    <col min="14" max="14" width="8.42578125" style="4" bestFit="1" customWidth="1"/>
    <col min="15" max="15" width="2.42578125" style="4" customWidth="1"/>
    <col min="16" max="16384" width="11.42578125" style="4"/>
  </cols>
  <sheetData>
    <row r="1" spans="1:17" x14ac:dyDescent="0.2">
      <c r="A1" s="3" t="s">
        <v>0</v>
      </c>
      <c r="C1" s="3" t="s">
        <v>13</v>
      </c>
      <c r="E1" s="3" t="s">
        <v>21</v>
      </c>
      <c r="G1" s="3" t="s">
        <v>20</v>
      </c>
      <c r="I1" s="61" t="s">
        <v>24</v>
      </c>
      <c r="J1" s="61"/>
      <c r="K1" s="61"/>
      <c r="L1" s="61"/>
      <c r="N1" s="8" t="s">
        <v>25</v>
      </c>
      <c r="P1" s="59" t="s">
        <v>42</v>
      </c>
      <c r="Q1" s="54"/>
    </row>
    <row r="2" spans="1:17" x14ac:dyDescent="0.2">
      <c r="A2" s="5" t="s">
        <v>1</v>
      </c>
      <c r="C2" s="5" t="s">
        <v>14</v>
      </c>
      <c r="E2" s="7">
        <v>0.29166666666666669</v>
      </c>
      <c r="G2" s="5">
        <f>YEAR(MIN(COL_DATE_SUIVI))</f>
        <v>2013</v>
      </c>
      <c r="I2" s="6">
        <v>0.25</v>
      </c>
      <c r="J2" s="6">
        <v>0.41666666666666669</v>
      </c>
      <c r="K2" s="6">
        <v>0.5</v>
      </c>
      <c r="L2" s="6">
        <v>0.54166666666666663</v>
      </c>
      <c r="N2" s="5">
        <v>1</v>
      </c>
      <c r="P2" s="53">
        <f>MIN(COL_DATE_SUIVI)</f>
        <v>41289</v>
      </c>
      <c r="Q2" s="56"/>
    </row>
    <row r="3" spans="1:17" x14ac:dyDescent="0.2">
      <c r="A3" s="5" t="s">
        <v>2</v>
      </c>
      <c r="C3" s="5" t="s">
        <v>15</v>
      </c>
      <c r="G3" s="5">
        <f t="shared" ref="G3:G10" si="0">IF(G2&lt;&gt;0,IF(YEAR(MAX(COL_DATE_SUIVI))&gt;G2,G2+1,0),0)</f>
        <v>0</v>
      </c>
      <c r="I3" s="6">
        <v>0.26041666666666669</v>
      </c>
      <c r="J3" s="6">
        <v>0.42708333333333331</v>
      </c>
      <c r="K3" s="6">
        <v>0.51041666666666663</v>
      </c>
      <c r="L3" s="6">
        <v>0.55208333333333337</v>
      </c>
      <c r="N3" s="5">
        <v>2</v>
      </c>
      <c r="P3" s="57"/>
      <c r="Q3" s="54"/>
    </row>
    <row r="4" spans="1:17" x14ac:dyDescent="0.2">
      <c r="A4" s="5" t="s">
        <v>3</v>
      </c>
      <c r="C4" s="5" t="s">
        <v>16</v>
      </c>
      <c r="G4" s="5">
        <f t="shared" si="0"/>
        <v>0</v>
      </c>
      <c r="I4" s="6">
        <v>0.27083333333333298</v>
      </c>
      <c r="J4" s="6">
        <v>0.4375</v>
      </c>
      <c r="K4" s="6">
        <v>0.52083333333333304</v>
      </c>
      <c r="L4" s="6">
        <v>0.5625</v>
      </c>
      <c r="N4" s="5">
        <v>3</v>
      </c>
      <c r="P4" s="57"/>
      <c r="Q4" s="55" t="str">
        <f>IF(SUM(T11:T40)=COUNTA(LST_TACHES),MAX(COL_DATE_SUIVI),"")</f>
        <v/>
      </c>
    </row>
    <row r="5" spans="1:17" x14ac:dyDescent="0.2">
      <c r="A5" s="5" t="s">
        <v>4</v>
      </c>
      <c r="C5" s="5" t="s">
        <v>17</v>
      </c>
      <c r="G5" s="5">
        <f t="shared" si="0"/>
        <v>0</v>
      </c>
      <c r="I5" s="6">
        <v>0.28125</v>
      </c>
      <c r="J5" s="6">
        <v>0.44791666666666702</v>
      </c>
      <c r="K5" s="6">
        <v>0.53125</v>
      </c>
      <c r="L5" s="6">
        <v>0.57291666666666696</v>
      </c>
      <c r="N5" s="5">
        <v>4</v>
      </c>
      <c r="P5" s="57"/>
      <c r="Q5" s="58"/>
    </row>
    <row r="6" spans="1:17" x14ac:dyDescent="0.2">
      <c r="A6" s="5" t="s">
        <v>5</v>
      </c>
      <c r="C6" s="5" t="s">
        <v>18</v>
      </c>
      <c r="G6" s="5">
        <f t="shared" si="0"/>
        <v>0</v>
      </c>
      <c r="I6" s="6">
        <v>0.29166666666666702</v>
      </c>
      <c r="J6" s="6">
        <v>0.45833333333333298</v>
      </c>
      <c r="K6" s="6">
        <v>0.54166666666666696</v>
      </c>
      <c r="L6" s="6">
        <v>0.58333333333333404</v>
      </c>
      <c r="N6" s="5">
        <v>5</v>
      </c>
    </row>
    <row r="7" spans="1:17" x14ac:dyDescent="0.2">
      <c r="A7" s="5" t="s">
        <v>6</v>
      </c>
      <c r="C7" s="5"/>
      <c r="G7" s="5">
        <f t="shared" si="0"/>
        <v>0</v>
      </c>
      <c r="I7" s="6">
        <v>0.30208333333333298</v>
      </c>
      <c r="J7" s="6">
        <v>0.46875</v>
      </c>
      <c r="K7" s="6">
        <v>0.55208333333333304</v>
      </c>
      <c r="L7" s="6">
        <v>0.59375</v>
      </c>
      <c r="N7" s="5">
        <v>6</v>
      </c>
    </row>
    <row r="8" spans="1:17" x14ac:dyDescent="0.2">
      <c r="A8" s="5" t="s">
        <v>7</v>
      </c>
      <c r="C8" s="5"/>
      <c r="G8" s="5">
        <f t="shared" si="0"/>
        <v>0</v>
      </c>
      <c r="I8" s="6">
        <v>0.3125</v>
      </c>
      <c r="J8" s="6">
        <v>0.47916666666666602</v>
      </c>
      <c r="K8" s="6">
        <v>0.5625</v>
      </c>
      <c r="L8" s="6">
        <v>0.60416666666666696</v>
      </c>
      <c r="N8" s="5">
        <v>7</v>
      </c>
    </row>
    <row r="9" spans="1:17" x14ac:dyDescent="0.2">
      <c r="A9" s="5" t="s">
        <v>8</v>
      </c>
      <c r="G9" s="5">
        <f t="shared" si="0"/>
        <v>0</v>
      </c>
      <c r="I9" s="6">
        <v>0.32291666666666702</v>
      </c>
      <c r="J9" s="6">
        <v>0.48958333333333298</v>
      </c>
      <c r="K9" s="6">
        <v>0.57291666666666596</v>
      </c>
      <c r="L9" s="6">
        <v>0.61458333333333404</v>
      </c>
      <c r="N9" s="5">
        <v>8</v>
      </c>
    </row>
    <row r="10" spans="1:17" x14ac:dyDescent="0.2">
      <c r="A10" s="5" t="s">
        <v>9</v>
      </c>
      <c r="G10" s="5">
        <f t="shared" si="0"/>
        <v>0</v>
      </c>
      <c r="I10" s="6">
        <v>0.33333333333333298</v>
      </c>
      <c r="J10" s="6">
        <v>0.5</v>
      </c>
      <c r="K10" s="6">
        <v>0.58333333333333304</v>
      </c>
      <c r="L10" s="6">
        <v>0.625000000000001</v>
      </c>
      <c r="N10" s="5">
        <v>9</v>
      </c>
    </row>
    <row r="11" spans="1:17" x14ac:dyDescent="0.2">
      <c r="A11" s="5" t="s">
        <v>10</v>
      </c>
      <c r="I11" s="6">
        <v>0.34375</v>
      </c>
      <c r="J11" s="6">
        <v>0.51041666666666596</v>
      </c>
      <c r="K11" s="6">
        <v>0.59375</v>
      </c>
      <c r="L11" s="6">
        <v>0.63541666666666696</v>
      </c>
      <c r="N11" s="5">
        <v>10</v>
      </c>
    </row>
    <row r="12" spans="1:17" x14ac:dyDescent="0.2">
      <c r="A12" s="5" t="s">
        <v>11</v>
      </c>
      <c r="I12" s="6">
        <v>0.35416666666666702</v>
      </c>
      <c r="J12" s="6">
        <v>0.52083333333333304</v>
      </c>
      <c r="K12" s="6">
        <v>0.60416666666666596</v>
      </c>
      <c r="L12" s="6">
        <v>0.64583333333333404</v>
      </c>
      <c r="N12" s="5">
        <v>11</v>
      </c>
    </row>
    <row r="13" spans="1:17" x14ac:dyDescent="0.2">
      <c r="A13" s="5" t="s">
        <v>12</v>
      </c>
      <c r="I13" s="6">
        <v>0.36458333333333398</v>
      </c>
      <c r="J13" s="6">
        <v>0.53125</v>
      </c>
      <c r="L13" s="6">
        <v>0.656250000000001</v>
      </c>
      <c r="N13" s="5">
        <v>12</v>
      </c>
    </row>
    <row r="14" spans="1:17" x14ac:dyDescent="0.2">
      <c r="I14" s="6">
        <v>0.375</v>
      </c>
      <c r="J14" s="6">
        <v>0.54166666666666696</v>
      </c>
      <c r="L14" s="6">
        <v>0.66666666666666796</v>
      </c>
      <c r="N14" s="5">
        <v>13</v>
      </c>
    </row>
    <row r="15" spans="1:17" x14ac:dyDescent="0.2">
      <c r="I15" s="6">
        <v>0.38541666666666702</v>
      </c>
      <c r="J15" s="6">
        <v>0.55208333333333304</v>
      </c>
      <c r="L15" s="6">
        <v>0.67708333333333504</v>
      </c>
      <c r="N15" s="5">
        <v>14</v>
      </c>
    </row>
    <row r="16" spans="1:17" x14ac:dyDescent="0.2">
      <c r="I16" s="6">
        <v>0.39583333333333398</v>
      </c>
      <c r="J16" s="6">
        <v>0.5625</v>
      </c>
      <c r="L16" s="6">
        <v>0.687500000000001</v>
      </c>
      <c r="N16" s="5">
        <v>15</v>
      </c>
    </row>
    <row r="17" spans="9:14" x14ac:dyDescent="0.2">
      <c r="I17" s="6">
        <v>0.40625</v>
      </c>
      <c r="J17" s="6">
        <v>0.57291666666666596</v>
      </c>
      <c r="L17" s="6">
        <v>0.69791666666666796</v>
      </c>
      <c r="N17" s="5">
        <v>16</v>
      </c>
    </row>
    <row r="18" spans="9:14" x14ac:dyDescent="0.2">
      <c r="I18" s="6">
        <v>0.41666666666666702</v>
      </c>
      <c r="J18" s="6">
        <v>0.58333333333333304</v>
      </c>
      <c r="L18" s="6">
        <v>0.70833333333333504</v>
      </c>
      <c r="N18" s="5">
        <v>17</v>
      </c>
    </row>
    <row r="19" spans="9:14" x14ac:dyDescent="0.2">
      <c r="L19" s="6">
        <v>0.718750000000002</v>
      </c>
      <c r="N19" s="5">
        <v>18</v>
      </c>
    </row>
    <row r="20" spans="9:14" x14ac:dyDescent="0.2">
      <c r="L20" s="6">
        <v>0.72916666666666796</v>
      </c>
      <c r="N20" s="5">
        <v>19</v>
      </c>
    </row>
    <row r="21" spans="9:14" x14ac:dyDescent="0.2">
      <c r="L21" s="6">
        <v>0.73958333333333504</v>
      </c>
      <c r="N21" s="5">
        <v>20</v>
      </c>
    </row>
    <row r="22" spans="9:14" x14ac:dyDescent="0.2">
      <c r="L22" s="6">
        <v>0.750000000000002</v>
      </c>
      <c r="N22" s="5">
        <v>21</v>
      </c>
    </row>
    <row r="23" spans="9:14" x14ac:dyDescent="0.2">
      <c r="N23" s="5">
        <v>22</v>
      </c>
    </row>
    <row r="24" spans="9:14" x14ac:dyDescent="0.2">
      <c r="N24" s="5">
        <v>23</v>
      </c>
    </row>
    <row r="25" spans="9:14" x14ac:dyDescent="0.2">
      <c r="N25" s="5">
        <v>24</v>
      </c>
    </row>
    <row r="26" spans="9:14" x14ac:dyDescent="0.2">
      <c r="N26" s="5">
        <v>25</v>
      </c>
    </row>
    <row r="27" spans="9:14" x14ac:dyDescent="0.2">
      <c r="N27" s="5">
        <v>26</v>
      </c>
    </row>
    <row r="28" spans="9:14" x14ac:dyDescent="0.2">
      <c r="N28" s="5">
        <v>27</v>
      </c>
    </row>
    <row r="29" spans="9:14" x14ac:dyDescent="0.2">
      <c r="N29" s="5">
        <v>28</v>
      </c>
    </row>
    <row r="30" spans="9:14" x14ac:dyDescent="0.2">
      <c r="N30" s="5">
        <v>29</v>
      </c>
    </row>
    <row r="31" spans="9:14" x14ac:dyDescent="0.2">
      <c r="N31" s="5">
        <v>30</v>
      </c>
    </row>
    <row r="32" spans="9:14" x14ac:dyDescent="0.2">
      <c r="N32" s="5">
        <v>31</v>
      </c>
    </row>
    <row r="33" spans="14:14" x14ac:dyDescent="0.2">
      <c r="N33" s="5">
        <v>32</v>
      </c>
    </row>
    <row r="34" spans="14:14" x14ac:dyDescent="0.2">
      <c r="N34" s="5">
        <v>33</v>
      </c>
    </row>
    <row r="35" spans="14:14" x14ac:dyDescent="0.2">
      <c r="N35" s="5">
        <v>34</v>
      </c>
    </row>
    <row r="36" spans="14:14" x14ac:dyDescent="0.2">
      <c r="N36" s="5">
        <v>35</v>
      </c>
    </row>
    <row r="37" spans="14:14" x14ac:dyDescent="0.2">
      <c r="N37" s="5">
        <v>36</v>
      </c>
    </row>
    <row r="38" spans="14:14" x14ac:dyDescent="0.2">
      <c r="N38" s="5">
        <v>37</v>
      </c>
    </row>
    <row r="39" spans="14:14" x14ac:dyDescent="0.2">
      <c r="N39" s="5">
        <v>38</v>
      </c>
    </row>
    <row r="40" spans="14:14" x14ac:dyDescent="0.2">
      <c r="N40" s="5">
        <v>39</v>
      </c>
    </row>
    <row r="41" spans="14:14" x14ac:dyDescent="0.2">
      <c r="N41" s="5">
        <v>40</v>
      </c>
    </row>
    <row r="42" spans="14:14" x14ac:dyDescent="0.2">
      <c r="N42" s="5">
        <v>41</v>
      </c>
    </row>
    <row r="43" spans="14:14" x14ac:dyDescent="0.2">
      <c r="N43" s="5">
        <v>42</v>
      </c>
    </row>
    <row r="44" spans="14:14" x14ac:dyDescent="0.2">
      <c r="N44" s="5">
        <v>43</v>
      </c>
    </row>
    <row r="45" spans="14:14" x14ac:dyDescent="0.2">
      <c r="N45" s="5">
        <v>44</v>
      </c>
    </row>
    <row r="46" spans="14:14" x14ac:dyDescent="0.2">
      <c r="N46" s="5">
        <v>45</v>
      </c>
    </row>
    <row r="47" spans="14:14" x14ac:dyDescent="0.2">
      <c r="N47" s="5">
        <v>46</v>
      </c>
    </row>
    <row r="48" spans="14:14" x14ac:dyDescent="0.2">
      <c r="N48" s="5">
        <v>47</v>
      </c>
    </row>
    <row r="49" spans="14:14" x14ac:dyDescent="0.2">
      <c r="N49" s="5">
        <v>48</v>
      </c>
    </row>
    <row r="50" spans="14:14" x14ac:dyDescent="0.2">
      <c r="N50" s="5">
        <v>49</v>
      </c>
    </row>
    <row r="51" spans="14:14" x14ac:dyDescent="0.2">
      <c r="N51" s="5">
        <v>50</v>
      </c>
    </row>
    <row r="52" spans="14:14" x14ac:dyDescent="0.2">
      <c r="N52" s="5">
        <v>51</v>
      </c>
    </row>
    <row r="53" spans="14:14" x14ac:dyDescent="0.2">
      <c r="N53" s="5">
        <v>52</v>
      </c>
    </row>
    <row r="54" spans="14:14" x14ac:dyDescent="0.2">
      <c r="N54" s="5"/>
    </row>
  </sheetData>
  <mergeCells count="1">
    <mergeCell ref="I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3399FF"/>
  </sheetPr>
  <dimension ref="A1:N500"/>
  <sheetViews>
    <sheetView showZeros="0" topLeftCell="A455" zoomScaleNormal="100" workbookViewId="0">
      <selection activeCell="E53" sqref="E53"/>
    </sheetView>
  </sheetViews>
  <sheetFormatPr baseColWidth="10" defaultRowHeight="12.75" x14ac:dyDescent="0.25"/>
  <cols>
    <col min="1" max="9" width="7.7109375" style="2" customWidth="1"/>
    <col min="10" max="10" width="37.7109375" style="2" customWidth="1"/>
    <col min="11" max="13" width="15.7109375" style="2" customWidth="1"/>
    <col min="14" max="14" width="30.7109375" style="2" customWidth="1"/>
    <col min="15" max="16384" width="11.42578125" style="2"/>
  </cols>
  <sheetData>
    <row r="1" spans="1:14" s="11" customFormat="1" ht="33.75" x14ac:dyDescent="0.25">
      <c r="A1" s="32" t="s">
        <v>19</v>
      </c>
      <c r="B1" s="33" t="s">
        <v>28</v>
      </c>
      <c r="C1" s="34" t="s">
        <v>0</v>
      </c>
      <c r="D1" s="35" t="s">
        <v>26</v>
      </c>
      <c r="E1" s="36" t="s">
        <v>22</v>
      </c>
      <c r="F1" s="36" t="s">
        <v>36</v>
      </c>
      <c r="G1" s="36" t="s">
        <v>23</v>
      </c>
      <c r="H1" s="37" t="s">
        <v>35</v>
      </c>
      <c r="I1" s="38" t="s">
        <v>32</v>
      </c>
      <c r="J1" s="33" t="s">
        <v>31</v>
      </c>
      <c r="K1" s="33" t="s">
        <v>30</v>
      </c>
      <c r="L1" s="33" t="s">
        <v>33</v>
      </c>
      <c r="M1" s="33" t="s">
        <v>34</v>
      </c>
      <c r="N1" s="33" t="s">
        <v>29</v>
      </c>
    </row>
    <row r="2" spans="1:14" x14ac:dyDescent="0.25">
      <c r="A2" s="12">
        <v>41289</v>
      </c>
      <c r="B2" s="28">
        <f t="shared" ref="B2:B66" si="0">IF(ISBLANK(A2),"",YEAR(A2))</f>
        <v>2013</v>
      </c>
      <c r="C2" s="29" t="str">
        <f t="shared" ref="C2:C33" si="1">IF(ISBLANK(A2),"",INDEX(LST_MOIS,MONTH(A2)))</f>
        <v>Janvier</v>
      </c>
      <c r="D2" s="39">
        <v>3</v>
      </c>
      <c r="E2" s="40">
        <v>0.33333333333333298</v>
      </c>
      <c r="F2" s="40">
        <v>0.52083333333333304</v>
      </c>
      <c r="G2" s="40">
        <v>0.54166666666666696</v>
      </c>
      <c r="H2" s="41">
        <v>0.687500000000001</v>
      </c>
      <c r="I2" s="30">
        <f t="shared" ref="I2:I10" si="2">IF(A2="","",(F2-E2)+(H2-G2))</f>
        <v>0.33333333333333409</v>
      </c>
      <c r="J2" s="31">
        <f t="shared" ref="J2:J65" si="3">IF(I2&lt;&gt;"",I2-VAR_DUREE_TRAV_MAX,"")</f>
        <v>4.1666666666667407E-2</v>
      </c>
      <c r="K2" s="31">
        <f>IF(J2&lt;&gt;0,J2)</f>
        <v>4.1666666666667407E-2</v>
      </c>
      <c r="L2" s="31" t="str">
        <f>IF(AND(I2&lt;VAR_DUREE_TRAV_MAX,I2&lt;&gt;0),VAR_DUREE_TRAV_MAX-Suivi!I2,"")</f>
        <v/>
      </c>
      <c r="M2" s="31">
        <f>IF(L2="",0,L2)</f>
        <v>0</v>
      </c>
      <c r="N2" s="14"/>
    </row>
    <row r="3" spans="1:14" x14ac:dyDescent="0.25">
      <c r="A3" s="12">
        <v>41290</v>
      </c>
      <c r="B3" s="28">
        <f t="shared" si="0"/>
        <v>2013</v>
      </c>
      <c r="C3" s="29" t="str">
        <f t="shared" si="1"/>
        <v>Janvier</v>
      </c>
      <c r="D3" s="39">
        <v>3</v>
      </c>
      <c r="E3" s="40">
        <v>0.33333333333333298</v>
      </c>
      <c r="F3" s="40">
        <v>0.52083333333333304</v>
      </c>
      <c r="G3" s="40">
        <v>0.54166666666666696</v>
      </c>
      <c r="H3" s="41">
        <v>0.687500000000001</v>
      </c>
      <c r="I3" s="30">
        <f t="shared" si="2"/>
        <v>0.33333333333333409</v>
      </c>
      <c r="J3" s="31">
        <f t="shared" si="3"/>
        <v>4.1666666666667407E-2</v>
      </c>
      <c r="K3" s="31">
        <f>IF(I3="","",IF(J3&lt;0,K2,J3+K2))</f>
        <v>8.3333333333334814E-2</v>
      </c>
      <c r="L3" s="31" t="str">
        <f>IF(AND(I3&lt;VAR_DUREE_TRAV_MAX,I3&lt;&gt;0),VAR_DUREE_TRAV_MAX-Suivi!I3,"")</f>
        <v/>
      </c>
      <c r="M3" s="31">
        <f>IF(I3="","",IF(L3="",M2,L3+M2))</f>
        <v>0</v>
      </c>
      <c r="N3" s="14"/>
    </row>
    <row r="4" spans="1:14" x14ac:dyDescent="0.25">
      <c r="A4" s="12">
        <v>41291</v>
      </c>
      <c r="B4" s="28">
        <f t="shared" si="0"/>
        <v>2013</v>
      </c>
      <c r="C4" s="29" t="str">
        <f t="shared" si="1"/>
        <v>Janvier</v>
      </c>
      <c r="D4" s="39">
        <v>3</v>
      </c>
      <c r="E4" s="40">
        <v>0.33333333333333298</v>
      </c>
      <c r="F4" s="40">
        <v>0.52083333333333304</v>
      </c>
      <c r="G4" s="40">
        <v>0.54166666666666696</v>
      </c>
      <c r="H4" s="41">
        <v>0.687500000000001</v>
      </c>
      <c r="I4" s="30">
        <f t="shared" si="2"/>
        <v>0.33333333333333409</v>
      </c>
      <c r="J4" s="31">
        <f t="shared" si="3"/>
        <v>4.1666666666667407E-2</v>
      </c>
      <c r="K4" s="31">
        <f t="shared" ref="K4:K67" si="4">IF(I4="","",IF(J4&lt;0,K3,J4+K3))</f>
        <v>0.12500000000000222</v>
      </c>
      <c r="L4" s="31" t="str">
        <f>IF(AND(I4&lt;VAR_DUREE_TRAV_MAX,I4&lt;&gt;0),VAR_DUREE_TRAV_MAX-Suivi!I4,"")</f>
        <v/>
      </c>
      <c r="M4" s="31">
        <f t="shared" ref="M4:M67" si="5">IF(I4="","",IF(L4="",M3,L4+M3))</f>
        <v>0</v>
      </c>
      <c r="N4" s="14"/>
    </row>
    <row r="5" spans="1:14" x14ac:dyDescent="0.25">
      <c r="A5" s="12">
        <v>41292</v>
      </c>
      <c r="B5" s="28">
        <f t="shared" si="0"/>
        <v>2013</v>
      </c>
      <c r="C5" s="29" t="str">
        <f t="shared" si="1"/>
        <v>Janvier</v>
      </c>
      <c r="D5" s="39">
        <v>3</v>
      </c>
      <c r="E5" s="40">
        <v>0.33333333333333298</v>
      </c>
      <c r="F5" s="40">
        <v>0.52083333333333304</v>
      </c>
      <c r="G5" s="40">
        <v>0.54166666666666696</v>
      </c>
      <c r="H5" s="41">
        <v>0.687500000000001</v>
      </c>
      <c r="I5" s="30">
        <f t="shared" si="2"/>
        <v>0.33333333333333409</v>
      </c>
      <c r="J5" s="31">
        <f t="shared" si="3"/>
        <v>4.1666666666667407E-2</v>
      </c>
      <c r="K5" s="31">
        <f t="shared" si="4"/>
        <v>0.16666666666666963</v>
      </c>
      <c r="L5" s="31" t="str">
        <f>IF(AND(I5&lt;VAR_DUREE_TRAV_MAX,I5&lt;&gt;0),VAR_DUREE_TRAV_MAX-Suivi!I5,"")</f>
        <v/>
      </c>
      <c r="M5" s="31">
        <f t="shared" si="5"/>
        <v>0</v>
      </c>
      <c r="N5" s="14"/>
    </row>
    <row r="6" spans="1:14" x14ac:dyDescent="0.25">
      <c r="A6" s="12">
        <v>41295</v>
      </c>
      <c r="B6" s="28">
        <f t="shared" si="0"/>
        <v>2013</v>
      </c>
      <c r="C6" s="29" t="str">
        <f t="shared" si="1"/>
        <v>Janvier</v>
      </c>
      <c r="D6" s="39">
        <v>4</v>
      </c>
      <c r="E6" s="40">
        <v>0.33333333333333298</v>
      </c>
      <c r="F6" s="40">
        <v>0.52083333333333304</v>
      </c>
      <c r="G6" s="40">
        <v>0.54166666666666696</v>
      </c>
      <c r="H6" s="41">
        <v>0.687500000000001</v>
      </c>
      <c r="I6" s="30">
        <f t="shared" si="2"/>
        <v>0.33333333333333409</v>
      </c>
      <c r="J6" s="31">
        <f t="shared" si="3"/>
        <v>4.1666666666667407E-2</v>
      </c>
      <c r="K6" s="31">
        <f t="shared" si="4"/>
        <v>0.20833333333333703</v>
      </c>
      <c r="L6" s="31" t="str">
        <f>IF(AND(I6&lt;VAR_DUREE_TRAV_MAX,I6&lt;&gt;0),VAR_DUREE_TRAV_MAX-Suivi!I6,"")</f>
        <v/>
      </c>
      <c r="M6" s="31">
        <f t="shared" si="5"/>
        <v>0</v>
      </c>
      <c r="N6" s="14"/>
    </row>
    <row r="7" spans="1:14" x14ac:dyDescent="0.25">
      <c r="A7" s="12">
        <v>41296</v>
      </c>
      <c r="B7" s="28">
        <f t="shared" si="0"/>
        <v>2013</v>
      </c>
      <c r="C7" s="29" t="str">
        <f t="shared" si="1"/>
        <v>Janvier</v>
      </c>
      <c r="D7" s="39">
        <v>4</v>
      </c>
      <c r="E7" s="40">
        <v>0.33333333333333298</v>
      </c>
      <c r="F7" s="40">
        <v>0.52083333333333304</v>
      </c>
      <c r="G7" s="40">
        <v>0.54166666666666696</v>
      </c>
      <c r="H7" s="41">
        <v>0.66666666666666796</v>
      </c>
      <c r="I7" s="30">
        <f t="shared" si="2"/>
        <v>0.31250000000000105</v>
      </c>
      <c r="J7" s="31">
        <f t="shared" si="3"/>
        <v>2.083333333333437E-2</v>
      </c>
      <c r="K7" s="31">
        <f t="shared" si="4"/>
        <v>0.2291666666666714</v>
      </c>
      <c r="L7" s="31" t="str">
        <f>IF(AND(I7&lt;VAR_DUREE_TRAV_MAX,I7&lt;&gt;0),VAR_DUREE_TRAV_MAX-Suivi!I7,"")</f>
        <v/>
      </c>
      <c r="M7" s="31">
        <f t="shared" si="5"/>
        <v>0</v>
      </c>
      <c r="N7" s="14"/>
    </row>
    <row r="8" spans="1:14" x14ac:dyDescent="0.25">
      <c r="A8" s="12">
        <v>41297</v>
      </c>
      <c r="B8" s="28">
        <f t="shared" si="0"/>
        <v>2013</v>
      </c>
      <c r="C8" s="29" t="str">
        <f t="shared" si="1"/>
        <v>Janvier</v>
      </c>
      <c r="D8" s="39">
        <v>4</v>
      </c>
      <c r="E8" s="40">
        <v>0.33333333333333298</v>
      </c>
      <c r="F8" s="40">
        <v>0.52083333333333304</v>
      </c>
      <c r="G8" s="40">
        <v>0.54166666666666696</v>
      </c>
      <c r="H8" s="41">
        <v>0.687500000000001</v>
      </c>
      <c r="I8" s="30">
        <f t="shared" si="2"/>
        <v>0.33333333333333409</v>
      </c>
      <c r="J8" s="31">
        <f t="shared" si="3"/>
        <v>4.1666666666667407E-2</v>
      </c>
      <c r="K8" s="31">
        <f t="shared" si="4"/>
        <v>0.27083333333333881</v>
      </c>
      <c r="L8" s="31" t="str">
        <f>IF(AND(I8&lt;VAR_DUREE_TRAV_MAX,I8&lt;&gt;0),VAR_DUREE_TRAV_MAX-Suivi!I8,"")</f>
        <v/>
      </c>
      <c r="M8" s="31">
        <f t="shared" si="5"/>
        <v>0</v>
      </c>
      <c r="N8" s="14"/>
    </row>
    <row r="9" spans="1:14" x14ac:dyDescent="0.25">
      <c r="A9" s="12">
        <v>41298</v>
      </c>
      <c r="B9" s="28">
        <f t="shared" si="0"/>
        <v>2013</v>
      </c>
      <c r="C9" s="29" t="str">
        <f t="shared" si="1"/>
        <v>Janvier</v>
      </c>
      <c r="D9" s="39">
        <v>4</v>
      </c>
      <c r="E9" s="40">
        <v>0.33333333333333298</v>
      </c>
      <c r="F9" s="40">
        <v>0.52083333333333304</v>
      </c>
      <c r="G9" s="40">
        <v>0.54166666666666696</v>
      </c>
      <c r="H9" s="41">
        <v>0.66666666666666796</v>
      </c>
      <c r="I9" s="30">
        <f t="shared" si="2"/>
        <v>0.31250000000000105</v>
      </c>
      <c r="J9" s="31">
        <f t="shared" si="3"/>
        <v>2.083333333333437E-2</v>
      </c>
      <c r="K9" s="31">
        <f t="shared" si="4"/>
        <v>0.29166666666667318</v>
      </c>
      <c r="L9" s="31" t="str">
        <f>IF(AND(I9&lt;VAR_DUREE_TRAV_MAX,I9&lt;&gt;0),VAR_DUREE_TRAV_MAX-Suivi!I9,"")</f>
        <v/>
      </c>
      <c r="M9" s="31">
        <f t="shared" si="5"/>
        <v>0</v>
      </c>
      <c r="N9" s="13"/>
    </row>
    <row r="10" spans="1:14" x14ac:dyDescent="0.25">
      <c r="A10" s="12">
        <v>41299</v>
      </c>
      <c r="B10" s="28">
        <f t="shared" si="0"/>
        <v>2013</v>
      </c>
      <c r="C10" s="29" t="str">
        <f t="shared" si="1"/>
        <v>Janvier</v>
      </c>
      <c r="D10" s="39">
        <v>4</v>
      </c>
      <c r="E10" s="40">
        <v>0.33333333333333298</v>
      </c>
      <c r="F10" s="40">
        <v>0.52083333333333304</v>
      </c>
      <c r="G10" s="40">
        <v>0.54166666666666696</v>
      </c>
      <c r="H10" s="41">
        <v>0.687500000000001</v>
      </c>
      <c r="I10" s="30">
        <f t="shared" si="2"/>
        <v>0.33333333333333409</v>
      </c>
      <c r="J10" s="31">
        <f t="shared" si="3"/>
        <v>4.1666666666667407E-2</v>
      </c>
      <c r="K10" s="31">
        <f t="shared" si="4"/>
        <v>0.33333333333334059</v>
      </c>
      <c r="L10" s="31" t="str">
        <f>IF(AND(I10&lt;VAR_DUREE_TRAV_MAX,I10&lt;&gt;0),VAR_DUREE_TRAV_MAX-Suivi!I10,"")</f>
        <v/>
      </c>
      <c r="M10" s="31">
        <f t="shared" si="5"/>
        <v>0</v>
      </c>
      <c r="N10" s="14"/>
    </row>
    <row r="11" spans="1:14" x14ac:dyDescent="0.25">
      <c r="A11" s="12">
        <v>41302</v>
      </c>
      <c r="B11" s="28">
        <f t="shared" si="0"/>
        <v>2013</v>
      </c>
      <c r="C11" s="29" t="str">
        <f t="shared" si="1"/>
        <v>Janvier</v>
      </c>
      <c r="D11" s="39">
        <v>5</v>
      </c>
      <c r="E11" s="40">
        <v>0.33333333333333298</v>
      </c>
      <c r="F11" s="40">
        <v>0.52083333333333304</v>
      </c>
      <c r="G11" s="40">
        <v>0.54166666666666696</v>
      </c>
      <c r="H11" s="41">
        <v>0.687500000000001</v>
      </c>
      <c r="I11" s="30">
        <f t="shared" ref="I11:I74" si="6">IF(A11="","",(F11-E11)+(H11-G11))</f>
        <v>0.33333333333333409</v>
      </c>
      <c r="J11" s="31">
        <f t="shared" si="3"/>
        <v>4.1666666666667407E-2</v>
      </c>
      <c r="K11" s="31">
        <f t="shared" si="4"/>
        <v>0.37500000000000799</v>
      </c>
      <c r="L11" s="31" t="str">
        <f>IF(AND(I11&lt;VAR_DUREE_TRAV_MAX,I11&lt;&gt;0),VAR_DUREE_TRAV_MAX-Suivi!I11,"")</f>
        <v/>
      </c>
      <c r="M11" s="31">
        <f t="shared" si="5"/>
        <v>0</v>
      </c>
      <c r="N11" s="14"/>
    </row>
    <row r="12" spans="1:14" x14ac:dyDescent="0.25">
      <c r="A12" s="12">
        <v>41303</v>
      </c>
      <c r="B12" s="28">
        <f t="shared" si="0"/>
        <v>2013</v>
      </c>
      <c r="C12" s="29" t="str">
        <f t="shared" si="1"/>
        <v>Janvier</v>
      </c>
      <c r="D12" s="39">
        <v>5</v>
      </c>
      <c r="E12" s="40">
        <v>0.33333333333333298</v>
      </c>
      <c r="F12" s="40">
        <v>0.52083333333333304</v>
      </c>
      <c r="G12" s="40">
        <v>0.54166666666666696</v>
      </c>
      <c r="H12" s="41">
        <v>0.66666666666666796</v>
      </c>
      <c r="I12" s="30">
        <f t="shared" si="6"/>
        <v>0.31250000000000105</v>
      </c>
      <c r="J12" s="31">
        <f t="shared" si="3"/>
        <v>2.083333333333437E-2</v>
      </c>
      <c r="K12" s="31">
        <f t="shared" si="4"/>
        <v>0.39583333333334236</v>
      </c>
      <c r="L12" s="31" t="str">
        <f>IF(AND(I12&lt;VAR_DUREE_TRAV_MAX,I12&lt;&gt;0),VAR_DUREE_TRAV_MAX-Suivi!I12,"")</f>
        <v/>
      </c>
      <c r="M12" s="31">
        <f t="shared" si="5"/>
        <v>0</v>
      </c>
      <c r="N12" s="14"/>
    </row>
    <row r="13" spans="1:14" x14ac:dyDescent="0.25">
      <c r="A13" s="12">
        <v>41304</v>
      </c>
      <c r="B13" s="28">
        <f t="shared" si="0"/>
        <v>2013</v>
      </c>
      <c r="C13" s="29" t="str">
        <f t="shared" si="1"/>
        <v>Janvier</v>
      </c>
      <c r="D13" s="39">
        <v>5</v>
      </c>
      <c r="E13" s="40">
        <v>0.33333333333333298</v>
      </c>
      <c r="F13" s="40">
        <v>0.52083333333333304</v>
      </c>
      <c r="G13" s="40">
        <v>0.54166666666666696</v>
      </c>
      <c r="H13" s="41">
        <v>0.687500000000001</v>
      </c>
      <c r="I13" s="30">
        <f t="shared" si="6"/>
        <v>0.33333333333333409</v>
      </c>
      <c r="J13" s="31">
        <f t="shared" si="3"/>
        <v>4.1666666666667407E-2</v>
      </c>
      <c r="K13" s="31">
        <f t="shared" si="4"/>
        <v>0.43750000000000977</v>
      </c>
      <c r="L13" s="31" t="str">
        <f>IF(AND(I13&lt;VAR_DUREE_TRAV_MAX,I13&lt;&gt;0),VAR_DUREE_TRAV_MAX-Suivi!I13,"")</f>
        <v/>
      </c>
      <c r="M13" s="31">
        <f t="shared" si="5"/>
        <v>0</v>
      </c>
      <c r="N13" s="14"/>
    </row>
    <row r="14" spans="1:14" x14ac:dyDescent="0.25">
      <c r="A14" s="12">
        <v>41305</v>
      </c>
      <c r="B14" s="28">
        <f t="shared" si="0"/>
        <v>2013</v>
      </c>
      <c r="C14" s="29" t="str">
        <f t="shared" si="1"/>
        <v>Janvier</v>
      </c>
      <c r="D14" s="39">
        <v>5</v>
      </c>
      <c r="E14" s="40">
        <v>0.33333333333333298</v>
      </c>
      <c r="F14" s="40">
        <v>0.52083333333333304</v>
      </c>
      <c r="G14" s="40">
        <v>0.54166666666666696</v>
      </c>
      <c r="H14" s="41">
        <v>0.66666666666666796</v>
      </c>
      <c r="I14" s="30">
        <f t="shared" si="6"/>
        <v>0.31250000000000105</v>
      </c>
      <c r="J14" s="31">
        <f t="shared" si="3"/>
        <v>2.083333333333437E-2</v>
      </c>
      <c r="K14" s="31">
        <f t="shared" si="4"/>
        <v>0.45833333333334414</v>
      </c>
      <c r="L14" s="31" t="str">
        <f>IF(AND(I14&lt;VAR_DUREE_TRAV_MAX,I14&lt;&gt;0),VAR_DUREE_TRAV_MAX-Suivi!I14,"")</f>
        <v/>
      </c>
      <c r="M14" s="31">
        <f t="shared" si="5"/>
        <v>0</v>
      </c>
      <c r="N14" s="14"/>
    </row>
    <row r="15" spans="1:14" x14ac:dyDescent="0.25">
      <c r="A15" s="12">
        <v>41306</v>
      </c>
      <c r="B15" s="28">
        <f t="shared" si="0"/>
        <v>2013</v>
      </c>
      <c r="C15" s="29" t="str">
        <f t="shared" si="1"/>
        <v>Février</v>
      </c>
      <c r="D15" s="39">
        <v>5</v>
      </c>
      <c r="E15" s="40">
        <v>0.33333333333333298</v>
      </c>
      <c r="F15" s="40">
        <v>0.52083333333333304</v>
      </c>
      <c r="G15" s="40">
        <v>0.54166666666666696</v>
      </c>
      <c r="H15" s="41">
        <v>0.687500000000001</v>
      </c>
      <c r="I15" s="30">
        <f t="shared" si="6"/>
        <v>0.33333333333333409</v>
      </c>
      <c r="J15" s="31">
        <f t="shared" si="3"/>
        <v>4.1666666666667407E-2</v>
      </c>
      <c r="K15" s="31">
        <f t="shared" si="4"/>
        <v>0.50000000000001155</v>
      </c>
      <c r="L15" s="31" t="str">
        <f>IF(AND(I15&lt;VAR_DUREE_TRAV_MAX,I15&lt;&gt;0),VAR_DUREE_TRAV_MAX-Suivi!I15,"")</f>
        <v/>
      </c>
      <c r="M15" s="31">
        <f t="shared" si="5"/>
        <v>0</v>
      </c>
      <c r="N15" s="14"/>
    </row>
    <row r="16" spans="1:14" x14ac:dyDescent="0.25">
      <c r="A16" s="12">
        <v>41309</v>
      </c>
      <c r="B16" s="28">
        <f t="shared" si="0"/>
        <v>2013</v>
      </c>
      <c r="C16" s="29" t="str">
        <f t="shared" si="1"/>
        <v>Février</v>
      </c>
      <c r="D16" s="39">
        <v>6</v>
      </c>
      <c r="E16" s="40">
        <v>0.33333333333333298</v>
      </c>
      <c r="F16" s="40">
        <v>0.52083333333333304</v>
      </c>
      <c r="G16" s="40">
        <v>0.54166666666666696</v>
      </c>
      <c r="H16" s="41">
        <v>0.687500000000001</v>
      </c>
      <c r="I16" s="30">
        <f t="shared" si="6"/>
        <v>0.33333333333333409</v>
      </c>
      <c r="J16" s="31">
        <f t="shared" si="3"/>
        <v>4.1666666666667407E-2</v>
      </c>
      <c r="K16" s="31">
        <f t="shared" si="4"/>
        <v>0.54166666666667895</v>
      </c>
      <c r="L16" s="31" t="str">
        <f>IF(AND(I16&lt;VAR_DUREE_TRAV_MAX,I16&lt;&gt;0),VAR_DUREE_TRAV_MAX-Suivi!I16,"")</f>
        <v/>
      </c>
      <c r="M16" s="31">
        <f t="shared" si="5"/>
        <v>0</v>
      </c>
      <c r="N16" s="14"/>
    </row>
    <row r="17" spans="1:14" x14ac:dyDescent="0.25">
      <c r="A17" s="12">
        <v>41310</v>
      </c>
      <c r="B17" s="28">
        <f t="shared" si="0"/>
        <v>2013</v>
      </c>
      <c r="C17" s="29" t="str">
        <f t="shared" si="1"/>
        <v>Février</v>
      </c>
      <c r="D17" s="39">
        <v>6</v>
      </c>
      <c r="E17" s="40">
        <v>0.33333333333333298</v>
      </c>
      <c r="F17" s="40">
        <v>0.52083333333333304</v>
      </c>
      <c r="G17" s="40">
        <v>0.54166666666666696</v>
      </c>
      <c r="H17" s="41">
        <v>0.66666666666666796</v>
      </c>
      <c r="I17" s="30">
        <f t="shared" si="6"/>
        <v>0.31250000000000105</v>
      </c>
      <c r="J17" s="31">
        <f t="shared" si="3"/>
        <v>2.083333333333437E-2</v>
      </c>
      <c r="K17" s="31">
        <f t="shared" si="4"/>
        <v>0.56250000000001332</v>
      </c>
      <c r="L17" s="31" t="str">
        <f>IF(AND(I17&lt;VAR_DUREE_TRAV_MAX,I17&lt;&gt;0),VAR_DUREE_TRAV_MAX-Suivi!I17,"")</f>
        <v/>
      </c>
      <c r="M17" s="31">
        <f t="shared" si="5"/>
        <v>0</v>
      </c>
      <c r="N17" s="14"/>
    </row>
    <row r="18" spans="1:14" x14ac:dyDescent="0.25">
      <c r="A18" s="12">
        <v>41311</v>
      </c>
      <c r="B18" s="28">
        <f t="shared" si="0"/>
        <v>2013</v>
      </c>
      <c r="C18" s="29" t="str">
        <f t="shared" si="1"/>
        <v>Février</v>
      </c>
      <c r="D18" s="39">
        <v>6</v>
      </c>
      <c r="E18" s="40">
        <v>0.33333333333333298</v>
      </c>
      <c r="F18" s="40">
        <v>0.52083333333333304</v>
      </c>
      <c r="G18" s="40">
        <v>0.54166666666666696</v>
      </c>
      <c r="H18" s="41">
        <v>0.687500000000001</v>
      </c>
      <c r="I18" s="30">
        <f t="shared" si="6"/>
        <v>0.33333333333333409</v>
      </c>
      <c r="J18" s="31">
        <f t="shared" si="3"/>
        <v>4.1666666666667407E-2</v>
      </c>
      <c r="K18" s="31">
        <f t="shared" si="4"/>
        <v>0.60416666666668073</v>
      </c>
      <c r="L18" s="31" t="str">
        <f>IF(AND(I18&lt;VAR_DUREE_TRAV_MAX,I18&lt;&gt;0),VAR_DUREE_TRAV_MAX-Suivi!I18,"")</f>
        <v/>
      </c>
      <c r="M18" s="31">
        <f t="shared" si="5"/>
        <v>0</v>
      </c>
      <c r="N18" s="14"/>
    </row>
    <row r="19" spans="1:14" x14ac:dyDescent="0.25">
      <c r="A19" s="12">
        <v>41312</v>
      </c>
      <c r="B19" s="28">
        <f t="shared" si="0"/>
        <v>2013</v>
      </c>
      <c r="C19" s="29" t="str">
        <f t="shared" si="1"/>
        <v>Février</v>
      </c>
      <c r="D19" s="39">
        <v>6</v>
      </c>
      <c r="E19" s="40">
        <v>0.33333333333333298</v>
      </c>
      <c r="F19" s="40">
        <v>0.52083333333333304</v>
      </c>
      <c r="G19" s="40">
        <v>0.54166666666666696</v>
      </c>
      <c r="H19" s="41">
        <v>0.66666666666666796</v>
      </c>
      <c r="I19" s="30">
        <f t="shared" si="6"/>
        <v>0.31250000000000105</v>
      </c>
      <c r="J19" s="31">
        <f t="shared" si="3"/>
        <v>2.083333333333437E-2</v>
      </c>
      <c r="K19" s="31">
        <f t="shared" si="4"/>
        <v>0.6250000000000151</v>
      </c>
      <c r="L19" s="31" t="str">
        <f>IF(AND(I19&lt;VAR_DUREE_TRAV_MAX,I19&lt;&gt;0),VAR_DUREE_TRAV_MAX-Suivi!I19,"")</f>
        <v/>
      </c>
      <c r="M19" s="31">
        <f t="shared" si="5"/>
        <v>0</v>
      </c>
      <c r="N19" s="14"/>
    </row>
    <row r="20" spans="1:14" x14ac:dyDescent="0.25">
      <c r="A20" s="12">
        <v>41313</v>
      </c>
      <c r="B20" s="28">
        <f t="shared" si="0"/>
        <v>2013</v>
      </c>
      <c r="C20" s="29" t="str">
        <f t="shared" si="1"/>
        <v>Février</v>
      </c>
      <c r="D20" s="39">
        <v>6</v>
      </c>
      <c r="E20" s="40">
        <v>0.33333333333333298</v>
      </c>
      <c r="F20" s="40">
        <v>0.52083333333333304</v>
      </c>
      <c r="G20" s="40">
        <v>0.54166666666666696</v>
      </c>
      <c r="H20" s="41">
        <v>0.687500000000001</v>
      </c>
      <c r="I20" s="30">
        <f t="shared" si="6"/>
        <v>0.33333333333333409</v>
      </c>
      <c r="J20" s="31">
        <f t="shared" si="3"/>
        <v>4.1666666666667407E-2</v>
      </c>
      <c r="K20" s="31">
        <f t="shared" si="4"/>
        <v>0.66666666666668251</v>
      </c>
      <c r="L20" s="31" t="str">
        <f>IF(AND(I20&lt;VAR_DUREE_TRAV_MAX,I20&lt;&gt;0),VAR_DUREE_TRAV_MAX-Suivi!I20,"")</f>
        <v/>
      </c>
      <c r="M20" s="31">
        <f t="shared" si="5"/>
        <v>0</v>
      </c>
      <c r="N20" s="14"/>
    </row>
    <row r="21" spans="1:14" x14ac:dyDescent="0.25">
      <c r="A21" s="12">
        <v>41316</v>
      </c>
      <c r="B21" s="28">
        <f t="shared" si="0"/>
        <v>2013</v>
      </c>
      <c r="C21" s="29" t="str">
        <f t="shared" si="1"/>
        <v>Février</v>
      </c>
      <c r="D21" s="39">
        <v>7</v>
      </c>
      <c r="E21" s="40">
        <v>0.33333333333333298</v>
      </c>
      <c r="F21" s="40">
        <v>0.52083333333333304</v>
      </c>
      <c r="G21" s="40">
        <v>0.54166666666666696</v>
      </c>
      <c r="H21" s="41">
        <v>0.687500000000001</v>
      </c>
      <c r="I21" s="30">
        <f t="shared" si="6"/>
        <v>0.33333333333333409</v>
      </c>
      <c r="J21" s="31">
        <f t="shared" si="3"/>
        <v>4.1666666666667407E-2</v>
      </c>
      <c r="K21" s="31">
        <f t="shared" si="4"/>
        <v>0.70833333333334991</v>
      </c>
      <c r="L21" s="31" t="str">
        <f>IF(AND(I21&lt;VAR_DUREE_TRAV_MAX,I21&lt;&gt;0),VAR_DUREE_TRAV_MAX-Suivi!I21,"")</f>
        <v/>
      </c>
      <c r="M21" s="31">
        <f t="shared" si="5"/>
        <v>0</v>
      </c>
      <c r="N21" s="14"/>
    </row>
    <row r="22" spans="1:14" x14ac:dyDescent="0.25">
      <c r="A22" s="12">
        <v>41317</v>
      </c>
      <c r="B22" s="28">
        <f t="shared" si="0"/>
        <v>2013</v>
      </c>
      <c r="C22" s="29" t="str">
        <f t="shared" si="1"/>
        <v>Février</v>
      </c>
      <c r="D22" s="39">
        <v>7</v>
      </c>
      <c r="E22" s="40">
        <v>0.33333333333333298</v>
      </c>
      <c r="F22" s="40">
        <v>0.52083333333333304</v>
      </c>
      <c r="G22" s="40">
        <v>0.54166666666666696</v>
      </c>
      <c r="H22" s="41">
        <v>0.66666666666666796</v>
      </c>
      <c r="I22" s="30">
        <f t="shared" si="6"/>
        <v>0.31250000000000105</v>
      </c>
      <c r="J22" s="31">
        <f t="shared" si="3"/>
        <v>2.083333333333437E-2</v>
      </c>
      <c r="K22" s="31">
        <f t="shared" si="4"/>
        <v>0.72916666666668428</v>
      </c>
      <c r="L22" s="31" t="str">
        <f>IF(AND(I22&lt;VAR_DUREE_TRAV_MAX,I22&lt;&gt;0),VAR_DUREE_TRAV_MAX-Suivi!I22,"")</f>
        <v/>
      </c>
      <c r="M22" s="31">
        <f t="shared" si="5"/>
        <v>0</v>
      </c>
      <c r="N22" s="14"/>
    </row>
    <row r="23" spans="1:14" x14ac:dyDescent="0.25">
      <c r="A23" s="12">
        <v>41318</v>
      </c>
      <c r="B23" s="28">
        <f t="shared" si="0"/>
        <v>2013</v>
      </c>
      <c r="C23" s="29" t="str">
        <f t="shared" si="1"/>
        <v>Février</v>
      </c>
      <c r="D23" s="39">
        <v>7</v>
      </c>
      <c r="E23" s="40">
        <v>0.33333333333333298</v>
      </c>
      <c r="F23" s="40">
        <v>0.52083333333333304</v>
      </c>
      <c r="G23" s="40">
        <v>0.54166666666666696</v>
      </c>
      <c r="H23" s="41">
        <v>0.687500000000001</v>
      </c>
      <c r="I23" s="30">
        <f t="shared" si="6"/>
        <v>0.33333333333333409</v>
      </c>
      <c r="J23" s="31">
        <f t="shared" si="3"/>
        <v>4.1666666666667407E-2</v>
      </c>
      <c r="K23" s="31">
        <f t="shared" si="4"/>
        <v>0.77083333333335169</v>
      </c>
      <c r="L23" s="31" t="str">
        <f>IF(AND(I23&lt;VAR_DUREE_TRAV_MAX,I23&lt;&gt;0),VAR_DUREE_TRAV_MAX-Suivi!I23,"")</f>
        <v/>
      </c>
      <c r="M23" s="31">
        <f t="shared" si="5"/>
        <v>0</v>
      </c>
      <c r="N23" s="14"/>
    </row>
    <row r="24" spans="1:14" x14ac:dyDescent="0.25">
      <c r="A24" s="12">
        <v>41319</v>
      </c>
      <c r="B24" s="28">
        <f t="shared" si="0"/>
        <v>2013</v>
      </c>
      <c r="C24" s="29" t="str">
        <f t="shared" si="1"/>
        <v>Février</v>
      </c>
      <c r="D24" s="39">
        <v>7</v>
      </c>
      <c r="E24" s="40">
        <v>0.33333333333333298</v>
      </c>
      <c r="F24" s="40">
        <v>0.52083333333333304</v>
      </c>
      <c r="G24" s="40">
        <v>0.54166666666666696</v>
      </c>
      <c r="H24" s="41">
        <v>0.66666666666666796</v>
      </c>
      <c r="I24" s="30">
        <f t="shared" si="6"/>
        <v>0.31250000000000105</v>
      </c>
      <c r="J24" s="31">
        <f t="shared" si="3"/>
        <v>2.083333333333437E-2</v>
      </c>
      <c r="K24" s="31">
        <f t="shared" si="4"/>
        <v>0.79166666666668606</v>
      </c>
      <c r="L24" s="31" t="str">
        <f>IF(AND(I24&lt;VAR_DUREE_TRAV_MAX,I24&lt;&gt;0),VAR_DUREE_TRAV_MAX-Suivi!I24,"")</f>
        <v/>
      </c>
      <c r="M24" s="31">
        <f t="shared" si="5"/>
        <v>0</v>
      </c>
      <c r="N24" s="14"/>
    </row>
    <row r="25" spans="1:14" x14ac:dyDescent="0.25">
      <c r="A25" s="12">
        <v>41320</v>
      </c>
      <c r="B25" s="28">
        <f t="shared" si="0"/>
        <v>2013</v>
      </c>
      <c r="C25" s="29" t="str">
        <f t="shared" si="1"/>
        <v>Février</v>
      </c>
      <c r="D25" s="39">
        <v>7</v>
      </c>
      <c r="E25" s="40">
        <v>0.33333333333333298</v>
      </c>
      <c r="F25" s="40">
        <v>0.52083333333333304</v>
      </c>
      <c r="G25" s="40">
        <v>0.54166666666666696</v>
      </c>
      <c r="H25" s="41">
        <v>0.687500000000001</v>
      </c>
      <c r="I25" s="30">
        <f t="shared" si="6"/>
        <v>0.33333333333333409</v>
      </c>
      <c r="J25" s="31">
        <f t="shared" si="3"/>
        <v>4.1666666666667407E-2</v>
      </c>
      <c r="K25" s="31">
        <f t="shared" si="4"/>
        <v>0.83333333333335347</v>
      </c>
      <c r="L25" s="31" t="str">
        <f>IF(AND(I25&lt;VAR_DUREE_TRAV_MAX,I25&lt;&gt;0),VAR_DUREE_TRAV_MAX-Suivi!I25,"")</f>
        <v/>
      </c>
      <c r="M25" s="31">
        <f t="shared" si="5"/>
        <v>0</v>
      </c>
      <c r="N25" s="14"/>
    </row>
    <row r="26" spans="1:14" x14ac:dyDescent="0.25">
      <c r="A26" s="12">
        <v>41323</v>
      </c>
      <c r="B26" s="28">
        <f t="shared" si="0"/>
        <v>2013</v>
      </c>
      <c r="C26" s="29" t="str">
        <f t="shared" si="1"/>
        <v>Février</v>
      </c>
      <c r="D26" s="39">
        <v>8</v>
      </c>
      <c r="E26" s="40">
        <v>0.33333333333333298</v>
      </c>
      <c r="F26" s="40">
        <v>0.52083333333333304</v>
      </c>
      <c r="G26" s="40">
        <v>0.54166666666666696</v>
      </c>
      <c r="H26" s="41">
        <v>0.687500000000001</v>
      </c>
      <c r="I26" s="30">
        <f t="shared" si="6"/>
        <v>0.33333333333333409</v>
      </c>
      <c r="J26" s="31">
        <f t="shared" si="3"/>
        <v>4.1666666666667407E-2</v>
      </c>
      <c r="K26" s="31">
        <f t="shared" si="4"/>
        <v>0.87500000000002087</v>
      </c>
      <c r="L26" s="31" t="str">
        <f>IF(AND(I26&lt;VAR_DUREE_TRAV_MAX,I26&lt;&gt;0),VAR_DUREE_TRAV_MAX-Suivi!I26,"")</f>
        <v/>
      </c>
      <c r="M26" s="31">
        <f t="shared" si="5"/>
        <v>0</v>
      </c>
      <c r="N26" s="14"/>
    </row>
    <row r="27" spans="1:14" x14ac:dyDescent="0.25">
      <c r="A27" s="12">
        <v>41324</v>
      </c>
      <c r="B27" s="28">
        <f t="shared" si="0"/>
        <v>2013</v>
      </c>
      <c r="C27" s="29" t="str">
        <f t="shared" si="1"/>
        <v>Février</v>
      </c>
      <c r="D27" s="39">
        <v>8</v>
      </c>
      <c r="E27" s="40">
        <v>0.33333333333333298</v>
      </c>
      <c r="F27" s="40">
        <v>0.52083333333333304</v>
      </c>
      <c r="G27" s="40">
        <v>0.54166666666666696</v>
      </c>
      <c r="H27" s="41">
        <v>0.66666666666666796</v>
      </c>
      <c r="I27" s="30">
        <f t="shared" si="6"/>
        <v>0.31250000000000105</v>
      </c>
      <c r="J27" s="31">
        <f t="shared" si="3"/>
        <v>2.083333333333437E-2</v>
      </c>
      <c r="K27" s="31">
        <f t="shared" si="4"/>
        <v>0.89583333333335524</v>
      </c>
      <c r="L27" s="31" t="str">
        <f>IF(AND(I27&lt;VAR_DUREE_TRAV_MAX,I27&lt;&gt;0),VAR_DUREE_TRAV_MAX-Suivi!I27,"")</f>
        <v/>
      </c>
      <c r="M27" s="31">
        <f t="shared" si="5"/>
        <v>0</v>
      </c>
      <c r="N27" s="14"/>
    </row>
    <row r="28" spans="1:14" x14ac:dyDescent="0.25">
      <c r="A28" s="12">
        <v>41325</v>
      </c>
      <c r="B28" s="28">
        <f t="shared" si="0"/>
        <v>2013</v>
      </c>
      <c r="C28" s="29" t="str">
        <f t="shared" si="1"/>
        <v>Février</v>
      </c>
      <c r="D28" s="39">
        <v>8</v>
      </c>
      <c r="E28" s="40">
        <v>0.33333333333333298</v>
      </c>
      <c r="F28" s="40">
        <v>0.52083333333333304</v>
      </c>
      <c r="G28" s="40">
        <v>0.54166666666666696</v>
      </c>
      <c r="H28" s="41">
        <v>0.687500000000001</v>
      </c>
      <c r="I28" s="30">
        <f t="shared" si="6"/>
        <v>0.33333333333333409</v>
      </c>
      <c r="J28" s="31">
        <f t="shared" si="3"/>
        <v>4.1666666666667407E-2</v>
      </c>
      <c r="K28" s="31">
        <f t="shared" si="4"/>
        <v>0.93750000000002265</v>
      </c>
      <c r="L28" s="31" t="str">
        <f>IF(AND(I28&lt;VAR_DUREE_TRAV_MAX,I28&lt;&gt;0),VAR_DUREE_TRAV_MAX-Suivi!I28,"")</f>
        <v/>
      </c>
      <c r="M28" s="31">
        <f t="shared" si="5"/>
        <v>0</v>
      </c>
      <c r="N28" s="14"/>
    </row>
    <row r="29" spans="1:14" x14ac:dyDescent="0.25">
      <c r="A29" s="12">
        <v>41326</v>
      </c>
      <c r="B29" s="28">
        <f t="shared" si="0"/>
        <v>2013</v>
      </c>
      <c r="C29" s="29" t="str">
        <f t="shared" si="1"/>
        <v>Février</v>
      </c>
      <c r="D29" s="39">
        <v>8</v>
      </c>
      <c r="E29" s="40">
        <v>0.33333333333333298</v>
      </c>
      <c r="F29" s="40">
        <v>0.52083333333333304</v>
      </c>
      <c r="G29" s="40">
        <v>0.54166666666666696</v>
      </c>
      <c r="H29" s="41">
        <v>0.66666666666666796</v>
      </c>
      <c r="I29" s="30">
        <f t="shared" si="6"/>
        <v>0.31250000000000105</v>
      </c>
      <c r="J29" s="31">
        <f t="shared" si="3"/>
        <v>2.083333333333437E-2</v>
      </c>
      <c r="K29" s="31">
        <f t="shared" si="4"/>
        <v>0.95833333333335702</v>
      </c>
      <c r="L29" s="31" t="str">
        <f>IF(AND(I29&lt;VAR_DUREE_TRAV_MAX,I29&lt;&gt;0),VAR_DUREE_TRAV_MAX-Suivi!I29,"")</f>
        <v/>
      </c>
      <c r="M29" s="31">
        <f t="shared" si="5"/>
        <v>0</v>
      </c>
      <c r="N29" s="14"/>
    </row>
    <row r="30" spans="1:14" x14ac:dyDescent="0.25">
      <c r="A30" s="12">
        <v>41327</v>
      </c>
      <c r="B30" s="28">
        <f t="shared" si="0"/>
        <v>2013</v>
      </c>
      <c r="C30" s="29" t="str">
        <f t="shared" si="1"/>
        <v>Février</v>
      </c>
      <c r="D30" s="39">
        <v>8</v>
      </c>
      <c r="E30" s="40">
        <v>0.33333333333333298</v>
      </c>
      <c r="F30" s="40">
        <v>0.52083333333333304</v>
      </c>
      <c r="G30" s="40">
        <v>0.54166666666666696</v>
      </c>
      <c r="H30" s="41">
        <v>0.687500000000001</v>
      </c>
      <c r="I30" s="30">
        <f t="shared" si="6"/>
        <v>0.33333333333333409</v>
      </c>
      <c r="J30" s="31">
        <f t="shared" si="3"/>
        <v>4.1666666666667407E-2</v>
      </c>
      <c r="K30" s="31">
        <f t="shared" si="4"/>
        <v>1.0000000000000244</v>
      </c>
      <c r="L30" s="31" t="str">
        <f>IF(AND(I30&lt;VAR_DUREE_TRAV_MAX,I30&lt;&gt;0),VAR_DUREE_TRAV_MAX-Suivi!I30,"")</f>
        <v/>
      </c>
      <c r="M30" s="31">
        <f t="shared" si="5"/>
        <v>0</v>
      </c>
      <c r="N30" s="14"/>
    </row>
    <row r="31" spans="1:14" x14ac:dyDescent="0.25">
      <c r="A31" s="12">
        <v>41330</v>
      </c>
      <c r="B31" s="28">
        <f t="shared" si="0"/>
        <v>2013</v>
      </c>
      <c r="C31" s="29" t="str">
        <f t="shared" si="1"/>
        <v>Février</v>
      </c>
      <c r="D31" s="39">
        <v>9</v>
      </c>
      <c r="E31" s="40">
        <v>0.33333333333333298</v>
      </c>
      <c r="F31" s="40">
        <v>0.52083333333333304</v>
      </c>
      <c r="G31" s="40">
        <v>0.54166666666666696</v>
      </c>
      <c r="H31" s="41">
        <v>0.687500000000001</v>
      </c>
      <c r="I31" s="30">
        <f t="shared" si="6"/>
        <v>0.33333333333333409</v>
      </c>
      <c r="J31" s="31">
        <f t="shared" si="3"/>
        <v>4.1666666666667407E-2</v>
      </c>
      <c r="K31" s="31">
        <f t="shared" si="4"/>
        <v>1.0416666666666918</v>
      </c>
      <c r="L31" s="31" t="str">
        <f>IF(AND(I31&lt;VAR_DUREE_TRAV_MAX,I31&lt;&gt;0),VAR_DUREE_TRAV_MAX-Suivi!I31,"")</f>
        <v/>
      </c>
      <c r="M31" s="31">
        <f t="shared" si="5"/>
        <v>0</v>
      </c>
      <c r="N31" s="14"/>
    </row>
    <row r="32" spans="1:14" x14ac:dyDescent="0.25">
      <c r="A32" s="12">
        <v>41331</v>
      </c>
      <c r="B32" s="28">
        <f t="shared" si="0"/>
        <v>2013</v>
      </c>
      <c r="C32" s="29" t="str">
        <f t="shared" si="1"/>
        <v>Février</v>
      </c>
      <c r="D32" s="39">
        <v>9</v>
      </c>
      <c r="E32" s="40">
        <v>0.33333333333333298</v>
      </c>
      <c r="F32" s="40">
        <v>0.52083333333333304</v>
      </c>
      <c r="G32" s="40">
        <v>0.54166666666666696</v>
      </c>
      <c r="H32" s="41">
        <v>0.66666666666666796</v>
      </c>
      <c r="I32" s="30">
        <f t="shared" si="6"/>
        <v>0.31250000000000105</v>
      </c>
      <c r="J32" s="31">
        <f t="shared" si="3"/>
        <v>2.083333333333437E-2</v>
      </c>
      <c r="K32" s="31">
        <f t="shared" si="4"/>
        <v>1.0625000000000262</v>
      </c>
      <c r="L32" s="31" t="str">
        <f>IF(AND(I32&lt;VAR_DUREE_TRAV_MAX,I32&lt;&gt;0),VAR_DUREE_TRAV_MAX-Suivi!I32,"")</f>
        <v/>
      </c>
      <c r="M32" s="31">
        <f t="shared" si="5"/>
        <v>0</v>
      </c>
      <c r="N32" s="14"/>
    </row>
    <row r="33" spans="1:14" x14ac:dyDescent="0.25">
      <c r="A33" s="12">
        <v>41332</v>
      </c>
      <c r="B33" s="28">
        <f t="shared" si="0"/>
        <v>2013</v>
      </c>
      <c r="C33" s="29" t="str">
        <f t="shared" si="1"/>
        <v>Février</v>
      </c>
      <c r="D33" s="39">
        <v>9</v>
      </c>
      <c r="E33" s="40">
        <v>0.33333333333333298</v>
      </c>
      <c r="F33" s="40">
        <v>0.52083333333333304</v>
      </c>
      <c r="G33" s="40">
        <v>0.54166666666666696</v>
      </c>
      <c r="H33" s="41">
        <v>0.687500000000001</v>
      </c>
      <c r="I33" s="30">
        <f t="shared" si="6"/>
        <v>0.33333333333333409</v>
      </c>
      <c r="J33" s="31">
        <f t="shared" si="3"/>
        <v>4.1666666666667407E-2</v>
      </c>
      <c r="K33" s="31">
        <f t="shared" si="4"/>
        <v>1.1041666666666936</v>
      </c>
      <c r="L33" s="31" t="str">
        <f>IF(AND(I33&lt;VAR_DUREE_TRAV_MAX,I33&lt;&gt;0),VAR_DUREE_TRAV_MAX-Suivi!I33,"")</f>
        <v/>
      </c>
      <c r="M33" s="31">
        <f t="shared" si="5"/>
        <v>0</v>
      </c>
      <c r="N33" s="14"/>
    </row>
    <row r="34" spans="1:14" x14ac:dyDescent="0.25">
      <c r="A34" s="12">
        <v>41333</v>
      </c>
      <c r="B34" s="28">
        <f t="shared" si="0"/>
        <v>2013</v>
      </c>
      <c r="C34" s="29" t="str">
        <f t="shared" ref="C34:C65" si="7">IF(ISBLANK(A34),"",INDEX(LST_MOIS,MONTH(A34)))</f>
        <v>Février</v>
      </c>
      <c r="D34" s="39">
        <v>9</v>
      </c>
      <c r="E34" s="40">
        <v>0.33333333333333298</v>
      </c>
      <c r="F34" s="40">
        <v>0.52083333333333304</v>
      </c>
      <c r="G34" s="40">
        <v>0.54166666666666696</v>
      </c>
      <c r="H34" s="41">
        <v>0.66666666666666796</v>
      </c>
      <c r="I34" s="30">
        <f t="shared" si="6"/>
        <v>0.31250000000000105</v>
      </c>
      <c r="J34" s="31">
        <f t="shared" si="3"/>
        <v>2.083333333333437E-2</v>
      </c>
      <c r="K34" s="31">
        <f t="shared" si="4"/>
        <v>1.125000000000028</v>
      </c>
      <c r="L34" s="31" t="str">
        <f>IF(AND(I34&lt;VAR_DUREE_TRAV_MAX,I34&lt;&gt;0),VAR_DUREE_TRAV_MAX-Suivi!I34,"")</f>
        <v/>
      </c>
      <c r="M34" s="31">
        <f t="shared" si="5"/>
        <v>0</v>
      </c>
      <c r="N34" s="14"/>
    </row>
    <row r="35" spans="1:14" x14ac:dyDescent="0.25">
      <c r="A35" s="12">
        <v>41334</v>
      </c>
      <c r="B35" s="28">
        <f t="shared" si="0"/>
        <v>2013</v>
      </c>
      <c r="C35" s="29" t="str">
        <f t="shared" si="7"/>
        <v>Mars</v>
      </c>
      <c r="D35" s="39">
        <v>9</v>
      </c>
      <c r="E35" s="40">
        <v>0.33333333333333298</v>
      </c>
      <c r="F35" s="40">
        <v>0.52083333333333304</v>
      </c>
      <c r="G35" s="40">
        <v>0.54166666666666696</v>
      </c>
      <c r="H35" s="41">
        <v>0.687500000000001</v>
      </c>
      <c r="I35" s="30">
        <f t="shared" si="6"/>
        <v>0.33333333333333409</v>
      </c>
      <c r="J35" s="31">
        <f t="shared" si="3"/>
        <v>4.1666666666667407E-2</v>
      </c>
      <c r="K35" s="31">
        <f t="shared" si="4"/>
        <v>1.1666666666666954</v>
      </c>
      <c r="L35" s="31" t="str">
        <f>IF(AND(I35&lt;VAR_DUREE_TRAV_MAX,I35&lt;&gt;0),VAR_DUREE_TRAV_MAX-Suivi!I35,"")</f>
        <v/>
      </c>
      <c r="M35" s="31">
        <f t="shared" si="5"/>
        <v>0</v>
      </c>
      <c r="N35" s="14"/>
    </row>
    <row r="36" spans="1:14" x14ac:dyDescent="0.25">
      <c r="A36" s="12">
        <v>41337</v>
      </c>
      <c r="B36" s="28">
        <f t="shared" si="0"/>
        <v>2013</v>
      </c>
      <c r="C36" s="29" t="str">
        <f t="shared" si="7"/>
        <v>Mars</v>
      </c>
      <c r="D36" s="39">
        <v>10</v>
      </c>
      <c r="E36" s="40">
        <v>0.33333333333333298</v>
      </c>
      <c r="F36" s="40">
        <v>0.52083333333333304</v>
      </c>
      <c r="G36" s="40">
        <v>0.54166666666666696</v>
      </c>
      <c r="H36" s="41">
        <v>0.687500000000001</v>
      </c>
      <c r="I36" s="30">
        <f t="shared" si="6"/>
        <v>0.33333333333333409</v>
      </c>
      <c r="J36" s="31">
        <f t="shared" si="3"/>
        <v>4.1666666666667407E-2</v>
      </c>
      <c r="K36" s="31">
        <f t="shared" si="4"/>
        <v>1.2083333333333628</v>
      </c>
      <c r="L36" s="31" t="str">
        <f>IF(AND(I36&lt;VAR_DUREE_TRAV_MAX,I36&lt;&gt;0),VAR_DUREE_TRAV_MAX-Suivi!I36,"")</f>
        <v/>
      </c>
      <c r="M36" s="31">
        <f t="shared" si="5"/>
        <v>0</v>
      </c>
      <c r="N36" s="14"/>
    </row>
    <row r="37" spans="1:14" x14ac:dyDescent="0.25">
      <c r="A37" s="12">
        <v>41338</v>
      </c>
      <c r="B37" s="28">
        <f t="shared" si="0"/>
        <v>2013</v>
      </c>
      <c r="C37" s="29" t="str">
        <f t="shared" si="7"/>
        <v>Mars</v>
      </c>
      <c r="D37" s="39">
        <v>10</v>
      </c>
      <c r="E37" s="40">
        <v>0.33333333333333298</v>
      </c>
      <c r="F37" s="40">
        <v>0.52083333333333304</v>
      </c>
      <c r="G37" s="40">
        <v>0.54166666666666696</v>
      </c>
      <c r="H37" s="41">
        <v>0.66666666666666796</v>
      </c>
      <c r="I37" s="30">
        <f t="shared" si="6"/>
        <v>0.31250000000000105</v>
      </c>
      <c r="J37" s="31">
        <f t="shared" si="3"/>
        <v>2.083333333333437E-2</v>
      </c>
      <c r="K37" s="31">
        <f t="shared" si="4"/>
        <v>1.2291666666666972</v>
      </c>
      <c r="L37" s="31" t="str">
        <f>IF(AND(I37&lt;VAR_DUREE_TRAV_MAX,I37&lt;&gt;0),VAR_DUREE_TRAV_MAX-Suivi!I37,"")</f>
        <v/>
      </c>
      <c r="M37" s="31">
        <f t="shared" si="5"/>
        <v>0</v>
      </c>
      <c r="N37" s="14"/>
    </row>
    <row r="38" spans="1:14" x14ac:dyDescent="0.25">
      <c r="A38" s="12">
        <v>41339</v>
      </c>
      <c r="B38" s="28">
        <f t="shared" si="0"/>
        <v>2013</v>
      </c>
      <c r="C38" s="29" t="str">
        <f t="shared" si="7"/>
        <v>Mars</v>
      </c>
      <c r="D38" s="39">
        <v>10</v>
      </c>
      <c r="E38" s="40">
        <v>0.33333333333333298</v>
      </c>
      <c r="F38" s="40">
        <v>0.52083333333333304</v>
      </c>
      <c r="G38" s="40">
        <v>0.54166666666666696</v>
      </c>
      <c r="H38" s="41">
        <v>0.687500000000001</v>
      </c>
      <c r="I38" s="30">
        <f t="shared" si="6"/>
        <v>0.33333333333333409</v>
      </c>
      <c r="J38" s="31">
        <f t="shared" si="3"/>
        <v>4.1666666666667407E-2</v>
      </c>
      <c r="K38" s="31">
        <f t="shared" si="4"/>
        <v>1.2708333333333646</v>
      </c>
      <c r="L38" s="31" t="str">
        <f>IF(AND(I38&lt;VAR_DUREE_TRAV_MAX,I38&lt;&gt;0),VAR_DUREE_TRAV_MAX-Suivi!I38,"")</f>
        <v/>
      </c>
      <c r="M38" s="31">
        <f t="shared" si="5"/>
        <v>0</v>
      </c>
      <c r="N38" s="14"/>
    </row>
    <row r="39" spans="1:14" x14ac:dyDescent="0.25">
      <c r="A39" s="12">
        <v>41340</v>
      </c>
      <c r="B39" s="28">
        <f t="shared" si="0"/>
        <v>2013</v>
      </c>
      <c r="C39" s="29" t="str">
        <f t="shared" si="7"/>
        <v>Mars</v>
      </c>
      <c r="D39" s="39">
        <v>10</v>
      </c>
      <c r="E39" s="40">
        <v>0.33333333333333298</v>
      </c>
      <c r="F39" s="40">
        <v>0.52083333333333304</v>
      </c>
      <c r="G39" s="40">
        <v>0.54166666666666696</v>
      </c>
      <c r="H39" s="41">
        <v>0.66666666666666796</v>
      </c>
      <c r="I39" s="30">
        <f t="shared" si="6"/>
        <v>0.31250000000000105</v>
      </c>
      <c r="J39" s="31">
        <f t="shared" si="3"/>
        <v>2.083333333333437E-2</v>
      </c>
      <c r="K39" s="31">
        <f t="shared" si="4"/>
        <v>1.2916666666666989</v>
      </c>
      <c r="L39" s="31" t="str">
        <f>IF(AND(I39&lt;VAR_DUREE_TRAV_MAX,I39&lt;&gt;0),VAR_DUREE_TRAV_MAX-Suivi!I39,"")</f>
        <v/>
      </c>
      <c r="M39" s="31">
        <f t="shared" si="5"/>
        <v>0</v>
      </c>
      <c r="N39" s="14"/>
    </row>
    <row r="40" spans="1:14" x14ac:dyDescent="0.25">
      <c r="A40" s="12">
        <v>41341</v>
      </c>
      <c r="B40" s="28">
        <f t="shared" si="0"/>
        <v>2013</v>
      </c>
      <c r="C40" s="29" t="str">
        <f t="shared" si="7"/>
        <v>Mars</v>
      </c>
      <c r="D40" s="39">
        <v>10</v>
      </c>
      <c r="E40" s="40">
        <v>0.33333333333333298</v>
      </c>
      <c r="F40" s="40">
        <v>0.52083333333333304</v>
      </c>
      <c r="G40" s="40">
        <v>0.54166666666666696</v>
      </c>
      <c r="H40" s="41">
        <v>0.687500000000001</v>
      </c>
      <c r="I40" s="30">
        <f t="shared" si="6"/>
        <v>0.33333333333333409</v>
      </c>
      <c r="J40" s="31">
        <f t="shared" si="3"/>
        <v>4.1666666666667407E-2</v>
      </c>
      <c r="K40" s="31">
        <f t="shared" si="4"/>
        <v>1.3333333333333663</v>
      </c>
      <c r="L40" s="31" t="str">
        <f>IF(AND(I40&lt;VAR_DUREE_TRAV_MAX,I40&lt;&gt;0),VAR_DUREE_TRAV_MAX-Suivi!I40,"")</f>
        <v/>
      </c>
      <c r="M40" s="31">
        <f t="shared" si="5"/>
        <v>0</v>
      </c>
      <c r="N40" s="14"/>
    </row>
    <row r="41" spans="1:14" x14ac:dyDescent="0.25">
      <c r="A41" s="12">
        <v>41344</v>
      </c>
      <c r="B41" s="28">
        <f t="shared" si="0"/>
        <v>2013</v>
      </c>
      <c r="C41" s="29" t="str">
        <f t="shared" si="7"/>
        <v>Mars</v>
      </c>
      <c r="D41" s="39">
        <v>11</v>
      </c>
      <c r="E41" s="40">
        <v>0.33333333333333298</v>
      </c>
      <c r="F41" s="40">
        <v>0.52083333333333304</v>
      </c>
      <c r="G41" s="40">
        <v>0.54166666666666696</v>
      </c>
      <c r="H41" s="41">
        <v>0.687500000000001</v>
      </c>
      <c r="I41" s="30">
        <f t="shared" si="6"/>
        <v>0.33333333333333409</v>
      </c>
      <c r="J41" s="31">
        <f t="shared" si="3"/>
        <v>4.1666666666667407E-2</v>
      </c>
      <c r="K41" s="31">
        <f t="shared" si="4"/>
        <v>1.3750000000000338</v>
      </c>
      <c r="L41" s="31" t="str">
        <f>IF(AND(I41&lt;VAR_DUREE_TRAV_MAX,I41&lt;&gt;0),VAR_DUREE_TRAV_MAX-Suivi!I41,"")</f>
        <v/>
      </c>
      <c r="M41" s="31">
        <f t="shared" si="5"/>
        <v>0</v>
      </c>
      <c r="N41" s="14"/>
    </row>
    <row r="42" spans="1:14" x14ac:dyDescent="0.25">
      <c r="A42" s="12">
        <v>41345</v>
      </c>
      <c r="B42" s="28">
        <f t="shared" si="0"/>
        <v>2013</v>
      </c>
      <c r="C42" s="29" t="str">
        <f t="shared" si="7"/>
        <v>Mars</v>
      </c>
      <c r="D42" s="39">
        <v>11</v>
      </c>
      <c r="E42" s="40">
        <v>0.33333333333333298</v>
      </c>
      <c r="F42" s="40">
        <v>0.52083333333333304</v>
      </c>
      <c r="G42" s="40">
        <v>0.54166666666666696</v>
      </c>
      <c r="H42" s="41">
        <v>0.66666666666666796</v>
      </c>
      <c r="I42" s="30">
        <f t="shared" si="6"/>
        <v>0.31250000000000105</v>
      </c>
      <c r="J42" s="31">
        <f t="shared" si="3"/>
        <v>2.083333333333437E-2</v>
      </c>
      <c r="K42" s="31">
        <f t="shared" si="4"/>
        <v>1.3958333333333681</v>
      </c>
      <c r="L42" s="31" t="str">
        <f>IF(AND(I42&lt;VAR_DUREE_TRAV_MAX,I42&lt;&gt;0),VAR_DUREE_TRAV_MAX-Suivi!I42,"")</f>
        <v/>
      </c>
      <c r="M42" s="31">
        <f t="shared" si="5"/>
        <v>0</v>
      </c>
      <c r="N42" s="14"/>
    </row>
    <row r="43" spans="1:14" x14ac:dyDescent="0.25">
      <c r="A43" s="12">
        <v>41346</v>
      </c>
      <c r="B43" s="28">
        <f t="shared" si="0"/>
        <v>2013</v>
      </c>
      <c r="C43" s="29" t="str">
        <f t="shared" si="7"/>
        <v>Mars</v>
      </c>
      <c r="D43" s="39">
        <v>11</v>
      </c>
      <c r="E43" s="40">
        <v>0.33333333333333298</v>
      </c>
      <c r="F43" s="40">
        <v>0.52083333333333304</v>
      </c>
      <c r="G43" s="40">
        <v>0.54166666666666696</v>
      </c>
      <c r="H43" s="41">
        <v>0.687500000000001</v>
      </c>
      <c r="I43" s="30">
        <f t="shared" si="6"/>
        <v>0.33333333333333409</v>
      </c>
      <c r="J43" s="31">
        <f t="shared" si="3"/>
        <v>4.1666666666667407E-2</v>
      </c>
      <c r="K43" s="31">
        <f t="shared" si="4"/>
        <v>1.4375000000000355</v>
      </c>
      <c r="L43" s="31" t="str">
        <f>IF(AND(I43&lt;VAR_DUREE_TRAV_MAX,I43&lt;&gt;0),VAR_DUREE_TRAV_MAX-Suivi!I43,"")</f>
        <v/>
      </c>
      <c r="M43" s="31">
        <f t="shared" si="5"/>
        <v>0</v>
      </c>
      <c r="N43" s="14"/>
    </row>
    <row r="44" spans="1:14" x14ac:dyDescent="0.25">
      <c r="A44" s="12">
        <v>41347</v>
      </c>
      <c r="B44" s="28">
        <f t="shared" si="0"/>
        <v>2013</v>
      </c>
      <c r="C44" s="29" t="str">
        <f t="shared" si="7"/>
        <v>Mars</v>
      </c>
      <c r="D44" s="39">
        <v>11</v>
      </c>
      <c r="E44" s="40">
        <v>0.33333333333333298</v>
      </c>
      <c r="F44" s="40">
        <v>0.52083333333333304</v>
      </c>
      <c r="G44" s="40">
        <v>0.54166666666666696</v>
      </c>
      <c r="H44" s="41">
        <v>0.66666666666666796</v>
      </c>
      <c r="I44" s="30">
        <f t="shared" si="6"/>
        <v>0.31250000000000105</v>
      </c>
      <c r="J44" s="31">
        <f t="shared" si="3"/>
        <v>2.083333333333437E-2</v>
      </c>
      <c r="K44" s="31">
        <f t="shared" si="4"/>
        <v>1.4583333333333699</v>
      </c>
      <c r="L44" s="31" t="str">
        <f>IF(AND(I44&lt;VAR_DUREE_TRAV_MAX,I44&lt;&gt;0),VAR_DUREE_TRAV_MAX-Suivi!I44,"")</f>
        <v/>
      </c>
      <c r="M44" s="31">
        <f t="shared" si="5"/>
        <v>0</v>
      </c>
      <c r="N44" s="14"/>
    </row>
    <row r="45" spans="1:14" x14ac:dyDescent="0.25">
      <c r="A45" s="12">
        <v>41348</v>
      </c>
      <c r="B45" s="28">
        <f t="shared" si="0"/>
        <v>2013</v>
      </c>
      <c r="C45" s="29" t="str">
        <f t="shared" si="7"/>
        <v>Mars</v>
      </c>
      <c r="D45" s="39">
        <v>11</v>
      </c>
      <c r="E45" s="40">
        <v>0.33333333333333298</v>
      </c>
      <c r="F45" s="40">
        <v>0.52083333333333304</v>
      </c>
      <c r="G45" s="40">
        <v>0.54166666666666696</v>
      </c>
      <c r="H45" s="41">
        <v>0.687500000000001</v>
      </c>
      <c r="I45" s="30">
        <f t="shared" si="6"/>
        <v>0.33333333333333409</v>
      </c>
      <c r="J45" s="31">
        <f t="shared" si="3"/>
        <v>4.1666666666667407E-2</v>
      </c>
      <c r="K45" s="31">
        <f t="shared" si="4"/>
        <v>1.5000000000000373</v>
      </c>
      <c r="L45" s="31" t="str">
        <f>IF(AND(I45&lt;VAR_DUREE_TRAV_MAX,I45&lt;&gt;0),VAR_DUREE_TRAV_MAX-Suivi!I45,"")</f>
        <v/>
      </c>
      <c r="M45" s="31">
        <f t="shared" si="5"/>
        <v>0</v>
      </c>
      <c r="N45" s="14"/>
    </row>
    <row r="46" spans="1:14" x14ac:dyDescent="0.25">
      <c r="A46" s="12">
        <v>41351</v>
      </c>
      <c r="B46" s="28">
        <f t="shared" si="0"/>
        <v>2013</v>
      </c>
      <c r="C46" s="29" t="str">
        <f t="shared" si="7"/>
        <v>Mars</v>
      </c>
      <c r="D46" s="39">
        <v>12</v>
      </c>
      <c r="E46" s="40">
        <v>0.33333333333333298</v>
      </c>
      <c r="F46" s="40">
        <v>0.52083333333333304</v>
      </c>
      <c r="G46" s="40">
        <v>0.54166666666666696</v>
      </c>
      <c r="H46" s="41">
        <v>0.687500000000001</v>
      </c>
      <c r="I46" s="30">
        <f t="shared" si="6"/>
        <v>0.33333333333333409</v>
      </c>
      <c r="J46" s="31">
        <f t="shared" si="3"/>
        <v>4.1666666666667407E-2</v>
      </c>
      <c r="K46" s="31">
        <f t="shared" si="4"/>
        <v>1.5416666666667047</v>
      </c>
      <c r="L46" s="31" t="str">
        <f>IF(AND(I46&lt;VAR_DUREE_TRAV_MAX,I46&lt;&gt;0),VAR_DUREE_TRAV_MAX-Suivi!I46,"")</f>
        <v/>
      </c>
      <c r="M46" s="31">
        <f t="shared" si="5"/>
        <v>0</v>
      </c>
      <c r="N46" s="14"/>
    </row>
    <row r="47" spans="1:14" x14ac:dyDescent="0.25">
      <c r="A47" s="12">
        <v>41352</v>
      </c>
      <c r="B47" s="28">
        <f t="shared" si="0"/>
        <v>2013</v>
      </c>
      <c r="C47" s="29" t="str">
        <f t="shared" si="7"/>
        <v>Mars</v>
      </c>
      <c r="D47" s="39">
        <v>12</v>
      </c>
      <c r="E47" s="40">
        <v>0.33333333333333298</v>
      </c>
      <c r="F47" s="40">
        <v>0.52083333333333304</v>
      </c>
      <c r="G47" s="40">
        <v>0.54166666666666696</v>
      </c>
      <c r="H47" s="41">
        <v>0.66666666666666796</v>
      </c>
      <c r="I47" s="30">
        <f t="shared" si="6"/>
        <v>0.31250000000000105</v>
      </c>
      <c r="J47" s="31">
        <f t="shared" si="3"/>
        <v>2.083333333333437E-2</v>
      </c>
      <c r="K47" s="31">
        <f t="shared" si="4"/>
        <v>1.5625000000000391</v>
      </c>
      <c r="L47" s="31" t="str">
        <f>IF(AND(I47&lt;VAR_DUREE_TRAV_MAX,I47&lt;&gt;0),VAR_DUREE_TRAV_MAX-Suivi!I47,"")</f>
        <v/>
      </c>
      <c r="M47" s="31">
        <f t="shared" si="5"/>
        <v>0</v>
      </c>
      <c r="N47" s="14"/>
    </row>
    <row r="48" spans="1:14" x14ac:dyDescent="0.25">
      <c r="A48" s="12">
        <v>41353</v>
      </c>
      <c r="B48" s="28">
        <f t="shared" si="0"/>
        <v>2013</v>
      </c>
      <c r="C48" s="29" t="str">
        <f t="shared" si="7"/>
        <v>Mars</v>
      </c>
      <c r="D48" s="39">
        <v>12</v>
      </c>
      <c r="E48" s="40">
        <v>0.33333333333333298</v>
      </c>
      <c r="F48" s="40">
        <v>0.52083333333333304</v>
      </c>
      <c r="G48" s="40">
        <v>0.54166666666666696</v>
      </c>
      <c r="H48" s="41">
        <v>0.687500000000001</v>
      </c>
      <c r="I48" s="30">
        <f t="shared" si="6"/>
        <v>0.33333333333333409</v>
      </c>
      <c r="J48" s="31">
        <f t="shared" si="3"/>
        <v>4.1666666666667407E-2</v>
      </c>
      <c r="K48" s="31">
        <f t="shared" si="4"/>
        <v>1.6041666666667065</v>
      </c>
      <c r="L48" s="31" t="str">
        <f>IF(AND(I48&lt;VAR_DUREE_TRAV_MAX,I48&lt;&gt;0),VAR_DUREE_TRAV_MAX-Suivi!I48,"")</f>
        <v/>
      </c>
      <c r="M48" s="31">
        <f t="shared" si="5"/>
        <v>0</v>
      </c>
      <c r="N48" s="14"/>
    </row>
    <row r="49" spans="1:14" x14ac:dyDescent="0.25">
      <c r="A49" s="12">
        <v>41354</v>
      </c>
      <c r="B49" s="28">
        <f t="shared" si="0"/>
        <v>2013</v>
      </c>
      <c r="C49" s="29" t="str">
        <f t="shared" si="7"/>
        <v>Mars</v>
      </c>
      <c r="D49" s="39">
        <v>12</v>
      </c>
      <c r="E49" s="40">
        <v>0.33333333333333298</v>
      </c>
      <c r="F49" s="40">
        <v>0.52083333333333304</v>
      </c>
      <c r="G49" s="40">
        <v>0.54166666666666696</v>
      </c>
      <c r="H49" s="41">
        <v>0.66666666666666796</v>
      </c>
      <c r="I49" s="30">
        <f t="shared" si="6"/>
        <v>0.31250000000000105</v>
      </c>
      <c r="J49" s="31">
        <f t="shared" si="3"/>
        <v>2.083333333333437E-2</v>
      </c>
      <c r="K49" s="31">
        <f t="shared" si="4"/>
        <v>1.6250000000000409</v>
      </c>
      <c r="L49" s="31" t="str">
        <f>IF(AND(I49&lt;VAR_DUREE_TRAV_MAX,I49&lt;&gt;0),VAR_DUREE_TRAV_MAX-Suivi!I49,"")</f>
        <v/>
      </c>
      <c r="M49" s="31">
        <f t="shared" si="5"/>
        <v>0</v>
      </c>
      <c r="N49" s="14"/>
    </row>
    <row r="50" spans="1:14" x14ac:dyDescent="0.25">
      <c r="A50" s="12">
        <v>41355</v>
      </c>
      <c r="B50" s="28">
        <f t="shared" si="0"/>
        <v>2013</v>
      </c>
      <c r="C50" s="29" t="str">
        <f t="shared" si="7"/>
        <v>Mars</v>
      </c>
      <c r="D50" s="39">
        <v>12</v>
      </c>
      <c r="E50" s="40">
        <v>0.33333333333333298</v>
      </c>
      <c r="F50" s="40">
        <v>0.52083333333333304</v>
      </c>
      <c r="G50" s="40">
        <v>0.54166666666666696</v>
      </c>
      <c r="H50" s="41">
        <v>0.687500000000001</v>
      </c>
      <c r="I50" s="30">
        <f t="shared" si="6"/>
        <v>0.33333333333333409</v>
      </c>
      <c r="J50" s="31">
        <f t="shared" si="3"/>
        <v>4.1666666666667407E-2</v>
      </c>
      <c r="K50" s="31">
        <f t="shared" si="4"/>
        <v>1.6666666666667083</v>
      </c>
      <c r="L50" s="31" t="str">
        <f>IF(AND(I50&lt;VAR_DUREE_TRAV_MAX,I50&lt;&gt;0),VAR_DUREE_TRAV_MAX-Suivi!I50,"")</f>
        <v/>
      </c>
      <c r="M50" s="31">
        <f t="shared" si="5"/>
        <v>0</v>
      </c>
      <c r="N50" s="14"/>
    </row>
    <row r="51" spans="1:14" x14ac:dyDescent="0.25">
      <c r="A51" s="12">
        <v>41358</v>
      </c>
      <c r="B51" s="28">
        <f t="shared" si="0"/>
        <v>2013</v>
      </c>
      <c r="C51" s="29" t="str">
        <f t="shared" si="7"/>
        <v>Mars</v>
      </c>
      <c r="D51" s="39">
        <v>13</v>
      </c>
      <c r="E51" s="40">
        <v>0.33333333333333298</v>
      </c>
      <c r="F51" s="40">
        <v>0.52083333333333304</v>
      </c>
      <c r="G51" s="40">
        <v>0.54166666666666696</v>
      </c>
      <c r="H51" s="41">
        <v>0.687500000000001</v>
      </c>
      <c r="I51" s="30">
        <f t="shared" si="6"/>
        <v>0.33333333333333409</v>
      </c>
      <c r="J51" s="31">
        <f t="shared" si="3"/>
        <v>4.1666666666667407E-2</v>
      </c>
      <c r="K51" s="31">
        <f t="shared" si="4"/>
        <v>1.7083333333333757</v>
      </c>
      <c r="L51" s="31" t="str">
        <f>IF(AND(I51&lt;VAR_DUREE_TRAV_MAX,I51&lt;&gt;0),VAR_DUREE_TRAV_MAX-Suivi!I51,"")</f>
        <v/>
      </c>
      <c r="M51" s="31">
        <f t="shared" si="5"/>
        <v>0</v>
      </c>
      <c r="N51" s="14"/>
    </row>
    <row r="52" spans="1:14" x14ac:dyDescent="0.25">
      <c r="A52" s="12">
        <v>41359</v>
      </c>
      <c r="B52" s="28">
        <f t="shared" si="0"/>
        <v>2013</v>
      </c>
      <c r="C52" s="29" t="str">
        <f t="shared" si="7"/>
        <v>Mars</v>
      </c>
      <c r="D52" s="39">
        <v>13</v>
      </c>
      <c r="E52" s="40">
        <v>0.33333333333333298</v>
      </c>
      <c r="F52" s="40">
        <v>0.52083333333333304</v>
      </c>
      <c r="G52" s="40">
        <v>0.54166666666666696</v>
      </c>
      <c r="H52" s="41">
        <v>0.66666666666666796</v>
      </c>
      <c r="I52" s="30">
        <f t="shared" si="6"/>
        <v>0.31250000000000105</v>
      </c>
      <c r="J52" s="31">
        <f t="shared" si="3"/>
        <v>2.083333333333437E-2</v>
      </c>
      <c r="K52" s="31">
        <f t="shared" si="4"/>
        <v>1.72916666666671</v>
      </c>
      <c r="L52" s="31" t="str">
        <f>IF(AND(I52&lt;VAR_DUREE_TRAV_MAX,I52&lt;&gt;0),VAR_DUREE_TRAV_MAX-Suivi!I52,"")</f>
        <v/>
      </c>
      <c r="M52" s="31">
        <f t="shared" si="5"/>
        <v>0</v>
      </c>
      <c r="N52" s="14"/>
    </row>
    <row r="53" spans="1:14" x14ac:dyDescent="0.25">
      <c r="A53" s="12">
        <v>41360</v>
      </c>
      <c r="B53" s="28">
        <f t="shared" si="0"/>
        <v>2013</v>
      </c>
      <c r="C53" s="29" t="str">
        <f t="shared" si="7"/>
        <v>Mars</v>
      </c>
      <c r="D53" s="39">
        <v>13</v>
      </c>
      <c r="E53" s="40">
        <v>0.33333333333333298</v>
      </c>
      <c r="F53" s="40">
        <v>0.52083333333333304</v>
      </c>
      <c r="G53" s="40">
        <v>0.54166666666666696</v>
      </c>
      <c r="H53" s="41">
        <v>0.687500000000001</v>
      </c>
      <c r="I53" s="30">
        <f t="shared" si="6"/>
        <v>0.33333333333333409</v>
      </c>
      <c r="J53" s="31">
        <f t="shared" si="3"/>
        <v>4.1666666666667407E-2</v>
      </c>
      <c r="K53" s="31">
        <f t="shared" si="4"/>
        <v>1.7708333333333774</v>
      </c>
      <c r="L53" s="31" t="str">
        <f>IF(AND(I53&lt;VAR_DUREE_TRAV_MAX,I53&lt;&gt;0),VAR_DUREE_TRAV_MAX-Suivi!I53,"")</f>
        <v/>
      </c>
      <c r="M53" s="31">
        <f t="shared" si="5"/>
        <v>0</v>
      </c>
      <c r="N53" s="14"/>
    </row>
    <row r="54" spans="1:14" x14ac:dyDescent="0.25">
      <c r="A54" s="12">
        <v>41361</v>
      </c>
      <c r="B54" s="28">
        <f t="shared" si="0"/>
        <v>2013</v>
      </c>
      <c r="C54" s="29" t="str">
        <f t="shared" si="7"/>
        <v>Mars</v>
      </c>
      <c r="D54" s="39">
        <v>13</v>
      </c>
      <c r="E54" s="40">
        <v>0.33333333333333298</v>
      </c>
      <c r="F54" s="40">
        <v>0.52083333333333304</v>
      </c>
      <c r="G54" s="40">
        <v>0.54166666666666696</v>
      </c>
      <c r="H54" s="41">
        <v>0.66666666666666796</v>
      </c>
      <c r="I54" s="30">
        <f t="shared" si="6"/>
        <v>0.31250000000000105</v>
      </c>
      <c r="J54" s="31">
        <f t="shared" si="3"/>
        <v>2.083333333333437E-2</v>
      </c>
      <c r="K54" s="31">
        <f t="shared" si="4"/>
        <v>1.7916666666667118</v>
      </c>
      <c r="L54" s="31" t="str">
        <f>IF(AND(I54&lt;VAR_DUREE_TRAV_MAX,I54&lt;&gt;0),VAR_DUREE_TRAV_MAX-Suivi!I54,"")</f>
        <v/>
      </c>
      <c r="M54" s="31">
        <f t="shared" si="5"/>
        <v>0</v>
      </c>
      <c r="N54" s="14"/>
    </row>
    <row r="55" spans="1:14" x14ac:dyDescent="0.25">
      <c r="A55" s="12">
        <v>41362</v>
      </c>
      <c r="B55" s="28">
        <f t="shared" si="0"/>
        <v>2013</v>
      </c>
      <c r="C55" s="29" t="str">
        <f t="shared" si="7"/>
        <v>Mars</v>
      </c>
      <c r="D55" s="39">
        <v>13</v>
      </c>
      <c r="E55" s="40">
        <v>0.33333333333333298</v>
      </c>
      <c r="F55" s="40">
        <v>0.45833333333333298</v>
      </c>
      <c r="G55" s="40">
        <v>0.54166666666666696</v>
      </c>
      <c r="H55" s="41">
        <v>0.687500000000001</v>
      </c>
      <c r="I55" s="30">
        <f t="shared" si="6"/>
        <v>0.27083333333333404</v>
      </c>
      <c r="J55" s="31">
        <f t="shared" si="3"/>
        <v>-2.0833333333332649E-2</v>
      </c>
      <c r="K55" s="31">
        <f t="shared" si="4"/>
        <v>1.7916666666667118</v>
      </c>
      <c r="L55" s="31">
        <f>IF(AND(I55&lt;VAR_DUREE_TRAV_MAX,I55&lt;&gt;0),VAR_DUREE_TRAV_MAX-Suivi!I55,"")</f>
        <v>2.0833333333332649E-2</v>
      </c>
      <c r="M55" s="31">
        <f t="shared" si="5"/>
        <v>2.0833333333332649E-2</v>
      </c>
      <c r="N55" s="14"/>
    </row>
    <row r="56" spans="1:14" x14ac:dyDescent="0.25">
      <c r="A56" s="12">
        <v>41366</v>
      </c>
      <c r="B56" s="28">
        <f t="shared" si="0"/>
        <v>2013</v>
      </c>
      <c r="C56" s="29" t="str">
        <f t="shared" si="7"/>
        <v>Avril</v>
      </c>
      <c r="D56" s="39">
        <v>14</v>
      </c>
      <c r="E56" s="40">
        <v>0.33333333333333298</v>
      </c>
      <c r="F56" s="40">
        <v>0.52083333333333304</v>
      </c>
      <c r="G56" s="40">
        <v>0.54166666666666696</v>
      </c>
      <c r="H56" s="41">
        <v>0.687500000000001</v>
      </c>
      <c r="I56" s="30">
        <f t="shared" si="6"/>
        <v>0.33333333333333409</v>
      </c>
      <c r="J56" s="31">
        <f t="shared" si="3"/>
        <v>4.1666666666667407E-2</v>
      </c>
      <c r="K56" s="31">
        <f t="shared" si="4"/>
        <v>1.8333333333333792</v>
      </c>
      <c r="L56" s="31" t="str">
        <f>IF(AND(I56&lt;VAR_DUREE_TRAV_MAX,I56&lt;&gt;0),VAR_DUREE_TRAV_MAX-Suivi!I56,"")</f>
        <v/>
      </c>
      <c r="M56" s="31">
        <f t="shared" si="5"/>
        <v>2.0833333333332649E-2</v>
      </c>
      <c r="N56" s="14"/>
    </row>
    <row r="57" spans="1:14" x14ac:dyDescent="0.25">
      <c r="A57" s="12">
        <v>41367</v>
      </c>
      <c r="B57" s="28">
        <f t="shared" si="0"/>
        <v>2013</v>
      </c>
      <c r="C57" s="29" t="str">
        <f t="shared" si="7"/>
        <v>Avril</v>
      </c>
      <c r="D57" s="39">
        <v>14</v>
      </c>
      <c r="E57" s="40">
        <v>0.33333333333333298</v>
      </c>
      <c r="F57" s="40">
        <v>0.52083333333333304</v>
      </c>
      <c r="G57" s="40">
        <v>0.54166666666666696</v>
      </c>
      <c r="H57" s="41">
        <v>0.66666666666666796</v>
      </c>
      <c r="I57" s="30">
        <f t="shared" si="6"/>
        <v>0.31250000000000105</v>
      </c>
      <c r="J57" s="31">
        <f t="shared" si="3"/>
        <v>2.083333333333437E-2</v>
      </c>
      <c r="K57" s="31">
        <f t="shared" si="4"/>
        <v>1.8541666666667136</v>
      </c>
      <c r="L57" s="31" t="str">
        <f>IF(AND(I57&lt;VAR_DUREE_TRAV_MAX,I57&lt;&gt;0),VAR_DUREE_TRAV_MAX-Suivi!I57,"")</f>
        <v/>
      </c>
      <c r="M57" s="31">
        <f t="shared" si="5"/>
        <v>2.0833333333332649E-2</v>
      </c>
      <c r="N57" s="14"/>
    </row>
    <row r="58" spans="1:14" x14ac:dyDescent="0.25">
      <c r="A58" s="12">
        <v>41368</v>
      </c>
      <c r="B58" s="28">
        <f t="shared" si="0"/>
        <v>2013</v>
      </c>
      <c r="C58" s="29" t="str">
        <f t="shared" si="7"/>
        <v>Avril</v>
      </c>
      <c r="D58" s="39">
        <v>14</v>
      </c>
      <c r="E58" s="40">
        <v>0.33333333333333298</v>
      </c>
      <c r="F58" s="40">
        <v>0.52083333333333304</v>
      </c>
      <c r="G58" s="40">
        <v>0.54166666666666696</v>
      </c>
      <c r="H58" s="41">
        <v>0.687500000000001</v>
      </c>
      <c r="I58" s="30">
        <f t="shared" si="6"/>
        <v>0.33333333333333409</v>
      </c>
      <c r="J58" s="31">
        <f t="shared" si="3"/>
        <v>4.1666666666667407E-2</v>
      </c>
      <c r="K58" s="31">
        <f t="shared" si="4"/>
        <v>1.895833333333381</v>
      </c>
      <c r="L58" s="31" t="str">
        <f>IF(AND(I58&lt;VAR_DUREE_TRAV_MAX,I58&lt;&gt;0),VAR_DUREE_TRAV_MAX-Suivi!I58,"")</f>
        <v/>
      </c>
      <c r="M58" s="31">
        <f t="shared" si="5"/>
        <v>2.0833333333332649E-2</v>
      </c>
      <c r="N58" s="14"/>
    </row>
    <row r="59" spans="1:14" x14ac:dyDescent="0.25">
      <c r="A59" s="12">
        <v>41369</v>
      </c>
      <c r="B59" s="28">
        <f t="shared" si="0"/>
        <v>2013</v>
      </c>
      <c r="C59" s="29" t="str">
        <f t="shared" si="7"/>
        <v>Avril</v>
      </c>
      <c r="D59" s="39">
        <v>14</v>
      </c>
      <c r="E59" s="40">
        <v>0.33333333333333298</v>
      </c>
      <c r="F59" s="40">
        <v>0.52083333333333304</v>
      </c>
      <c r="G59" s="40">
        <v>0.54166666666666696</v>
      </c>
      <c r="H59" s="41">
        <v>0.687500000000001</v>
      </c>
      <c r="I59" s="30">
        <f t="shared" si="6"/>
        <v>0.33333333333333409</v>
      </c>
      <c r="J59" s="31">
        <f t="shared" si="3"/>
        <v>4.1666666666667407E-2</v>
      </c>
      <c r="K59" s="31">
        <f t="shared" si="4"/>
        <v>1.9375000000000484</v>
      </c>
      <c r="L59" s="31" t="str">
        <f>IF(AND(I59&lt;VAR_DUREE_TRAV_MAX,I59&lt;&gt;0),VAR_DUREE_TRAV_MAX-Suivi!I59,"")</f>
        <v/>
      </c>
      <c r="M59" s="31">
        <f t="shared" si="5"/>
        <v>2.0833333333332649E-2</v>
      </c>
      <c r="N59" s="14"/>
    </row>
    <row r="60" spans="1:14" x14ac:dyDescent="0.25">
      <c r="A60" s="12">
        <v>41372</v>
      </c>
      <c r="B60" s="28">
        <f t="shared" si="0"/>
        <v>2013</v>
      </c>
      <c r="C60" s="29" t="str">
        <f t="shared" si="7"/>
        <v>Avril</v>
      </c>
      <c r="D60" s="39">
        <v>15</v>
      </c>
      <c r="E60" s="40">
        <v>0.33333333333333298</v>
      </c>
      <c r="F60" s="40">
        <v>0.52083333333333304</v>
      </c>
      <c r="G60" s="40">
        <v>0.54166666666666696</v>
      </c>
      <c r="H60" s="41">
        <v>0.687500000000001</v>
      </c>
      <c r="I60" s="30">
        <f t="shared" si="6"/>
        <v>0.33333333333333409</v>
      </c>
      <c r="J60" s="31">
        <f t="shared" si="3"/>
        <v>4.1666666666667407E-2</v>
      </c>
      <c r="K60" s="31">
        <f t="shared" si="4"/>
        <v>1.9791666666667158</v>
      </c>
      <c r="L60" s="31" t="str">
        <f>IF(AND(I60&lt;VAR_DUREE_TRAV_MAX,I60&lt;&gt;0),VAR_DUREE_TRAV_MAX-Suivi!I60,"")</f>
        <v/>
      </c>
      <c r="M60" s="31">
        <f t="shared" si="5"/>
        <v>2.0833333333332649E-2</v>
      </c>
      <c r="N60" s="14"/>
    </row>
    <row r="61" spans="1:14" x14ac:dyDescent="0.25">
      <c r="A61" s="12">
        <v>41373</v>
      </c>
      <c r="B61" s="28">
        <f t="shared" si="0"/>
        <v>2013</v>
      </c>
      <c r="C61" s="29" t="str">
        <f t="shared" si="7"/>
        <v>Avril</v>
      </c>
      <c r="D61" s="39">
        <v>15</v>
      </c>
      <c r="E61" s="40">
        <v>0.33333333333333298</v>
      </c>
      <c r="F61" s="40">
        <v>0.52083333333333304</v>
      </c>
      <c r="G61" s="40">
        <v>0.54166666666666696</v>
      </c>
      <c r="H61" s="41">
        <v>0.66666666666666796</v>
      </c>
      <c r="I61" s="30">
        <f t="shared" si="6"/>
        <v>0.31250000000000105</v>
      </c>
      <c r="J61" s="31">
        <f t="shared" si="3"/>
        <v>2.083333333333437E-2</v>
      </c>
      <c r="K61" s="31">
        <f t="shared" si="4"/>
        <v>2.0000000000000502</v>
      </c>
      <c r="L61" s="31" t="str">
        <f>IF(AND(I61&lt;VAR_DUREE_TRAV_MAX,I61&lt;&gt;0),VAR_DUREE_TRAV_MAX-Suivi!I61,"")</f>
        <v/>
      </c>
      <c r="M61" s="31">
        <f t="shared" si="5"/>
        <v>2.0833333333332649E-2</v>
      </c>
      <c r="N61" s="14"/>
    </row>
    <row r="62" spans="1:14" x14ac:dyDescent="0.25">
      <c r="A62" s="12">
        <v>41374</v>
      </c>
      <c r="B62" s="28">
        <f t="shared" si="0"/>
        <v>2013</v>
      </c>
      <c r="C62" s="29" t="str">
        <f t="shared" si="7"/>
        <v>Avril</v>
      </c>
      <c r="D62" s="39">
        <v>15</v>
      </c>
      <c r="E62" s="40">
        <v>0.33333333333333298</v>
      </c>
      <c r="F62" s="40">
        <v>0.52083333333333304</v>
      </c>
      <c r="G62" s="40">
        <v>0.54166666666666696</v>
      </c>
      <c r="H62" s="41">
        <v>0.687500000000001</v>
      </c>
      <c r="I62" s="30">
        <f t="shared" si="6"/>
        <v>0.33333333333333409</v>
      </c>
      <c r="J62" s="31">
        <f t="shared" si="3"/>
        <v>4.1666666666667407E-2</v>
      </c>
      <c r="K62" s="31">
        <f t="shared" si="4"/>
        <v>2.0416666666667176</v>
      </c>
      <c r="L62" s="31" t="str">
        <f>IF(AND(I62&lt;VAR_DUREE_TRAV_MAX,I62&lt;&gt;0),VAR_DUREE_TRAV_MAX-Suivi!I62,"")</f>
        <v/>
      </c>
      <c r="M62" s="31">
        <f t="shared" si="5"/>
        <v>2.0833333333332649E-2</v>
      </c>
      <c r="N62" s="14"/>
    </row>
    <row r="63" spans="1:14" x14ac:dyDescent="0.25">
      <c r="A63" s="12">
        <v>41375</v>
      </c>
      <c r="B63" s="28">
        <f t="shared" si="0"/>
        <v>2013</v>
      </c>
      <c r="C63" s="29" t="str">
        <f t="shared" si="7"/>
        <v>Avril</v>
      </c>
      <c r="D63" s="39">
        <v>15</v>
      </c>
      <c r="E63" s="40">
        <v>0.33333333333333298</v>
      </c>
      <c r="F63" s="40">
        <v>0.52083333333333304</v>
      </c>
      <c r="G63" s="40">
        <v>0.54166666666666696</v>
      </c>
      <c r="H63" s="41">
        <v>0.66666666666666796</v>
      </c>
      <c r="I63" s="30">
        <f t="shared" si="6"/>
        <v>0.31250000000000105</v>
      </c>
      <c r="J63" s="31">
        <f t="shared" si="3"/>
        <v>2.083333333333437E-2</v>
      </c>
      <c r="K63" s="31">
        <f t="shared" si="4"/>
        <v>2.062500000000052</v>
      </c>
      <c r="L63" s="31" t="str">
        <f>IF(AND(I63&lt;VAR_DUREE_TRAV_MAX,I63&lt;&gt;0),VAR_DUREE_TRAV_MAX-Suivi!I63,"")</f>
        <v/>
      </c>
      <c r="M63" s="31">
        <f t="shared" si="5"/>
        <v>2.0833333333332649E-2</v>
      </c>
      <c r="N63" s="14"/>
    </row>
    <row r="64" spans="1:14" x14ac:dyDescent="0.25">
      <c r="A64" s="12">
        <v>41376</v>
      </c>
      <c r="B64" s="28">
        <f t="shared" si="0"/>
        <v>2013</v>
      </c>
      <c r="C64" s="29" t="str">
        <f t="shared" si="7"/>
        <v>Avril</v>
      </c>
      <c r="D64" s="39">
        <v>15</v>
      </c>
      <c r="E64" s="40">
        <v>0.33333333333333298</v>
      </c>
      <c r="F64" s="40">
        <v>0.52083333333333304</v>
      </c>
      <c r="G64" s="40">
        <v>0.54166666666666696</v>
      </c>
      <c r="H64" s="41">
        <v>0.687500000000001</v>
      </c>
      <c r="I64" s="30">
        <f t="shared" si="6"/>
        <v>0.33333333333333409</v>
      </c>
      <c r="J64" s="31">
        <f t="shared" si="3"/>
        <v>4.1666666666667407E-2</v>
      </c>
      <c r="K64" s="31">
        <f t="shared" si="4"/>
        <v>2.1041666666667194</v>
      </c>
      <c r="L64" s="31" t="str">
        <f>IF(AND(I64&lt;VAR_DUREE_TRAV_MAX,I64&lt;&gt;0),VAR_DUREE_TRAV_MAX-Suivi!I64,"")</f>
        <v/>
      </c>
      <c r="M64" s="31">
        <f t="shared" si="5"/>
        <v>2.0833333333332649E-2</v>
      </c>
      <c r="N64" s="14"/>
    </row>
    <row r="65" spans="1:14" x14ac:dyDescent="0.25">
      <c r="A65" s="12">
        <v>41379</v>
      </c>
      <c r="B65" s="28">
        <f t="shared" si="0"/>
        <v>2013</v>
      </c>
      <c r="C65" s="29" t="str">
        <f t="shared" si="7"/>
        <v>Avril</v>
      </c>
      <c r="D65" s="39">
        <v>16</v>
      </c>
      <c r="E65" s="40">
        <v>0.33333333333333298</v>
      </c>
      <c r="F65" s="40">
        <v>0.52083333333333304</v>
      </c>
      <c r="G65" s="40">
        <v>0.54166666666666696</v>
      </c>
      <c r="H65" s="41">
        <v>0.687500000000001</v>
      </c>
      <c r="I65" s="30">
        <f t="shared" si="6"/>
        <v>0.33333333333333409</v>
      </c>
      <c r="J65" s="31">
        <f t="shared" si="3"/>
        <v>4.1666666666667407E-2</v>
      </c>
      <c r="K65" s="31">
        <f t="shared" si="4"/>
        <v>2.1458333333333868</v>
      </c>
      <c r="L65" s="31" t="str">
        <f>IF(AND(I65&lt;VAR_DUREE_TRAV_MAX,I65&lt;&gt;0),VAR_DUREE_TRAV_MAX-Suivi!I65,"")</f>
        <v/>
      </c>
      <c r="M65" s="31">
        <f t="shared" si="5"/>
        <v>2.0833333333332649E-2</v>
      </c>
      <c r="N65" s="14"/>
    </row>
    <row r="66" spans="1:14" x14ac:dyDescent="0.25">
      <c r="A66" s="12">
        <v>41380</v>
      </c>
      <c r="B66" s="28">
        <f t="shared" si="0"/>
        <v>2013</v>
      </c>
      <c r="C66" s="29" t="str">
        <f t="shared" ref="C66:C97" si="8">IF(ISBLANK(A66),"",INDEX(LST_MOIS,MONTH(A66)))</f>
        <v>Avril</v>
      </c>
      <c r="D66" s="39">
        <v>16</v>
      </c>
      <c r="E66" s="40">
        <v>0.33333333333333298</v>
      </c>
      <c r="F66" s="40">
        <v>0.52083333333333304</v>
      </c>
      <c r="G66" s="40">
        <v>0.54166666666666696</v>
      </c>
      <c r="H66" s="41">
        <v>0.66666666666666796</v>
      </c>
      <c r="I66" s="30">
        <f t="shared" si="6"/>
        <v>0.31250000000000105</v>
      </c>
      <c r="J66" s="31">
        <f t="shared" ref="J66:J129" si="9">IF(I66&lt;&gt;"",I66-VAR_DUREE_TRAV_MAX,"")</f>
        <v>2.083333333333437E-2</v>
      </c>
      <c r="K66" s="31">
        <f t="shared" si="4"/>
        <v>2.1666666666667211</v>
      </c>
      <c r="L66" s="31" t="str">
        <f>IF(AND(I66&lt;VAR_DUREE_TRAV_MAX,I66&lt;&gt;0),VAR_DUREE_TRAV_MAX-Suivi!I66,"")</f>
        <v/>
      </c>
      <c r="M66" s="31">
        <f t="shared" si="5"/>
        <v>2.0833333333332649E-2</v>
      </c>
      <c r="N66" s="14"/>
    </row>
    <row r="67" spans="1:14" x14ac:dyDescent="0.25">
      <c r="A67" s="12">
        <v>41381</v>
      </c>
      <c r="B67" s="28">
        <f t="shared" ref="B67:B130" si="10">IF(ISBLANK(A67),"",YEAR(A67))</f>
        <v>2013</v>
      </c>
      <c r="C67" s="29" t="str">
        <f t="shared" si="8"/>
        <v>Avril</v>
      </c>
      <c r="D67" s="39">
        <v>16</v>
      </c>
      <c r="E67" s="40">
        <v>0.33333333333333298</v>
      </c>
      <c r="F67" s="40">
        <v>0.52083333333333304</v>
      </c>
      <c r="G67" s="40">
        <v>0.54166666666666696</v>
      </c>
      <c r="H67" s="41">
        <v>0.687500000000001</v>
      </c>
      <c r="I67" s="30">
        <f t="shared" si="6"/>
        <v>0.33333333333333409</v>
      </c>
      <c r="J67" s="31">
        <f t="shared" si="9"/>
        <v>4.1666666666667407E-2</v>
      </c>
      <c r="K67" s="31">
        <f t="shared" si="4"/>
        <v>2.2083333333333885</v>
      </c>
      <c r="L67" s="31" t="str">
        <f>IF(AND(I67&lt;VAR_DUREE_TRAV_MAX,I67&lt;&gt;0),VAR_DUREE_TRAV_MAX-Suivi!I67,"")</f>
        <v/>
      </c>
      <c r="M67" s="31">
        <f t="shared" si="5"/>
        <v>2.0833333333332649E-2</v>
      </c>
      <c r="N67" s="14"/>
    </row>
    <row r="68" spans="1:14" x14ac:dyDescent="0.25">
      <c r="A68" s="12">
        <v>41382</v>
      </c>
      <c r="B68" s="28">
        <f t="shared" si="10"/>
        <v>2013</v>
      </c>
      <c r="C68" s="29" t="str">
        <f t="shared" si="8"/>
        <v>Avril</v>
      </c>
      <c r="D68" s="39">
        <v>16</v>
      </c>
      <c r="E68" s="40">
        <v>0.33333333333333298</v>
      </c>
      <c r="F68" s="40">
        <v>0.52083333333333304</v>
      </c>
      <c r="G68" s="40">
        <v>0.54166666666666696</v>
      </c>
      <c r="H68" s="41">
        <v>0.66666666666666796</v>
      </c>
      <c r="I68" s="30">
        <f t="shared" si="6"/>
        <v>0.31250000000000105</v>
      </c>
      <c r="J68" s="31">
        <f t="shared" si="9"/>
        <v>2.083333333333437E-2</v>
      </c>
      <c r="K68" s="31">
        <f t="shared" ref="K68:K131" si="11">IF(I68="","",IF(J68&lt;0,K67,J68+K67))</f>
        <v>2.2291666666667229</v>
      </c>
      <c r="L68" s="31" t="str">
        <f>IF(AND(I68&lt;VAR_DUREE_TRAV_MAX,I68&lt;&gt;0),VAR_DUREE_TRAV_MAX-Suivi!I68,"")</f>
        <v/>
      </c>
      <c r="M68" s="31">
        <f t="shared" ref="M68:M131" si="12">IF(I68="","",IF(L68="",M67,L68+M67))</f>
        <v>2.0833333333332649E-2</v>
      </c>
      <c r="N68" s="14"/>
    </row>
    <row r="69" spans="1:14" x14ac:dyDescent="0.25">
      <c r="A69" s="12">
        <v>41383</v>
      </c>
      <c r="B69" s="28">
        <f t="shared" si="10"/>
        <v>2013</v>
      </c>
      <c r="C69" s="29" t="str">
        <f t="shared" si="8"/>
        <v>Avril</v>
      </c>
      <c r="D69" s="39">
        <v>16</v>
      </c>
      <c r="E69" s="40">
        <v>0.33333333333333298</v>
      </c>
      <c r="F69" s="40">
        <v>0.52083333333333304</v>
      </c>
      <c r="G69" s="40">
        <v>0.54166666666666696</v>
      </c>
      <c r="H69" s="41">
        <v>0.687500000000001</v>
      </c>
      <c r="I69" s="30">
        <f t="shared" si="6"/>
        <v>0.33333333333333409</v>
      </c>
      <c r="J69" s="31">
        <f t="shared" si="9"/>
        <v>4.1666666666667407E-2</v>
      </c>
      <c r="K69" s="31">
        <f t="shared" si="11"/>
        <v>2.2708333333333903</v>
      </c>
      <c r="L69" s="31" t="str">
        <f>IF(AND(I69&lt;VAR_DUREE_TRAV_MAX,I69&lt;&gt;0),VAR_DUREE_TRAV_MAX-Suivi!I69,"")</f>
        <v/>
      </c>
      <c r="M69" s="31">
        <f t="shared" si="12"/>
        <v>2.0833333333332649E-2</v>
      </c>
      <c r="N69" s="14"/>
    </row>
    <row r="70" spans="1:14" x14ac:dyDescent="0.25">
      <c r="A70" s="12">
        <v>41386</v>
      </c>
      <c r="B70" s="28">
        <f t="shared" si="10"/>
        <v>2013</v>
      </c>
      <c r="C70" s="29" t="str">
        <f t="shared" si="8"/>
        <v>Avril</v>
      </c>
      <c r="D70" s="39">
        <v>17</v>
      </c>
      <c r="E70" s="40">
        <v>0.33333333333333298</v>
      </c>
      <c r="F70" s="40">
        <v>0.52083333333333304</v>
      </c>
      <c r="G70" s="40">
        <v>0.54166666666666696</v>
      </c>
      <c r="H70" s="41">
        <v>0.687500000000001</v>
      </c>
      <c r="I70" s="30">
        <f t="shared" si="6"/>
        <v>0.33333333333333409</v>
      </c>
      <c r="J70" s="31">
        <f t="shared" si="9"/>
        <v>4.1666666666667407E-2</v>
      </c>
      <c r="K70" s="31">
        <f t="shared" si="11"/>
        <v>2.3125000000000577</v>
      </c>
      <c r="L70" s="31" t="str">
        <f>IF(AND(I70&lt;VAR_DUREE_TRAV_MAX,I70&lt;&gt;0),VAR_DUREE_TRAV_MAX-Suivi!I70,"")</f>
        <v/>
      </c>
      <c r="M70" s="31">
        <f t="shared" si="12"/>
        <v>2.0833333333332649E-2</v>
      </c>
      <c r="N70" s="14"/>
    </row>
    <row r="71" spans="1:14" x14ac:dyDescent="0.25">
      <c r="A71" s="12">
        <v>41387</v>
      </c>
      <c r="B71" s="28">
        <f t="shared" si="10"/>
        <v>2013</v>
      </c>
      <c r="C71" s="29" t="str">
        <f t="shared" si="8"/>
        <v>Avril</v>
      </c>
      <c r="D71" s="39">
        <v>17</v>
      </c>
      <c r="E71" s="40">
        <v>0.33333333333333298</v>
      </c>
      <c r="F71" s="40">
        <v>0.52083333333333304</v>
      </c>
      <c r="G71" s="40">
        <v>0.54166666666666696</v>
      </c>
      <c r="H71" s="41">
        <v>0.66666666666666796</v>
      </c>
      <c r="I71" s="30">
        <f t="shared" si="6"/>
        <v>0.31250000000000105</v>
      </c>
      <c r="J71" s="31">
        <f t="shared" si="9"/>
        <v>2.083333333333437E-2</v>
      </c>
      <c r="K71" s="31">
        <f t="shared" si="11"/>
        <v>2.3333333333333921</v>
      </c>
      <c r="L71" s="31" t="str">
        <f>IF(AND(I71&lt;VAR_DUREE_TRAV_MAX,I71&lt;&gt;0),VAR_DUREE_TRAV_MAX-Suivi!I71,"")</f>
        <v/>
      </c>
      <c r="M71" s="31">
        <f t="shared" si="12"/>
        <v>2.0833333333332649E-2</v>
      </c>
      <c r="N71" s="14"/>
    </row>
    <row r="72" spans="1:14" x14ac:dyDescent="0.25">
      <c r="A72" s="12">
        <v>41388</v>
      </c>
      <c r="B72" s="28">
        <f t="shared" si="10"/>
        <v>2013</v>
      </c>
      <c r="C72" s="29" t="str">
        <f t="shared" si="8"/>
        <v>Avril</v>
      </c>
      <c r="D72" s="39">
        <v>17</v>
      </c>
      <c r="E72" s="40">
        <v>0.33333333333333298</v>
      </c>
      <c r="F72" s="40">
        <v>0.52083333333333304</v>
      </c>
      <c r="G72" s="40">
        <v>0.54166666666666696</v>
      </c>
      <c r="H72" s="41">
        <v>0.687500000000001</v>
      </c>
      <c r="I72" s="30">
        <f t="shared" si="6"/>
        <v>0.33333333333333409</v>
      </c>
      <c r="J72" s="31">
        <f t="shared" si="9"/>
        <v>4.1666666666667407E-2</v>
      </c>
      <c r="K72" s="31">
        <f t="shared" si="11"/>
        <v>2.3750000000000595</v>
      </c>
      <c r="L72" s="31" t="str">
        <f>IF(AND(I72&lt;VAR_DUREE_TRAV_MAX,I72&lt;&gt;0),VAR_DUREE_TRAV_MAX-Suivi!I72,"")</f>
        <v/>
      </c>
      <c r="M72" s="31">
        <f t="shared" si="12"/>
        <v>2.0833333333332649E-2</v>
      </c>
      <c r="N72" s="14"/>
    </row>
    <row r="73" spans="1:14" x14ac:dyDescent="0.25">
      <c r="A73" s="12">
        <v>41389</v>
      </c>
      <c r="B73" s="28">
        <f t="shared" si="10"/>
        <v>2013</v>
      </c>
      <c r="C73" s="29" t="str">
        <f t="shared" si="8"/>
        <v>Avril</v>
      </c>
      <c r="D73" s="39">
        <v>17</v>
      </c>
      <c r="E73" s="40">
        <v>0.33333333333333298</v>
      </c>
      <c r="F73" s="40">
        <v>0.52083333333333304</v>
      </c>
      <c r="G73" s="40">
        <v>0.54166666666666696</v>
      </c>
      <c r="H73" s="41">
        <v>0.66666666666666796</v>
      </c>
      <c r="I73" s="30">
        <f t="shared" si="6"/>
        <v>0.31250000000000105</v>
      </c>
      <c r="J73" s="31">
        <f t="shared" si="9"/>
        <v>2.083333333333437E-2</v>
      </c>
      <c r="K73" s="31">
        <f t="shared" si="11"/>
        <v>2.3958333333333939</v>
      </c>
      <c r="L73" s="31" t="str">
        <f>IF(AND(I73&lt;VAR_DUREE_TRAV_MAX,I73&lt;&gt;0),VAR_DUREE_TRAV_MAX-Suivi!I73,"")</f>
        <v/>
      </c>
      <c r="M73" s="31">
        <f t="shared" si="12"/>
        <v>2.0833333333332649E-2</v>
      </c>
      <c r="N73" s="14"/>
    </row>
    <row r="74" spans="1:14" x14ac:dyDescent="0.25">
      <c r="A74" s="12">
        <v>41390</v>
      </c>
      <c r="B74" s="28">
        <f t="shared" si="10"/>
        <v>2013</v>
      </c>
      <c r="C74" s="29" t="str">
        <f t="shared" si="8"/>
        <v>Avril</v>
      </c>
      <c r="D74" s="39">
        <v>17</v>
      </c>
      <c r="E74" s="40">
        <v>0.33333333333333298</v>
      </c>
      <c r="F74" s="40">
        <v>0.52083333333333304</v>
      </c>
      <c r="G74" s="40">
        <v>0.54166666666666696</v>
      </c>
      <c r="H74" s="41">
        <v>0.687500000000001</v>
      </c>
      <c r="I74" s="30">
        <f t="shared" si="6"/>
        <v>0.33333333333333409</v>
      </c>
      <c r="J74" s="31">
        <f t="shared" si="9"/>
        <v>4.1666666666667407E-2</v>
      </c>
      <c r="K74" s="31">
        <f t="shared" si="11"/>
        <v>2.4375000000000613</v>
      </c>
      <c r="L74" s="31" t="str">
        <f>IF(AND(I74&lt;VAR_DUREE_TRAV_MAX,I74&lt;&gt;0),VAR_DUREE_TRAV_MAX-Suivi!I74,"")</f>
        <v/>
      </c>
      <c r="M74" s="31">
        <f t="shared" si="12"/>
        <v>2.0833333333332649E-2</v>
      </c>
      <c r="N74" s="14"/>
    </row>
    <row r="75" spans="1:14" x14ac:dyDescent="0.25">
      <c r="A75" s="12">
        <v>41393</v>
      </c>
      <c r="B75" s="28">
        <f t="shared" si="10"/>
        <v>2013</v>
      </c>
      <c r="C75" s="29" t="str">
        <f t="shared" si="8"/>
        <v>Avril</v>
      </c>
      <c r="D75" s="39">
        <v>18</v>
      </c>
      <c r="E75" s="40">
        <v>0.33333333333333298</v>
      </c>
      <c r="F75" s="40">
        <v>0.52083333333333304</v>
      </c>
      <c r="G75" s="40">
        <v>0.54166666666666696</v>
      </c>
      <c r="H75" s="41">
        <v>0.687500000000001</v>
      </c>
      <c r="I75" s="30">
        <f t="shared" ref="I75:I138" si="13">IF(A75="","",(F75-E75)+(H75-G75))</f>
        <v>0.33333333333333409</v>
      </c>
      <c r="J75" s="31">
        <f t="shared" si="9"/>
        <v>4.1666666666667407E-2</v>
      </c>
      <c r="K75" s="31">
        <f t="shared" si="11"/>
        <v>2.4791666666667287</v>
      </c>
      <c r="L75" s="31" t="str">
        <f>IF(AND(I75&lt;VAR_DUREE_TRAV_MAX,I75&lt;&gt;0),VAR_DUREE_TRAV_MAX-Suivi!I75,"")</f>
        <v/>
      </c>
      <c r="M75" s="31">
        <f t="shared" si="12"/>
        <v>2.0833333333332649E-2</v>
      </c>
      <c r="N75" s="14"/>
    </row>
    <row r="76" spans="1:14" x14ac:dyDescent="0.25">
      <c r="A76" s="12">
        <v>41394</v>
      </c>
      <c r="B76" s="28">
        <f t="shared" si="10"/>
        <v>2013</v>
      </c>
      <c r="C76" s="29" t="str">
        <f t="shared" si="8"/>
        <v>Avril</v>
      </c>
      <c r="D76" s="39">
        <v>18</v>
      </c>
      <c r="E76" s="40">
        <v>0.33333333333333298</v>
      </c>
      <c r="F76" s="40">
        <v>0.5</v>
      </c>
      <c r="G76" s="40">
        <v>0.60416666666666596</v>
      </c>
      <c r="H76" s="41">
        <v>0.72916666666666796</v>
      </c>
      <c r="I76" s="30">
        <f t="shared" si="13"/>
        <v>0.29166666666666902</v>
      </c>
      <c r="J76" s="31">
        <f t="shared" si="9"/>
        <v>2.3314683517128287E-15</v>
      </c>
      <c r="K76" s="31">
        <f t="shared" si="11"/>
        <v>2.4791666666667309</v>
      </c>
      <c r="L76" s="31" t="str">
        <f>IF(AND(I76&lt;VAR_DUREE_TRAV_MAX,I76&lt;&gt;0),VAR_DUREE_TRAV_MAX-Suivi!I76,"")</f>
        <v/>
      </c>
      <c r="M76" s="31">
        <f t="shared" si="12"/>
        <v>2.0833333333332649E-2</v>
      </c>
      <c r="N76" s="14" t="s">
        <v>38</v>
      </c>
    </row>
    <row r="77" spans="1:14" x14ac:dyDescent="0.25">
      <c r="A77" s="12">
        <v>41396</v>
      </c>
      <c r="B77" s="28">
        <f t="shared" si="10"/>
        <v>2013</v>
      </c>
      <c r="C77" s="29" t="str">
        <f t="shared" si="8"/>
        <v>Mai</v>
      </c>
      <c r="D77" s="39">
        <v>18</v>
      </c>
      <c r="E77" s="40">
        <v>0.375</v>
      </c>
      <c r="F77" s="40">
        <v>0.52083333333333304</v>
      </c>
      <c r="G77" s="40">
        <v>0.54166666666666696</v>
      </c>
      <c r="H77" s="41">
        <v>0.687500000000001</v>
      </c>
      <c r="I77" s="30">
        <f t="shared" si="13"/>
        <v>0.29166666666666707</v>
      </c>
      <c r="J77" s="31">
        <f t="shared" si="9"/>
        <v>3.8857805861880479E-16</v>
      </c>
      <c r="K77" s="31">
        <f t="shared" si="11"/>
        <v>2.4791666666667314</v>
      </c>
      <c r="L77" s="31" t="str">
        <f>IF(AND(I77&lt;VAR_DUREE_TRAV_MAX,I77&lt;&gt;0),VAR_DUREE_TRAV_MAX-Suivi!I77,"")</f>
        <v/>
      </c>
      <c r="M77" s="31">
        <f t="shared" si="12"/>
        <v>2.0833333333332649E-2</v>
      </c>
      <c r="N77" s="14" t="s">
        <v>40</v>
      </c>
    </row>
    <row r="78" spans="1:14" x14ac:dyDescent="0.25">
      <c r="A78" s="12">
        <v>41397</v>
      </c>
      <c r="B78" s="28">
        <f t="shared" si="10"/>
        <v>2013</v>
      </c>
      <c r="C78" s="29" t="str">
        <f t="shared" si="8"/>
        <v>Mai</v>
      </c>
      <c r="D78" s="39">
        <v>18</v>
      </c>
      <c r="E78" s="40">
        <v>0.33333333333333298</v>
      </c>
      <c r="F78" s="40">
        <v>0.52083333333333304</v>
      </c>
      <c r="G78" s="40">
        <v>0.54166666666666696</v>
      </c>
      <c r="H78" s="41">
        <v>0.687500000000001</v>
      </c>
      <c r="I78" s="30">
        <f t="shared" si="13"/>
        <v>0.33333333333333409</v>
      </c>
      <c r="J78" s="31">
        <f t="shared" si="9"/>
        <v>4.1666666666667407E-2</v>
      </c>
      <c r="K78" s="31">
        <f t="shared" si="11"/>
        <v>2.5208333333333988</v>
      </c>
      <c r="L78" s="31" t="str">
        <f>IF(AND(I78&lt;VAR_DUREE_TRAV_MAX,I78&lt;&gt;0),VAR_DUREE_TRAV_MAX-Suivi!I78,"")</f>
        <v/>
      </c>
      <c r="M78" s="31">
        <f t="shared" si="12"/>
        <v>2.0833333333332649E-2</v>
      </c>
      <c r="N78" s="14"/>
    </row>
    <row r="79" spans="1:14" x14ac:dyDescent="0.25">
      <c r="A79" s="12">
        <v>41400</v>
      </c>
      <c r="B79" s="28">
        <f t="shared" si="10"/>
        <v>2013</v>
      </c>
      <c r="C79" s="29" t="str">
        <f t="shared" si="8"/>
        <v>Mai</v>
      </c>
      <c r="D79" s="39">
        <v>19</v>
      </c>
      <c r="E79" s="40">
        <v>0.33333333333333298</v>
      </c>
      <c r="F79" s="40">
        <v>0.4375</v>
      </c>
      <c r="G79" s="40">
        <v>0.54166666666666696</v>
      </c>
      <c r="H79" s="41">
        <v>0.687500000000001</v>
      </c>
      <c r="I79" s="30">
        <f t="shared" si="13"/>
        <v>0.25000000000000105</v>
      </c>
      <c r="J79" s="31">
        <f t="shared" si="9"/>
        <v>-4.166666666666563E-2</v>
      </c>
      <c r="K79" s="31">
        <f t="shared" si="11"/>
        <v>2.5208333333333988</v>
      </c>
      <c r="L79" s="31">
        <f>IF(AND(I79&lt;VAR_DUREE_TRAV_MAX,I79&lt;&gt;0),VAR_DUREE_TRAV_MAX-Suivi!I79,"")</f>
        <v>4.166666666666563E-2</v>
      </c>
      <c r="M79" s="31">
        <f t="shared" si="12"/>
        <v>6.2499999999998279E-2</v>
      </c>
      <c r="N79" s="14" t="s">
        <v>39</v>
      </c>
    </row>
    <row r="80" spans="1:14" x14ac:dyDescent="0.25">
      <c r="A80" s="12">
        <v>41401</v>
      </c>
      <c r="B80" s="28">
        <f t="shared" si="10"/>
        <v>2013</v>
      </c>
      <c r="C80" s="29" t="str">
        <f t="shared" si="8"/>
        <v>Mai</v>
      </c>
      <c r="D80" s="39">
        <v>19</v>
      </c>
      <c r="E80" s="40">
        <v>0.33333333333333298</v>
      </c>
      <c r="F80" s="40">
        <v>0.52083333333333304</v>
      </c>
      <c r="G80" s="40">
        <v>0.54166666666666696</v>
      </c>
      <c r="H80" s="41">
        <v>0.687500000000001</v>
      </c>
      <c r="I80" s="30">
        <f t="shared" si="13"/>
        <v>0.33333333333333409</v>
      </c>
      <c r="J80" s="31">
        <f t="shared" si="9"/>
        <v>4.1666666666667407E-2</v>
      </c>
      <c r="K80" s="31">
        <f t="shared" si="11"/>
        <v>2.5625000000000662</v>
      </c>
      <c r="L80" s="31" t="str">
        <f>IF(AND(I80&lt;VAR_DUREE_TRAV_MAX,I80&lt;&gt;0),VAR_DUREE_TRAV_MAX-Suivi!I80,"")</f>
        <v/>
      </c>
      <c r="M80" s="31">
        <f t="shared" si="12"/>
        <v>6.2499999999998279E-2</v>
      </c>
      <c r="N80" s="14"/>
    </row>
    <row r="81" spans="1:14" x14ac:dyDescent="0.25">
      <c r="A81" s="12">
        <v>41404</v>
      </c>
      <c r="B81" s="28">
        <f t="shared" si="10"/>
        <v>2013</v>
      </c>
      <c r="C81" s="29" t="str">
        <f t="shared" si="8"/>
        <v>Mai</v>
      </c>
      <c r="D81" s="39">
        <v>19</v>
      </c>
      <c r="E81" s="40">
        <v>0.33333333333333298</v>
      </c>
      <c r="F81" s="40">
        <v>0.52083333333333304</v>
      </c>
      <c r="G81" s="40">
        <v>0.54166666666666696</v>
      </c>
      <c r="H81" s="41">
        <v>0.687500000000001</v>
      </c>
      <c r="I81" s="30">
        <f t="shared" si="13"/>
        <v>0.33333333333333409</v>
      </c>
      <c r="J81" s="31">
        <f t="shared" si="9"/>
        <v>4.1666666666667407E-2</v>
      </c>
      <c r="K81" s="31">
        <f t="shared" si="11"/>
        <v>2.6041666666667336</v>
      </c>
      <c r="L81" s="31" t="str">
        <f>IF(AND(I81&lt;VAR_DUREE_TRAV_MAX,I81&lt;&gt;0),VAR_DUREE_TRAV_MAX-Suivi!I81,"")</f>
        <v/>
      </c>
      <c r="M81" s="31">
        <f t="shared" si="12"/>
        <v>6.2499999999998279E-2</v>
      </c>
      <c r="N81" s="14"/>
    </row>
    <row r="82" spans="1:14" x14ac:dyDescent="0.25">
      <c r="A82" s="12">
        <v>41407</v>
      </c>
      <c r="B82" s="28">
        <f t="shared" si="10"/>
        <v>2013</v>
      </c>
      <c r="C82" s="29" t="str">
        <f t="shared" si="8"/>
        <v>Mai</v>
      </c>
      <c r="D82" s="39">
        <v>20</v>
      </c>
      <c r="E82" s="40">
        <v>0.33333333333333298</v>
      </c>
      <c r="F82" s="40">
        <v>0.52083333333333304</v>
      </c>
      <c r="G82" s="40">
        <v>0.54166666666666696</v>
      </c>
      <c r="H82" s="41">
        <v>0.687500000000001</v>
      </c>
      <c r="I82" s="30">
        <f t="shared" si="13"/>
        <v>0.33333333333333409</v>
      </c>
      <c r="J82" s="31">
        <f t="shared" si="9"/>
        <v>4.1666666666667407E-2</v>
      </c>
      <c r="K82" s="31">
        <f t="shared" si="11"/>
        <v>2.645833333333401</v>
      </c>
      <c r="L82" s="31" t="str">
        <f>IF(AND(I82&lt;VAR_DUREE_TRAV_MAX,I82&lt;&gt;0),VAR_DUREE_TRAV_MAX-Suivi!I82,"")</f>
        <v/>
      </c>
      <c r="M82" s="31">
        <f t="shared" si="12"/>
        <v>6.2499999999998279E-2</v>
      </c>
      <c r="N82" s="14"/>
    </row>
    <row r="83" spans="1:14" x14ac:dyDescent="0.25">
      <c r="A83" s="12">
        <v>41408</v>
      </c>
      <c r="B83" s="28">
        <f t="shared" si="10"/>
        <v>2013</v>
      </c>
      <c r="C83" s="29" t="str">
        <f t="shared" si="8"/>
        <v>Mai</v>
      </c>
      <c r="D83" s="39">
        <v>20</v>
      </c>
      <c r="E83" s="40">
        <v>0.33333333333333298</v>
      </c>
      <c r="F83" s="40">
        <v>0.52083333333333304</v>
      </c>
      <c r="G83" s="40">
        <v>0.54166666666666696</v>
      </c>
      <c r="H83" s="41">
        <v>0.687500000000001</v>
      </c>
      <c r="I83" s="30">
        <f t="shared" si="13"/>
        <v>0.33333333333333409</v>
      </c>
      <c r="J83" s="31">
        <f t="shared" si="9"/>
        <v>4.1666666666667407E-2</v>
      </c>
      <c r="K83" s="31">
        <f t="shared" si="11"/>
        <v>2.6875000000000684</v>
      </c>
      <c r="L83" s="31" t="str">
        <f>IF(AND(I83&lt;VAR_DUREE_TRAV_MAX,I83&lt;&gt;0),VAR_DUREE_TRAV_MAX-Suivi!I83,"")</f>
        <v/>
      </c>
      <c r="M83" s="31">
        <f t="shared" si="12"/>
        <v>6.2499999999998279E-2</v>
      </c>
      <c r="N83" s="14"/>
    </row>
    <row r="84" spans="1:14" x14ac:dyDescent="0.25">
      <c r="A84" s="12">
        <v>41409</v>
      </c>
      <c r="B84" s="28">
        <f t="shared" si="10"/>
        <v>2013</v>
      </c>
      <c r="C84" s="29" t="str">
        <f t="shared" si="8"/>
        <v>Mai</v>
      </c>
      <c r="D84" s="39">
        <v>20</v>
      </c>
      <c r="E84" s="40">
        <v>0.33333333333333298</v>
      </c>
      <c r="F84" s="40">
        <v>0.52083333333333304</v>
      </c>
      <c r="G84" s="40">
        <v>0.54166666666666696</v>
      </c>
      <c r="H84" s="41">
        <v>0.64583333333333404</v>
      </c>
      <c r="I84" s="30">
        <f t="shared" si="13"/>
        <v>0.29166666666666713</v>
      </c>
      <c r="J84" s="31">
        <f t="shared" si="9"/>
        <v>4.4408920985006262E-16</v>
      </c>
      <c r="K84" s="31">
        <f t="shared" si="11"/>
        <v>2.6875000000000688</v>
      </c>
      <c r="L84" s="31" t="str">
        <f>IF(AND(I84&lt;VAR_DUREE_TRAV_MAX,I84&lt;&gt;0),VAR_DUREE_TRAV_MAX-Suivi!I84,"")</f>
        <v/>
      </c>
      <c r="M84" s="31">
        <f t="shared" si="12"/>
        <v>6.2499999999998279E-2</v>
      </c>
      <c r="N84" s="14"/>
    </row>
    <row r="85" spans="1:14" x14ac:dyDescent="0.25">
      <c r="A85" s="12">
        <v>41410</v>
      </c>
      <c r="B85" s="28">
        <f t="shared" si="10"/>
        <v>2013</v>
      </c>
      <c r="C85" s="29" t="str">
        <f t="shared" si="8"/>
        <v>Mai</v>
      </c>
      <c r="D85" s="39">
        <v>20</v>
      </c>
      <c r="E85" s="40">
        <v>0.33333333333333298</v>
      </c>
      <c r="F85" s="40">
        <v>0.52083333333333304</v>
      </c>
      <c r="G85" s="40">
        <v>0.54166666666666696</v>
      </c>
      <c r="H85" s="41">
        <v>0.687500000000001</v>
      </c>
      <c r="I85" s="30">
        <f t="shared" si="13"/>
        <v>0.33333333333333409</v>
      </c>
      <c r="J85" s="31">
        <f t="shared" si="9"/>
        <v>4.1666666666667407E-2</v>
      </c>
      <c r="K85" s="31">
        <f t="shared" si="11"/>
        <v>2.7291666666667362</v>
      </c>
      <c r="L85" s="31" t="str">
        <f>IF(AND(I85&lt;VAR_DUREE_TRAV_MAX,I85&lt;&gt;0),VAR_DUREE_TRAV_MAX-Suivi!I85,"")</f>
        <v/>
      </c>
      <c r="M85" s="31">
        <f t="shared" si="12"/>
        <v>6.2499999999998279E-2</v>
      </c>
      <c r="N85" s="14"/>
    </row>
    <row r="86" spans="1:14" x14ac:dyDescent="0.25">
      <c r="A86" s="12">
        <v>41411</v>
      </c>
      <c r="B86" s="28">
        <f t="shared" si="10"/>
        <v>2013</v>
      </c>
      <c r="C86" s="29" t="str">
        <f t="shared" si="8"/>
        <v>Mai</v>
      </c>
      <c r="D86" s="39">
        <v>20</v>
      </c>
      <c r="E86" s="40">
        <v>0.39583333333333398</v>
      </c>
      <c r="F86" s="40">
        <v>0.52083333333333304</v>
      </c>
      <c r="G86" s="40">
        <v>0.54166666666666696</v>
      </c>
      <c r="H86" s="41">
        <v>0.687500000000001</v>
      </c>
      <c r="I86" s="30">
        <f t="shared" si="13"/>
        <v>0.27083333333333309</v>
      </c>
      <c r="J86" s="31">
        <f t="shared" si="9"/>
        <v>-2.0833333333333592E-2</v>
      </c>
      <c r="K86" s="31">
        <f t="shared" si="11"/>
        <v>2.7291666666667362</v>
      </c>
      <c r="L86" s="31">
        <f>IF(AND(I86&lt;VAR_DUREE_TRAV_MAX,I86&lt;&gt;0),VAR_DUREE_TRAV_MAX-Suivi!I86,"")</f>
        <v>2.0833333333333592E-2</v>
      </c>
      <c r="M86" s="31">
        <f t="shared" si="12"/>
        <v>8.3333333333331872E-2</v>
      </c>
      <c r="N86" s="14" t="s">
        <v>41</v>
      </c>
    </row>
    <row r="87" spans="1:14" x14ac:dyDescent="0.25">
      <c r="A87" s="12">
        <v>41415</v>
      </c>
      <c r="B87" s="28">
        <f t="shared" si="10"/>
        <v>2013</v>
      </c>
      <c r="C87" s="29" t="str">
        <f t="shared" si="8"/>
        <v>Mai</v>
      </c>
      <c r="D87" s="39">
        <v>21</v>
      </c>
      <c r="E87" s="40">
        <v>0.33333333333333298</v>
      </c>
      <c r="F87" s="40">
        <v>0.52083333333333304</v>
      </c>
      <c r="G87" s="40">
        <v>0.54166666666666696</v>
      </c>
      <c r="H87" s="41">
        <v>0.66666666666666796</v>
      </c>
      <c r="I87" s="30">
        <f t="shared" si="13"/>
        <v>0.31250000000000105</v>
      </c>
      <c r="J87" s="31">
        <f t="shared" si="9"/>
        <v>2.083333333333437E-2</v>
      </c>
      <c r="K87" s="31">
        <f t="shared" si="11"/>
        <v>2.7500000000000706</v>
      </c>
      <c r="L87" s="31" t="str">
        <f>IF(AND(I87&lt;VAR_DUREE_TRAV_MAX,I87&lt;&gt;0),VAR_DUREE_TRAV_MAX-Suivi!I87,"")</f>
        <v/>
      </c>
      <c r="M87" s="31">
        <f t="shared" si="12"/>
        <v>8.3333333333331872E-2</v>
      </c>
      <c r="N87" s="14"/>
    </row>
    <row r="88" spans="1:14" x14ac:dyDescent="0.25">
      <c r="A88" s="12">
        <v>41416</v>
      </c>
      <c r="B88" s="28">
        <f t="shared" si="10"/>
        <v>2013</v>
      </c>
      <c r="C88" s="29" t="str">
        <f t="shared" si="8"/>
        <v>Mai</v>
      </c>
      <c r="D88" s="39">
        <v>21</v>
      </c>
      <c r="E88" s="40">
        <v>0.33333333333333298</v>
      </c>
      <c r="F88" s="40">
        <v>0.52083333333333304</v>
      </c>
      <c r="G88" s="40">
        <v>0.54166666666666696</v>
      </c>
      <c r="H88" s="41">
        <v>0.687500000000001</v>
      </c>
      <c r="I88" s="30">
        <f t="shared" si="13"/>
        <v>0.33333333333333409</v>
      </c>
      <c r="J88" s="31">
        <f t="shared" si="9"/>
        <v>4.1666666666667407E-2</v>
      </c>
      <c r="K88" s="31">
        <f t="shared" si="11"/>
        <v>2.791666666666738</v>
      </c>
      <c r="L88" s="31" t="str">
        <f>IF(AND(I88&lt;VAR_DUREE_TRAV_MAX,I88&lt;&gt;0),VAR_DUREE_TRAV_MAX-Suivi!I88,"")</f>
        <v/>
      </c>
      <c r="M88" s="31">
        <f t="shared" si="12"/>
        <v>8.3333333333331872E-2</v>
      </c>
      <c r="N88" s="14"/>
    </row>
    <row r="89" spans="1:14" x14ac:dyDescent="0.25">
      <c r="A89" s="12">
        <v>41417</v>
      </c>
      <c r="B89" s="28">
        <f t="shared" si="10"/>
        <v>2013</v>
      </c>
      <c r="C89" s="29" t="str">
        <f t="shared" si="8"/>
        <v>Mai</v>
      </c>
      <c r="D89" s="39">
        <v>21</v>
      </c>
      <c r="E89" s="40">
        <v>0.33333333333333298</v>
      </c>
      <c r="F89" s="40">
        <v>0.52083333333333304</v>
      </c>
      <c r="G89" s="40">
        <v>0.54166666666666696</v>
      </c>
      <c r="H89" s="41">
        <v>0.687500000000001</v>
      </c>
      <c r="I89" s="30">
        <f t="shared" si="13"/>
        <v>0.33333333333333409</v>
      </c>
      <c r="J89" s="31">
        <f t="shared" si="9"/>
        <v>4.1666666666667407E-2</v>
      </c>
      <c r="K89" s="31">
        <f t="shared" si="11"/>
        <v>2.8333333333334054</v>
      </c>
      <c r="L89" s="31" t="str">
        <f>IF(AND(I89&lt;VAR_DUREE_TRAV_MAX,I89&lt;&gt;0),VAR_DUREE_TRAV_MAX-Suivi!I89,"")</f>
        <v/>
      </c>
      <c r="M89" s="31">
        <f t="shared" si="12"/>
        <v>8.3333333333331872E-2</v>
      </c>
      <c r="N89" s="14"/>
    </row>
    <row r="90" spans="1:14" x14ac:dyDescent="0.25">
      <c r="A90" s="12">
        <v>41418</v>
      </c>
      <c r="B90" s="28">
        <f t="shared" si="10"/>
        <v>2013</v>
      </c>
      <c r="C90" s="29" t="str">
        <f t="shared" si="8"/>
        <v>Mai</v>
      </c>
      <c r="D90" s="39">
        <v>21</v>
      </c>
      <c r="E90" s="40">
        <v>0.33333333333333298</v>
      </c>
      <c r="F90" s="40">
        <v>0.52083333333333304</v>
      </c>
      <c r="G90" s="40">
        <v>0.54166666666666696</v>
      </c>
      <c r="H90" s="41">
        <v>0.66666666666666796</v>
      </c>
      <c r="I90" s="30">
        <f t="shared" si="13"/>
        <v>0.31250000000000105</v>
      </c>
      <c r="J90" s="31">
        <f t="shared" si="9"/>
        <v>2.083333333333437E-2</v>
      </c>
      <c r="K90" s="31">
        <f t="shared" si="11"/>
        <v>2.8541666666667398</v>
      </c>
      <c r="L90" s="31" t="str">
        <f>IF(AND(I90&lt;VAR_DUREE_TRAV_MAX,I90&lt;&gt;0),VAR_DUREE_TRAV_MAX-Suivi!I90,"")</f>
        <v/>
      </c>
      <c r="M90" s="31">
        <f t="shared" si="12"/>
        <v>8.3333333333331872E-2</v>
      </c>
      <c r="N90" s="14"/>
    </row>
    <row r="91" spans="1:14" x14ac:dyDescent="0.25">
      <c r="A91" s="12">
        <v>41421</v>
      </c>
      <c r="B91" s="28">
        <f t="shared" si="10"/>
        <v>2013</v>
      </c>
      <c r="C91" s="29" t="str">
        <f t="shared" si="8"/>
        <v>Mai</v>
      </c>
      <c r="D91" s="39">
        <v>22</v>
      </c>
      <c r="E91" s="40">
        <v>0.33333333333333298</v>
      </c>
      <c r="F91" s="40">
        <v>0.52083333333333304</v>
      </c>
      <c r="G91" s="40">
        <v>0.54166666666666696</v>
      </c>
      <c r="H91" s="41">
        <v>0.64583333333333404</v>
      </c>
      <c r="I91" s="30">
        <f t="shared" si="13"/>
        <v>0.29166666666666713</v>
      </c>
      <c r="J91" s="31">
        <f t="shared" si="9"/>
        <v>4.4408920985006262E-16</v>
      </c>
      <c r="K91" s="31">
        <f t="shared" si="11"/>
        <v>2.8541666666667402</v>
      </c>
      <c r="L91" s="31" t="str">
        <f>IF(AND(I91&lt;VAR_DUREE_TRAV_MAX,I91&lt;&gt;0),VAR_DUREE_TRAV_MAX-Suivi!I91,"")</f>
        <v/>
      </c>
      <c r="M91" s="31">
        <f t="shared" si="12"/>
        <v>8.3333333333331872E-2</v>
      </c>
      <c r="N91" s="14"/>
    </row>
    <row r="92" spans="1:14" x14ac:dyDescent="0.25">
      <c r="A92" s="12">
        <v>41422</v>
      </c>
      <c r="B92" s="28">
        <f t="shared" si="10"/>
        <v>2013</v>
      </c>
      <c r="C92" s="29" t="str">
        <f t="shared" si="8"/>
        <v>Mai</v>
      </c>
      <c r="D92" s="39">
        <v>22</v>
      </c>
      <c r="E92" s="40">
        <v>0.33333333333333298</v>
      </c>
      <c r="F92" s="40">
        <v>0.52083333333333304</v>
      </c>
      <c r="G92" s="40">
        <v>0.54166666666666696</v>
      </c>
      <c r="H92" s="41">
        <v>0.687500000000001</v>
      </c>
      <c r="I92" s="30">
        <f t="shared" si="13"/>
        <v>0.33333333333333409</v>
      </c>
      <c r="J92" s="31">
        <f t="shared" si="9"/>
        <v>4.1666666666667407E-2</v>
      </c>
      <c r="K92" s="31">
        <f t="shared" si="11"/>
        <v>2.8958333333334076</v>
      </c>
      <c r="L92" s="31" t="str">
        <f>IF(AND(I92&lt;VAR_DUREE_TRAV_MAX,I92&lt;&gt;0),VAR_DUREE_TRAV_MAX-Suivi!I92,"")</f>
        <v/>
      </c>
      <c r="M92" s="31">
        <f t="shared" si="12"/>
        <v>8.3333333333331872E-2</v>
      </c>
      <c r="N92" s="14"/>
    </row>
    <row r="93" spans="1:14" x14ac:dyDescent="0.25">
      <c r="A93" s="12">
        <v>41423</v>
      </c>
      <c r="B93" s="28">
        <f t="shared" si="10"/>
        <v>2013</v>
      </c>
      <c r="C93" s="29" t="str">
        <f t="shared" si="8"/>
        <v>Mai</v>
      </c>
      <c r="D93" s="39">
        <v>22</v>
      </c>
      <c r="E93" s="40">
        <v>0.33333333333333298</v>
      </c>
      <c r="F93" s="40">
        <v>0.52083333333333304</v>
      </c>
      <c r="G93" s="40">
        <v>0.54166666666666696</v>
      </c>
      <c r="H93" s="41">
        <v>0.687500000000001</v>
      </c>
      <c r="I93" s="30">
        <f t="shared" si="13"/>
        <v>0.33333333333333409</v>
      </c>
      <c r="J93" s="31">
        <f t="shared" si="9"/>
        <v>4.1666666666667407E-2</v>
      </c>
      <c r="K93" s="31">
        <f t="shared" si="11"/>
        <v>2.9375000000000751</v>
      </c>
      <c r="L93" s="31" t="str">
        <f>IF(AND(I93&lt;VAR_DUREE_TRAV_MAX,I93&lt;&gt;0),VAR_DUREE_TRAV_MAX-Suivi!I93,"")</f>
        <v/>
      </c>
      <c r="M93" s="31">
        <f t="shared" si="12"/>
        <v>8.3333333333331872E-2</v>
      </c>
      <c r="N93" s="14"/>
    </row>
    <row r="94" spans="1:14" x14ac:dyDescent="0.25">
      <c r="A94" s="12">
        <v>41424</v>
      </c>
      <c r="B94" s="28">
        <f t="shared" si="10"/>
        <v>2013</v>
      </c>
      <c r="C94" s="29" t="str">
        <f t="shared" si="8"/>
        <v>Mai</v>
      </c>
      <c r="D94" s="39">
        <v>22</v>
      </c>
      <c r="E94" s="40">
        <v>0.33333333333333298</v>
      </c>
      <c r="F94" s="40">
        <v>0.52083333333333304</v>
      </c>
      <c r="G94" s="40">
        <v>0.54166666666666696</v>
      </c>
      <c r="H94" s="41">
        <v>0.687500000000001</v>
      </c>
      <c r="I94" s="30">
        <f t="shared" si="13"/>
        <v>0.33333333333333409</v>
      </c>
      <c r="J94" s="31">
        <f t="shared" si="9"/>
        <v>4.1666666666667407E-2</v>
      </c>
      <c r="K94" s="31">
        <f t="shared" si="11"/>
        <v>2.9791666666667425</v>
      </c>
      <c r="L94" s="31" t="str">
        <f>IF(AND(I94&lt;VAR_DUREE_TRAV_MAX,I94&lt;&gt;0),VAR_DUREE_TRAV_MAX-Suivi!I94,"")</f>
        <v/>
      </c>
      <c r="M94" s="31">
        <f t="shared" si="12"/>
        <v>8.3333333333331872E-2</v>
      </c>
      <c r="N94" s="14"/>
    </row>
    <row r="95" spans="1:14" x14ac:dyDescent="0.25">
      <c r="A95" s="12">
        <v>41425</v>
      </c>
      <c r="B95" s="28">
        <f t="shared" si="10"/>
        <v>2013</v>
      </c>
      <c r="C95" s="29" t="str">
        <f t="shared" si="8"/>
        <v>Mai</v>
      </c>
      <c r="D95" s="39">
        <v>22</v>
      </c>
      <c r="E95" s="40">
        <v>0.33333333333333298</v>
      </c>
      <c r="F95" s="40">
        <v>0.52083333333333304</v>
      </c>
      <c r="G95" s="40">
        <v>0.54166666666666696</v>
      </c>
      <c r="H95" s="41">
        <v>0.687500000000001</v>
      </c>
      <c r="I95" s="30">
        <f t="shared" si="13"/>
        <v>0.33333333333333409</v>
      </c>
      <c r="J95" s="31">
        <f t="shared" si="9"/>
        <v>4.1666666666667407E-2</v>
      </c>
      <c r="K95" s="31">
        <f t="shared" si="11"/>
        <v>3.0208333333334099</v>
      </c>
      <c r="L95" s="31" t="str">
        <f>IF(AND(I95&lt;VAR_DUREE_TRAV_MAX,I95&lt;&gt;0),VAR_DUREE_TRAV_MAX-Suivi!I95,"")</f>
        <v/>
      </c>
      <c r="M95" s="31">
        <f t="shared" si="12"/>
        <v>8.3333333333331872E-2</v>
      </c>
      <c r="N95" s="14"/>
    </row>
    <row r="96" spans="1:14" x14ac:dyDescent="0.25">
      <c r="A96" s="12">
        <v>41428</v>
      </c>
      <c r="B96" s="28">
        <f t="shared" si="10"/>
        <v>2013</v>
      </c>
      <c r="C96" s="29" t="str">
        <f t="shared" si="8"/>
        <v>Juin</v>
      </c>
      <c r="D96" s="39">
        <v>23</v>
      </c>
      <c r="E96" s="40">
        <v>0.34375</v>
      </c>
      <c r="F96" s="40">
        <v>0.52083333333333304</v>
      </c>
      <c r="G96" s="40">
        <v>0.54166666666666696</v>
      </c>
      <c r="H96" s="41">
        <v>0.687500000000001</v>
      </c>
      <c r="I96" s="30">
        <f t="shared" si="13"/>
        <v>0.32291666666666707</v>
      </c>
      <c r="J96" s="31">
        <f t="shared" si="9"/>
        <v>3.1250000000000389E-2</v>
      </c>
      <c r="K96" s="31">
        <f t="shared" si="11"/>
        <v>3.0520833333334103</v>
      </c>
      <c r="L96" s="31" t="str">
        <f>IF(AND(I96&lt;VAR_DUREE_TRAV_MAX,I96&lt;&gt;0),VAR_DUREE_TRAV_MAX-Suivi!I96,"")</f>
        <v/>
      </c>
      <c r="M96" s="31">
        <f t="shared" si="12"/>
        <v>8.3333333333331872E-2</v>
      </c>
      <c r="N96" s="14"/>
    </row>
    <row r="97" spans="1:14" x14ac:dyDescent="0.25">
      <c r="A97" s="12">
        <v>41429</v>
      </c>
      <c r="B97" s="28">
        <f t="shared" si="10"/>
        <v>2013</v>
      </c>
      <c r="C97" s="29" t="str">
        <f t="shared" si="8"/>
        <v>Juin</v>
      </c>
      <c r="D97" s="39">
        <v>23</v>
      </c>
      <c r="E97" s="40">
        <v>0.34375</v>
      </c>
      <c r="F97" s="40">
        <v>0.52083333333333304</v>
      </c>
      <c r="G97" s="40">
        <v>0.54166666666666696</v>
      </c>
      <c r="H97" s="41">
        <v>0.64583333333333404</v>
      </c>
      <c r="I97" s="30">
        <f t="shared" si="13"/>
        <v>0.28125000000000011</v>
      </c>
      <c r="J97" s="31">
        <f t="shared" si="9"/>
        <v>-1.0416666666666574E-2</v>
      </c>
      <c r="K97" s="31">
        <f t="shared" si="11"/>
        <v>3.0520833333334103</v>
      </c>
      <c r="L97" s="31">
        <f>IF(AND(I97&lt;VAR_DUREE_TRAV_MAX,I97&lt;&gt;0),VAR_DUREE_TRAV_MAX-Suivi!I97,"")</f>
        <v>1.0416666666666574E-2</v>
      </c>
      <c r="M97" s="31">
        <f t="shared" si="12"/>
        <v>9.3749999999998446E-2</v>
      </c>
      <c r="N97" s="14"/>
    </row>
    <row r="98" spans="1:14" x14ac:dyDescent="0.25">
      <c r="A98" s="12">
        <v>41430</v>
      </c>
      <c r="B98" s="28">
        <f t="shared" si="10"/>
        <v>2013</v>
      </c>
      <c r="C98" s="29" t="str">
        <f t="shared" ref="C98:C129" si="14">IF(ISBLANK(A98),"",INDEX(LST_MOIS,MONTH(A98)))</f>
        <v>Juin</v>
      </c>
      <c r="D98" s="39">
        <v>23</v>
      </c>
      <c r="E98" s="40">
        <v>0.34375</v>
      </c>
      <c r="F98" s="40">
        <v>0.52083333333333304</v>
      </c>
      <c r="G98" s="40">
        <v>0.54166666666666696</v>
      </c>
      <c r="H98" s="41">
        <v>0.687500000000001</v>
      </c>
      <c r="I98" s="30">
        <f t="shared" si="13"/>
        <v>0.32291666666666707</v>
      </c>
      <c r="J98" s="31">
        <f t="shared" si="9"/>
        <v>3.1250000000000389E-2</v>
      </c>
      <c r="K98" s="31">
        <f t="shared" si="11"/>
        <v>3.0833333333334108</v>
      </c>
      <c r="L98" s="31" t="str">
        <f>IF(AND(I98&lt;VAR_DUREE_TRAV_MAX,I98&lt;&gt;0),VAR_DUREE_TRAV_MAX-Suivi!I98,"")</f>
        <v/>
      </c>
      <c r="M98" s="31">
        <f t="shared" si="12"/>
        <v>9.3749999999998446E-2</v>
      </c>
      <c r="N98" s="14"/>
    </row>
    <row r="99" spans="1:14" x14ac:dyDescent="0.25">
      <c r="A99" s="12">
        <v>41431</v>
      </c>
      <c r="B99" s="28">
        <f t="shared" si="10"/>
        <v>2013</v>
      </c>
      <c r="C99" s="29" t="str">
        <f t="shared" si="14"/>
        <v>Juin</v>
      </c>
      <c r="D99" s="39">
        <v>23</v>
      </c>
      <c r="E99" s="40">
        <v>0.34375</v>
      </c>
      <c r="F99" s="40">
        <v>0.52083333333333304</v>
      </c>
      <c r="G99" s="40">
        <v>0.54166666666666696</v>
      </c>
      <c r="H99" s="41">
        <v>0.687500000000001</v>
      </c>
      <c r="I99" s="30">
        <f t="shared" si="13"/>
        <v>0.32291666666666707</v>
      </c>
      <c r="J99" s="31">
        <f t="shared" si="9"/>
        <v>3.1250000000000389E-2</v>
      </c>
      <c r="K99" s="31">
        <f t="shared" si="11"/>
        <v>3.1145833333334112</v>
      </c>
      <c r="L99" s="31" t="str">
        <f>IF(AND(I99&lt;VAR_DUREE_TRAV_MAX,I99&lt;&gt;0),VAR_DUREE_TRAV_MAX-Suivi!I99,"")</f>
        <v/>
      </c>
      <c r="M99" s="31">
        <f t="shared" si="12"/>
        <v>9.3749999999998446E-2</v>
      </c>
      <c r="N99" s="14"/>
    </row>
    <row r="100" spans="1:14" x14ac:dyDescent="0.25">
      <c r="A100" s="12">
        <v>41432</v>
      </c>
      <c r="B100" s="28">
        <f t="shared" si="10"/>
        <v>2013</v>
      </c>
      <c r="C100" s="29" t="str">
        <f t="shared" si="14"/>
        <v>Juin</v>
      </c>
      <c r="D100" s="39">
        <v>23</v>
      </c>
      <c r="E100" s="40">
        <v>0.30208333333333298</v>
      </c>
      <c r="F100" s="40">
        <v>0.54166666666666696</v>
      </c>
      <c r="G100" s="40"/>
      <c r="H100" s="41"/>
      <c r="I100" s="30">
        <f t="shared" si="13"/>
        <v>0.23958333333333398</v>
      </c>
      <c r="J100" s="31">
        <f t="shared" si="9"/>
        <v>-5.2083333333332704E-2</v>
      </c>
      <c r="K100" s="31">
        <f t="shared" si="11"/>
        <v>3.1145833333334112</v>
      </c>
      <c r="L100" s="31">
        <f>IF(AND(I100&lt;VAR_DUREE_TRAV_MAX,I100&lt;&gt;0),VAR_DUREE_TRAV_MAX-Suivi!I100,"")</f>
        <v>5.2083333333332704E-2</v>
      </c>
      <c r="M100" s="31">
        <f t="shared" si="12"/>
        <v>0.14583333333333115</v>
      </c>
      <c r="N100" s="14"/>
    </row>
    <row r="101" spans="1:14" x14ac:dyDescent="0.25">
      <c r="A101" s="12">
        <v>41435</v>
      </c>
      <c r="B101" s="28">
        <f t="shared" si="10"/>
        <v>2013</v>
      </c>
      <c r="C101" s="29" t="str">
        <f t="shared" si="14"/>
        <v>Juin</v>
      </c>
      <c r="D101" s="39">
        <v>24</v>
      </c>
      <c r="E101" s="40">
        <v>0.34375</v>
      </c>
      <c r="F101" s="40">
        <v>0.52083333333333304</v>
      </c>
      <c r="G101" s="40">
        <v>0.54166666666666696</v>
      </c>
      <c r="H101" s="41">
        <v>0.687500000000001</v>
      </c>
      <c r="I101" s="30">
        <f t="shared" si="13"/>
        <v>0.32291666666666707</v>
      </c>
      <c r="J101" s="31">
        <f t="shared" si="9"/>
        <v>3.1250000000000389E-2</v>
      </c>
      <c r="K101" s="31">
        <f t="shared" si="11"/>
        <v>3.1458333333334116</v>
      </c>
      <c r="L101" s="31" t="str">
        <f>IF(AND(I101&lt;VAR_DUREE_TRAV_MAX,I101&lt;&gt;0),VAR_DUREE_TRAV_MAX-Suivi!I101,"")</f>
        <v/>
      </c>
      <c r="M101" s="31">
        <f t="shared" si="12"/>
        <v>0.14583333333333115</v>
      </c>
      <c r="N101" s="14"/>
    </row>
    <row r="102" spans="1:14" x14ac:dyDescent="0.25">
      <c r="A102" s="12">
        <v>41436</v>
      </c>
      <c r="B102" s="28">
        <f t="shared" si="10"/>
        <v>2013</v>
      </c>
      <c r="C102" s="29" t="str">
        <f t="shared" si="14"/>
        <v>Juin</v>
      </c>
      <c r="D102" s="39">
        <v>24</v>
      </c>
      <c r="E102" s="40">
        <v>0.34375</v>
      </c>
      <c r="F102" s="40">
        <v>0.52083333333333304</v>
      </c>
      <c r="G102" s="40">
        <v>0.54166666666666696</v>
      </c>
      <c r="H102" s="41">
        <v>0.66666666666666796</v>
      </c>
      <c r="I102" s="30">
        <f t="shared" si="13"/>
        <v>0.30208333333333404</v>
      </c>
      <c r="J102" s="31">
        <f t="shared" si="9"/>
        <v>1.0416666666667351E-2</v>
      </c>
      <c r="K102" s="31">
        <f t="shared" si="11"/>
        <v>3.156250000000079</v>
      </c>
      <c r="L102" s="31" t="str">
        <f>IF(AND(I102&lt;VAR_DUREE_TRAV_MAX,I102&lt;&gt;0),VAR_DUREE_TRAV_MAX-Suivi!I102,"")</f>
        <v/>
      </c>
      <c r="M102" s="31">
        <f t="shared" si="12"/>
        <v>0.14583333333333115</v>
      </c>
      <c r="N102" s="14"/>
    </row>
    <row r="103" spans="1:14" x14ac:dyDescent="0.25">
      <c r="A103" s="12">
        <v>41437</v>
      </c>
      <c r="B103" s="28">
        <f t="shared" si="10"/>
        <v>2013</v>
      </c>
      <c r="C103" s="29" t="str">
        <f t="shared" si="14"/>
        <v>Juin</v>
      </c>
      <c r="D103" s="39">
        <v>24</v>
      </c>
      <c r="E103" s="40">
        <v>0.34375</v>
      </c>
      <c r="F103" s="40">
        <v>0.52083333333333304</v>
      </c>
      <c r="G103" s="40">
        <v>0.54166666666666696</v>
      </c>
      <c r="H103" s="41">
        <v>0.687500000000001</v>
      </c>
      <c r="I103" s="30">
        <f t="shared" si="13"/>
        <v>0.32291666666666707</v>
      </c>
      <c r="J103" s="31">
        <f t="shared" si="9"/>
        <v>3.1250000000000389E-2</v>
      </c>
      <c r="K103" s="31">
        <f t="shared" si="11"/>
        <v>3.1875000000000795</v>
      </c>
      <c r="L103" s="31" t="str">
        <f>IF(AND(I103&lt;VAR_DUREE_TRAV_MAX,I103&lt;&gt;0),VAR_DUREE_TRAV_MAX-Suivi!I103,"")</f>
        <v/>
      </c>
      <c r="M103" s="31">
        <f t="shared" si="12"/>
        <v>0.14583333333333115</v>
      </c>
      <c r="N103" s="14"/>
    </row>
    <row r="104" spans="1:14" x14ac:dyDescent="0.25">
      <c r="A104" s="12">
        <v>41438</v>
      </c>
      <c r="B104" s="28">
        <f t="shared" si="10"/>
        <v>2013</v>
      </c>
      <c r="C104" s="29" t="str">
        <f t="shared" si="14"/>
        <v>Juin</v>
      </c>
      <c r="D104" s="39">
        <v>24</v>
      </c>
      <c r="E104" s="40">
        <v>0.34375</v>
      </c>
      <c r="F104" s="40">
        <v>0.5625</v>
      </c>
      <c r="G104" s="40">
        <v>0.57291666666666596</v>
      </c>
      <c r="H104" s="41">
        <v>0.66666666666666796</v>
      </c>
      <c r="I104" s="30">
        <f t="shared" si="13"/>
        <v>0.312500000000002</v>
      </c>
      <c r="J104" s="31">
        <f t="shared" si="9"/>
        <v>2.0833333333335313E-2</v>
      </c>
      <c r="K104" s="31">
        <f t="shared" si="11"/>
        <v>3.2083333333334147</v>
      </c>
      <c r="L104" s="31" t="str">
        <f>IF(AND(I104&lt;VAR_DUREE_TRAV_MAX,I104&lt;&gt;0),VAR_DUREE_TRAV_MAX-Suivi!I104,"")</f>
        <v/>
      </c>
      <c r="M104" s="31">
        <f t="shared" si="12"/>
        <v>0.14583333333333115</v>
      </c>
      <c r="N104" s="14"/>
    </row>
    <row r="105" spans="1:14" x14ac:dyDescent="0.25">
      <c r="A105" s="12">
        <v>41439</v>
      </c>
      <c r="B105" s="28">
        <f t="shared" si="10"/>
        <v>2013</v>
      </c>
      <c r="C105" s="29" t="str">
        <f t="shared" si="14"/>
        <v>Juin</v>
      </c>
      <c r="D105" s="39">
        <v>24</v>
      </c>
      <c r="E105" s="40">
        <v>0.35416666666666702</v>
      </c>
      <c r="F105" s="40">
        <v>0.52083333333333304</v>
      </c>
      <c r="G105" s="40">
        <v>0.54166666666666696</v>
      </c>
      <c r="H105" s="41">
        <v>0.64583333333333404</v>
      </c>
      <c r="I105" s="30">
        <f t="shared" si="13"/>
        <v>0.27083333333333309</v>
      </c>
      <c r="J105" s="31">
        <f t="shared" si="9"/>
        <v>-2.0833333333333592E-2</v>
      </c>
      <c r="K105" s="31">
        <f t="shared" si="11"/>
        <v>3.2083333333334147</v>
      </c>
      <c r="L105" s="31">
        <f>IF(AND(I105&lt;VAR_DUREE_TRAV_MAX,I105&lt;&gt;0),VAR_DUREE_TRAV_MAX-Suivi!I105,"")</f>
        <v>2.0833333333333592E-2</v>
      </c>
      <c r="M105" s="31">
        <f t="shared" si="12"/>
        <v>0.16666666666666474</v>
      </c>
      <c r="N105" s="14"/>
    </row>
    <row r="106" spans="1:14" x14ac:dyDescent="0.25">
      <c r="A106" s="12">
        <v>41442</v>
      </c>
      <c r="B106" s="28">
        <f t="shared" si="10"/>
        <v>2013</v>
      </c>
      <c r="C106" s="29" t="str">
        <f t="shared" si="14"/>
        <v>Juin</v>
      </c>
      <c r="D106" s="39">
        <v>25</v>
      </c>
      <c r="E106" s="40">
        <v>0.35416666666666702</v>
      </c>
      <c r="F106" s="40">
        <v>0.52083333333333304</v>
      </c>
      <c r="G106" s="40">
        <v>0.54166666666666696</v>
      </c>
      <c r="H106" s="41">
        <v>0.64583333333333404</v>
      </c>
      <c r="I106" s="30">
        <f t="shared" si="13"/>
        <v>0.27083333333333309</v>
      </c>
      <c r="J106" s="31">
        <f t="shared" si="9"/>
        <v>-2.0833333333333592E-2</v>
      </c>
      <c r="K106" s="31">
        <f t="shared" si="11"/>
        <v>3.2083333333334147</v>
      </c>
      <c r="L106" s="31">
        <f>IF(AND(I106&lt;VAR_DUREE_TRAV_MAX,I106&lt;&gt;0),VAR_DUREE_TRAV_MAX-Suivi!I106,"")</f>
        <v>2.0833333333333592E-2</v>
      </c>
      <c r="M106" s="31">
        <f t="shared" si="12"/>
        <v>0.18749999999999833</v>
      </c>
      <c r="N106" s="14"/>
    </row>
    <row r="107" spans="1:14" x14ac:dyDescent="0.25">
      <c r="A107" s="12">
        <v>41443</v>
      </c>
      <c r="B107" s="28">
        <f t="shared" si="10"/>
        <v>2013</v>
      </c>
      <c r="C107" s="29" t="str">
        <f t="shared" si="14"/>
        <v>Juin</v>
      </c>
      <c r="D107" s="39">
        <v>25</v>
      </c>
      <c r="E107" s="40">
        <v>0.34375</v>
      </c>
      <c r="F107" s="40">
        <v>0.52083333333333304</v>
      </c>
      <c r="G107" s="40">
        <v>0.54166666666666696</v>
      </c>
      <c r="H107" s="41">
        <v>0.66666666666666796</v>
      </c>
      <c r="I107" s="30">
        <f t="shared" si="13"/>
        <v>0.30208333333333404</v>
      </c>
      <c r="J107" s="31">
        <f t="shared" si="9"/>
        <v>1.0416666666667351E-2</v>
      </c>
      <c r="K107" s="31">
        <f t="shared" si="11"/>
        <v>3.2187500000000822</v>
      </c>
      <c r="L107" s="31" t="str">
        <f>IF(AND(I107&lt;VAR_DUREE_TRAV_MAX,I107&lt;&gt;0),VAR_DUREE_TRAV_MAX-Suivi!I107,"")</f>
        <v/>
      </c>
      <c r="M107" s="31">
        <f t="shared" si="12"/>
        <v>0.18749999999999833</v>
      </c>
      <c r="N107" s="14"/>
    </row>
    <row r="108" spans="1:14" x14ac:dyDescent="0.25">
      <c r="A108" s="12">
        <v>41444</v>
      </c>
      <c r="B108" s="28">
        <f t="shared" si="10"/>
        <v>2013</v>
      </c>
      <c r="C108" s="29" t="str">
        <f t="shared" si="14"/>
        <v>Juin</v>
      </c>
      <c r="D108" s="39">
        <v>25</v>
      </c>
      <c r="E108" s="40">
        <v>0.34375</v>
      </c>
      <c r="F108" s="40">
        <v>0.54166666666666696</v>
      </c>
      <c r="G108" s="40">
        <v>0.55208333333333304</v>
      </c>
      <c r="H108" s="41">
        <v>0.64583333333333404</v>
      </c>
      <c r="I108" s="30">
        <f t="shared" si="13"/>
        <v>0.29166666666666796</v>
      </c>
      <c r="J108" s="31">
        <f t="shared" si="9"/>
        <v>1.27675647831893E-15</v>
      </c>
      <c r="K108" s="31">
        <f t="shared" si="11"/>
        <v>3.2187500000000835</v>
      </c>
      <c r="L108" s="31" t="str">
        <f>IF(AND(I108&lt;VAR_DUREE_TRAV_MAX,I108&lt;&gt;0),VAR_DUREE_TRAV_MAX-Suivi!I108,"")</f>
        <v/>
      </c>
      <c r="M108" s="31">
        <f t="shared" si="12"/>
        <v>0.18749999999999833</v>
      </c>
      <c r="N108" s="14"/>
    </row>
    <row r="109" spans="1:14" x14ac:dyDescent="0.25">
      <c r="A109" s="12">
        <v>41445</v>
      </c>
      <c r="B109" s="28">
        <f t="shared" si="10"/>
        <v>2013</v>
      </c>
      <c r="C109" s="29" t="str">
        <f t="shared" si="14"/>
        <v>Juin</v>
      </c>
      <c r="D109" s="39">
        <v>25</v>
      </c>
      <c r="E109" s="40">
        <v>0.33333333333333298</v>
      </c>
      <c r="F109" s="40">
        <v>0.53125</v>
      </c>
      <c r="G109" s="40">
        <v>0.54166666666666696</v>
      </c>
      <c r="H109" s="41">
        <v>0.66666666666666796</v>
      </c>
      <c r="I109" s="30">
        <f t="shared" si="13"/>
        <v>0.32291666666666802</v>
      </c>
      <c r="J109" s="31">
        <f t="shared" si="9"/>
        <v>3.1250000000001332E-2</v>
      </c>
      <c r="K109" s="31">
        <f t="shared" si="11"/>
        <v>3.2500000000000848</v>
      </c>
      <c r="L109" s="31" t="str">
        <f>IF(AND(I109&lt;VAR_DUREE_TRAV_MAX,I109&lt;&gt;0),VAR_DUREE_TRAV_MAX-Suivi!I109,"")</f>
        <v/>
      </c>
      <c r="M109" s="31">
        <f t="shared" si="12"/>
        <v>0.18749999999999833</v>
      </c>
      <c r="N109" s="14"/>
    </row>
    <row r="110" spans="1:14" x14ac:dyDescent="0.25">
      <c r="A110" s="12">
        <v>41446</v>
      </c>
      <c r="B110" s="28">
        <f t="shared" si="10"/>
        <v>2013</v>
      </c>
      <c r="C110" s="29" t="str">
        <f t="shared" si="14"/>
        <v>Juin</v>
      </c>
      <c r="D110" s="39">
        <v>25</v>
      </c>
      <c r="E110" s="40">
        <v>0.29166666666666702</v>
      </c>
      <c r="F110" s="40">
        <v>0.41666666666666669</v>
      </c>
      <c r="G110" s="40"/>
      <c r="H110" s="41"/>
      <c r="I110" s="30">
        <f t="shared" si="13"/>
        <v>0.12499999999999967</v>
      </c>
      <c r="J110" s="31">
        <f t="shared" si="9"/>
        <v>-0.16666666666666702</v>
      </c>
      <c r="K110" s="31">
        <f t="shared" si="11"/>
        <v>3.2500000000000848</v>
      </c>
      <c r="L110" s="31">
        <f>IF(AND(I110&lt;VAR_DUREE_TRAV_MAX,I110&lt;&gt;0),VAR_DUREE_TRAV_MAX-Suivi!I110,"")</f>
        <v>0.16666666666666702</v>
      </c>
      <c r="M110" s="31">
        <f t="shared" si="12"/>
        <v>0.35416666666666535</v>
      </c>
      <c r="N110" s="14" t="s">
        <v>44</v>
      </c>
    </row>
    <row r="111" spans="1:14" x14ac:dyDescent="0.25">
      <c r="A111" s="12">
        <v>41449</v>
      </c>
      <c r="B111" s="28">
        <f t="shared" si="10"/>
        <v>2013</v>
      </c>
      <c r="C111" s="29" t="str">
        <f t="shared" si="14"/>
        <v>Juin</v>
      </c>
      <c r="D111" s="39">
        <v>26</v>
      </c>
      <c r="E111" s="40">
        <v>0.34375</v>
      </c>
      <c r="F111" s="40">
        <v>0.52083333333333304</v>
      </c>
      <c r="G111" s="40">
        <v>0.54166666666666696</v>
      </c>
      <c r="H111" s="41">
        <v>0.66666666666666796</v>
      </c>
      <c r="I111" s="30">
        <f t="shared" si="13"/>
        <v>0.30208333333333404</v>
      </c>
      <c r="J111" s="31">
        <f t="shared" si="9"/>
        <v>1.0416666666667351E-2</v>
      </c>
      <c r="K111" s="31">
        <f t="shared" si="11"/>
        <v>3.2604166666667522</v>
      </c>
      <c r="L111" s="31" t="str">
        <f>IF(AND(I111&lt;VAR_DUREE_TRAV_MAX,I111&lt;&gt;0),VAR_DUREE_TRAV_MAX-Suivi!I111,"")</f>
        <v/>
      </c>
      <c r="M111" s="31">
        <f t="shared" si="12"/>
        <v>0.35416666666666535</v>
      </c>
      <c r="N111" s="14"/>
    </row>
    <row r="112" spans="1:14" x14ac:dyDescent="0.25">
      <c r="A112" s="12"/>
      <c r="B112" s="28" t="str">
        <f t="shared" si="10"/>
        <v/>
      </c>
      <c r="C112" s="29" t="str">
        <f t="shared" si="14"/>
        <v/>
      </c>
      <c r="D112" s="39"/>
      <c r="E112" s="40"/>
      <c r="F112" s="40"/>
      <c r="G112" s="40"/>
      <c r="H112" s="41"/>
      <c r="I112" s="30" t="str">
        <f t="shared" si="13"/>
        <v/>
      </c>
      <c r="J112" s="31" t="str">
        <f t="shared" si="9"/>
        <v/>
      </c>
      <c r="K112" s="31" t="str">
        <f t="shared" si="11"/>
        <v/>
      </c>
      <c r="L112" s="31" t="str">
        <f>IF(AND(I112&lt;VAR_DUREE_TRAV_MAX,I112&lt;&gt;0),VAR_DUREE_TRAV_MAX-Suivi!I112,"")</f>
        <v/>
      </c>
      <c r="M112" s="31" t="str">
        <f t="shared" si="12"/>
        <v/>
      </c>
      <c r="N112" s="14"/>
    </row>
    <row r="113" spans="1:14" x14ac:dyDescent="0.25">
      <c r="A113" s="12"/>
      <c r="B113" s="28" t="str">
        <f t="shared" si="10"/>
        <v/>
      </c>
      <c r="C113" s="29" t="str">
        <f t="shared" si="14"/>
        <v/>
      </c>
      <c r="D113" s="39"/>
      <c r="E113" s="40"/>
      <c r="F113" s="40"/>
      <c r="G113" s="40"/>
      <c r="H113" s="41"/>
      <c r="I113" s="30" t="str">
        <f t="shared" si="13"/>
        <v/>
      </c>
      <c r="J113" s="31" t="str">
        <f t="shared" si="9"/>
        <v/>
      </c>
      <c r="K113" s="31" t="str">
        <f t="shared" si="11"/>
        <v/>
      </c>
      <c r="L113" s="31" t="str">
        <f>IF(AND(I113&lt;VAR_DUREE_TRAV_MAX,I113&lt;&gt;0),VAR_DUREE_TRAV_MAX-Suivi!I113,"")</f>
        <v/>
      </c>
      <c r="M113" s="31" t="str">
        <f t="shared" si="12"/>
        <v/>
      </c>
      <c r="N113" s="14"/>
    </row>
    <row r="114" spans="1:14" x14ac:dyDescent="0.25">
      <c r="A114" s="12"/>
      <c r="B114" s="28" t="str">
        <f t="shared" si="10"/>
        <v/>
      </c>
      <c r="C114" s="29" t="str">
        <f t="shared" si="14"/>
        <v/>
      </c>
      <c r="D114" s="39"/>
      <c r="E114" s="40"/>
      <c r="F114" s="40"/>
      <c r="G114" s="40"/>
      <c r="H114" s="41"/>
      <c r="I114" s="30" t="str">
        <f t="shared" si="13"/>
        <v/>
      </c>
      <c r="J114" s="31" t="str">
        <f t="shared" si="9"/>
        <v/>
      </c>
      <c r="K114" s="31" t="str">
        <f t="shared" si="11"/>
        <v/>
      </c>
      <c r="L114" s="31" t="str">
        <f>IF(AND(I114&lt;VAR_DUREE_TRAV_MAX,I114&lt;&gt;0),VAR_DUREE_TRAV_MAX-Suivi!I114,"")</f>
        <v/>
      </c>
      <c r="M114" s="31" t="str">
        <f t="shared" si="12"/>
        <v/>
      </c>
      <c r="N114" s="14"/>
    </row>
    <row r="115" spans="1:14" x14ac:dyDescent="0.25">
      <c r="A115" s="12"/>
      <c r="B115" s="28" t="str">
        <f t="shared" si="10"/>
        <v/>
      </c>
      <c r="C115" s="29" t="str">
        <f t="shared" si="14"/>
        <v/>
      </c>
      <c r="D115" s="39"/>
      <c r="E115" s="40"/>
      <c r="F115" s="40"/>
      <c r="G115" s="40"/>
      <c r="H115" s="41"/>
      <c r="I115" s="30" t="str">
        <f t="shared" si="13"/>
        <v/>
      </c>
      <c r="J115" s="31" t="str">
        <f t="shared" si="9"/>
        <v/>
      </c>
      <c r="K115" s="31" t="str">
        <f t="shared" si="11"/>
        <v/>
      </c>
      <c r="L115" s="31" t="str">
        <f>IF(AND(I115&lt;VAR_DUREE_TRAV_MAX,I115&lt;&gt;0),VAR_DUREE_TRAV_MAX-Suivi!I115,"")</f>
        <v/>
      </c>
      <c r="M115" s="31" t="str">
        <f t="shared" si="12"/>
        <v/>
      </c>
      <c r="N115" s="14"/>
    </row>
    <row r="116" spans="1:14" x14ac:dyDescent="0.25">
      <c r="A116" s="12"/>
      <c r="B116" s="28" t="str">
        <f t="shared" si="10"/>
        <v/>
      </c>
      <c r="C116" s="29" t="str">
        <f t="shared" si="14"/>
        <v/>
      </c>
      <c r="D116" s="39"/>
      <c r="E116" s="40"/>
      <c r="F116" s="40"/>
      <c r="G116" s="40"/>
      <c r="H116" s="41"/>
      <c r="I116" s="30" t="str">
        <f t="shared" si="13"/>
        <v/>
      </c>
      <c r="J116" s="31" t="str">
        <f t="shared" si="9"/>
        <v/>
      </c>
      <c r="K116" s="31" t="str">
        <f t="shared" si="11"/>
        <v/>
      </c>
      <c r="L116" s="31" t="str">
        <f>IF(AND(I116&lt;VAR_DUREE_TRAV_MAX,I116&lt;&gt;0),VAR_DUREE_TRAV_MAX-Suivi!I116,"")</f>
        <v/>
      </c>
      <c r="M116" s="31" t="str">
        <f t="shared" si="12"/>
        <v/>
      </c>
      <c r="N116" s="14"/>
    </row>
    <row r="117" spans="1:14" x14ac:dyDescent="0.25">
      <c r="A117" s="12"/>
      <c r="B117" s="28" t="str">
        <f t="shared" si="10"/>
        <v/>
      </c>
      <c r="C117" s="29" t="str">
        <f t="shared" si="14"/>
        <v/>
      </c>
      <c r="D117" s="39"/>
      <c r="E117" s="40"/>
      <c r="F117" s="40"/>
      <c r="G117" s="40"/>
      <c r="H117" s="41"/>
      <c r="I117" s="30" t="str">
        <f t="shared" si="13"/>
        <v/>
      </c>
      <c r="J117" s="31" t="str">
        <f t="shared" si="9"/>
        <v/>
      </c>
      <c r="K117" s="31" t="str">
        <f t="shared" si="11"/>
        <v/>
      </c>
      <c r="L117" s="31" t="str">
        <f>IF(AND(I117&lt;VAR_DUREE_TRAV_MAX,I117&lt;&gt;0),VAR_DUREE_TRAV_MAX-Suivi!I117,"")</f>
        <v/>
      </c>
      <c r="M117" s="31" t="str">
        <f t="shared" si="12"/>
        <v/>
      </c>
      <c r="N117" s="14"/>
    </row>
    <row r="118" spans="1:14" x14ac:dyDescent="0.25">
      <c r="A118" s="12"/>
      <c r="B118" s="28" t="str">
        <f t="shared" si="10"/>
        <v/>
      </c>
      <c r="C118" s="29" t="str">
        <f t="shared" si="14"/>
        <v/>
      </c>
      <c r="D118" s="39"/>
      <c r="E118" s="40"/>
      <c r="F118" s="40"/>
      <c r="G118" s="40"/>
      <c r="H118" s="41"/>
      <c r="I118" s="30" t="str">
        <f t="shared" si="13"/>
        <v/>
      </c>
      <c r="J118" s="31" t="str">
        <f t="shared" si="9"/>
        <v/>
      </c>
      <c r="K118" s="31" t="str">
        <f t="shared" si="11"/>
        <v/>
      </c>
      <c r="L118" s="31" t="str">
        <f>IF(AND(I118&lt;VAR_DUREE_TRAV_MAX,I118&lt;&gt;0),VAR_DUREE_TRAV_MAX-Suivi!I118,"")</f>
        <v/>
      </c>
      <c r="M118" s="31" t="str">
        <f t="shared" si="12"/>
        <v/>
      </c>
      <c r="N118" s="14"/>
    </row>
    <row r="119" spans="1:14" x14ac:dyDescent="0.25">
      <c r="A119" s="12"/>
      <c r="B119" s="28" t="str">
        <f t="shared" si="10"/>
        <v/>
      </c>
      <c r="C119" s="29" t="str">
        <f t="shared" si="14"/>
        <v/>
      </c>
      <c r="D119" s="39"/>
      <c r="E119" s="40"/>
      <c r="F119" s="40"/>
      <c r="G119" s="40"/>
      <c r="H119" s="41"/>
      <c r="I119" s="30" t="str">
        <f t="shared" si="13"/>
        <v/>
      </c>
      <c r="J119" s="31" t="str">
        <f t="shared" si="9"/>
        <v/>
      </c>
      <c r="K119" s="31" t="str">
        <f t="shared" si="11"/>
        <v/>
      </c>
      <c r="L119" s="31" t="str">
        <f>IF(AND(I119&lt;VAR_DUREE_TRAV_MAX,I119&lt;&gt;0),VAR_DUREE_TRAV_MAX-Suivi!I119,"")</f>
        <v/>
      </c>
      <c r="M119" s="31" t="str">
        <f t="shared" si="12"/>
        <v/>
      </c>
      <c r="N119" s="14"/>
    </row>
    <row r="120" spans="1:14" x14ac:dyDescent="0.25">
      <c r="A120" s="12"/>
      <c r="B120" s="28" t="str">
        <f t="shared" si="10"/>
        <v/>
      </c>
      <c r="C120" s="29" t="str">
        <f t="shared" si="14"/>
        <v/>
      </c>
      <c r="D120" s="39"/>
      <c r="E120" s="40"/>
      <c r="F120" s="40"/>
      <c r="G120" s="40"/>
      <c r="H120" s="41"/>
      <c r="I120" s="30" t="str">
        <f t="shared" si="13"/>
        <v/>
      </c>
      <c r="J120" s="31" t="str">
        <f t="shared" si="9"/>
        <v/>
      </c>
      <c r="K120" s="31" t="str">
        <f t="shared" si="11"/>
        <v/>
      </c>
      <c r="L120" s="31" t="str">
        <f>IF(AND(I120&lt;VAR_DUREE_TRAV_MAX,I120&lt;&gt;0),VAR_DUREE_TRAV_MAX-Suivi!I120,"")</f>
        <v/>
      </c>
      <c r="M120" s="31" t="str">
        <f t="shared" si="12"/>
        <v/>
      </c>
      <c r="N120" s="14"/>
    </row>
    <row r="121" spans="1:14" x14ac:dyDescent="0.25">
      <c r="A121" s="12"/>
      <c r="B121" s="28" t="str">
        <f t="shared" si="10"/>
        <v/>
      </c>
      <c r="C121" s="29" t="str">
        <f t="shared" si="14"/>
        <v/>
      </c>
      <c r="D121" s="39"/>
      <c r="E121" s="40"/>
      <c r="F121" s="40"/>
      <c r="G121" s="40"/>
      <c r="H121" s="41"/>
      <c r="I121" s="30" t="str">
        <f t="shared" si="13"/>
        <v/>
      </c>
      <c r="J121" s="31" t="str">
        <f t="shared" si="9"/>
        <v/>
      </c>
      <c r="K121" s="31" t="str">
        <f t="shared" si="11"/>
        <v/>
      </c>
      <c r="L121" s="31" t="str">
        <f>IF(AND(I121&lt;VAR_DUREE_TRAV_MAX,I121&lt;&gt;0),VAR_DUREE_TRAV_MAX-Suivi!I121,"")</f>
        <v/>
      </c>
      <c r="M121" s="31" t="str">
        <f t="shared" si="12"/>
        <v/>
      </c>
      <c r="N121" s="14"/>
    </row>
    <row r="122" spans="1:14" x14ac:dyDescent="0.25">
      <c r="A122" s="12"/>
      <c r="B122" s="28" t="str">
        <f t="shared" si="10"/>
        <v/>
      </c>
      <c r="C122" s="29" t="str">
        <f t="shared" si="14"/>
        <v/>
      </c>
      <c r="D122" s="39"/>
      <c r="E122" s="40"/>
      <c r="F122" s="40"/>
      <c r="G122" s="40"/>
      <c r="H122" s="41"/>
      <c r="I122" s="30" t="str">
        <f t="shared" si="13"/>
        <v/>
      </c>
      <c r="J122" s="31" t="str">
        <f t="shared" si="9"/>
        <v/>
      </c>
      <c r="K122" s="31" t="str">
        <f t="shared" si="11"/>
        <v/>
      </c>
      <c r="L122" s="31" t="str">
        <f>IF(AND(I122&lt;VAR_DUREE_TRAV_MAX,I122&lt;&gt;0),VAR_DUREE_TRAV_MAX-Suivi!I122,"")</f>
        <v/>
      </c>
      <c r="M122" s="31" t="str">
        <f t="shared" si="12"/>
        <v/>
      </c>
      <c r="N122" s="14"/>
    </row>
    <row r="123" spans="1:14" x14ac:dyDescent="0.25">
      <c r="A123" s="12"/>
      <c r="B123" s="28" t="str">
        <f t="shared" si="10"/>
        <v/>
      </c>
      <c r="C123" s="29" t="str">
        <f t="shared" si="14"/>
        <v/>
      </c>
      <c r="D123" s="39"/>
      <c r="E123" s="40"/>
      <c r="F123" s="40"/>
      <c r="G123" s="40"/>
      <c r="H123" s="41"/>
      <c r="I123" s="30" t="str">
        <f t="shared" si="13"/>
        <v/>
      </c>
      <c r="J123" s="31" t="str">
        <f t="shared" si="9"/>
        <v/>
      </c>
      <c r="K123" s="31" t="str">
        <f t="shared" si="11"/>
        <v/>
      </c>
      <c r="L123" s="31" t="str">
        <f>IF(AND(I123&lt;VAR_DUREE_TRAV_MAX,I123&lt;&gt;0),VAR_DUREE_TRAV_MAX-Suivi!I123,"")</f>
        <v/>
      </c>
      <c r="M123" s="31" t="str">
        <f t="shared" si="12"/>
        <v/>
      </c>
      <c r="N123" s="14"/>
    </row>
    <row r="124" spans="1:14" x14ac:dyDescent="0.25">
      <c r="A124" s="12"/>
      <c r="B124" s="28" t="str">
        <f t="shared" si="10"/>
        <v/>
      </c>
      <c r="C124" s="29" t="str">
        <f t="shared" si="14"/>
        <v/>
      </c>
      <c r="D124" s="39"/>
      <c r="E124" s="40"/>
      <c r="F124" s="40"/>
      <c r="G124" s="40"/>
      <c r="H124" s="41"/>
      <c r="I124" s="30" t="str">
        <f t="shared" si="13"/>
        <v/>
      </c>
      <c r="J124" s="31" t="str">
        <f t="shared" si="9"/>
        <v/>
      </c>
      <c r="K124" s="31" t="str">
        <f t="shared" si="11"/>
        <v/>
      </c>
      <c r="L124" s="31" t="str">
        <f>IF(AND(I124&lt;VAR_DUREE_TRAV_MAX,I124&lt;&gt;0),VAR_DUREE_TRAV_MAX-Suivi!I124,"")</f>
        <v/>
      </c>
      <c r="M124" s="31" t="str">
        <f t="shared" si="12"/>
        <v/>
      </c>
      <c r="N124" s="14"/>
    </row>
    <row r="125" spans="1:14" x14ac:dyDescent="0.25">
      <c r="A125" s="12"/>
      <c r="B125" s="28" t="str">
        <f t="shared" si="10"/>
        <v/>
      </c>
      <c r="C125" s="29" t="str">
        <f t="shared" si="14"/>
        <v/>
      </c>
      <c r="D125" s="39"/>
      <c r="E125" s="40"/>
      <c r="F125" s="40"/>
      <c r="G125" s="40"/>
      <c r="H125" s="41"/>
      <c r="I125" s="30" t="str">
        <f t="shared" si="13"/>
        <v/>
      </c>
      <c r="J125" s="31" t="str">
        <f t="shared" si="9"/>
        <v/>
      </c>
      <c r="K125" s="31" t="str">
        <f t="shared" si="11"/>
        <v/>
      </c>
      <c r="L125" s="31" t="str">
        <f>IF(AND(I125&lt;VAR_DUREE_TRAV_MAX,I125&lt;&gt;0),VAR_DUREE_TRAV_MAX-Suivi!I125,"")</f>
        <v/>
      </c>
      <c r="M125" s="31" t="str">
        <f t="shared" si="12"/>
        <v/>
      </c>
      <c r="N125" s="14"/>
    </row>
    <row r="126" spans="1:14" x14ac:dyDescent="0.25">
      <c r="A126" s="12"/>
      <c r="B126" s="28" t="str">
        <f t="shared" si="10"/>
        <v/>
      </c>
      <c r="C126" s="29" t="str">
        <f t="shared" si="14"/>
        <v/>
      </c>
      <c r="D126" s="39"/>
      <c r="E126" s="40"/>
      <c r="F126" s="40"/>
      <c r="G126" s="40"/>
      <c r="H126" s="41"/>
      <c r="I126" s="30" t="str">
        <f t="shared" si="13"/>
        <v/>
      </c>
      <c r="J126" s="31" t="str">
        <f t="shared" si="9"/>
        <v/>
      </c>
      <c r="K126" s="31" t="str">
        <f t="shared" si="11"/>
        <v/>
      </c>
      <c r="L126" s="31" t="str">
        <f>IF(AND(I126&lt;VAR_DUREE_TRAV_MAX,I126&lt;&gt;0),VAR_DUREE_TRAV_MAX-Suivi!I126,"")</f>
        <v/>
      </c>
      <c r="M126" s="31" t="str">
        <f t="shared" si="12"/>
        <v/>
      </c>
      <c r="N126" s="14"/>
    </row>
    <row r="127" spans="1:14" x14ac:dyDescent="0.25">
      <c r="A127" s="12"/>
      <c r="B127" s="28" t="str">
        <f t="shared" si="10"/>
        <v/>
      </c>
      <c r="C127" s="29" t="str">
        <f t="shared" si="14"/>
        <v/>
      </c>
      <c r="D127" s="39"/>
      <c r="E127" s="40"/>
      <c r="F127" s="40"/>
      <c r="G127" s="40"/>
      <c r="H127" s="41"/>
      <c r="I127" s="30" t="str">
        <f t="shared" si="13"/>
        <v/>
      </c>
      <c r="J127" s="31" t="str">
        <f t="shared" si="9"/>
        <v/>
      </c>
      <c r="K127" s="31" t="str">
        <f t="shared" si="11"/>
        <v/>
      </c>
      <c r="L127" s="31" t="str">
        <f>IF(AND(I127&lt;VAR_DUREE_TRAV_MAX,I127&lt;&gt;0),VAR_DUREE_TRAV_MAX-Suivi!I127,"")</f>
        <v/>
      </c>
      <c r="M127" s="31" t="str">
        <f t="shared" si="12"/>
        <v/>
      </c>
      <c r="N127" s="14"/>
    </row>
    <row r="128" spans="1:14" x14ac:dyDescent="0.25">
      <c r="A128" s="12"/>
      <c r="B128" s="28" t="str">
        <f t="shared" si="10"/>
        <v/>
      </c>
      <c r="C128" s="29" t="str">
        <f t="shared" si="14"/>
        <v/>
      </c>
      <c r="D128" s="39"/>
      <c r="E128" s="40"/>
      <c r="F128" s="40"/>
      <c r="G128" s="40"/>
      <c r="H128" s="41"/>
      <c r="I128" s="30" t="str">
        <f t="shared" si="13"/>
        <v/>
      </c>
      <c r="J128" s="31" t="str">
        <f t="shared" si="9"/>
        <v/>
      </c>
      <c r="K128" s="31" t="str">
        <f t="shared" si="11"/>
        <v/>
      </c>
      <c r="L128" s="31" t="str">
        <f>IF(AND(I128&lt;VAR_DUREE_TRAV_MAX,I128&lt;&gt;0),VAR_DUREE_TRAV_MAX-Suivi!I128,"")</f>
        <v/>
      </c>
      <c r="M128" s="31" t="str">
        <f t="shared" si="12"/>
        <v/>
      </c>
      <c r="N128" s="14"/>
    </row>
    <row r="129" spans="1:14" x14ac:dyDescent="0.25">
      <c r="A129" s="12"/>
      <c r="B129" s="28" t="str">
        <f t="shared" si="10"/>
        <v/>
      </c>
      <c r="C129" s="29" t="str">
        <f t="shared" si="14"/>
        <v/>
      </c>
      <c r="D129" s="39"/>
      <c r="E129" s="40"/>
      <c r="F129" s="40"/>
      <c r="G129" s="40"/>
      <c r="H129" s="41"/>
      <c r="I129" s="30" t="str">
        <f t="shared" si="13"/>
        <v/>
      </c>
      <c r="J129" s="31" t="str">
        <f t="shared" si="9"/>
        <v/>
      </c>
      <c r="K129" s="31" t="str">
        <f t="shared" si="11"/>
        <v/>
      </c>
      <c r="L129" s="31" t="str">
        <f>IF(AND(I129&lt;VAR_DUREE_TRAV_MAX,I129&lt;&gt;0),VAR_DUREE_TRAV_MAX-Suivi!I129,"")</f>
        <v/>
      </c>
      <c r="M129" s="31" t="str">
        <f t="shared" si="12"/>
        <v/>
      </c>
      <c r="N129" s="14"/>
    </row>
    <row r="130" spans="1:14" x14ac:dyDescent="0.25">
      <c r="A130" s="12"/>
      <c r="B130" s="28" t="str">
        <f t="shared" si="10"/>
        <v/>
      </c>
      <c r="C130" s="29" t="str">
        <f t="shared" ref="C130:C161" si="15">IF(ISBLANK(A130),"",INDEX(LST_MOIS,MONTH(A130)))</f>
        <v/>
      </c>
      <c r="D130" s="39"/>
      <c r="E130" s="40"/>
      <c r="F130" s="40"/>
      <c r="G130" s="40"/>
      <c r="H130" s="41"/>
      <c r="I130" s="30" t="str">
        <f t="shared" si="13"/>
        <v/>
      </c>
      <c r="J130" s="31" t="str">
        <f t="shared" ref="J130:J193" si="16">IF(I130&lt;&gt;"",I130-VAR_DUREE_TRAV_MAX,"")</f>
        <v/>
      </c>
      <c r="K130" s="31" t="str">
        <f t="shared" si="11"/>
        <v/>
      </c>
      <c r="L130" s="31" t="str">
        <f>IF(AND(I130&lt;VAR_DUREE_TRAV_MAX,I130&lt;&gt;0),VAR_DUREE_TRAV_MAX-Suivi!I130,"")</f>
        <v/>
      </c>
      <c r="M130" s="31" t="str">
        <f t="shared" si="12"/>
        <v/>
      </c>
      <c r="N130" s="14"/>
    </row>
    <row r="131" spans="1:14" x14ac:dyDescent="0.25">
      <c r="A131" s="12"/>
      <c r="B131" s="28" t="str">
        <f t="shared" ref="B131:B193" si="17">IF(ISBLANK(A131),"",YEAR(A131))</f>
        <v/>
      </c>
      <c r="C131" s="29" t="str">
        <f t="shared" si="15"/>
        <v/>
      </c>
      <c r="D131" s="39"/>
      <c r="E131" s="40"/>
      <c r="F131" s="40"/>
      <c r="G131" s="40"/>
      <c r="H131" s="41"/>
      <c r="I131" s="30" t="str">
        <f t="shared" si="13"/>
        <v/>
      </c>
      <c r="J131" s="31" t="str">
        <f t="shared" si="16"/>
        <v/>
      </c>
      <c r="K131" s="31" t="str">
        <f t="shared" si="11"/>
        <v/>
      </c>
      <c r="L131" s="31" t="str">
        <f>IF(AND(I131&lt;VAR_DUREE_TRAV_MAX,I131&lt;&gt;0),VAR_DUREE_TRAV_MAX-Suivi!I131,"")</f>
        <v/>
      </c>
      <c r="M131" s="31" t="str">
        <f t="shared" si="12"/>
        <v/>
      </c>
      <c r="N131" s="14"/>
    </row>
    <row r="132" spans="1:14" x14ac:dyDescent="0.25">
      <c r="A132" s="12"/>
      <c r="B132" s="28" t="str">
        <f t="shared" si="17"/>
        <v/>
      </c>
      <c r="C132" s="29" t="str">
        <f t="shared" si="15"/>
        <v/>
      </c>
      <c r="D132" s="39"/>
      <c r="E132" s="40"/>
      <c r="F132" s="40"/>
      <c r="G132" s="40"/>
      <c r="H132" s="41"/>
      <c r="I132" s="30" t="str">
        <f t="shared" si="13"/>
        <v/>
      </c>
      <c r="J132" s="31" t="str">
        <f t="shared" si="16"/>
        <v/>
      </c>
      <c r="K132" s="31" t="str">
        <f t="shared" ref="K132:K195" si="18">IF(I132="","",IF(J132&lt;0,K131,J132+K131))</f>
        <v/>
      </c>
      <c r="L132" s="31" t="str">
        <f>IF(AND(I132&lt;VAR_DUREE_TRAV_MAX,I132&lt;&gt;0),VAR_DUREE_TRAV_MAX-Suivi!I132,"")</f>
        <v/>
      </c>
      <c r="M132" s="31" t="str">
        <f t="shared" ref="M132:M195" si="19">IF(I132="","",IF(L132="",M131,L132+M131))</f>
        <v/>
      </c>
      <c r="N132" s="14"/>
    </row>
    <row r="133" spans="1:14" x14ac:dyDescent="0.25">
      <c r="A133" s="12"/>
      <c r="B133" s="28" t="str">
        <f t="shared" si="17"/>
        <v/>
      </c>
      <c r="C133" s="29" t="str">
        <f t="shared" si="15"/>
        <v/>
      </c>
      <c r="D133" s="39"/>
      <c r="E133" s="40"/>
      <c r="F133" s="40"/>
      <c r="G133" s="40"/>
      <c r="H133" s="41"/>
      <c r="I133" s="30" t="str">
        <f t="shared" si="13"/>
        <v/>
      </c>
      <c r="J133" s="31" t="str">
        <f t="shared" si="16"/>
        <v/>
      </c>
      <c r="K133" s="31" t="str">
        <f t="shared" si="18"/>
        <v/>
      </c>
      <c r="L133" s="31" t="str">
        <f>IF(AND(I133&lt;VAR_DUREE_TRAV_MAX,I133&lt;&gt;0),VAR_DUREE_TRAV_MAX-Suivi!I133,"")</f>
        <v/>
      </c>
      <c r="M133" s="31" t="str">
        <f t="shared" si="19"/>
        <v/>
      </c>
      <c r="N133" s="14"/>
    </row>
    <row r="134" spans="1:14" x14ac:dyDescent="0.25">
      <c r="A134" s="12"/>
      <c r="B134" s="28" t="str">
        <f t="shared" si="17"/>
        <v/>
      </c>
      <c r="C134" s="29" t="str">
        <f t="shared" si="15"/>
        <v/>
      </c>
      <c r="D134" s="39"/>
      <c r="E134" s="40"/>
      <c r="F134" s="40"/>
      <c r="G134" s="40"/>
      <c r="H134" s="41"/>
      <c r="I134" s="30" t="str">
        <f t="shared" si="13"/>
        <v/>
      </c>
      <c r="J134" s="31" t="str">
        <f t="shared" si="16"/>
        <v/>
      </c>
      <c r="K134" s="31" t="str">
        <f t="shared" si="18"/>
        <v/>
      </c>
      <c r="L134" s="31" t="str">
        <f>IF(AND(I134&lt;VAR_DUREE_TRAV_MAX,I134&lt;&gt;0),VAR_DUREE_TRAV_MAX-Suivi!I134,"")</f>
        <v/>
      </c>
      <c r="M134" s="31" t="str">
        <f t="shared" si="19"/>
        <v/>
      </c>
      <c r="N134" s="14"/>
    </row>
    <row r="135" spans="1:14" x14ac:dyDescent="0.25">
      <c r="A135" s="12"/>
      <c r="B135" s="28" t="str">
        <f t="shared" si="17"/>
        <v/>
      </c>
      <c r="C135" s="29" t="str">
        <f t="shared" si="15"/>
        <v/>
      </c>
      <c r="D135" s="39"/>
      <c r="E135" s="40"/>
      <c r="F135" s="40"/>
      <c r="G135" s="40"/>
      <c r="H135" s="41"/>
      <c r="I135" s="30" t="str">
        <f t="shared" si="13"/>
        <v/>
      </c>
      <c r="J135" s="31" t="str">
        <f t="shared" si="16"/>
        <v/>
      </c>
      <c r="K135" s="31" t="str">
        <f t="shared" si="18"/>
        <v/>
      </c>
      <c r="L135" s="31" t="str">
        <f>IF(AND(I135&lt;VAR_DUREE_TRAV_MAX,I135&lt;&gt;0),VAR_DUREE_TRAV_MAX-Suivi!I135,"")</f>
        <v/>
      </c>
      <c r="M135" s="31" t="str">
        <f t="shared" si="19"/>
        <v/>
      </c>
      <c r="N135" s="14"/>
    </row>
    <row r="136" spans="1:14" x14ac:dyDescent="0.25">
      <c r="A136" s="12"/>
      <c r="B136" s="28" t="str">
        <f t="shared" si="17"/>
        <v/>
      </c>
      <c r="C136" s="29" t="str">
        <f t="shared" si="15"/>
        <v/>
      </c>
      <c r="D136" s="39"/>
      <c r="E136" s="40"/>
      <c r="F136" s="40"/>
      <c r="G136" s="40"/>
      <c r="H136" s="41"/>
      <c r="I136" s="30" t="str">
        <f t="shared" si="13"/>
        <v/>
      </c>
      <c r="J136" s="31" t="str">
        <f t="shared" si="16"/>
        <v/>
      </c>
      <c r="K136" s="31" t="str">
        <f t="shared" si="18"/>
        <v/>
      </c>
      <c r="L136" s="31" t="str">
        <f>IF(AND(I136&lt;VAR_DUREE_TRAV_MAX,I136&lt;&gt;0),VAR_DUREE_TRAV_MAX-Suivi!I136,"")</f>
        <v/>
      </c>
      <c r="M136" s="31" t="str">
        <f t="shared" si="19"/>
        <v/>
      </c>
      <c r="N136" s="14"/>
    </row>
    <row r="137" spans="1:14" x14ac:dyDescent="0.25">
      <c r="A137" s="12"/>
      <c r="B137" s="28" t="str">
        <f t="shared" si="17"/>
        <v/>
      </c>
      <c r="C137" s="29" t="str">
        <f t="shared" si="15"/>
        <v/>
      </c>
      <c r="D137" s="39"/>
      <c r="E137" s="40"/>
      <c r="F137" s="40"/>
      <c r="G137" s="40"/>
      <c r="H137" s="41"/>
      <c r="I137" s="30" t="str">
        <f t="shared" si="13"/>
        <v/>
      </c>
      <c r="J137" s="31" t="str">
        <f t="shared" si="16"/>
        <v/>
      </c>
      <c r="K137" s="31" t="str">
        <f t="shared" si="18"/>
        <v/>
      </c>
      <c r="L137" s="31" t="str">
        <f>IF(AND(I137&lt;VAR_DUREE_TRAV_MAX,I137&lt;&gt;0),VAR_DUREE_TRAV_MAX-Suivi!I137,"")</f>
        <v/>
      </c>
      <c r="M137" s="31" t="str">
        <f t="shared" si="19"/>
        <v/>
      </c>
      <c r="N137" s="14"/>
    </row>
    <row r="138" spans="1:14" x14ac:dyDescent="0.25">
      <c r="A138" s="12"/>
      <c r="B138" s="28" t="str">
        <f t="shared" si="17"/>
        <v/>
      </c>
      <c r="C138" s="29" t="str">
        <f t="shared" si="15"/>
        <v/>
      </c>
      <c r="D138" s="39"/>
      <c r="E138" s="40"/>
      <c r="F138" s="40"/>
      <c r="G138" s="40"/>
      <c r="H138" s="41"/>
      <c r="I138" s="30" t="str">
        <f t="shared" si="13"/>
        <v/>
      </c>
      <c r="J138" s="31" t="str">
        <f t="shared" si="16"/>
        <v/>
      </c>
      <c r="K138" s="31" t="str">
        <f t="shared" si="18"/>
        <v/>
      </c>
      <c r="L138" s="31" t="str">
        <f>IF(AND(I138&lt;VAR_DUREE_TRAV_MAX,I138&lt;&gt;0),VAR_DUREE_TRAV_MAX-Suivi!I138,"")</f>
        <v/>
      </c>
      <c r="M138" s="31" t="str">
        <f t="shared" si="19"/>
        <v/>
      </c>
      <c r="N138" s="14"/>
    </row>
    <row r="139" spans="1:14" x14ac:dyDescent="0.25">
      <c r="A139" s="12"/>
      <c r="B139" s="28" t="str">
        <f t="shared" si="17"/>
        <v/>
      </c>
      <c r="C139" s="29" t="str">
        <f t="shared" si="15"/>
        <v/>
      </c>
      <c r="D139" s="39"/>
      <c r="E139" s="40"/>
      <c r="F139" s="40"/>
      <c r="G139" s="40"/>
      <c r="H139" s="41"/>
      <c r="I139" s="30" t="str">
        <f t="shared" ref="I139:I202" si="20">IF(A139="","",(F139-E139)+(H139-G139))</f>
        <v/>
      </c>
      <c r="J139" s="31" t="str">
        <f t="shared" si="16"/>
        <v/>
      </c>
      <c r="K139" s="31" t="str">
        <f t="shared" si="18"/>
        <v/>
      </c>
      <c r="L139" s="31" t="str">
        <f>IF(AND(I139&lt;VAR_DUREE_TRAV_MAX,I139&lt;&gt;0),VAR_DUREE_TRAV_MAX-Suivi!I139,"")</f>
        <v/>
      </c>
      <c r="M139" s="31" t="str">
        <f t="shared" si="19"/>
        <v/>
      </c>
      <c r="N139" s="14"/>
    </row>
    <row r="140" spans="1:14" x14ac:dyDescent="0.25">
      <c r="A140" s="12"/>
      <c r="B140" s="28" t="str">
        <f t="shared" si="17"/>
        <v/>
      </c>
      <c r="C140" s="29" t="str">
        <f t="shared" si="15"/>
        <v/>
      </c>
      <c r="D140" s="39"/>
      <c r="E140" s="40"/>
      <c r="F140" s="40"/>
      <c r="G140" s="40"/>
      <c r="H140" s="41"/>
      <c r="I140" s="30" t="str">
        <f t="shared" si="20"/>
        <v/>
      </c>
      <c r="J140" s="31" t="str">
        <f t="shared" si="16"/>
        <v/>
      </c>
      <c r="K140" s="31" t="str">
        <f t="shared" si="18"/>
        <v/>
      </c>
      <c r="L140" s="31" t="str">
        <f>IF(AND(I140&lt;VAR_DUREE_TRAV_MAX,I140&lt;&gt;0),VAR_DUREE_TRAV_MAX-Suivi!I140,"")</f>
        <v/>
      </c>
      <c r="M140" s="31" t="str">
        <f t="shared" si="19"/>
        <v/>
      </c>
      <c r="N140" s="14"/>
    </row>
    <row r="141" spans="1:14" x14ac:dyDescent="0.25">
      <c r="A141" s="12"/>
      <c r="B141" s="28" t="str">
        <f t="shared" si="17"/>
        <v/>
      </c>
      <c r="C141" s="29" t="str">
        <f t="shared" si="15"/>
        <v/>
      </c>
      <c r="D141" s="39"/>
      <c r="E141" s="40"/>
      <c r="F141" s="40"/>
      <c r="G141" s="40"/>
      <c r="H141" s="41"/>
      <c r="I141" s="30" t="str">
        <f t="shared" si="20"/>
        <v/>
      </c>
      <c r="J141" s="31" t="str">
        <f t="shared" si="16"/>
        <v/>
      </c>
      <c r="K141" s="31" t="str">
        <f t="shared" si="18"/>
        <v/>
      </c>
      <c r="L141" s="31" t="str">
        <f>IF(AND(I141&lt;VAR_DUREE_TRAV_MAX,I141&lt;&gt;0),VAR_DUREE_TRAV_MAX-Suivi!I141,"")</f>
        <v/>
      </c>
      <c r="M141" s="31" t="str">
        <f t="shared" si="19"/>
        <v/>
      </c>
      <c r="N141" s="14"/>
    </row>
    <row r="142" spans="1:14" x14ac:dyDescent="0.25">
      <c r="A142" s="12"/>
      <c r="B142" s="28" t="str">
        <f t="shared" si="17"/>
        <v/>
      </c>
      <c r="C142" s="29" t="str">
        <f t="shared" si="15"/>
        <v/>
      </c>
      <c r="D142" s="39"/>
      <c r="E142" s="40"/>
      <c r="F142" s="40"/>
      <c r="G142" s="40"/>
      <c r="H142" s="41"/>
      <c r="I142" s="30" t="str">
        <f t="shared" si="20"/>
        <v/>
      </c>
      <c r="J142" s="31" t="str">
        <f t="shared" si="16"/>
        <v/>
      </c>
      <c r="K142" s="31" t="str">
        <f t="shared" si="18"/>
        <v/>
      </c>
      <c r="L142" s="31" t="str">
        <f>IF(AND(I142&lt;VAR_DUREE_TRAV_MAX,I142&lt;&gt;0),VAR_DUREE_TRAV_MAX-Suivi!I142,"")</f>
        <v/>
      </c>
      <c r="M142" s="31" t="str">
        <f t="shared" si="19"/>
        <v/>
      </c>
      <c r="N142" s="14"/>
    </row>
    <row r="143" spans="1:14" x14ac:dyDescent="0.25">
      <c r="A143" s="12"/>
      <c r="B143" s="28" t="str">
        <f t="shared" si="17"/>
        <v/>
      </c>
      <c r="C143" s="29" t="str">
        <f t="shared" si="15"/>
        <v/>
      </c>
      <c r="D143" s="39"/>
      <c r="E143" s="40"/>
      <c r="F143" s="40"/>
      <c r="G143" s="40"/>
      <c r="H143" s="41"/>
      <c r="I143" s="30" t="str">
        <f t="shared" si="20"/>
        <v/>
      </c>
      <c r="J143" s="31" t="str">
        <f t="shared" si="16"/>
        <v/>
      </c>
      <c r="K143" s="31" t="str">
        <f t="shared" si="18"/>
        <v/>
      </c>
      <c r="L143" s="31" t="str">
        <f>IF(AND(I143&lt;VAR_DUREE_TRAV_MAX,I143&lt;&gt;0),VAR_DUREE_TRAV_MAX-Suivi!I143,"")</f>
        <v/>
      </c>
      <c r="M143" s="31" t="str">
        <f t="shared" si="19"/>
        <v/>
      </c>
      <c r="N143" s="14"/>
    </row>
    <row r="144" spans="1:14" x14ac:dyDescent="0.25">
      <c r="A144" s="12"/>
      <c r="B144" s="28" t="str">
        <f t="shared" si="17"/>
        <v/>
      </c>
      <c r="C144" s="29" t="str">
        <f t="shared" si="15"/>
        <v/>
      </c>
      <c r="D144" s="39"/>
      <c r="E144" s="40"/>
      <c r="F144" s="40"/>
      <c r="G144" s="40"/>
      <c r="H144" s="41"/>
      <c r="I144" s="30" t="str">
        <f t="shared" si="20"/>
        <v/>
      </c>
      <c r="J144" s="31" t="str">
        <f t="shared" si="16"/>
        <v/>
      </c>
      <c r="K144" s="31" t="str">
        <f t="shared" si="18"/>
        <v/>
      </c>
      <c r="L144" s="31" t="str">
        <f>IF(AND(I144&lt;VAR_DUREE_TRAV_MAX,I144&lt;&gt;0),VAR_DUREE_TRAV_MAX-Suivi!I144,"")</f>
        <v/>
      </c>
      <c r="M144" s="31" t="str">
        <f t="shared" si="19"/>
        <v/>
      </c>
      <c r="N144" s="14"/>
    </row>
    <row r="145" spans="1:14" x14ac:dyDescent="0.25">
      <c r="A145" s="12"/>
      <c r="B145" s="28" t="str">
        <f t="shared" si="17"/>
        <v/>
      </c>
      <c r="C145" s="29" t="str">
        <f t="shared" si="15"/>
        <v/>
      </c>
      <c r="D145" s="39"/>
      <c r="E145" s="40"/>
      <c r="F145" s="40"/>
      <c r="G145" s="40"/>
      <c r="H145" s="41"/>
      <c r="I145" s="30" t="str">
        <f t="shared" si="20"/>
        <v/>
      </c>
      <c r="J145" s="31" t="str">
        <f t="shared" si="16"/>
        <v/>
      </c>
      <c r="K145" s="31" t="str">
        <f t="shared" si="18"/>
        <v/>
      </c>
      <c r="L145" s="31" t="str">
        <f>IF(AND(I145&lt;VAR_DUREE_TRAV_MAX,I145&lt;&gt;0),VAR_DUREE_TRAV_MAX-Suivi!I145,"")</f>
        <v/>
      </c>
      <c r="M145" s="31" t="str">
        <f t="shared" si="19"/>
        <v/>
      </c>
      <c r="N145" s="14"/>
    </row>
    <row r="146" spans="1:14" x14ac:dyDescent="0.25">
      <c r="A146" s="12"/>
      <c r="B146" s="28" t="str">
        <f t="shared" si="17"/>
        <v/>
      </c>
      <c r="C146" s="29" t="str">
        <f t="shared" si="15"/>
        <v/>
      </c>
      <c r="D146" s="39"/>
      <c r="E146" s="40"/>
      <c r="F146" s="40"/>
      <c r="G146" s="40"/>
      <c r="H146" s="41"/>
      <c r="I146" s="30" t="str">
        <f t="shared" si="20"/>
        <v/>
      </c>
      <c r="J146" s="31" t="str">
        <f t="shared" si="16"/>
        <v/>
      </c>
      <c r="K146" s="31" t="str">
        <f t="shared" si="18"/>
        <v/>
      </c>
      <c r="L146" s="31" t="str">
        <f>IF(AND(I146&lt;VAR_DUREE_TRAV_MAX,I146&lt;&gt;0),VAR_DUREE_TRAV_MAX-Suivi!I146,"")</f>
        <v/>
      </c>
      <c r="M146" s="31" t="str">
        <f t="shared" si="19"/>
        <v/>
      </c>
      <c r="N146" s="14"/>
    </row>
    <row r="147" spans="1:14" x14ac:dyDescent="0.25">
      <c r="A147" s="12"/>
      <c r="B147" s="28" t="str">
        <f t="shared" si="17"/>
        <v/>
      </c>
      <c r="C147" s="29" t="str">
        <f t="shared" si="15"/>
        <v/>
      </c>
      <c r="D147" s="39"/>
      <c r="E147" s="40"/>
      <c r="F147" s="40"/>
      <c r="G147" s="40"/>
      <c r="H147" s="41"/>
      <c r="I147" s="30" t="str">
        <f t="shared" si="20"/>
        <v/>
      </c>
      <c r="J147" s="31" t="str">
        <f t="shared" si="16"/>
        <v/>
      </c>
      <c r="K147" s="31" t="str">
        <f t="shared" si="18"/>
        <v/>
      </c>
      <c r="L147" s="31" t="str">
        <f>IF(AND(I147&lt;VAR_DUREE_TRAV_MAX,I147&lt;&gt;0),VAR_DUREE_TRAV_MAX-Suivi!I147,"")</f>
        <v/>
      </c>
      <c r="M147" s="31" t="str">
        <f t="shared" si="19"/>
        <v/>
      </c>
      <c r="N147" s="14"/>
    </row>
    <row r="148" spans="1:14" x14ac:dyDescent="0.25">
      <c r="A148" s="12"/>
      <c r="B148" s="28" t="str">
        <f t="shared" si="17"/>
        <v/>
      </c>
      <c r="C148" s="29" t="str">
        <f t="shared" si="15"/>
        <v/>
      </c>
      <c r="D148" s="39"/>
      <c r="E148" s="40"/>
      <c r="F148" s="40"/>
      <c r="G148" s="40"/>
      <c r="H148" s="41"/>
      <c r="I148" s="30" t="str">
        <f t="shared" si="20"/>
        <v/>
      </c>
      <c r="J148" s="31" t="str">
        <f t="shared" si="16"/>
        <v/>
      </c>
      <c r="K148" s="31" t="str">
        <f t="shared" si="18"/>
        <v/>
      </c>
      <c r="L148" s="31" t="str">
        <f>IF(AND(I148&lt;VAR_DUREE_TRAV_MAX,I148&lt;&gt;0),VAR_DUREE_TRAV_MAX-Suivi!I148,"")</f>
        <v/>
      </c>
      <c r="M148" s="31" t="str">
        <f t="shared" si="19"/>
        <v/>
      </c>
      <c r="N148" s="14"/>
    </row>
    <row r="149" spans="1:14" x14ac:dyDescent="0.25">
      <c r="A149" s="12"/>
      <c r="B149" s="28" t="str">
        <f t="shared" si="17"/>
        <v/>
      </c>
      <c r="C149" s="29" t="str">
        <f t="shared" si="15"/>
        <v/>
      </c>
      <c r="D149" s="39"/>
      <c r="E149" s="40"/>
      <c r="F149" s="40"/>
      <c r="G149" s="40"/>
      <c r="H149" s="41"/>
      <c r="I149" s="30" t="str">
        <f t="shared" si="20"/>
        <v/>
      </c>
      <c r="J149" s="31" t="str">
        <f t="shared" si="16"/>
        <v/>
      </c>
      <c r="K149" s="31" t="str">
        <f t="shared" si="18"/>
        <v/>
      </c>
      <c r="L149" s="31" t="str">
        <f>IF(AND(I149&lt;VAR_DUREE_TRAV_MAX,I149&lt;&gt;0),VAR_DUREE_TRAV_MAX-Suivi!I149,"")</f>
        <v/>
      </c>
      <c r="M149" s="31" t="str">
        <f t="shared" si="19"/>
        <v/>
      </c>
      <c r="N149" s="14"/>
    </row>
    <row r="150" spans="1:14" x14ac:dyDescent="0.25">
      <c r="A150" s="12"/>
      <c r="B150" s="28" t="str">
        <f t="shared" si="17"/>
        <v/>
      </c>
      <c r="C150" s="29" t="str">
        <f t="shared" si="15"/>
        <v/>
      </c>
      <c r="D150" s="39"/>
      <c r="E150" s="40"/>
      <c r="F150" s="40"/>
      <c r="G150" s="40"/>
      <c r="H150" s="41"/>
      <c r="I150" s="30" t="str">
        <f t="shared" si="20"/>
        <v/>
      </c>
      <c r="J150" s="31" t="str">
        <f t="shared" si="16"/>
        <v/>
      </c>
      <c r="K150" s="31" t="str">
        <f t="shared" si="18"/>
        <v/>
      </c>
      <c r="L150" s="31" t="str">
        <f>IF(AND(I150&lt;VAR_DUREE_TRAV_MAX,I150&lt;&gt;0),VAR_DUREE_TRAV_MAX-Suivi!I150,"")</f>
        <v/>
      </c>
      <c r="M150" s="31" t="str">
        <f t="shared" si="19"/>
        <v/>
      </c>
      <c r="N150" s="14"/>
    </row>
    <row r="151" spans="1:14" x14ac:dyDescent="0.25">
      <c r="A151" s="12"/>
      <c r="B151" s="28" t="str">
        <f t="shared" si="17"/>
        <v/>
      </c>
      <c r="C151" s="29" t="str">
        <f t="shared" si="15"/>
        <v/>
      </c>
      <c r="D151" s="39"/>
      <c r="E151" s="40"/>
      <c r="F151" s="40"/>
      <c r="G151" s="40"/>
      <c r="H151" s="41"/>
      <c r="I151" s="30" t="str">
        <f t="shared" si="20"/>
        <v/>
      </c>
      <c r="J151" s="31" t="str">
        <f t="shared" si="16"/>
        <v/>
      </c>
      <c r="K151" s="31" t="str">
        <f t="shared" si="18"/>
        <v/>
      </c>
      <c r="L151" s="31" t="str">
        <f>IF(AND(I151&lt;VAR_DUREE_TRAV_MAX,I151&lt;&gt;0),VAR_DUREE_TRAV_MAX-Suivi!I151,"")</f>
        <v/>
      </c>
      <c r="M151" s="31" t="str">
        <f t="shared" si="19"/>
        <v/>
      </c>
      <c r="N151" s="14"/>
    </row>
    <row r="152" spans="1:14" x14ac:dyDescent="0.25">
      <c r="A152" s="12"/>
      <c r="B152" s="28" t="str">
        <f t="shared" si="17"/>
        <v/>
      </c>
      <c r="C152" s="29" t="str">
        <f t="shared" si="15"/>
        <v/>
      </c>
      <c r="D152" s="39"/>
      <c r="E152" s="40"/>
      <c r="F152" s="40"/>
      <c r="G152" s="40"/>
      <c r="H152" s="41"/>
      <c r="I152" s="30" t="str">
        <f t="shared" si="20"/>
        <v/>
      </c>
      <c r="J152" s="31" t="str">
        <f t="shared" si="16"/>
        <v/>
      </c>
      <c r="K152" s="31" t="str">
        <f t="shared" si="18"/>
        <v/>
      </c>
      <c r="L152" s="31" t="str">
        <f>IF(AND(I152&lt;VAR_DUREE_TRAV_MAX,I152&lt;&gt;0),VAR_DUREE_TRAV_MAX-Suivi!I152,"")</f>
        <v/>
      </c>
      <c r="M152" s="31" t="str">
        <f t="shared" si="19"/>
        <v/>
      </c>
      <c r="N152" s="14"/>
    </row>
    <row r="153" spans="1:14" x14ac:dyDescent="0.25">
      <c r="A153" s="12"/>
      <c r="B153" s="28" t="str">
        <f t="shared" si="17"/>
        <v/>
      </c>
      <c r="C153" s="29" t="str">
        <f t="shared" si="15"/>
        <v/>
      </c>
      <c r="D153" s="39"/>
      <c r="E153" s="40"/>
      <c r="F153" s="40"/>
      <c r="G153" s="40"/>
      <c r="H153" s="41"/>
      <c r="I153" s="30" t="str">
        <f t="shared" si="20"/>
        <v/>
      </c>
      <c r="J153" s="31" t="str">
        <f t="shared" si="16"/>
        <v/>
      </c>
      <c r="K153" s="31" t="str">
        <f t="shared" si="18"/>
        <v/>
      </c>
      <c r="L153" s="31" t="str">
        <f>IF(AND(I153&lt;VAR_DUREE_TRAV_MAX,I153&lt;&gt;0),VAR_DUREE_TRAV_MAX-Suivi!I153,"")</f>
        <v/>
      </c>
      <c r="M153" s="31" t="str">
        <f t="shared" si="19"/>
        <v/>
      </c>
      <c r="N153" s="14"/>
    </row>
    <row r="154" spans="1:14" x14ac:dyDescent="0.25">
      <c r="A154" s="12"/>
      <c r="B154" s="28" t="str">
        <f t="shared" si="17"/>
        <v/>
      </c>
      <c r="C154" s="29" t="str">
        <f t="shared" si="15"/>
        <v/>
      </c>
      <c r="D154" s="39"/>
      <c r="E154" s="40"/>
      <c r="F154" s="40"/>
      <c r="G154" s="40"/>
      <c r="H154" s="41"/>
      <c r="I154" s="30" t="str">
        <f t="shared" si="20"/>
        <v/>
      </c>
      <c r="J154" s="31" t="str">
        <f t="shared" si="16"/>
        <v/>
      </c>
      <c r="K154" s="31" t="str">
        <f t="shared" si="18"/>
        <v/>
      </c>
      <c r="L154" s="31" t="str">
        <f>IF(AND(I154&lt;VAR_DUREE_TRAV_MAX,I154&lt;&gt;0),VAR_DUREE_TRAV_MAX-Suivi!I154,"")</f>
        <v/>
      </c>
      <c r="M154" s="31" t="str">
        <f t="shared" si="19"/>
        <v/>
      </c>
      <c r="N154" s="14"/>
    </row>
    <row r="155" spans="1:14" x14ac:dyDescent="0.25">
      <c r="A155" s="12"/>
      <c r="B155" s="28" t="str">
        <f t="shared" si="17"/>
        <v/>
      </c>
      <c r="C155" s="29" t="str">
        <f t="shared" si="15"/>
        <v/>
      </c>
      <c r="D155" s="39"/>
      <c r="E155" s="40"/>
      <c r="F155" s="40"/>
      <c r="G155" s="40"/>
      <c r="H155" s="41"/>
      <c r="I155" s="30" t="str">
        <f t="shared" si="20"/>
        <v/>
      </c>
      <c r="J155" s="31" t="str">
        <f t="shared" si="16"/>
        <v/>
      </c>
      <c r="K155" s="31" t="str">
        <f t="shared" si="18"/>
        <v/>
      </c>
      <c r="L155" s="31" t="str">
        <f>IF(AND(I155&lt;VAR_DUREE_TRAV_MAX,I155&lt;&gt;0),VAR_DUREE_TRAV_MAX-Suivi!I155,"")</f>
        <v/>
      </c>
      <c r="M155" s="31" t="str">
        <f t="shared" si="19"/>
        <v/>
      </c>
      <c r="N155" s="14"/>
    </row>
    <row r="156" spans="1:14" x14ac:dyDescent="0.25">
      <c r="A156" s="12"/>
      <c r="B156" s="28" t="str">
        <f t="shared" si="17"/>
        <v/>
      </c>
      <c r="C156" s="29" t="str">
        <f t="shared" si="15"/>
        <v/>
      </c>
      <c r="D156" s="39"/>
      <c r="E156" s="40"/>
      <c r="F156" s="40"/>
      <c r="G156" s="40"/>
      <c r="H156" s="41"/>
      <c r="I156" s="30" t="str">
        <f t="shared" si="20"/>
        <v/>
      </c>
      <c r="J156" s="31" t="str">
        <f t="shared" si="16"/>
        <v/>
      </c>
      <c r="K156" s="31" t="str">
        <f t="shared" si="18"/>
        <v/>
      </c>
      <c r="L156" s="31" t="str">
        <f>IF(AND(I156&lt;VAR_DUREE_TRAV_MAX,I156&lt;&gt;0),VAR_DUREE_TRAV_MAX-Suivi!I156,"")</f>
        <v/>
      </c>
      <c r="M156" s="31" t="str">
        <f t="shared" si="19"/>
        <v/>
      </c>
      <c r="N156" s="14"/>
    </row>
    <row r="157" spans="1:14" x14ac:dyDescent="0.25">
      <c r="A157" s="12"/>
      <c r="B157" s="28" t="str">
        <f t="shared" si="17"/>
        <v/>
      </c>
      <c r="C157" s="29" t="str">
        <f t="shared" si="15"/>
        <v/>
      </c>
      <c r="D157" s="39"/>
      <c r="E157" s="40"/>
      <c r="F157" s="40"/>
      <c r="G157" s="40"/>
      <c r="H157" s="41"/>
      <c r="I157" s="30" t="str">
        <f t="shared" si="20"/>
        <v/>
      </c>
      <c r="J157" s="31" t="str">
        <f t="shared" si="16"/>
        <v/>
      </c>
      <c r="K157" s="31" t="str">
        <f t="shared" si="18"/>
        <v/>
      </c>
      <c r="L157" s="31" t="str">
        <f>IF(AND(I157&lt;VAR_DUREE_TRAV_MAX,I157&lt;&gt;0),VAR_DUREE_TRAV_MAX-Suivi!I157,"")</f>
        <v/>
      </c>
      <c r="M157" s="31" t="str">
        <f t="shared" si="19"/>
        <v/>
      </c>
      <c r="N157" s="14"/>
    </row>
    <row r="158" spans="1:14" x14ac:dyDescent="0.25">
      <c r="A158" s="12"/>
      <c r="B158" s="28" t="str">
        <f t="shared" si="17"/>
        <v/>
      </c>
      <c r="C158" s="29" t="str">
        <f t="shared" si="15"/>
        <v/>
      </c>
      <c r="D158" s="39"/>
      <c r="E158" s="40"/>
      <c r="F158" s="40"/>
      <c r="G158" s="40"/>
      <c r="H158" s="41"/>
      <c r="I158" s="30" t="str">
        <f t="shared" si="20"/>
        <v/>
      </c>
      <c r="J158" s="31" t="str">
        <f t="shared" si="16"/>
        <v/>
      </c>
      <c r="K158" s="31" t="str">
        <f t="shared" si="18"/>
        <v/>
      </c>
      <c r="L158" s="31" t="str">
        <f>IF(AND(I158&lt;VAR_DUREE_TRAV_MAX,I158&lt;&gt;0),VAR_DUREE_TRAV_MAX-Suivi!I158,"")</f>
        <v/>
      </c>
      <c r="M158" s="31" t="str">
        <f t="shared" si="19"/>
        <v/>
      </c>
      <c r="N158" s="14"/>
    </row>
    <row r="159" spans="1:14" x14ac:dyDescent="0.25">
      <c r="A159" s="12"/>
      <c r="B159" s="28" t="str">
        <f t="shared" si="17"/>
        <v/>
      </c>
      <c r="C159" s="29" t="str">
        <f t="shared" si="15"/>
        <v/>
      </c>
      <c r="D159" s="39"/>
      <c r="E159" s="40"/>
      <c r="F159" s="40"/>
      <c r="G159" s="40"/>
      <c r="H159" s="41"/>
      <c r="I159" s="30" t="str">
        <f t="shared" si="20"/>
        <v/>
      </c>
      <c r="J159" s="31" t="str">
        <f t="shared" si="16"/>
        <v/>
      </c>
      <c r="K159" s="31" t="str">
        <f t="shared" si="18"/>
        <v/>
      </c>
      <c r="L159" s="31" t="str">
        <f>IF(AND(I159&lt;VAR_DUREE_TRAV_MAX,I159&lt;&gt;0),VAR_DUREE_TRAV_MAX-Suivi!I159,"")</f>
        <v/>
      </c>
      <c r="M159" s="31" t="str">
        <f t="shared" si="19"/>
        <v/>
      </c>
      <c r="N159" s="14"/>
    </row>
    <row r="160" spans="1:14" x14ac:dyDescent="0.25">
      <c r="A160" s="12"/>
      <c r="B160" s="28" t="str">
        <f t="shared" si="17"/>
        <v/>
      </c>
      <c r="C160" s="29" t="str">
        <f t="shared" si="15"/>
        <v/>
      </c>
      <c r="D160" s="39"/>
      <c r="E160" s="40"/>
      <c r="F160" s="40"/>
      <c r="G160" s="40"/>
      <c r="H160" s="41"/>
      <c r="I160" s="30" t="str">
        <f t="shared" si="20"/>
        <v/>
      </c>
      <c r="J160" s="31" t="str">
        <f t="shared" si="16"/>
        <v/>
      </c>
      <c r="K160" s="31" t="str">
        <f t="shared" si="18"/>
        <v/>
      </c>
      <c r="L160" s="31" t="str">
        <f>IF(AND(I160&lt;VAR_DUREE_TRAV_MAX,I160&lt;&gt;0),VAR_DUREE_TRAV_MAX-Suivi!I160,"")</f>
        <v/>
      </c>
      <c r="M160" s="31" t="str">
        <f t="shared" si="19"/>
        <v/>
      </c>
      <c r="N160" s="14"/>
    </row>
    <row r="161" spans="1:14" x14ac:dyDescent="0.25">
      <c r="A161" s="12"/>
      <c r="B161" s="28" t="str">
        <f t="shared" si="17"/>
        <v/>
      </c>
      <c r="C161" s="29" t="str">
        <f t="shared" si="15"/>
        <v/>
      </c>
      <c r="D161" s="39"/>
      <c r="E161" s="40"/>
      <c r="F161" s="40"/>
      <c r="G161" s="40"/>
      <c r="H161" s="41"/>
      <c r="I161" s="30" t="str">
        <f t="shared" si="20"/>
        <v/>
      </c>
      <c r="J161" s="31" t="str">
        <f t="shared" si="16"/>
        <v/>
      </c>
      <c r="K161" s="31" t="str">
        <f t="shared" si="18"/>
        <v/>
      </c>
      <c r="L161" s="31" t="str">
        <f>IF(AND(I161&lt;VAR_DUREE_TRAV_MAX,I161&lt;&gt;0),VAR_DUREE_TRAV_MAX-Suivi!I161,"")</f>
        <v/>
      </c>
      <c r="M161" s="31" t="str">
        <f t="shared" si="19"/>
        <v/>
      </c>
      <c r="N161" s="14"/>
    </row>
    <row r="162" spans="1:14" x14ac:dyDescent="0.25">
      <c r="A162" s="12"/>
      <c r="B162" s="28" t="str">
        <f t="shared" si="17"/>
        <v/>
      </c>
      <c r="C162" s="29" t="str">
        <f t="shared" ref="C162:C193" si="21">IF(ISBLANK(A162),"",INDEX(LST_MOIS,MONTH(A162)))</f>
        <v/>
      </c>
      <c r="D162" s="39"/>
      <c r="E162" s="40"/>
      <c r="F162" s="40"/>
      <c r="G162" s="40"/>
      <c r="H162" s="41"/>
      <c r="I162" s="30" t="str">
        <f t="shared" si="20"/>
        <v/>
      </c>
      <c r="J162" s="31" t="str">
        <f t="shared" si="16"/>
        <v/>
      </c>
      <c r="K162" s="31" t="str">
        <f t="shared" si="18"/>
        <v/>
      </c>
      <c r="L162" s="31" t="str">
        <f>IF(AND(I162&lt;VAR_DUREE_TRAV_MAX,I162&lt;&gt;0),VAR_DUREE_TRAV_MAX-Suivi!I162,"")</f>
        <v/>
      </c>
      <c r="M162" s="31" t="str">
        <f t="shared" si="19"/>
        <v/>
      </c>
      <c r="N162" s="14"/>
    </row>
    <row r="163" spans="1:14" x14ac:dyDescent="0.25">
      <c r="A163" s="12"/>
      <c r="B163" s="28" t="str">
        <f t="shared" si="17"/>
        <v/>
      </c>
      <c r="C163" s="29" t="str">
        <f t="shared" si="21"/>
        <v/>
      </c>
      <c r="D163" s="39"/>
      <c r="E163" s="40"/>
      <c r="F163" s="40"/>
      <c r="G163" s="40"/>
      <c r="H163" s="41"/>
      <c r="I163" s="30" t="str">
        <f t="shared" si="20"/>
        <v/>
      </c>
      <c r="J163" s="31" t="str">
        <f t="shared" si="16"/>
        <v/>
      </c>
      <c r="K163" s="31" t="str">
        <f t="shared" si="18"/>
        <v/>
      </c>
      <c r="L163" s="31" t="str">
        <f>IF(AND(I163&lt;VAR_DUREE_TRAV_MAX,I163&lt;&gt;0),VAR_DUREE_TRAV_MAX-Suivi!I163,"")</f>
        <v/>
      </c>
      <c r="M163" s="31" t="str">
        <f t="shared" si="19"/>
        <v/>
      </c>
      <c r="N163" s="14"/>
    </row>
    <row r="164" spans="1:14" x14ac:dyDescent="0.25">
      <c r="A164" s="12"/>
      <c r="B164" s="28" t="str">
        <f t="shared" si="17"/>
        <v/>
      </c>
      <c r="C164" s="29" t="str">
        <f t="shared" si="21"/>
        <v/>
      </c>
      <c r="D164" s="39"/>
      <c r="E164" s="40"/>
      <c r="F164" s="40"/>
      <c r="G164" s="40"/>
      <c r="H164" s="41"/>
      <c r="I164" s="30" t="str">
        <f t="shared" si="20"/>
        <v/>
      </c>
      <c r="J164" s="31" t="str">
        <f t="shared" si="16"/>
        <v/>
      </c>
      <c r="K164" s="31" t="str">
        <f t="shared" si="18"/>
        <v/>
      </c>
      <c r="L164" s="31" t="str">
        <f>IF(AND(I164&lt;VAR_DUREE_TRAV_MAX,I164&lt;&gt;0),VAR_DUREE_TRAV_MAX-Suivi!I164,"")</f>
        <v/>
      </c>
      <c r="M164" s="31" t="str">
        <f t="shared" si="19"/>
        <v/>
      </c>
      <c r="N164" s="14"/>
    </row>
    <row r="165" spans="1:14" x14ac:dyDescent="0.25">
      <c r="A165" s="12"/>
      <c r="B165" s="28" t="str">
        <f t="shared" si="17"/>
        <v/>
      </c>
      <c r="C165" s="29" t="str">
        <f t="shared" si="21"/>
        <v/>
      </c>
      <c r="D165" s="39"/>
      <c r="E165" s="40"/>
      <c r="F165" s="40"/>
      <c r="G165" s="40"/>
      <c r="H165" s="41"/>
      <c r="I165" s="30" t="str">
        <f t="shared" si="20"/>
        <v/>
      </c>
      <c r="J165" s="31" t="str">
        <f t="shared" si="16"/>
        <v/>
      </c>
      <c r="K165" s="31" t="str">
        <f t="shared" si="18"/>
        <v/>
      </c>
      <c r="L165" s="31" t="str">
        <f>IF(AND(I165&lt;VAR_DUREE_TRAV_MAX,I165&lt;&gt;0),VAR_DUREE_TRAV_MAX-Suivi!I165,"")</f>
        <v/>
      </c>
      <c r="M165" s="31" t="str">
        <f t="shared" si="19"/>
        <v/>
      </c>
      <c r="N165" s="14"/>
    </row>
    <row r="166" spans="1:14" x14ac:dyDescent="0.25">
      <c r="A166" s="12"/>
      <c r="B166" s="28" t="str">
        <f t="shared" si="17"/>
        <v/>
      </c>
      <c r="C166" s="29" t="str">
        <f t="shared" si="21"/>
        <v/>
      </c>
      <c r="D166" s="39"/>
      <c r="E166" s="40"/>
      <c r="F166" s="40"/>
      <c r="G166" s="40"/>
      <c r="H166" s="41"/>
      <c r="I166" s="30" t="str">
        <f t="shared" si="20"/>
        <v/>
      </c>
      <c r="J166" s="31" t="str">
        <f t="shared" si="16"/>
        <v/>
      </c>
      <c r="K166" s="31" t="str">
        <f t="shared" si="18"/>
        <v/>
      </c>
      <c r="L166" s="31" t="str">
        <f>IF(AND(I166&lt;VAR_DUREE_TRAV_MAX,I166&lt;&gt;0),VAR_DUREE_TRAV_MAX-Suivi!I166,"")</f>
        <v/>
      </c>
      <c r="M166" s="31" t="str">
        <f t="shared" si="19"/>
        <v/>
      </c>
      <c r="N166" s="14"/>
    </row>
    <row r="167" spans="1:14" x14ac:dyDescent="0.25">
      <c r="A167" s="12"/>
      <c r="B167" s="28" t="str">
        <f t="shared" si="17"/>
        <v/>
      </c>
      <c r="C167" s="29" t="str">
        <f t="shared" si="21"/>
        <v/>
      </c>
      <c r="D167" s="39"/>
      <c r="E167" s="40"/>
      <c r="F167" s="40"/>
      <c r="G167" s="40"/>
      <c r="H167" s="41"/>
      <c r="I167" s="30" t="str">
        <f t="shared" si="20"/>
        <v/>
      </c>
      <c r="J167" s="31" t="str">
        <f t="shared" si="16"/>
        <v/>
      </c>
      <c r="K167" s="31" t="str">
        <f t="shared" si="18"/>
        <v/>
      </c>
      <c r="L167" s="31" t="str">
        <f>IF(AND(I167&lt;VAR_DUREE_TRAV_MAX,I167&lt;&gt;0),VAR_DUREE_TRAV_MAX-Suivi!I167,"")</f>
        <v/>
      </c>
      <c r="M167" s="31" t="str">
        <f t="shared" si="19"/>
        <v/>
      </c>
      <c r="N167" s="14"/>
    </row>
    <row r="168" spans="1:14" x14ac:dyDescent="0.25">
      <c r="A168" s="12"/>
      <c r="B168" s="28" t="str">
        <f t="shared" si="17"/>
        <v/>
      </c>
      <c r="C168" s="29" t="str">
        <f t="shared" si="21"/>
        <v/>
      </c>
      <c r="D168" s="39"/>
      <c r="E168" s="40"/>
      <c r="F168" s="40"/>
      <c r="G168" s="40"/>
      <c r="H168" s="41"/>
      <c r="I168" s="30" t="str">
        <f t="shared" si="20"/>
        <v/>
      </c>
      <c r="J168" s="31" t="str">
        <f t="shared" si="16"/>
        <v/>
      </c>
      <c r="K168" s="31" t="str">
        <f t="shared" si="18"/>
        <v/>
      </c>
      <c r="L168" s="31" t="str">
        <f>IF(AND(I168&lt;VAR_DUREE_TRAV_MAX,I168&lt;&gt;0),VAR_DUREE_TRAV_MAX-Suivi!I168,"")</f>
        <v/>
      </c>
      <c r="M168" s="31" t="str">
        <f t="shared" si="19"/>
        <v/>
      </c>
      <c r="N168" s="14"/>
    </row>
    <row r="169" spans="1:14" x14ac:dyDescent="0.25">
      <c r="A169" s="12"/>
      <c r="B169" s="28" t="str">
        <f t="shared" si="17"/>
        <v/>
      </c>
      <c r="C169" s="29" t="str">
        <f t="shared" si="21"/>
        <v/>
      </c>
      <c r="D169" s="39"/>
      <c r="E169" s="40"/>
      <c r="F169" s="40"/>
      <c r="G169" s="40"/>
      <c r="H169" s="41"/>
      <c r="I169" s="30" t="str">
        <f t="shared" si="20"/>
        <v/>
      </c>
      <c r="J169" s="31" t="str">
        <f t="shared" si="16"/>
        <v/>
      </c>
      <c r="K169" s="31" t="str">
        <f t="shared" si="18"/>
        <v/>
      </c>
      <c r="L169" s="31" t="str">
        <f>IF(AND(I169&lt;VAR_DUREE_TRAV_MAX,I169&lt;&gt;0),VAR_DUREE_TRAV_MAX-Suivi!I169,"")</f>
        <v/>
      </c>
      <c r="M169" s="31" t="str">
        <f t="shared" si="19"/>
        <v/>
      </c>
      <c r="N169" s="14"/>
    </row>
    <row r="170" spans="1:14" x14ac:dyDescent="0.25">
      <c r="A170" s="12"/>
      <c r="B170" s="28" t="str">
        <f t="shared" si="17"/>
        <v/>
      </c>
      <c r="C170" s="29" t="str">
        <f t="shared" si="21"/>
        <v/>
      </c>
      <c r="D170" s="39"/>
      <c r="E170" s="40"/>
      <c r="F170" s="40"/>
      <c r="G170" s="40"/>
      <c r="H170" s="41"/>
      <c r="I170" s="30" t="str">
        <f t="shared" si="20"/>
        <v/>
      </c>
      <c r="J170" s="31" t="str">
        <f t="shared" si="16"/>
        <v/>
      </c>
      <c r="K170" s="31" t="str">
        <f t="shared" si="18"/>
        <v/>
      </c>
      <c r="L170" s="31" t="str">
        <f>IF(AND(I170&lt;VAR_DUREE_TRAV_MAX,I170&lt;&gt;0),VAR_DUREE_TRAV_MAX-Suivi!I170,"")</f>
        <v/>
      </c>
      <c r="M170" s="31" t="str">
        <f t="shared" si="19"/>
        <v/>
      </c>
      <c r="N170" s="14"/>
    </row>
    <row r="171" spans="1:14" x14ac:dyDescent="0.25">
      <c r="A171" s="12"/>
      <c r="B171" s="28" t="str">
        <f t="shared" si="17"/>
        <v/>
      </c>
      <c r="C171" s="29" t="str">
        <f t="shared" si="21"/>
        <v/>
      </c>
      <c r="D171" s="39"/>
      <c r="E171" s="40"/>
      <c r="F171" s="40"/>
      <c r="G171" s="40"/>
      <c r="H171" s="41"/>
      <c r="I171" s="30" t="str">
        <f t="shared" si="20"/>
        <v/>
      </c>
      <c r="J171" s="31" t="str">
        <f t="shared" si="16"/>
        <v/>
      </c>
      <c r="K171" s="31" t="str">
        <f t="shared" si="18"/>
        <v/>
      </c>
      <c r="L171" s="31" t="str">
        <f>IF(AND(I171&lt;VAR_DUREE_TRAV_MAX,I171&lt;&gt;0),VAR_DUREE_TRAV_MAX-Suivi!I171,"")</f>
        <v/>
      </c>
      <c r="M171" s="31" t="str">
        <f t="shared" si="19"/>
        <v/>
      </c>
      <c r="N171" s="14"/>
    </row>
    <row r="172" spans="1:14" x14ac:dyDescent="0.25">
      <c r="A172" s="12"/>
      <c r="B172" s="28" t="str">
        <f t="shared" si="17"/>
        <v/>
      </c>
      <c r="C172" s="29" t="str">
        <f t="shared" si="21"/>
        <v/>
      </c>
      <c r="D172" s="39"/>
      <c r="E172" s="40"/>
      <c r="F172" s="40"/>
      <c r="G172" s="40"/>
      <c r="H172" s="41"/>
      <c r="I172" s="30" t="str">
        <f t="shared" si="20"/>
        <v/>
      </c>
      <c r="J172" s="31" t="str">
        <f t="shared" si="16"/>
        <v/>
      </c>
      <c r="K172" s="31" t="str">
        <f t="shared" si="18"/>
        <v/>
      </c>
      <c r="L172" s="31" t="str">
        <f>IF(AND(I172&lt;VAR_DUREE_TRAV_MAX,I172&lt;&gt;0),VAR_DUREE_TRAV_MAX-Suivi!I172,"")</f>
        <v/>
      </c>
      <c r="M172" s="31" t="str">
        <f t="shared" si="19"/>
        <v/>
      </c>
      <c r="N172" s="14"/>
    </row>
    <row r="173" spans="1:14" x14ac:dyDescent="0.25">
      <c r="A173" s="12"/>
      <c r="B173" s="28" t="str">
        <f t="shared" si="17"/>
        <v/>
      </c>
      <c r="C173" s="29" t="str">
        <f t="shared" si="21"/>
        <v/>
      </c>
      <c r="D173" s="39"/>
      <c r="E173" s="40"/>
      <c r="F173" s="40"/>
      <c r="G173" s="40"/>
      <c r="H173" s="41"/>
      <c r="I173" s="30" t="str">
        <f t="shared" si="20"/>
        <v/>
      </c>
      <c r="J173" s="31" t="str">
        <f t="shared" si="16"/>
        <v/>
      </c>
      <c r="K173" s="31" t="str">
        <f t="shared" si="18"/>
        <v/>
      </c>
      <c r="L173" s="31" t="str">
        <f>IF(AND(I173&lt;VAR_DUREE_TRAV_MAX,I173&lt;&gt;0),VAR_DUREE_TRAV_MAX-Suivi!I173,"")</f>
        <v/>
      </c>
      <c r="M173" s="31" t="str">
        <f t="shared" si="19"/>
        <v/>
      </c>
      <c r="N173" s="14"/>
    </row>
    <row r="174" spans="1:14" x14ac:dyDescent="0.25">
      <c r="A174" s="12"/>
      <c r="B174" s="28" t="str">
        <f t="shared" si="17"/>
        <v/>
      </c>
      <c r="C174" s="29" t="str">
        <f t="shared" si="21"/>
        <v/>
      </c>
      <c r="D174" s="39"/>
      <c r="E174" s="40"/>
      <c r="F174" s="40"/>
      <c r="G174" s="40"/>
      <c r="H174" s="41"/>
      <c r="I174" s="30" t="str">
        <f t="shared" si="20"/>
        <v/>
      </c>
      <c r="J174" s="31" t="str">
        <f t="shared" si="16"/>
        <v/>
      </c>
      <c r="K174" s="31" t="str">
        <f t="shared" si="18"/>
        <v/>
      </c>
      <c r="L174" s="31" t="str">
        <f>IF(AND(I174&lt;VAR_DUREE_TRAV_MAX,I174&lt;&gt;0),VAR_DUREE_TRAV_MAX-Suivi!I174,"")</f>
        <v/>
      </c>
      <c r="M174" s="31" t="str">
        <f t="shared" si="19"/>
        <v/>
      </c>
      <c r="N174" s="14"/>
    </row>
    <row r="175" spans="1:14" x14ac:dyDescent="0.25">
      <c r="A175" s="12"/>
      <c r="B175" s="28" t="str">
        <f t="shared" si="17"/>
        <v/>
      </c>
      <c r="C175" s="29" t="str">
        <f t="shared" si="21"/>
        <v/>
      </c>
      <c r="D175" s="39"/>
      <c r="E175" s="40"/>
      <c r="F175" s="40"/>
      <c r="G175" s="40"/>
      <c r="H175" s="41"/>
      <c r="I175" s="30" t="str">
        <f t="shared" si="20"/>
        <v/>
      </c>
      <c r="J175" s="31" t="str">
        <f t="shared" si="16"/>
        <v/>
      </c>
      <c r="K175" s="31" t="str">
        <f t="shared" si="18"/>
        <v/>
      </c>
      <c r="L175" s="31" t="str">
        <f>IF(AND(I175&lt;VAR_DUREE_TRAV_MAX,I175&lt;&gt;0),VAR_DUREE_TRAV_MAX-Suivi!I175,"")</f>
        <v/>
      </c>
      <c r="M175" s="31" t="str">
        <f t="shared" si="19"/>
        <v/>
      </c>
      <c r="N175" s="14"/>
    </row>
    <row r="176" spans="1:14" x14ac:dyDescent="0.25">
      <c r="A176" s="12"/>
      <c r="B176" s="28" t="str">
        <f t="shared" si="17"/>
        <v/>
      </c>
      <c r="C176" s="29" t="str">
        <f t="shared" si="21"/>
        <v/>
      </c>
      <c r="D176" s="39"/>
      <c r="E176" s="40"/>
      <c r="F176" s="40"/>
      <c r="G176" s="40"/>
      <c r="H176" s="41"/>
      <c r="I176" s="30" t="str">
        <f t="shared" si="20"/>
        <v/>
      </c>
      <c r="J176" s="31" t="str">
        <f t="shared" si="16"/>
        <v/>
      </c>
      <c r="K176" s="31" t="str">
        <f t="shared" si="18"/>
        <v/>
      </c>
      <c r="L176" s="31" t="str">
        <f>IF(AND(I176&lt;VAR_DUREE_TRAV_MAX,I176&lt;&gt;0),VAR_DUREE_TRAV_MAX-Suivi!I176,"")</f>
        <v/>
      </c>
      <c r="M176" s="31" t="str">
        <f t="shared" si="19"/>
        <v/>
      </c>
      <c r="N176" s="14"/>
    </row>
    <row r="177" spans="1:14" x14ac:dyDescent="0.25">
      <c r="A177" s="12"/>
      <c r="B177" s="28" t="str">
        <f t="shared" si="17"/>
        <v/>
      </c>
      <c r="C177" s="29" t="str">
        <f t="shared" si="21"/>
        <v/>
      </c>
      <c r="D177" s="39"/>
      <c r="E177" s="40"/>
      <c r="F177" s="40"/>
      <c r="G177" s="40"/>
      <c r="H177" s="41"/>
      <c r="I177" s="30" t="str">
        <f t="shared" si="20"/>
        <v/>
      </c>
      <c r="J177" s="31" t="str">
        <f t="shared" si="16"/>
        <v/>
      </c>
      <c r="K177" s="31" t="str">
        <f t="shared" si="18"/>
        <v/>
      </c>
      <c r="L177" s="31" t="str">
        <f>IF(AND(I177&lt;VAR_DUREE_TRAV_MAX,I177&lt;&gt;0),VAR_DUREE_TRAV_MAX-Suivi!I177,"")</f>
        <v/>
      </c>
      <c r="M177" s="31" t="str">
        <f t="shared" si="19"/>
        <v/>
      </c>
      <c r="N177" s="14"/>
    </row>
    <row r="178" spans="1:14" x14ac:dyDescent="0.25">
      <c r="A178" s="12"/>
      <c r="B178" s="28" t="str">
        <f t="shared" si="17"/>
        <v/>
      </c>
      <c r="C178" s="29" t="str">
        <f t="shared" si="21"/>
        <v/>
      </c>
      <c r="D178" s="39"/>
      <c r="E178" s="40"/>
      <c r="F178" s="40"/>
      <c r="G178" s="40"/>
      <c r="H178" s="41"/>
      <c r="I178" s="30" t="str">
        <f t="shared" si="20"/>
        <v/>
      </c>
      <c r="J178" s="31" t="str">
        <f t="shared" si="16"/>
        <v/>
      </c>
      <c r="K178" s="31" t="str">
        <f t="shared" si="18"/>
        <v/>
      </c>
      <c r="L178" s="31" t="str">
        <f>IF(AND(I178&lt;VAR_DUREE_TRAV_MAX,I178&lt;&gt;0),VAR_DUREE_TRAV_MAX-Suivi!I178,"")</f>
        <v/>
      </c>
      <c r="M178" s="31" t="str">
        <f t="shared" si="19"/>
        <v/>
      </c>
      <c r="N178" s="14"/>
    </row>
    <row r="179" spans="1:14" x14ac:dyDescent="0.25">
      <c r="A179" s="12"/>
      <c r="B179" s="28" t="str">
        <f t="shared" si="17"/>
        <v/>
      </c>
      <c r="C179" s="29" t="str">
        <f t="shared" si="21"/>
        <v/>
      </c>
      <c r="D179" s="39"/>
      <c r="E179" s="40"/>
      <c r="F179" s="40"/>
      <c r="G179" s="40"/>
      <c r="H179" s="41"/>
      <c r="I179" s="30" t="str">
        <f t="shared" si="20"/>
        <v/>
      </c>
      <c r="J179" s="31" t="str">
        <f t="shared" si="16"/>
        <v/>
      </c>
      <c r="K179" s="31" t="str">
        <f t="shared" si="18"/>
        <v/>
      </c>
      <c r="L179" s="31" t="str">
        <f>IF(AND(I179&lt;VAR_DUREE_TRAV_MAX,I179&lt;&gt;0),VAR_DUREE_TRAV_MAX-Suivi!I179,"")</f>
        <v/>
      </c>
      <c r="M179" s="31" t="str">
        <f t="shared" si="19"/>
        <v/>
      </c>
      <c r="N179" s="14"/>
    </row>
    <row r="180" spans="1:14" x14ac:dyDescent="0.25">
      <c r="A180" s="12"/>
      <c r="B180" s="28" t="str">
        <f t="shared" si="17"/>
        <v/>
      </c>
      <c r="C180" s="29" t="str">
        <f t="shared" si="21"/>
        <v/>
      </c>
      <c r="D180" s="39"/>
      <c r="E180" s="40"/>
      <c r="F180" s="40"/>
      <c r="G180" s="40"/>
      <c r="H180" s="41"/>
      <c r="I180" s="30" t="str">
        <f t="shared" si="20"/>
        <v/>
      </c>
      <c r="J180" s="31" t="str">
        <f t="shared" si="16"/>
        <v/>
      </c>
      <c r="K180" s="31" t="str">
        <f t="shared" si="18"/>
        <v/>
      </c>
      <c r="L180" s="31" t="str">
        <f>IF(AND(I180&lt;VAR_DUREE_TRAV_MAX,I180&lt;&gt;0),VAR_DUREE_TRAV_MAX-Suivi!I180,"")</f>
        <v/>
      </c>
      <c r="M180" s="31" t="str">
        <f t="shared" si="19"/>
        <v/>
      </c>
      <c r="N180" s="14"/>
    </row>
    <row r="181" spans="1:14" x14ac:dyDescent="0.25">
      <c r="A181" s="12"/>
      <c r="B181" s="28" t="str">
        <f t="shared" si="17"/>
        <v/>
      </c>
      <c r="C181" s="29" t="str">
        <f t="shared" si="21"/>
        <v/>
      </c>
      <c r="D181" s="39"/>
      <c r="E181" s="40"/>
      <c r="F181" s="40"/>
      <c r="G181" s="40"/>
      <c r="H181" s="41"/>
      <c r="I181" s="30" t="str">
        <f t="shared" si="20"/>
        <v/>
      </c>
      <c r="J181" s="31" t="str">
        <f t="shared" si="16"/>
        <v/>
      </c>
      <c r="K181" s="31" t="str">
        <f t="shared" si="18"/>
        <v/>
      </c>
      <c r="L181" s="31" t="str">
        <f>IF(AND(I181&lt;VAR_DUREE_TRAV_MAX,I181&lt;&gt;0),VAR_DUREE_TRAV_MAX-Suivi!I181,"")</f>
        <v/>
      </c>
      <c r="M181" s="31" t="str">
        <f t="shared" si="19"/>
        <v/>
      </c>
      <c r="N181" s="14"/>
    </row>
    <row r="182" spans="1:14" x14ac:dyDescent="0.25">
      <c r="A182" s="12"/>
      <c r="B182" s="28" t="str">
        <f t="shared" si="17"/>
        <v/>
      </c>
      <c r="C182" s="29" t="str">
        <f t="shared" si="21"/>
        <v/>
      </c>
      <c r="D182" s="39"/>
      <c r="E182" s="40"/>
      <c r="F182" s="40"/>
      <c r="G182" s="40"/>
      <c r="H182" s="41"/>
      <c r="I182" s="30" t="str">
        <f t="shared" si="20"/>
        <v/>
      </c>
      <c r="J182" s="31" t="str">
        <f t="shared" si="16"/>
        <v/>
      </c>
      <c r="K182" s="31" t="str">
        <f t="shared" si="18"/>
        <v/>
      </c>
      <c r="L182" s="31" t="str">
        <f>IF(AND(I182&lt;VAR_DUREE_TRAV_MAX,I182&lt;&gt;0),VAR_DUREE_TRAV_MAX-Suivi!I182,"")</f>
        <v/>
      </c>
      <c r="M182" s="31" t="str">
        <f t="shared" si="19"/>
        <v/>
      </c>
      <c r="N182" s="14"/>
    </row>
    <row r="183" spans="1:14" x14ac:dyDescent="0.25">
      <c r="A183" s="12"/>
      <c r="B183" s="28" t="str">
        <f t="shared" si="17"/>
        <v/>
      </c>
      <c r="C183" s="29" t="str">
        <f t="shared" si="21"/>
        <v/>
      </c>
      <c r="D183" s="39"/>
      <c r="E183" s="40"/>
      <c r="F183" s="40"/>
      <c r="G183" s="40"/>
      <c r="H183" s="41"/>
      <c r="I183" s="30" t="str">
        <f t="shared" si="20"/>
        <v/>
      </c>
      <c r="J183" s="31" t="str">
        <f t="shared" si="16"/>
        <v/>
      </c>
      <c r="K183" s="31" t="str">
        <f t="shared" si="18"/>
        <v/>
      </c>
      <c r="L183" s="31" t="str">
        <f>IF(AND(I183&lt;VAR_DUREE_TRAV_MAX,I183&lt;&gt;0),VAR_DUREE_TRAV_MAX-Suivi!I183,"")</f>
        <v/>
      </c>
      <c r="M183" s="31" t="str">
        <f t="shared" si="19"/>
        <v/>
      </c>
      <c r="N183" s="14"/>
    </row>
    <row r="184" spans="1:14" x14ac:dyDescent="0.25">
      <c r="A184" s="12"/>
      <c r="B184" s="28" t="str">
        <f t="shared" si="17"/>
        <v/>
      </c>
      <c r="C184" s="29" t="str">
        <f t="shared" si="21"/>
        <v/>
      </c>
      <c r="D184" s="39"/>
      <c r="E184" s="40"/>
      <c r="F184" s="40"/>
      <c r="G184" s="40"/>
      <c r="H184" s="41"/>
      <c r="I184" s="30" t="str">
        <f t="shared" si="20"/>
        <v/>
      </c>
      <c r="J184" s="31" t="str">
        <f t="shared" si="16"/>
        <v/>
      </c>
      <c r="K184" s="31" t="str">
        <f t="shared" si="18"/>
        <v/>
      </c>
      <c r="L184" s="31" t="str">
        <f>IF(AND(I184&lt;VAR_DUREE_TRAV_MAX,I184&lt;&gt;0),VAR_DUREE_TRAV_MAX-Suivi!I184,"")</f>
        <v/>
      </c>
      <c r="M184" s="31" t="str">
        <f t="shared" si="19"/>
        <v/>
      </c>
      <c r="N184" s="14"/>
    </row>
    <row r="185" spans="1:14" x14ac:dyDescent="0.25">
      <c r="A185" s="12"/>
      <c r="B185" s="28" t="str">
        <f t="shared" si="17"/>
        <v/>
      </c>
      <c r="C185" s="29" t="str">
        <f t="shared" si="21"/>
        <v/>
      </c>
      <c r="D185" s="39"/>
      <c r="E185" s="40"/>
      <c r="F185" s="40"/>
      <c r="G185" s="40"/>
      <c r="H185" s="41"/>
      <c r="I185" s="30" t="str">
        <f t="shared" si="20"/>
        <v/>
      </c>
      <c r="J185" s="31" t="str">
        <f t="shared" si="16"/>
        <v/>
      </c>
      <c r="K185" s="31" t="str">
        <f t="shared" si="18"/>
        <v/>
      </c>
      <c r="L185" s="31" t="str">
        <f>IF(AND(I185&lt;VAR_DUREE_TRAV_MAX,I185&lt;&gt;0),VAR_DUREE_TRAV_MAX-Suivi!I185,"")</f>
        <v/>
      </c>
      <c r="M185" s="31" t="str">
        <f t="shared" si="19"/>
        <v/>
      </c>
      <c r="N185" s="14"/>
    </row>
    <row r="186" spans="1:14" x14ac:dyDescent="0.25">
      <c r="A186" s="12"/>
      <c r="B186" s="28" t="str">
        <f t="shared" si="17"/>
        <v/>
      </c>
      <c r="C186" s="29" t="str">
        <f t="shared" si="21"/>
        <v/>
      </c>
      <c r="D186" s="39"/>
      <c r="E186" s="40"/>
      <c r="F186" s="40"/>
      <c r="G186" s="40"/>
      <c r="H186" s="41"/>
      <c r="I186" s="30" t="str">
        <f t="shared" si="20"/>
        <v/>
      </c>
      <c r="J186" s="31" t="str">
        <f t="shared" si="16"/>
        <v/>
      </c>
      <c r="K186" s="31" t="str">
        <f t="shared" si="18"/>
        <v/>
      </c>
      <c r="L186" s="31" t="str">
        <f>IF(AND(I186&lt;VAR_DUREE_TRAV_MAX,I186&lt;&gt;0),VAR_DUREE_TRAV_MAX-Suivi!I186,"")</f>
        <v/>
      </c>
      <c r="M186" s="31" t="str">
        <f t="shared" si="19"/>
        <v/>
      </c>
      <c r="N186" s="14"/>
    </row>
    <row r="187" spans="1:14" x14ac:dyDescent="0.25">
      <c r="A187" s="12"/>
      <c r="B187" s="28" t="str">
        <f t="shared" si="17"/>
        <v/>
      </c>
      <c r="C187" s="29" t="str">
        <f t="shared" si="21"/>
        <v/>
      </c>
      <c r="D187" s="39"/>
      <c r="E187" s="40"/>
      <c r="F187" s="40"/>
      <c r="G187" s="40"/>
      <c r="H187" s="41"/>
      <c r="I187" s="30" t="str">
        <f t="shared" si="20"/>
        <v/>
      </c>
      <c r="J187" s="31" t="str">
        <f t="shared" si="16"/>
        <v/>
      </c>
      <c r="K187" s="31" t="str">
        <f t="shared" si="18"/>
        <v/>
      </c>
      <c r="L187" s="31" t="str">
        <f>IF(AND(I187&lt;VAR_DUREE_TRAV_MAX,I187&lt;&gt;0),VAR_DUREE_TRAV_MAX-Suivi!I187,"")</f>
        <v/>
      </c>
      <c r="M187" s="31" t="str">
        <f t="shared" si="19"/>
        <v/>
      </c>
      <c r="N187" s="14"/>
    </row>
    <row r="188" spans="1:14" x14ac:dyDescent="0.25">
      <c r="A188" s="12"/>
      <c r="B188" s="28" t="str">
        <f t="shared" si="17"/>
        <v/>
      </c>
      <c r="C188" s="29" t="str">
        <f t="shared" si="21"/>
        <v/>
      </c>
      <c r="D188" s="39"/>
      <c r="E188" s="40"/>
      <c r="F188" s="40"/>
      <c r="G188" s="40"/>
      <c r="H188" s="41"/>
      <c r="I188" s="30" t="str">
        <f t="shared" si="20"/>
        <v/>
      </c>
      <c r="J188" s="31" t="str">
        <f t="shared" si="16"/>
        <v/>
      </c>
      <c r="K188" s="31" t="str">
        <f t="shared" si="18"/>
        <v/>
      </c>
      <c r="L188" s="31" t="str">
        <f>IF(AND(I188&lt;VAR_DUREE_TRAV_MAX,I188&lt;&gt;0),VAR_DUREE_TRAV_MAX-Suivi!I188,"")</f>
        <v/>
      </c>
      <c r="M188" s="31" t="str">
        <f t="shared" si="19"/>
        <v/>
      </c>
      <c r="N188" s="14"/>
    </row>
    <row r="189" spans="1:14" x14ac:dyDescent="0.25">
      <c r="A189" s="12"/>
      <c r="B189" s="28" t="str">
        <f t="shared" si="17"/>
        <v/>
      </c>
      <c r="C189" s="29" t="str">
        <f t="shared" si="21"/>
        <v/>
      </c>
      <c r="D189" s="39"/>
      <c r="E189" s="40"/>
      <c r="F189" s="40"/>
      <c r="G189" s="40"/>
      <c r="H189" s="41"/>
      <c r="I189" s="30" t="str">
        <f t="shared" si="20"/>
        <v/>
      </c>
      <c r="J189" s="31" t="str">
        <f t="shared" si="16"/>
        <v/>
      </c>
      <c r="K189" s="31" t="str">
        <f t="shared" si="18"/>
        <v/>
      </c>
      <c r="L189" s="31" t="str">
        <f>IF(AND(I189&lt;VAR_DUREE_TRAV_MAX,I189&lt;&gt;0),VAR_DUREE_TRAV_MAX-Suivi!I189,"")</f>
        <v/>
      </c>
      <c r="M189" s="31" t="str">
        <f t="shared" si="19"/>
        <v/>
      </c>
      <c r="N189" s="14"/>
    </row>
    <row r="190" spans="1:14" x14ac:dyDescent="0.25">
      <c r="A190" s="12"/>
      <c r="B190" s="28" t="str">
        <f t="shared" si="17"/>
        <v/>
      </c>
      <c r="C190" s="29" t="str">
        <f t="shared" si="21"/>
        <v/>
      </c>
      <c r="D190" s="39"/>
      <c r="E190" s="40"/>
      <c r="F190" s="40"/>
      <c r="G190" s="40"/>
      <c r="H190" s="41"/>
      <c r="I190" s="30" t="str">
        <f t="shared" si="20"/>
        <v/>
      </c>
      <c r="J190" s="31" t="str">
        <f t="shared" si="16"/>
        <v/>
      </c>
      <c r="K190" s="31" t="str">
        <f t="shared" si="18"/>
        <v/>
      </c>
      <c r="L190" s="31" t="str">
        <f>IF(AND(I190&lt;VAR_DUREE_TRAV_MAX,I190&lt;&gt;0),VAR_DUREE_TRAV_MAX-Suivi!I190,"")</f>
        <v/>
      </c>
      <c r="M190" s="31" t="str">
        <f t="shared" si="19"/>
        <v/>
      </c>
      <c r="N190" s="14"/>
    </row>
    <row r="191" spans="1:14" x14ac:dyDescent="0.25">
      <c r="A191" s="12"/>
      <c r="B191" s="28" t="str">
        <f t="shared" si="17"/>
        <v/>
      </c>
      <c r="C191" s="29" t="str">
        <f t="shared" si="21"/>
        <v/>
      </c>
      <c r="D191" s="39"/>
      <c r="E191" s="40"/>
      <c r="F191" s="40"/>
      <c r="G191" s="40"/>
      <c r="H191" s="41"/>
      <c r="I191" s="30" t="str">
        <f t="shared" si="20"/>
        <v/>
      </c>
      <c r="J191" s="31" t="str">
        <f t="shared" si="16"/>
        <v/>
      </c>
      <c r="K191" s="31" t="str">
        <f t="shared" si="18"/>
        <v/>
      </c>
      <c r="L191" s="31" t="str">
        <f>IF(AND(I191&lt;VAR_DUREE_TRAV_MAX,I191&lt;&gt;0),VAR_DUREE_TRAV_MAX-Suivi!I191,"")</f>
        <v/>
      </c>
      <c r="M191" s="31" t="str">
        <f t="shared" si="19"/>
        <v/>
      </c>
      <c r="N191" s="14"/>
    </row>
    <row r="192" spans="1:14" x14ac:dyDescent="0.25">
      <c r="A192" s="12"/>
      <c r="B192" s="28" t="str">
        <f t="shared" si="17"/>
        <v/>
      </c>
      <c r="C192" s="29" t="str">
        <f t="shared" si="21"/>
        <v/>
      </c>
      <c r="D192" s="39"/>
      <c r="E192" s="40"/>
      <c r="F192" s="40"/>
      <c r="G192" s="40"/>
      <c r="H192" s="41"/>
      <c r="I192" s="30" t="str">
        <f t="shared" si="20"/>
        <v/>
      </c>
      <c r="J192" s="31" t="str">
        <f t="shared" si="16"/>
        <v/>
      </c>
      <c r="K192" s="31" t="str">
        <f t="shared" si="18"/>
        <v/>
      </c>
      <c r="L192" s="31" t="str">
        <f>IF(AND(I192&lt;VAR_DUREE_TRAV_MAX,I192&lt;&gt;0),VAR_DUREE_TRAV_MAX-Suivi!I192,"")</f>
        <v/>
      </c>
      <c r="M192" s="31" t="str">
        <f t="shared" si="19"/>
        <v/>
      </c>
      <c r="N192" s="14"/>
    </row>
    <row r="193" spans="1:14" x14ac:dyDescent="0.25">
      <c r="A193" s="12"/>
      <c r="B193" s="28" t="str">
        <f t="shared" si="17"/>
        <v/>
      </c>
      <c r="C193" s="29" t="str">
        <f t="shared" si="21"/>
        <v/>
      </c>
      <c r="D193" s="39"/>
      <c r="E193" s="40"/>
      <c r="F193" s="40"/>
      <c r="G193" s="40"/>
      <c r="H193" s="41"/>
      <c r="I193" s="30" t="str">
        <f t="shared" si="20"/>
        <v/>
      </c>
      <c r="J193" s="31" t="str">
        <f t="shared" si="16"/>
        <v/>
      </c>
      <c r="K193" s="31" t="str">
        <f t="shared" si="18"/>
        <v/>
      </c>
      <c r="L193" s="31" t="str">
        <f>IF(AND(I193&lt;VAR_DUREE_TRAV_MAX,I193&lt;&gt;0),VAR_DUREE_TRAV_MAX-Suivi!I193,"")</f>
        <v/>
      </c>
      <c r="M193" s="31" t="str">
        <f t="shared" si="19"/>
        <v/>
      </c>
      <c r="N193" s="14"/>
    </row>
    <row r="194" spans="1:14" x14ac:dyDescent="0.25">
      <c r="A194" s="12"/>
      <c r="B194" s="28" t="str">
        <f>IF(ISBLANK(A194),"",YEAR(A194))</f>
        <v/>
      </c>
      <c r="C194" s="29" t="str">
        <f>IF(ISBLANK(A194),"",INDEX(LST_MOIS,MONTH(A194)))</f>
        <v/>
      </c>
      <c r="D194" s="39"/>
      <c r="E194" s="40"/>
      <c r="F194" s="40"/>
      <c r="G194" s="40"/>
      <c r="H194" s="41"/>
      <c r="I194" s="30" t="str">
        <f t="shared" si="20"/>
        <v/>
      </c>
      <c r="J194" s="31" t="str">
        <f t="shared" ref="J194:J257" si="22">IF(I194&lt;&gt;"",I194-VAR_DUREE_TRAV_MAX,"")</f>
        <v/>
      </c>
      <c r="K194" s="31" t="str">
        <f t="shared" si="18"/>
        <v/>
      </c>
      <c r="L194" s="31" t="str">
        <f>IF(AND(I194&lt;VAR_DUREE_TRAV_MAX,I194&lt;&gt;0),VAR_DUREE_TRAV_MAX-Suivi!I194,"")</f>
        <v/>
      </c>
      <c r="M194" s="31" t="str">
        <f t="shared" si="19"/>
        <v/>
      </c>
      <c r="N194" s="14"/>
    </row>
    <row r="195" spans="1:14" x14ac:dyDescent="0.25">
      <c r="A195" s="12"/>
      <c r="B195" s="28" t="str">
        <f t="shared" ref="B195:B258" si="23">IF(ISBLANK(A195),"",YEAR(A195))</f>
        <v/>
      </c>
      <c r="C195" s="29" t="str">
        <f t="shared" ref="C195:C258" si="24">IF(ISBLANK(A195),"",INDEX(LST_MOIS,MONTH(A195)))</f>
        <v/>
      </c>
      <c r="D195" s="39"/>
      <c r="E195" s="40"/>
      <c r="F195" s="40"/>
      <c r="G195" s="40"/>
      <c r="H195" s="41"/>
      <c r="I195" s="30" t="str">
        <f t="shared" si="20"/>
        <v/>
      </c>
      <c r="J195" s="31" t="str">
        <f t="shared" si="22"/>
        <v/>
      </c>
      <c r="K195" s="31" t="str">
        <f t="shared" si="18"/>
        <v/>
      </c>
      <c r="L195" s="31" t="str">
        <f>IF(AND(I195&lt;VAR_DUREE_TRAV_MAX,I195&lt;&gt;0),VAR_DUREE_TRAV_MAX-Suivi!I195,"")</f>
        <v/>
      </c>
      <c r="M195" s="31" t="str">
        <f t="shared" si="19"/>
        <v/>
      </c>
      <c r="N195" s="14"/>
    </row>
    <row r="196" spans="1:14" x14ac:dyDescent="0.25">
      <c r="A196" s="12"/>
      <c r="B196" s="28" t="str">
        <f t="shared" si="23"/>
        <v/>
      </c>
      <c r="C196" s="29" t="str">
        <f t="shared" si="24"/>
        <v/>
      </c>
      <c r="D196" s="39"/>
      <c r="E196" s="40"/>
      <c r="F196" s="40"/>
      <c r="G196" s="40"/>
      <c r="H196" s="41"/>
      <c r="I196" s="30" t="str">
        <f t="shared" si="20"/>
        <v/>
      </c>
      <c r="J196" s="31" t="str">
        <f t="shared" si="22"/>
        <v/>
      </c>
      <c r="K196" s="31" t="str">
        <f t="shared" ref="K196:K259" si="25">IF(I196="","",IF(J196&lt;0,K195,J196+K195))</f>
        <v/>
      </c>
      <c r="L196" s="31" t="str">
        <f>IF(AND(I196&lt;VAR_DUREE_TRAV_MAX,I196&lt;&gt;0),VAR_DUREE_TRAV_MAX-Suivi!I196,"")</f>
        <v/>
      </c>
      <c r="M196" s="31" t="str">
        <f t="shared" ref="M196:M259" si="26">IF(I196="","",IF(L196="",M195,L196+M195))</f>
        <v/>
      </c>
      <c r="N196" s="14"/>
    </row>
    <row r="197" spans="1:14" x14ac:dyDescent="0.25">
      <c r="A197" s="12"/>
      <c r="B197" s="28" t="str">
        <f>IF(ISBLANK(A197),"",YEAR(A197))</f>
        <v/>
      </c>
      <c r="C197" s="29" t="str">
        <f>IF(ISBLANK(A197),"",INDEX(LST_MOIS,MONTH(A197)))</f>
        <v/>
      </c>
      <c r="D197" s="39"/>
      <c r="E197" s="40"/>
      <c r="F197" s="40"/>
      <c r="G197" s="40"/>
      <c r="H197" s="41"/>
      <c r="I197" s="30" t="str">
        <f t="shared" si="20"/>
        <v/>
      </c>
      <c r="J197" s="31" t="str">
        <f t="shared" si="22"/>
        <v/>
      </c>
      <c r="K197" s="31" t="str">
        <f t="shared" si="25"/>
        <v/>
      </c>
      <c r="L197" s="31" t="str">
        <f>IF(AND(I197&lt;VAR_DUREE_TRAV_MAX,I197&lt;&gt;0),VAR_DUREE_TRAV_MAX-Suivi!I197,"")</f>
        <v/>
      </c>
      <c r="M197" s="31" t="str">
        <f t="shared" si="26"/>
        <v/>
      </c>
      <c r="N197" s="14"/>
    </row>
    <row r="198" spans="1:14" x14ac:dyDescent="0.25">
      <c r="A198" s="12"/>
      <c r="B198" s="28" t="str">
        <f t="shared" si="23"/>
        <v/>
      </c>
      <c r="C198" s="29" t="str">
        <f t="shared" si="24"/>
        <v/>
      </c>
      <c r="D198" s="39"/>
      <c r="E198" s="40"/>
      <c r="F198" s="40"/>
      <c r="G198" s="40"/>
      <c r="H198" s="41"/>
      <c r="I198" s="30" t="str">
        <f t="shared" si="20"/>
        <v/>
      </c>
      <c r="J198" s="31" t="str">
        <f t="shared" si="22"/>
        <v/>
      </c>
      <c r="K198" s="31" t="str">
        <f t="shared" si="25"/>
        <v/>
      </c>
      <c r="L198" s="31" t="str">
        <f>IF(AND(I198&lt;VAR_DUREE_TRAV_MAX,I198&lt;&gt;0),VAR_DUREE_TRAV_MAX-Suivi!I198,"")</f>
        <v/>
      </c>
      <c r="M198" s="31" t="str">
        <f t="shared" si="26"/>
        <v/>
      </c>
      <c r="N198" s="14"/>
    </row>
    <row r="199" spans="1:14" x14ac:dyDescent="0.25">
      <c r="A199" s="12"/>
      <c r="B199" s="28" t="str">
        <f t="shared" si="23"/>
        <v/>
      </c>
      <c r="C199" s="29" t="str">
        <f t="shared" si="24"/>
        <v/>
      </c>
      <c r="D199" s="39"/>
      <c r="E199" s="40"/>
      <c r="F199" s="40"/>
      <c r="G199" s="40"/>
      <c r="H199" s="41"/>
      <c r="I199" s="30" t="str">
        <f t="shared" si="20"/>
        <v/>
      </c>
      <c r="J199" s="31" t="str">
        <f t="shared" si="22"/>
        <v/>
      </c>
      <c r="K199" s="31" t="str">
        <f t="shared" si="25"/>
        <v/>
      </c>
      <c r="L199" s="31" t="str">
        <f>IF(AND(I199&lt;VAR_DUREE_TRAV_MAX,I199&lt;&gt;0),VAR_DUREE_TRAV_MAX-Suivi!I199,"")</f>
        <v/>
      </c>
      <c r="M199" s="31" t="str">
        <f t="shared" si="26"/>
        <v/>
      </c>
      <c r="N199" s="14"/>
    </row>
    <row r="200" spans="1:14" x14ac:dyDescent="0.25">
      <c r="A200" s="12"/>
      <c r="B200" s="28" t="str">
        <f t="shared" si="23"/>
        <v/>
      </c>
      <c r="C200" s="29" t="str">
        <f t="shared" si="24"/>
        <v/>
      </c>
      <c r="D200" s="39"/>
      <c r="E200" s="40"/>
      <c r="F200" s="40"/>
      <c r="G200" s="40"/>
      <c r="H200" s="41"/>
      <c r="I200" s="30" t="str">
        <f t="shared" si="20"/>
        <v/>
      </c>
      <c r="J200" s="31" t="str">
        <f t="shared" si="22"/>
        <v/>
      </c>
      <c r="K200" s="31" t="str">
        <f t="shared" si="25"/>
        <v/>
      </c>
      <c r="L200" s="31" t="str">
        <f>IF(AND(I200&lt;VAR_DUREE_TRAV_MAX,I200&lt;&gt;0),VAR_DUREE_TRAV_MAX-Suivi!I200,"")</f>
        <v/>
      </c>
      <c r="M200" s="31" t="str">
        <f t="shared" si="26"/>
        <v/>
      </c>
      <c r="N200" s="14"/>
    </row>
    <row r="201" spans="1:14" x14ac:dyDescent="0.25">
      <c r="A201" s="12"/>
      <c r="B201" s="28" t="str">
        <f t="shared" si="23"/>
        <v/>
      </c>
      <c r="C201" s="29" t="str">
        <f t="shared" si="24"/>
        <v/>
      </c>
      <c r="D201" s="39"/>
      <c r="E201" s="40"/>
      <c r="F201" s="40"/>
      <c r="G201" s="40"/>
      <c r="H201" s="41"/>
      <c r="I201" s="30" t="str">
        <f t="shared" si="20"/>
        <v/>
      </c>
      <c r="J201" s="31" t="str">
        <f t="shared" si="22"/>
        <v/>
      </c>
      <c r="K201" s="31" t="str">
        <f t="shared" si="25"/>
        <v/>
      </c>
      <c r="L201" s="31" t="str">
        <f>IF(AND(I201&lt;VAR_DUREE_TRAV_MAX,I201&lt;&gt;0),VAR_DUREE_TRAV_MAX-Suivi!I201,"")</f>
        <v/>
      </c>
      <c r="M201" s="31" t="str">
        <f t="shared" si="26"/>
        <v/>
      </c>
      <c r="N201" s="14"/>
    </row>
    <row r="202" spans="1:14" x14ac:dyDescent="0.25">
      <c r="A202" s="12"/>
      <c r="B202" s="28" t="str">
        <f t="shared" si="23"/>
        <v/>
      </c>
      <c r="C202" s="29" t="str">
        <f t="shared" si="24"/>
        <v/>
      </c>
      <c r="D202" s="39"/>
      <c r="E202" s="40"/>
      <c r="F202" s="40"/>
      <c r="G202" s="40"/>
      <c r="H202" s="41"/>
      <c r="I202" s="30" t="str">
        <f t="shared" si="20"/>
        <v/>
      </c>
      <c r="J202" s="31" t="str">
        <f t="shared" si="22"/>
        <v/>
      </c>
      <c r="K202" s="31" t="str">
        <f t="shared" si="25"/>
        <v/>
      </c>
      <c r="L202" s="31" t="str">
        <f>IF(AND(I202&lt;VAR_DUREE_TRAV_MAX,I202&lt;&gt;0),VAR_DUREE_TRAV_MAX-Suivi!I202,"")</f>
        <v/>
      </c>
      <c r="M202" s="31" t="str">
        <f t="shared" si="26"/>
        <v/>
      </c>
      <c r="N202" s="14"/>
    </row>
    <row r="203" spans="1:14" x14ac:dyDescent="0.25">
      <c r="A203" s="12"/>
      <c r="B203" s="28" t="str">
        <f t="shared" si="23"/>
        <v/>
      </c>
      <c r="C203" s="29" t="str">
        <f t="shared" si="24"/>
        <v/>
      </c>
      <c r="D203" s="39"/>
      <c r="E203" s="40"/>
      <c r="F203" s="40"/>
      <c r="G203" s="40"/>
      <c r="H203" s="41"/>
      <c r="I203" s="30" t="str">
        <f t="shared" ref="I203:I266" si="27">IF(A203="","",(F203-E203)+(H203-G203))</f>
        <v/>
      </c>
      <c r="J203" s="31" t="str">
        <f t="shared" si="22"/>
        <v/>
      </c>
      <c r="K203" s="31" t="str">
        <f t="shared" si="25"/>
        <v/>
      </c>
      <c r="L203" s="31" t="str">
        <f>IF(AND(I203&lt;VAR_DUREE_TRAV_MAX,I203&lt;&gt;0),VAR_DUREE_TRAV_MAX-Suivi!I203,"")</f>
        <v/>
      </c>
      <c r="M203" s="31" t="str">
        <f t="shared" si="26"/>
        <v/>
      </c>
      <c r="N203" s="14"/>
    </row>
    <row r="204" spans="1:14" x14ac:dyDescent="0.25">
      <c r="A204" s="12"/>
      <c r="B204" s="28" t="str">
        <f t="shared" si="23"/>
        <v/>
      </c>
      <c r="C204" s="29" t="str">
        <f t="shared" si="24"/>
        <v/>
      </c>
      <c r="D204" s="39"/>
      <c r="E204" s="40"/>
      <c r="F204" s="40"/>
      <c r="G204" s="40"/>
      <c r="H204" s="41"/>
      <c r="I204" s="30" t="str">
        <f t="shared" si="27"/>
        <v/>
      </c>
      <c r="J204" s="31" t="str">
        <f t="shared" si="22"/>
        <v/>
      </c>
      <c r="K204" s="31" t="str">
        <f t="shared" si="25"/>
        <v/>
      </c>
      <c r="L204" s="31" t="str">
        <f>IF(AND(I204&lt;VAR_DUREE_TRAV_MAX,I204&lt;&gt;0),VAR_DUREE_TRAV_MAX-Suivi!I204,"")</f>
        <v/>
      </c>
      <c r="M204" s="31" t="str">
        <f t="shared" si="26"/>
        <v/>
      </c>
      <c r="N204" s="14"/>
    </row>
    <row r="205" spans="1:14" x14ac:dyDescent="0.25">
      <c r="A205" s="12"/>
      <c r="B205" s="28" t="str">
        <f t="shared" si="23"/>
        <v/>
      </c>
      <c r="C205" s="29" t="str">
        <f t="shared" si="24"/>
        <v/>
      </c>
      <c r="D205" s="39"/>
      <c r="E205" s="40"/>
      <c r="F205" s="40"/>
      <c r="G205" s="40"/>
      <c r="H205" s="41"/>
      <c r="I205" s="30" t="str">
        <f t="shared" si="27"/>
        <v/>
      </c>
      <c r="J205" s="31" t="str">
        <f t="shared" si="22"/>
        <v/>
      </c>
      <c r="K205" s="31" t="str">
        <f t="shared" si="25"/>
        <v/>
      </c>
      <c r="L205" s="31" t="str">
        <f>IF(AND(I205&lt;VAR_DUREE_TRAV_MAX,I205&lt;&gt;0),VAR_DUREE_TRAV_MAX-Suivi!I205,"")</f>
        <v/>
      </c>
      <c r="M205" s="31" t="str">
        <f t="shared" si="26"/>
        <v/>
      </c>
      <c r="N205" s="14"/>
    </row>
    <row r="206" spans="1:14" x14ac:dyDescent="0.25">
      <c r="A206" s="12"/>
      <c r="B206" s="28" t="str">
        <f t="shared" si="23"/>
        <v/>
      </c>
      <c r="C206" s="29" t="str">
        <f t="shared" si="24"/>
        <v/>
      </c>
      <c r="D206" s="39"/>
      <c r="E206" s="40"/>
      <c r="F206" s="40"/>
      <c r="G206" s="40"/>
      <c r="H206" s="41"/>
      <c r="I206" s="30" t="str">
        <f t="shared" si="27"/>
        <v/>
      </c>
      <c r="J206" s="31" t="str">
        <f t="shared" si="22"/>
        <v/>
      </c>
      <c r="K206" s="31" t="str">
        <f t="shared" si="25"/>
        <v/>
      </c>
      <c r="L206" s="31" t="str">
        <f>IF(AND(I206&lt;VAR_DUREE_TRAV_MAX,I206&lt;&gt;0),VAR_DUREE_TRAV_MAX-Suivi!I206,"")</f>
        <v/>
      </c>
      <c r="M206" s="31" t="str">
        <f t="shared" si="26"/>
        <v/>
      </c>
      <c r="N206" s="14"/>
    </row>
    <row r="207" spans="1:14" x14ac:dyDescent="0.25">
      <c r="A207" s="12"/>
      <c r="B207" s="28" t="str">
        <f t="shared" si="23"/>
        <v/>
      </c>
      <c r="C207" s="29" t="str">
        <f t="shared" si="24"/>
        <v/>
      </c>
      <c r="D207" s="39"/>
      <c r="E207" s="40"/>
      <c r="F207" s="40"/>
      <c r="G207" s="40"/>
      <c r="H207" s="41"/>
      <c r="I207" s="30" t="str">
        <f t="shared" si="27"/>
        <v/>
      </c>
      <c r="J207" s="31" t="str">
        <f t="shared" si="22"/>
        <v/>
      </c>
      <c r="K207" s="31" t="str">
        <f t="shared" si="25"/>
        <v/>
      </c>
      <c r="L207" s="31" t="str">
        <f>IF(AND(I207&lt;VAR_DUREE_TRAV_MAX,I207&lt;&gt;0),VAR_DUREE_TRAV_MAX-Suivi!I207,"")</f>
        <v/>
      </c>
      <c r="M207" s="31" t="str">
        <f t="shared" si="26"/>
        <v/>
      </c>
      <c r="N207" s="14"/>
    </row>
    <row r="208" spans="1:14" x14ac:dyDescent="0.25">
      <c r="A208" s="12"/>
      <c r="B208" s="28" t="str">
        <f t="shared" si="23"/>
        <v/>
      </c>
      <c r="C208" s="29" t="str">
        <f t="shared" si="24"/>
        <v/>
      </c>
      <c r="D208" s="39"/>
      <c r="E208" s="40"/>
      <c r="F208" s="40"/>
      <c r="G208" s="40"/>
      <c r="H208" s="41"/>
      <c r="I208" s="30" t="str">
        <f t="shared" si="27"/>
        <v/>
      </c>
      <c r="J208" s="31" t="str">
        <f t="shared" si="22"/>
        <v/>
      </c>
      <c r="K208" s="31" t="str">
        <f t="shared" si="25"/>
        <v/>
      </c>
      <c r="L208" s="31" t="str">
        <f>IF(AND(I208&lt;VAR_DUREE_TRAV_MAX,I208&lt;&gt;0),VAR_DUREE_TRAV_MAX-Suivi!I208,"")</f>
        <v/>
      </c>
      <c r="M208" s="31" t="str">
        <f t="shared" si="26"/>
        <v/>
      </c>
      <c r="N208" s="14"/>
    </row>
    <row r="209" spans="1:14" x14ac:dyDescent="0.25">
      <c r="A209" s="12"/>
      <c r="B209" s="28" t="str">
        <f t="shared" si="23"/>
        <v/>
      </c>
      <c r="C209" s="29" t="str">
        <f t="shared" si="24"/>
        <v/>
      </c>
      <c r="D209" s="39"/>
      <c r="E209" s="40"/>
      <c r="F209" s="40"/>
      <c r="G209" s="40"/>
      <c r="H209" s="41"/>
      <c r="I209" s="30" t="str">
        <f t="shared" si="27"/>
        <v/>
      </c>
      <c r="J209" s="31" t="str">
        <f t="shared" si="22"/>
        <v/>
      </c>
      <c r="K209" s="31" t="str">
        <f t="shared" si="25"/>
        <v/>
      </c>
      <c r="L209" s="31" t="str">
        <f>IF(AND(I209&lt;VAR_DUREE_TRAV_MAX,I209&lt;&gt;0),VAR_DUREE_TRAV_MAX-Suivi!I209,"")</f>
        <v/>
      </c>
      <c r="M209" s="31" t="str">
        <f t="shared" si="26"/>
        <v/>
      </c>
      <c r="N209" s="14"/>
    </row>
    <row r="210" spans="1:14" x14ac:dyDescent="0.25">
      <c r="A210" s="12"/>
      <c r="B210" s="28" t="str">
        <f t="shared" si="23"/>
        <v/>
      </c>
      <c r="C210" s="29" t="str">
        <f t="shared" si="24"/>
        <v/>
      </c>
      <c r="D210" s="39"/>
      <c r="E210" s="40"/>
      <c r="F210" s="40"/>
      <c r="G210" s="40"/>
      <c r="H210" s="41"/>
      <c r="I210" s="30" t="str">
        <f t="shared" si="27"/>
        <v/>
      </c>
      <c r="J210" s="31" t="str">
        <f t="shared" si="22"/>
        <v/>
      </c>
      <c r="K210" s="31" t="str">
        <f t="shared" si="25"/>
        <v/>
      </c>
      <c r="L210" s="31" t="str">
        <f>IF(AND(I210&lt;VAR_DUREE_TRAV_MAX,I210&lt;&gt;0),VAR_DUREE_TRAV_MAX-Suivi!I210,"")</f>
        <v/>
      </c>
      <c r="M210" s="31" t="str">
        <f t="shared" si="26"/>
        <v/>
      </c>
      <c r="N210" s="14"/>
    </row>
    <row r="211" spans="1:14" x14ac:dyDescent="0.25">
      <c r="A211" s="12"/>
      <c r="B211" s="28" t="str">
        <f t="shared" si="23"/>
        <v/>
      </c>
      <c r="C211" s="29" t="str">
        <f t="shared" si="24"/>
        <v/>
      </c>
      <c r="D211" s="39"/>
      <c r="E211" s="40"/>
      <c r="F211" s="40"/>
      <c r="G211" s="40"/>
      <c r="H211" s="41"/>
      <c r="I211" s="30" t="str">
        <f t="shared" si="27"/>
        <v/>
      </c>
      <c r="J211" s="31" t="str">
        <f t="shared" si="22"/>
        <v/>
      </c>
      <c r="K211" s="31" t="str">
        <f t="shared" si="25"/>
        <v/>
      </c>
      <c r="L211" s="31" t="str">
        <f>IF(AND(I211&lt;VAR_DUREE_TRAV_MAX,I211&lt;&gt;0),VAR_DUREE_TRAV_MAX-Suivi!I211,"")</f>
        <v/>
      </c>
      <c r="M211" s="31" t="str">
        <f t="shared" si="26"/>
        <v/>
      </c>
      <c r="N211" s="14"/>
    </row>
    <row r="212" spans="1:14" x14ac:dyDescent="0.25">
      <c r="A212" s="12"/>
      <c r="B212" s="28" t="str">
        <f t="shared" si="23"/>
        <v/>
      </c>
      <c r="C212" s="29" t="str">
        <f t="shared" si="24"/>
        <v/>
      </c>
      <c r="D212" s="39"/>
      <c r="E212" s="40"/>
      <c r="F212" s="40"/>
      <c r="G212" s="40"/>
      <c r="H212" s="41"/>
      <c r="I212" s="30" t="str">
        <f t="shared" si="27"/>
        <v/>
      </c>
      <c r="J212" s="31" t="str">
        <f t="shared" si="22"/>
        <v/>
      </c>
      <c r="K212" s="31" t="str">
        <f t="shared" si="25"/>
        <v/>
      </c>
      <c r="L212" s="31" t="str">
        <f>IF(AND(I212&lt;VAR_DUREE_TRAV_MAX,I212&lt;&gt;0),VAR_DUREE_TRAV_MAX-Suivi!I212,"")</f>
        <v/>
      </c>
      <c r="M212" s="31" t="str">
        <f t="shared" si="26"/>
        <v/>
      </c>
      <c r="N212" s="14"/>
    </row>
    <row r="213" spans="1:14" x14ac:dyDescent="0.25">
      <c r="A213" s="12"/>
      <c r="B213" s="28" t="str">
        <f t="shared" si="23"/>
        <v/>
      </c>
      <c r="C213" s="29" t="str">
        <f t="shared" si="24"/>
        <v/>
      </c>
      <c r="D213" s="39"/>
      <c r="E213" s="40"/>
      <c r="F213" s="40"/>
      <c r="G213" s="40"/>
      <c r="H213" s="41"/>
      <c r="I213" s="30" t="str">
        <f t="shared" si="27"/>
        <v/>
      </c>
      <c r="J213" s="31" t="str">
        <f t="shared" si="22"/>
        <v/>
      </c>
      <c r="K213" s="31" t="str">
        <f t="shared" si="25"/>
        <v/>
      </c>
      <c r="L213" s="31" t="str">
        <f>IF(AND(I213&lt;VAR_DUREE_TRAV_MAX,I213&lt;&gt;0),VAR_DUREE_TRAV_MAX-Suivi!I213,"")</f>
        <v/>
      </c>
      <c r="M213" s="31" t="str">
        <f t="shared" si="26"/>
        <v/>
      </c>
      <c r="N213" s="14"/>
    </row>
    <row r="214" spans="1:14" x14ac:dyDescent="0.25">
      <c r="A214" s="12"/>
      <c r="B214" s="28" t="str">
        <f t="shared" si="23"/>
        <v/>
      </c>
      <c r="C214" s="29" t="str">
        <f t="shared" si="24"/>
        <v/>
      </c>
      <c r="D214" s="39"/>
      <c r="E214" s="40"/>
      <c r="F214" s="40"/>
      <c r="G214" s="40"/>
      <c r="H214" s="41"/>
      <c r="I214" s="30" t="str">
        <f t="shared" si="27"/>
        <v/>
      </c>
      <c r="J214" s="31" t="str">
        <f t="shared" si="22"/>
        <v/>
      </c>
      <c r="K214" s="31" t="str">
        <f t="shared" si="25"/>
        <v/>
      </c>
      <c r="L214" s="31" t="str">
        <f>IF(AND(I214&lt;VAR_DUREE_TRAV_MAX,I214&lt;&gt;0),VAR_DUREE_TRAV_MAX-Suivi!I214,"")</f>
        <v/>
      </c>
      <c r="M214" s="31" t="str">
        <f t="shared" si="26"/>
        <v/>
      </c>
      <c r="N214" s="14"/>
    </row>
    <row r="215" spans="1:14" x14ac:dyDescent="0.25">
      <c r="A215" s="12"/>
      <c r="B215" s="28" t="str">
        <f t="shared" si="23"/>
        <v/>
      </c>
      <c r="C215" s="29" t="str">
        <f t="shared" si="24"/>
        <v/>
      </c>
      <c r="D215" s="39"/>
      <c r="E215" s="40"/>
      <c r="F215" s="40"/>
      <c r="G215" s="40"/>
      <c r="H215" s="41"/>
      <c r="I215" s="30" t="str">
        <f t="shared" si="27"/>
        <v/>
      </c>
      <c r="J215" s="31" t="str">
        <f t="shared" si="22"/>
        <v/>
      </c>
      <c r="K215" s="31" t="str">
        <f t="shared" si="25"/>
        <v/>
      </c>
      <c r="L215" s="31" t="str">
        <f>IF(AND(I215&lt;VAR_DUREE_TRAV_MAX,I215&lt;&gt;0),VAR_DUREE_TRAV_MAX-Suivi!I215,"")</f>
        <v/>
      </c>
      <c r="M215" s="31" t="str">
        <f t="shared" si="26"/>
        <v/>
      </c>
      <c r="N215" s="14"/>
    </row>
    <row r="216" spans="1:14" x14ac:dyDescent="0.25">
      <c r="A216" s="12"/>
      <c r="B216" s="28" t="str">
        <f t="shared" si="23"/>
        <v/>
      </c>
      <c r="C216" s="29" t="str">
        <f t="shared" si="24"/>
        <v/>
      </c>
      <c r="D216" s="39"/>
      <c r="E216" s="40"/>
      <c r="F216" s="40"/>
      <c r="G216" s="40"/>
      <c r="H216" s="41"/>
      <c r="I216" s="30" t="str">
        <f t="shared" si="27"/>
        <v/>
      </c>
      <c r="J216" s="31" t="str">
        <f t="shared" si="22"/>
        <v/>
      </c>
      <c r="K216" s="31" t="str">
        <f t="shared" si="25"/>
        <v/>
      </c>
      <c r="L216" s="31" t="str">
        <f>IF(AND(I216&lt;VAR_DUREE_TRAV_MAX,I216&lt;&gt;0),VAR_DUREE_TRAV_MAX-Suivi!I216,"")</f>
        <v/>
      </c>
      <c r="M216" s="31" t="str">
        <f t="shared" si="26"/>
        <v/>
      </c>
      <c r="N216" s="14"/>
    </row>
    <row r="217" spans="1:14" x14ac:dyDescent="0.25">
      <c r="A217" s="12"/>
      <c r="B217" s="28" t="str">
        <f t="shared" si="23"/>
        <v/>
      </c>
      <c r="C217" s="29" t="str">
        <f t="shared" si="24"/>
        <v/>
      </c>
      <c r="D217" s="39"/>
      <c r="E217" s="40"/>
      <c r="F217" s="40"/>
      <c r="G217" s="40"/>
      <c r="H217" s="41"/>
      <c r="I217" s="30" t="str">
        <f t="shared" si="27"/>
        <v/>
      </c>
      <c r="J217" s="31" t="str">
        <f t="shared" si="22"/>
        <v/>
      </c>
      <c r="K217" s="31" t="str">
        <f t="shared" si="25"/>
        <v/>
      </c>
      <c r="L217" s="31" t="str">
        <f>IF(AND(I217&lt;VAR_DUREE_TRAV_MAX,I217&lt;&gt;0),VAR_DUREE_TRAV_MAX-Suivi!I217,"")</f>
        <v/>
      </c>
      <c r="M217" s="31" t="str">
        <f t="shared" si="26"/>
        <v/>
      </c>
      <c r="N217" s="14"/>
    </row>
    <row r="218" spans="1:14" x14ac:dyDescent="0.25">
      <c r="A218" s="12"/>
      <c r="B218" s="28" t="str">
        <f t="shared" si="23"/>
        <v/>
      </c>
      <c r="C218" s="29" t="str">
        <f t="shared" si="24"/>
        <v/>
      </c>
      <c r="D218" s="39"/>
      <c r="E218" s="40"/>
      <c r="F218" s="40"/>
      <c r="G218" s="40"/>
      <c r="H218" s="41"/>
      <c r="I218" s="30" t="str">
        <f t="shared" si="27"/>
        <v/>
      </c>
      <c r="J218" s="31" t="str">
        <f t="shared" si="22"/>
        <v/>
      </c>
      <c r="K218" s="31" t="str">
        <f t="shared" si="25"/>
        <v/>
      </c>
      <c r="L218" s="31" t="str">
        <f>IF(AND(I218&lt;VAR_DUREE_TRAV_MAX,I218&lt;&gt;0),VAR_DUREE_TRAV_MAX-Suivi!I218,"")</f>
        <v/>
      </c>
      <c r="M218" s="31" t="str">
        <f t="shared" si="26"/>
        <v/>
      </c>
      <c r="N218" s="14"/>
    </row>
    <row r="219" spans="1:14" x14ac:dyDescent="0.25">
      <c r="A219" s="12"/>
      <c r="B219" s="28" t="str">
        <f t="shared" si="23"/>
        <v/>
      </c>
      <c r="C219" s="29" t="str">
        <f t="shared" si="24"/>
        <v/>
      </c>
      <c r="D219" s="39"/>
      <c r="E219" s="40"/>
      <c r="F219" s="40"/>
      <c r="G219" s="40"/>
      <c r="H219" s="41"/>
      <c r="I219" s="30" t="str">
        <f t="shared" si="27"/>
        <v/>
      </c>
      <c r="J219" s="31" t="str">
        <f t="shared" si="22"/>
        <v/>
      </c>
      <c r="K219" s="31" t="str">
        <f t="shared" si="25"/>
        <v/>
      </c>
      <c r="L219" s="31" t="str">
        <f>IF(AND(I219&lt;VAR_DUREE_TRAV_MAX,I219&lt;&gt;0),VAR_DUREE_TRAV_MAX-Suivi!I219,"")</f>
        <v/>
      </c>
      <c r="M219" s="31" t="str">
        <f t="shared" si="26"/>
        <v/>
      </c>
      <c r="N219" s="14"/>
    </row>
    <row r="220" spans="1:14" x14ac:dyDescent="0.25">
      <c r="A220" s="12"/>
      <c r="B220" s="28" t="str">
        <f t="shared" si="23"/>
        <v/>
      </c>
      <c r="C220" s="29" t="str">
        <f t="shared" si="24"/>
        <v/>
      </c>
      <c r="D220" s="39"/>
      <c r="E220" s="40"/>
      <c r="F220" s="40"/>
      <c r="G220" s="40"/>
      <c r="H220" s="41"/>
      <c r="I220" s="30" t="str">
        <f t="shared" si="27"/>
        <v/>
      </c>
      <c r="J220" s="31" t="str">
        <f t="shared" si="22"/>
        <v/>
      </c>
      <c r="K220" s="31" t="str">
        <f t="shared" si="25"/>
        <v/>
      </c>
      <c r="L220" s="31" t="str">
        <f>IF(AND(I220&lt;VAR_DUREE_TRAV_MAX,I220&lt;&gt;0),VAR_DUREE_TRAV_MAX-Suivi!I220,"")</f>
        <v/>
      </c>
      <c r="M220" s="31" t="str">
        <f t="shared" si="26"/>
        <v/>
      </c>
      <c r="N220" s="14"/>
    </row>
    <row r="221" spans="1:14" x14ac:dyDescent="0.25">
      <c r="A221" s="12"/>
      <c r="B221" s="28" t="str">
        <f t="shared" si="23"/>
        <v/>
      </c>
      <c r="C221" s="29" t="str">
        <f t="shared" si="24"/>
        <v/>
      </c>
      <c r="D221" s="39"/>
      <c r="E221" s="40"/>
      <c r="F221" s="40"/>
      <c r="G221" s="40"/>
      <c r="H221" s="41"/>
      <c r="I221" s="30" t="str">
        <f t="shared" si="27"/>
        <v/>
      </c>
      <c r="J221" s="31" t="str">
        <f t="shared" si="22"/>
        <v/>
      </c>
      <c r="K221" s="31" t="str">
        <f t="shared" si="25"/>
        <v/>
      </c>
      <c r="L221" s="31" t="str">
        <f>IF(AND(I221&lt;VAR_DUREE_TRAV_MAX,I221&lt;&gt;0),VAR_DUREE_TRAV_MAX-Suivi!I221,"")</f>
        <v/>
      </c>
      <c r="M221" s="31" t="str">
        <f t="shared" si="26"/>
        <v/>
      </c>
      <c r="N221" s="14"/>
    </row>
    <row r="222" spans="1:14" x14ac:dyDescent="0.25">
      <c r="A222" s="12"/>
      <c r="B222" s="28" t="str">
        <f t="shared" si="23"/>
        <v/>
      </c>
      <c r="C222" s="29" t="str">
        <f t="shared" si="24"/>
        <v/>
      </c>
      <c r="D222" s="39"/>
      <c r="E222" s="40"/>
      <c r="F222" s="40"/>
      <c r="G222" s="40"/>
      <c r="H222" s="41"/>
      <c r="I222" s="30" t="str">
        <f t="shared" si="27"/>
        <v/>
      </c>
      <c r="J222" s="31" t="str">
        <f t="shared" si="22"/>
        <v/>
      </c>
      <c r="K222" s="31" t="str">
        <f t="shared" si="25"/>
        <v/>
      </c>
      <c r="L222" s="31" t="str">
        <f>IF(AND(I222&lt;VAR_DUREE_TRAV_MAX,I222&lt;&gt;0),VAR_DUREE_TRAV_MAX-Suivi!I222,"")</f>
        <v/>
      </c>
      <c r="M222" s="31" t="str">
        <f t="shared" si="26"/>
        <v/>
      </c>
      <c r="N222" s="14"/>
    </row>
    <row r="223" spans="1:14" x14ac:dyDescent="0.25">
      <c r="A223" s="12"/>
      <c r="B223" s="28" t="str">
        <f t="shared" si="23"/>
        <v/>
      </c>
      <c r="C223" s="29" t="str">
        <f t="shared" si="24"/>
        <v/>
      </c>
      <c r="D223" s="39"/>
      <c r="E223" s="40"/>
      <c r="F223" s="40"/>
      <c r="G223" s="40"/>
      <c r="H223" s="41"/>
      <c r="I223" s="30" t="str">
        <f t="shared" si="27"/>
        <v/>
      </c>
      <c r="J223" s="31" t="str">
        <f t="shared" si="22"/>
        <v/>
      </c>
      <c r="K223" s="31" t="str">
        <f t="shared" si="25"/>
        <v/>
      </c>
      <c r="L223" s="31" t="str">
        <f>IF(AND(I223&lt;VAR_DUREE_TRAV_MAX,I223&lt;&gt;0),VAR_DUREE_TRAV_MAX-Suivi!I223,"")</f>
        <v/>
      </c>
      <c r="M223" s="31" t="str">
        <f t="shared" si="26"/>
        <v/>
      </c>
      <c r="N223" s="14"/>
    </row>
    <row r="224" spans="1:14" x14ac:dyDescent="0.25">
      <c r="A224" s="12"/>
      <c r="B224" s="28" t="str">
        <f t="shared" si="23"/>
        <v/>
      </c>
      <c r="C224" s="29" t="str">
        <f t="shared" si="24"/>
        <v/>
      </c>
      <c r="D224" s="39"/>
      <c r="E224" s="40"/>
      <c r="F224" s="40"/>
      <c r="G224" s="40"/>
      <c r="H224" s="41"/>
      <c r="I224" s="30" t="str">
        <f t="shared" si="27"/>
        <v/>
      </c>
      <c r="J224" s="31" t="str">
        <f t="shared" si="22"/>
        <v/>
      </c>
      <c r="K224" s="31" t="str">
        <f t="shared" si="25"/>
        <v/>
      </c>
      <c r="L224" s="31" t="str">
        <f>IF(AND(I224&lt;VAR_DUREE_TRAV_MAX,I224&lt;&gt;0),VAR_DUREE_TRAV_MAX-Suivi!I224,"")</f>
        <v/>
      </c>
      <c r="M224" s="31" t="str">
        <f t="shared" si="26"/>
        <v/>
      </c>
      <c r="N224" s="14"/>
    </row>
    <row r="225" spans="1:14" x14ac:dyDescent="0.25">
      <c r="A225" s="12"/>
      <c r="B225" s="28" t="str">
        <f t="shared" si="23"/>
        <v/>
      </c>
      <c r="C225" s="29" t="str">
        <f t="shared" si="24"/>
        <v/>
      </c>
      <c r="D225" s="39"/>
      <c r="E225" s="40"/>
      <c r="F225" s="40"/>
      <c r="G225" s="40"/>
      <c r="H225" s="41"/>
      <c r="I225" s="30" t="str">
        <f t="shared" si="27"/>
        <v/>
      </c>
      <c r="J225" s="31" t="str">
        <f t="shared" si="22"/>
        <v/>
      </c>
      <c r="K225" s="31" t="str">
        <f t="shared" si="25"/>
        <v/>
      </c>
      <c r="L225" s="31" t="str">
        <f>IF(AND(I225&lt;VAR_DUREE_TRAV_MAX,I225&lt;&gt;0),VAR_DUREE_TRAV_MAX-Suivi!I225,"")</f>
        <v/>
      </c>
      <c r="M225" s="31" t="str">
        <f t="shared" si="26"/>
        <v/>
      </c>
      <c r="N225" s="14"/>
    </row>
    <row r="226" spans="1:14" x14ac:dyDescent="0.25">
      <c r="A226" s="12"/>
      <c r="B226" s="28" t="str">
        <f t="shared" si="23"/>
        <v/>
      </c>
      <c r="C226" s="29" t="str">
        <f t="shared" si="24"/>
        <v/>
      </c>
      <c r="D226" s="39"/>
      <c r="E226" s="40"/>
      <c r="F226" s="40"/>
      <c r="G226" s="40"/>
      <c r="H226" s="41"/>
      <c r="I226" s="30" t="str">
        <f t="shared" si="27"/>
        <v/>
      </c>
      <c r="J226" s="31" t="str">
        <f t="shared" si="22"/>
        <v/>
      </c>
      <c r="K226" s="31" t="str">
        <f t="shared" si="25"/>
        <v/>
      </c>
      <c r="L226" s="31" t="str">
        <f>IF(AND(I226&lt;VAR_DUREE_TRAV_MAX,I226&lt;&gt;0),VAR_DUREE_TRAV_MAX-Suivi!I226,"")</f>
        <v/>
      </c>
      <c r="M226" s="31" t="str">
        <f t="shared" si="26"/>
        <v/>
      </c>
      <c r="N226" s="14"/>
    </row>
    <row r="227" spans="1:14" x14ac:dyDescent="0.25">
      <c r="A227" s="12"/>
      <c r="B227" s="28" t="str">
        <f t="shared" si="23"/>
        <v/>
      </c>
      <c r="C227" s="29" t="str">
        <f t="shared" si="24"/>
        <v/>
      </c>
      <c r="D227" s="39"/>
      <c r="E227" s="40"/>
      <c r="F227" s="40"/>
      <c r="G227" s="40"/>
      <c r="H227" s="41"/>
      <c r="I227" s="30" t="str">
        <f t="shared" si="27"/>
        <v/>
      </c>
      <c r="J227" s="31" t="str">
        <f t="shared" si="22"/>
        <v/>
      </c>
      <c r="K227" s="31" t="str">
        <f t="shared" si="25"/>
        <v/>
      </c>
      <c r="L227" s="31" t="str">
        <f>IF(AND(I227&lt;VAR_DUREE_TRAV_MAX,I227&lt;&gt;0),VAR_DUREE_TRAV_MAX-Suivi!I227,"")</f>
        <v/>
      </c>
      <c r="M227" s="31" t="str">
        <f t="shared" si="26"/>
        <v/>
      </c>
      <c r="N227" s="14"/>
    </row>
    <row r="228" spans="1:14" x14ac:dyDescent="0.25">
      <c r="A228" s="12"/>
      <c r="B228" s="28" t="str">
        <f t="shared" si="23"/>
        <v/>
      </c>
      <c r="C228" s="29" t="str">
        <f t="shared" si="24"/>
        <v/>
      </c>
      <c r="D228" s="39"/>
      <c r="E228" s="40"/>
      <c r="F228" s="40"/>
      <c r="G228" s="40"/>
      <c r="H228" s="41"/>
      <c r="I228" s="30" t="str">
        <f t="shared" si="27"/>
        <v/>
      </c>
      <c r="J228" s="31" t="str">
        <f t="shared" si="22"/>
        <v/>
      </c>
      <c r="K228" s="31" t="str">
        <f t="shared" si="25"/>
        <v/>
      </c>
      <c r="L228" s="31" t="str">
        <f>IF(AND(I228&lt;VAR_DUREE_TRAV_MAX,I228&lt;&gt;0),VAR_DUREE_TRAV_MAX-Suivi!I228,"")</f>
        <v/>
      </c>
      <c r="M228" s="31" t="str">
        <f t="shared" si="26"/>
        <v/>
      </c>
      <c r="N228" s="14"/>
    </row>
    <row r="229" spans="1:14" x14ac:dyDescent="0.25">
      <c r="A229" s="12"/>
      <c r="B229" s="28" t="str">
        <f t="shared" si="23"/>
        <v/>
      </c>
      <c r="C229" s="29" t="str">
        <f t="shared" si="24"/>
        <v/>
      </c>
      <c r="D229" s="39"/>
      <c r="E229" s="40"/>
      <c r="F229" s="40"/>
      <c r="G229" s="40"/>
      <c r="H229" s="41"/>
      <c r="I229" s="30" t="str">
        <f t="shared" si="27"/>
        <v/>
      </c>
      <c r="J229" s="31" t="str">
        <f t="shared" si="22"/>
        <v/>
      </c>
      <c r="K229" s="31" t="str">
        <f t="shared" si="25"/>
        <v/>
      </c>
      <c r="L229" s="31" t="str">
        <f>IF(AND(I229&lt;VAR_DUREE_TRAV_MAX,I229&lt;&gt;0),VAR_DUREE_TRAV_MAX-Suivi!I229,"")</f>
        <v/>
      </c>
      <c r="M229" s="31" t="str">
        <f t="shared" si="26"/>
        <v/>
      </c>
      <c r="N229" s="14"/>
    </row>
    <row r="230" spans="1:14" x14ac:dyDescent="0.25">
      <c r="A230" s="12"/>
      <c r="B230" s="28" t="str">
        <f t="shared" si="23"/>
        <v/>
      </c>
      <c r="C230" s="29" t="str">
        <f t="shared" si="24"/>
        <v/>
      </c>
      <c r="D230" s="39"/>
      <c r="E230" s="40"/>
      <c r="F230" s="40"/>
      <c r="G230" s="40"/>
      <c r="H230" s="41"/>
      <c r="I230" s="30" t="str">
        <f t="shared" si="27"/>
        <v/>
      </c>
      <c r="J230" s="31" t="str">
        <f t="shared" si="22"/>
        <v/>
      </c>
      <c r="K230" s="31" t="str">
        <f t="shared" si="25"/>
        <v/>
      </c>
      <c r="L230" s="31" t="str">
        <f>IF(AND(I230&lt;VAR_DUREE_TRAV_MAX,I230&lt;&gt;0),VAR_DUREE_TRAV_MAX-Suivi!I230,"")</f>
        <v/>
      </c>
      <c r="M230" s="31" t="str">
        <f t="shared" si="26"/>
        <v/>
      </c>
      <c r="N230" s="14"/>
    </row>
    <row r="231" spans="1:14" x14ac:dyDescent="0.25">
      <c r="A231" s="12"/>
      <c r="B231" s="28" t="str">
        <f t="shared" si="23"/>
        <v/>
      </c>
      <c r="C231" s="29" t="str">
        <f t="shared" si="24"/>
        <v/>
      </c>
      <c r="D231" s="39"/>
      <c r="E231" s="40"/>
      <c r="F231" s="40"/>
      <c r="G231" s="40"/>
      <c r="H231" s="41"/>
      <c r="I231" s="30" t="str">
        <f t="shared" si="27"/>
        <v/>
      </c>
      <c r="J231" s="31" t="str">
        <f t="shared" si="22"/>
        <v/>
      </c>
      <c r="K231" s="31" t="str">
        <f t="shared" si="25"/>
        <v/>
      </c>
      <c r="L231" s="31" t="str">
        <f>IF(AND(I231&lt;VAR_DUREE_TRAV_MAX,I231&lt;&gt;0),VAR_DUREE_TRAV_MAX-Suivi!I231,"")</f>
        <v/>
      </c>
      <c r="M231" s="31" t="str">
        <f t="shared" si="26"/>
        <v/>
      </c>
      <c r="N231" s="14"/>
    </row>
    <row r="232" spans="1:14" x14ac:dyDescent="0.25">
      <c r="A232" s="12"/>
      <c r="B232" s="28" t="str">
        <f t="shared" si="23"/>
        <v/>
      </c>
      <c r="C232" s="29" t="str">
        <f t="shared" si="24"/>
        <v/>
      </c>
      <c r="D232" s="39"/>
      <c r="E232" s="40"/>
      <c r="F232" s="40"/>
      <c r="G232" s="40"/>
      <c r="H232" s="41"/>
      <c r="I232" s="30" t="str">
        <f t="shared" si="27"/>
        <v/>
      </c>
      <c r="J232" s="31" t="str">
        <f t="shared" si="22"/>
        <v/>
      </c>
      <c r="K232" s="31" t="str">
        <f t="shared" si="25"/>
        <v/>
      </c>
      <c r="L232" s="31" t="str">
        <f>IF(AND(I232&lt;VAR_DUREE_TRAV_MAX,I232&lt;&gt;0),VAR_DUREE_TRAV_MAX-Suivi!I232,"")</f>
        <v/>
      </c>
      <c r="M232" s="31" t="str">
        <f t="shared" si="26"/>
        <v/>
      </c>
      <c r="N232" s="14"/>
    </row>
    <row r="233" spans="1:14" x14ac:dyDescent="0.25">
      <c r="A233" s="12"/>
      <c r="B233" s="28" t="str">
        <f t="shared" si="23"/>
        <v/>
      </c>
      <c r="C233" s="29" t="str">
        <f t="shared" si="24"/>
        <v/>
      </c>
      <c r="D233" s="39"/>
      <c r="E233" s="40"/>
      <c r="F233" s="40"/>
      <c r="G233" s="40"/>
      <c r="H233" s="41"/>
      <c r="I233" s="30" t="str">
        <f t="shared" si="27"/>
        <v/>
      </c>
      <c r="J233" s="31" t="str">
        <f t="shared" si="22"/>
        <v/>
      </c>
      <c r="K233" s="31" t="str">
        <f t="shared" si="25"/>
        <v/>
      </c>
      <c r="L233" s="31" t="str">
        <f>IF(AND(I233&lt;VAR_DUREE_TRAV_MAX,I233&lt;&gt;0),VAR_DUREE_TRAV_MAX-Suivi!I233,"")</f>
        <v/>
      </c>
      <c r="M233" s="31" t="str">
        <f t="shared" si="26"/>
        <v/>
      </c>
      <c r="N233" s="14"/>
    </row>
    <row r="234" spans="1:14" x14ac:dyDescent="0.25">
      <c r="A234" s="12"/>
      <c r="B234" s="28" t="str">
        <f t="shared" si="23"/>
        <v/>
      </c>
      <c r="C234" s="29" t="str">
        <f t="shared" si="24"/>
        <v/>
      </c>
      <c r="D234" s="39"/>
      <c r="E234" s="40"/>
      <c r="F234" s="40"/>
      <c r="G234" s="40"/>
      <c r="H234" s="41"/>
      <c r="I234" s="30" t="str">
        <f t="shared" si="27"/>
        <v/>
      </c>
      <c r="J234" s="31" t="str">
        <f t="shared" si="22"/>
        <v/>
      </c>
      <c r="K234" s="31" t="str">
        <f t="shared" si="25"/>
        <v/>
      </c>
      <c r="L234" s="31" t="str">
        <f>IF(AND(I234&lt;VAR_DUREE_TRAV_MAX,I234&lt;&gt;0),VAR_DUREE_TRAV_MAX-Suivi!I234,"")</f>
        <v/>
      </c>
      <c r="M234" s="31" t="str">
        <f t="shared" si="26"/>
        <v/>
      </c>
      <c r="N234" s="14"/>
    </row>
    <row r="235" spans="1:14" x14ac:dyDescent="0.25">
      <c r="A235" s="12"/>
      <c r="B235" s="28" t="str">
        <f t="shared" si="23"/>
        <v/>
      </c>
      <c r="C235" s="29" t="str">
        <f t="shared" si="24"/>
        <v/>
      </c>
      <c r="D235" s="39"/>
      <c r="E235" s="40"/>
      <c r="F235" s="40"/>
      <c r="G235" s="40"/>
      <c r="H235" s="41"/>
      <c r="I235" s="30" t="str">
        <f t="shared" si="27"/>
        <v/>
      </c>
      <c r="J235" s="31" t="str">
        <f t="shared" si="22"/>
        <v/>
      </c>
      <c r="K235" s="31" t="str">
        <f t="shared" si="25"/>
        <v/>
      </c>
      <c r="L235" s="31" t="str">
        <f>IF(AND(I235&lt;VAR_DUREE_TRAV_MAX,I235&lt;&gt;0),VAR_DUREE_TRAV_MAX-Suivi!I235,"")</f>
        <v/>
      </c>
      <c r="M235" s="31" t="str">
        <f t="shared" si="26"/>
        <v/>
      </c>
      <c r="N235" s="14"/>
    </row>
    <row r="236" spans="1:14" x14ac:dyDescent="0.25">
      <c r="A236" s="12"/>
      <c r="B236" s="28" t="str">
        <f t="shared" si="23"/>
        <v/>
      </c>
      <c r="C236" s="29" t="str">
        <f t="shared" si="24"/>
        <v/>
      </c>
      <c r="D236" s="39"/>
      <c r="E236" s="40"/>
      <c r="F236" s="40"/>
      <c r="G236" s="40"/>
      <c r="H236" s="41"/>
      <c r="I236" s="30" t="str">
        <f t="shared" si="27"/>
        <v/>
      </c>
      <c r="J236" s="31" t="str">
        <f t="shared" si="22"/>
        <v/>
      </c>
      <c r="K236" s="31" t="str">
        <f t="shared" si="25"/>
        <v/>
      </c>
      <c r="L236" s="31" t="str">
        <f>IF(AND(I236&lt;VAR_DUREE_TRAV_MAX,I236&lt;&gt;0),VAR_DUREE_TRAV_MAX-Suivi!I236,"")</f>
        <v/>
      </c>
      <c r="M236" s="31" t="str">
        <f t="shared" si="26"/>
        <v/>
      </c>
      <c r="N236" s="14"/>
    </row>
    <row r="237" spans="1:14" x14ac:dyDescent="0.25">
      <c r="A237" s="12"/>
      <c r="B237" s="28" t="str">
        <f t="shared" si="23"/>
        <v/>
      </c>
      <c r="C237" s="29" t="str">
        <f t="shared" si="24"/>
        <v/>
      </c>
      <c r="D237" s="39"/>
      <c r="E237" s="40"/>
      <c r="F237" s="40"/>
      <c r="G237" s="40"/>
      <c r="H237" s="41"/>
      <c r="I237" s="30" t="str">
        <f t="shared" si="27"/>
        <v/>
      </c>
      <c r="J237" s="31" t="str">
        <f t="shared" si="22"/>
        <v/>
      </c>
      <c r="K237" s="31" t="str">
        <f t="shared" si="25"/>
        <v/>
      </c>
      <c r="L237" s="31" t="str">
        <f>IF(AND(I237&lt;VAR_DUREE_TRAV_MAX,I237&lt;&gt;0),VAR_DUREE_TRAV_MAX-Suivi!I237,"")</f>
        <v/>
      </c>
      <c r="M237" s="31" t="str">
        <f t="shared" si="26"/>
        <v/>
      </c>
      <c r="N237" s="14"/>
    </row>
    <row r="238" spans="1:14" x14ac:dyDescent="0.25">
      <c r="A238" s="12"/>
      <c r="B238" s="28" t="str">
        <f t="shared" si="23"/>
        <v/>
      </c>
      <c r="C238" s="29" t="str">
        <f t="shared" si="24"/>
        <v/>
      </c>
      <c r="D238" s="39"/>
      <c r="E238" s="40"/>
      <c r="F238" s="40"/>
      <c r="G238" s="40"/>
      <c r="H238" s="41"/>
      <c r="I238" s="30" t="str">
        <f t="shared" si="27"/>
        <v/>
      </c>
      <c r="J238" s="31" t="str">
        <f t="shared" si="22"/>
        <v/>
      </c>
      <c r="K238" s="31" t="str">
        <f t="shared" si="25"/>
        <v/>
      </c>
      <c r="L238" s="31" t="str">
        <f>IF(AND(I238&lt;VAR_DUREE_TRAV_MAX,I238&lt;&gt;0),VAR_DUREE_TRAV_MAX-Suivi!I238,"")</f>
        <v/>
      </c>
      <c r="M238" s="31" t="str">
        <f t="shared" si="26"/>
        <v/>
      </c>
      <c r="N238" s="14"/>
    </row>
    <row r="239" spans="1:14" x14ac:dyDescent="0.25">
      <c r="A239" s="12"/>
      <c r="B239" s="28" t="str">
        <f t="shared" si="23"/>
        <v/>
      </c>
      <c r="C239" s="29" t="str">
        <f t="shared" si="24"/>
        <v/>
      </c>
      <c r="D239" s="39"/>
      <c r="E239" s="40"/>
      <c r="F239" s="40"/>
      <c r="G239" s="40"/>
      <c r="H239" s="41"/>
      <c r="I239" s="30" t="str">
        <f t="shared" si="27"/>
        <v/>
      </c>
      <c r="J239" s="31" t="str">
        <f t="shared" si="22"/>
        <v/>
      </c>
      <c r="K239" s="31" t="str">
        <f t="shared" si="25"/>
        <v/>
      </c>
      <c r="L239" s="31" t="str">
        <f>IF(AND(I239&lt;VAR_DUREE_TRAV_MAX,I239&lt;&gt;0),VAR_DUREE_TRAV_MAX-Suivi!I239,"")</f>
        <v/>
      </c>
      <c r="M239" s="31" t="str">
        <f t="shared" si="26"/>
        <v/>
      </c>
      <c r="N239" s="14"/>
    </row>
    <row r="240" spans="1:14" x14ac:dyDescent="0.25">
      <c r="A240" s="12"/>
      <c r="B240" s="28" t="str">
        <f t="shared" si="23"/>
        <v/>
      </c>
      <c r="C240" s="29" t="str">
        <f t="shared" si="24"/>
        <v/>
      </c>
      <c r="D240" s="39"/>
      <c r="E240" s="40"/>
      <c r="F240" s="40"/>
      <c r="G240" s="40"/>
      <c r="H240" s="41"/>
      <c r="I240" s="30" t="str">
        <f t="shared" si="27"/>
        <v/>
      </c>
      <c r="J240" s="31" t="str">
        <f t="shared" si="22"/>
        <v/>
      </c>
      <c r="K240" s="31" t="str">
        <f t="shared" si="25"/>
        <v/>
      </c>
      <c r="L240" s="31" t="str">
        <f>IF(AND(I240&lt;VAR_DUREE_TRAV_MAX,I240&lt;&gt;0),VAR_DUREE_TRAV_MAX-Suivi!I240,"")</f>
        <v/>
      </c>
      <c r="M240" s="31" t="str">
        <f t="shared" si="26"/>
        <v/>
      </c>
      <c r="N240" s="14"/>
    </row>
    <row r="241" spans="1:14" x14ac:dyDescent="0.25">
      <c r="A241" s="12"/>
      <c r="B241" s="28" t="str">
        <f t="shared" si="23"/>
        <v/>
      </c>
      <c r="C241" s="29" t="str">
        <f t="shared" si="24"/>
        <v/>
      </c>
      <c r="D241" s="39"/>
      <c r="E241" s="40"/>
      <c r="F241" s="40"/>
      <c r="G241" s="40"/>
      <c r="H241" s="41"/>
      <c r="I241" s="30" t="str">
        <f t="shared" si="27"/>
        <v/>
      </c>
      <c r="J241" s="31" t="str">
        <f t="shared" si="22"/>
        <v/>
      </c>
      <c r="K241" s="31" t="str">
        <f t="shared" si="25"/>
        <v/>
      </c>
      <c r="L241" s="31" t="str">
        <f>IF(AND(I241&lt;VAR_DUREE_TRAV_MAX,I241&lt;&gt;0),VAR_DUREE_TRAV_MAX-Suivi!I241,"")</f>
        <v/>
      </c>
      <c r="M241" s="31" t="str">
        <f t="shared" si="26"/>
        <v/>
      </c>
      <c r="N241" s="14"/>
    </row>
    <row r="242" spans="1:14" x14ac:dyDescent="0.25">
      <c r="A242" s="12"/>
      <c r="B242" s="28" t="str">
        <f t="shared" si="23"/>
        <v/>
      </c>
      <c r="C242" s="29" t="str">
        <f t="shared" si="24"/>
        <v/>
      </c>
      <c r="D242" s="39"/>
      <c r="E242" s="40"/>
      <c r="F242" s="40"/>
      <c r="G242" s="40"/>
      <c r="H242" s="41"/>
      <c r="I242" s="30" t="str">
        <f t="shared" si="27"/>
        <v/>
      </c>
      <c r="J242" s="31" t="str">
        <f t="shared" si="22"/>
        <v/>
      </c>
      <c r="K242" s="31" t="str">
        <f t="shared" si="25"/>
        <v/>
      </c>
      <c r="L242" s="31" t="str">
        <f>IF(AND(I242&lt;VAR_DUREE_TRAV_MAX,I242&lt;&gt;0),VAR_DUREE_TRAV_MAX-Suivi!I242,"")</f>
        <v/>
      </c>
      <c r="M242" s="31" t="str">
        <f t="shared" si="26"/>
        <v/>
      </c>
      <c r="N242" s="14"/>
    </row>
    <row r="243" spans="1:14" x14ac:dyDescent="0.25">
      <c r="A243" s="12"/>
      <c r="B243" s="28" t="str">
        <f t="shared" si="23"/>
        <v/>
      </c>
      <c r="C243" s="29" t="str">
        <f t="shared" si="24"/>
        <v/>
      </c>
      <c r="D243" s="39"/>
      <c r="E243" s="40"/>
      <c r="F243" s="40"/>
      <c r="G243" s="40"/>
      <c r="H243" s="41"/>
      <c r="I243" s="30" t="str">
        <f t="shared" si="27"/>
        <v/>
      </c>
      <c r="J243" s="31" t="str">
        <f t="shared" si="22"/>
        <v/>
      </c>
      <c r="K243" s="31" t="str">
        <f t="shared" si="25"/>
        <v/>
      </c>
      <c r="L243" s="31" t="str">
        <f>IF(AND(I243&lt;VAR_DUREE_TRAV_MAX,I243&lt;&gt;0),VAR_DUREE_TRAV_MAX-Suivi!I243,"")</f>
        <v/>
      </c>
      <c r="M243" s="31" t="str">
        <f t="shared" si="26"/>
        <v/>
      </c>
      <c r="N243" s="14"/>
    </row>
    <row r="244" spans="1:14" x14ac:dyDescent="0.25">
      <c r="A244" s="12"/>
      <c r="B244" s="28" t="str">
        <f t="shared" si="23"/>
        <v/>
      </c>
      <c r="C244" s="29" t="str">
        <f t="shared" si="24"/>
        <v/>
      </c>
      <c r="D244" s="39"/>
      <c r="E244" s="40"/>
      <c r="F244" s="40"/>
      <c r="G244" s="40"/>
      <c r="H244" s="41"/>
      <c r="I244" s="30" t="str">
        <f t="shared" si="27"/>
        <v/>
      </c>
      <c r="J244" s="31" t="str">
        <f t="shared" si="22"/>
        <v/>
      </c>
      <c r="K244" s="31" t="str">
        <f t="shared" si="25"/>
        <v/>
      </c>
      <c r="L244" s="31" t="str">
        <f>IF(AND(I244&lt;VAR_DUREE_TRAV_MAX,I244&lt;&gt;0),VAR_DUREE_TRAV_MAX-Suivi!I244,"")</f>
        <v/>
      </c>
      <c r="M244" s="31" t="str">
        <f t="shared" si="26"/>
        <v/>
      </c>
      <c r="N244" s="14"/>
    </row>
    <row r="245" spans="1:14" x14ac:dyDescent="0.25">
      <c r="A245" s="12"/>
      <c r="B245" s="28" t="str">
        <f t="shared" si="23"/>
        <v/>
      </c>
      <c r="C245" s="29" t="str">
        <f t="shared" si="24"/>
        <v/>
      </c>
      <c r="D245" s="39"/>
      <c r="E245" s="40"/>
      <c r="F245" s="40"/>
      <c r="G245" s="40"/>
      <c r="H245" s="41"/>
      <c r="I245" s="30" t="str">
        <f t="shared" si="27"/>
        <v/>
      </c>
      <c r="J245" s="31" t="str">
        <f t="shared" si="22"/>
        <v/>
      </c>
      <c r="K245" s="31" t="str">
        <f t="shared" si="25"/>
        <v/>
      </c>
      <c r="L245" s="31" t="str">
        <f>IF(AND(I245&lt;VAR_DUREE_TRAV_MAX,I245&lt;&gt;0),VAR_DUREE_TRAV_MAX-Suivi!I245,"")</f>
        <v/>
      </c>
      <c r="M245" s="31" t="str">
        <f t="shared" si="26"/>
        <v/>
      </c>
      <c r="N245" s="14"/>
    </row>
    <row r="246" spans="1:14" x14ac:dyDescent="0.25">
      <c r="A246" s="12"/>
      <c r="B246" s="28" t="str">
        <f t="shared" si="23"/>
        <v/>
      </c>
      <c r="C246" s="29" t="str">
        <f t="shared" si="24"/>
        <v/>
      </c>
      <c r="D246" s="39"/>
      <c r="E246" s="40"/>
      <c r="F246" s="40"/>
      <c r="G246" s="40"/>
      <c r="H246" s="41"/>
      <c r="I246" s="30" t="str">
        <f t="shared" si="27"/>
        <v/>
      </c>
      <c r="J246" s="31" t="str">
        <f t="shared" si="22"/>
        <v/>
      </c>
      <c r="K246" s="31" t="str">
        <f t="shared" si="25"/>
        <v/>
      </c>
      <c r="L246" s="31" t="str">
        <f>IF(AND(I246&lt;VAR_DUREE_TRAV_MAX,I246&lt;&gt;0),VAR_DUREE_TRAV_MAX-Suivi!I246,"")</f>
        <v/>
      </c>
      <c r="M246" s="31" t="str">
        <f t="shared" si="26"/>
        <v/>
      </c>
      <c r="N246" s="14"/>
    </row>
    <row r="247" spans="1:14" x14ac:dyDescent="0.25">
      <c r="A247" s="12"/>
      <c r="B247" s="28" t="str">
        <f t="shared" si="23"/>
        <v/>
      </c>
      <c r="C247" s="29" t="str">
        <f t="shared" si="24"/>
        <v/>
      </c>
      <c r="D247" s="39"/>
      <c r="E247" s="40"/>
      <c r="F247" s="40"/>
      <c r="G247" s="40"/>
      <c r="H247" s="41"/>
      <c r="I247" s="30" t="str">
        <f t="shared" si="27"/>
        <v/>
      </c>
      <c r="J247" s="31" t="str">
        <f t="shared" si="22"/>
        <v/>
      </c>
      <c r="K247" s="31" t="str">
        <f t="shared" si="25"/>
        <v/>
      </c>
      <c r="L247" s="31" t="str">
        <f>IF(AND(I247&lt;VAR_DUREE_TRAV_MAX,I247&lt;&gt;0),VAR_DUREE_TRAV_MAX-Suivi!I247,"")</f>
        <v/>
      </c>
      <c r="M247" s="31" t="str">
        <f t="shared" si="26"/>
        <v/>
      </c>
      <c r="N247" s="14"/>
    </row>
    <row r="248" spans="1:14" x14ac:dyDescent="0.25">
      <c r="A248" s="12"/>
      <c r="B248" s="28" t="str">
        <f t="shared" si="23"/>
        <v/>
      </c>
      <c r="C248" s="29" t="str">
        <f t="shared" si="24"/>
        <v/>
      </c>
      <c r="D248" s="39"/>
      <c r="E248" s="40"/>
      <c r="F248" s="40"/>
      <c r="G248" s="40"/>
      <c r="H248" s="41"/>
      <c r="I248" s="30" t="str">
        <f t="shared" si="27"/>
        <v/>
      </c>
      <c r="J248" s="31" t="str">
        <f t="shared" si="22"/>
        <v/>
      </c>
      <c r="K248" s="31" t="str">
        <f t="shared" si="25"/>
        <v/>
      </c>
      <c r="L248" s="31" t="str">
        <f>IF(AND(I248&lt;VAR_DUREE_TRAV_MAX,I248&lt;&gt;0),VAR_DUREE_TRAV_MAX-Suivi!I248,"")</f>
        <v/>
      </c>
      <c r="M248" s="31" t="str">
        <f t="shared" si="26"/>
        <v/>
      </c>
      <c r="N248" s="14"/>
    </row>
    <row r="249" spans="1:14" x14ac:dyDescent="0.25">
      <c r="A249" s="12"/>
      <c r="B249" s="28" t="str">
        <f t="shared" si="23"/>
        <v/>
      </c>
      <c r="C249" s="29" t="str">
        <f t="shared" si="24"/>
        <v/>
      </c>
      <c r="D249" s="39"/>
      <c r="E249" s="40"/>
      <c r="F249" s="40"/>
      <c r="G249" s="40"/>
      <c r="H249" s="41"/>
      <c r="I249" s="30" t="str">
        <f t="shared" si="27"/>
        <v/>
      </c>
      <c r="J249" s="31" t="str">
        <f t="shared" si="22"/>
        <v/>
      </c>
      <c r="K249" s="31" t="str">
        <f t="shared" si="25"/>
        <v/>
      </c>
      <c r="L249" s="31" t="str">
        <f>IF(AND(I249&lt;VAR_DUREE_TRAV_MAX,I249&lt;&gt;0),VAR_DUREE_TRAV_MAX-Suivi!I249,"")</f>
        <v/>
      </c>
      <c r="M249" s="31" t="str">
        <f t="shared" si="26"/>
        <v/>
      </c>
      <c r="N249" s="14"/>
    </row>
    <row r="250" spans="1:14" x14ac:dyDescent="0.25">
      <c r="A250" s="12"/>
      <c r="B250" s="28" t="str">
        <f t="shared" si="23"/>
        <v/>
      </c>
      <c r="C250" s="29" t="str">
        <f t="shared" si="24"/>
        <v/>
      </c>
      <c r="D250" s="39"/>
      <c r="E250" s="40"/>
      <c r="F250" s="40"/>
      <c r="G250" s="40"/>
      <c r="H250" s="41"/>
      <c r="I250" s="30" t="str">
        <f t="shared" si="27"/>
        <v/>
      </c>
      <c r="J250" s="31" t="str">
        <f t="shared" si="22"/>
        <v/>
      </c>
      <c r="K250" s="31" t="str">
        <f t="shared" si="25"/>
        <v/>
      </c>
      <c r="L250" s="31" t="str">
        <f>IF(AND(I250&lt;VAR_DUREE_TRAV_MAX,I250&lt;&gt;0),VAR_DUREE_TRAV_MAX-Suivi!I250,"")</f>
        <v/>
      </c>
      <c r="M250" s="31" t="str">
        <f t="shared" si="26"/>
        <v/>
      </c>
      <c r="N250" s="14"/>
    </row>
    <row r="251" spans="1:14" x14ac:dyDescent="0.25">
      <c r="A251" s="12"/>
      <c r="B251" s="28" t="str">
        <f t="shared" si="23"/>
        <v/>
      </c>
      <c r="C251" s="29" t="str">
        <f t="shared" si="24"/>
        <v/>
      </c>
      <c r="D251" s="39"/>
      <c r="E251" s="40"/>
      <c r="F251" s="40"/>
      <c r="G251" s="40"/>
      <c r="H251" s="41"/>
      <c r="I251" s="30" t="str">
        <f t="shared" si="27"/>
        <v/>
      </c>
      <c r="J251" s="31" t="str">
        <f t="shared" si="22"/>
        <v/>
      </c>
      <c r="K251" s="31" t="str">
        <f t="shared" si="25"/>
        <v/>
      </c>
      <c r="L251" s="31" t="str">
        <f>IF(AND(I251&lt;VAR_DUREE_TRAV_MAX,I251&lt;&gt;0),VAR_DUREE_TRAV_MAX-Suivi!I251,"")</f>
        <v/>
      </c>
      <c r="M251" s="31" t="str">
        <f t="shared" si="26"/>
        <v/>
      </c>
      <c r="N251" s="14"/>
    </row>
    <row r="252" spans="1:14" x14ac:dyDescent="0.25">
      <c r="A252" s="12"/>
      <c r="B252" s="28" t="str">
        <f t="shared" si="23"/>
        <v/>
      </c>
      <c r="C252" s="29" t="str">
        <f t="shared" si="24"/>
        <v/>
      </c>
      <c r="D252" s="39"/>
      <c r="E252" s="40"/>
      <c r="F252" s="40"/>
      <c r="G252" s="40"/>
      <c r="H252" s="41"/>
      <c r="I252" s="30" t="str">
        <f t="shared" si="27"/>
        <v/>
      </c>
      <c r="J252" s="31" t="str">
        <f t="shared" si="22"/>
        <v/>
      </c>
      <c r="K252" s="31" t="str">
        <f t="shared" si="25"/>
        <v/>
      </c>
      <c r="L252" s="31" t="str">
        <f>IF(AND(I252&lt;VAR_DUREE_TRAV_MAX,I252&lt;&gt;0),VAR_DUREE_TRAV_MAX-Suivi!I252,"")</f>
        <v/>
      </c>
      <c r="M252" s="31" t="str">
        <f t="shared" si="26"/>
        <v/>
      </c>
      <c r="N252" s="14"/>
    </row>
    <row r="253" spans="1:14" x14ac:dyDescent="0.25">
      <c r="A253" s="12"/>
      <c r="B253" s="28" t="str">
        <f t="shared" si="23"/>
        <v/>
      </c>
      <c r="C253" s="29" t="str">
        <f t="shared" si="24"/>
        <v/>
      </c>
      <c r="D253" s="39"/>
      <c r="E253" s="40"/>
      <c r="F253" s="40"/>
      <c r="G253" s="40"/>
      <c r="H253" s="41"/>
      <c r="I253" s="30" t="str">
        <f t="shared" si="27"/>
        <v/>
      </c>
      <c r="J253" s="31" t="str">
        <f t="shared" si="22"/>
        <v/>
      </c>
      <c r="K253" s="31" t="str">
        <f t="shared" si="25"/>
        <v/>
      </c>
      <c r="L253" s="31" t="str">
        <f>IF(AND(I253&lt;VAR_DUREE_TRAV_MAX,I253&lt;&gt;0),VAR_DUREE_TRAV_MAX-Suivi!I253,"")</f>
        <v/>
      </c>
      <c r="M253" s="31" t="str">
        <f t="shared" si="26"/>
        <v/>
      </c>
      <c r="N253" s="14"/>
    </row>
    <row r="254" spans="1:14" x14ac:dyDescent="0.25">
      <c r="A254" s="12"/>
      <c r="B254" s="28" t="str">
        <f t="shared" si="23"/>
        <v/>
      </c>
      <c r="C254" s="29" t="str">
        <f t="shared" si="24"/>
        <v/>
      </c>
      <c r="D254" s="39"/>
      <c r="E254" s="40"/>
      <c r="F254" s="40"/>
      <c r="G254" s="40"/>
      <c r="H254" s="41"/>
      <c r="I254" s="30" t="str">
        <f t="shared" si="27"/>
        <v/>
      </c>
      <c r="J254" s="31" t="str">
        <f t="shared" si="22"/>
        <v/>
      </c>
      <c r="K254" s="31" t="str">
        <f t="shared" si="25"/>
        <v/>
      </c>
      <c r="L254" s="31" t="str">
        <f>IF(AND(I254&lt;VAR_DUREE_TRAV_MAX,I254&lt;&gt;0),VAR_DUREE_TRAV_MAX-Suivi!I254,"")</f>
        <v/>
      </c>
      <c r="M254" s="31" t="str">
        <f t="shared" si="26"/>
        <v/>
      </c>
      <c r="N254" s="14"/>
    </row>
    <row r="255" spans="1:14" x14ac:dyDescent="0.25">
      <c r="A255" s="12"/>
      <c r="B255" s="28" t="str">
        <f t="shared" si="23"/>
        <v/>
      </c>
      <c r="C255" s="29" t="str">
        <f t="shared" si="24"/>
        <v/>
      </c>
      <c r="D255" s="39"/>
      <c r="E255" s="40"/>
      <c r="F255" s="40"/>
      <c r="G255" s="40"/>
      <c r="H255" s="41"/>
      <c r="I255" s="30" t="str">
        <f t="shared" si="27"/>
        <v/>
      </c>
      <c r="J255" s="31" t="str">
        <f t="shared" si="22"/>
        <v/>
      </c>
      <c r="K255" s="31" t="str">
        <f t="shared" si="25"/>
        <v/>
      </c>
      <c r="L255" s="31" t="str">
        <f>IF(AND(I255&lt;VAR_DUREE_TRAV_MAX,I255&lt;&gt;0),VAR_DUREE_TRAV_MAX-Suivi!I255,"")</f>
        <v/>
      </c>
      <c r="M255" s="31" t="str">
        <f t="shared" si="26"/>
        <v/>
      </c>
      <c r="N255" s="14"/>
    </row>
    <row r="256" spans="1:14" x14ac:dyDescent="0.25">
      <c r="A256" s="12"/>
      <c r="B256" s="28" t="str">
        <f t="shared" si="23"/>
        <v/>
      </c>
      <c r="C256" s="29" t="str">
        <f t="shared" si="24"/>
        <v/>
      </c>
      <c r="D256" s="39"/>
      <c r="E256" s="40"/>
      <c r="F256" s="40"/>
      <c r="G256" s="40"/>
      <c r="H256" s="41"/>
      <c r="I256" s="30" t="str">
        <f t="shared" si="27"/>
        <v/>
      </c>
      <c r="J256" s="31" t="str">
        <f t="shared" si="22"/>
        <v/>
      </c>
      <c r="K256" s="31" t="str">
        <f t="shared" si="25"/>
        <v/>
      </c>
      <c r="L256" s="31" t="str">
        <f>IF(AND(I256&lt;VAR_DUREE_TRAV_MAX,I256&lt;&gt;0),VAR_DUREE_TRAV_MAX-Suivi!I256,"")</f>
        <v/>
      </c>
      <c r="M256" s="31" t="str">
        <f t="shared" si="26"/>
        <v/>
      </c>
      <c r="N256" s="14"/>
    </row>
    <row r="257" spans="1:14" x14ac:dyDescent="0.25">
      <c r="A257" s="12"/>
      <c r="B257" s="28" t="str">
        <f t="shared" si="23"/>
        <v/>
      </c>
      <c r="C257" s="29" t="str">
        <f t="shared" si="24"/>
        <v/>
      </c>
      <c r="D257" s="39"/>
      <c r="E257" s="40"/>
      <c r="F257" s="40"/>
      <c r="G257" s="40"/>
      <c r="H257" s="41"/>
      <c r="I257" s="30" t="str">
        <f t="shared" si="27"/>
        <v/>
      </c>
      <c r="J257" s="31" t="str">
        <f t="shared" si="22"/>
        <v/>
      </c>
      <c r="K257" s="31" t="str">
        <f t="shared" si="25"/>
        <v/>
      </c>
      <c r="L257" s="31" t="str">
        <f>IF(AND(I257&lt;VAR_DUREE_TRAV_MAX,I257&lt;&gt;0),VAR_DUREE_TRAV_MAX-Suivi!I257,"")</f>
        <v/>
      </c>
      <c r="M257" s="31" t="str">
        <f t="shared" si="26"/>
        <v/>
      </c>
      <c r="N257" s="14"/>
    </row>
    <row r="258" spans="1:14" x14ac:dyDescent="0.25">
      <c r="A258" s="12"/>
      <c r="B258" s="28" t="str">
        <f t="shared" si="23"/>
        <v/>
      </c>
      <c r="C258" s="29" t="str">
        <f t="shared" si="24"/>
        <v/>
      </c>
      <c r="D258" s="39"/>
      <c r="E258" s="40"/>
      <c r="F258" s="40"/>
      <c r="G258" s="40"/>
      <c r="H258" s="41"/>
      <c r="I258" s="30" t="str">
        <f t="shared" si="27"/>
        <v/>
      </c>
      <c r="J258" s="31" t="str">
        <f t="shared" ref="J258:J321" si="28">IF(I258&lt;&gt;"",I258-VAR_DUREE_TRAV_MAX,"")</f>
        <v/>
      </c>
      <c r="K258" s="31" t="str">
        <f t="shared" si="25"/>
        <v/>
      </c>
      <c r="L258" s="31" t="str">
        <f>IF(AND(I258&lt;VAR_DUREE_TRAV_MAX,I258&lt;&gt;0),VAR_DUREE_TRAV_MAX-Suivi!I258,"")</f>
        <v/>
      </c>
      <c r="M258" s="31" t="str">
        <f t="shared" si="26"/>
        <v/>
      </c>
      <c r="N258" s="14"/>
    </row>
    <row r="259" spans="1:14" x14ac:dyDescent="0.25">
      <c r="A259" s="12"/>
      <c r="B259" s="28" t="str">
        <f t="shared" ref="B259:B322" si="29">IF(ISBLANK(A259),"",YEAR(A259))</f>
        <v/>
      </c>
      <c r="C259" s="29" t="str">
        <f t="shared" ref="C259:C322" si="30">IF(ISBLANK(A259),"",INDEX(LST_MOIS,MONTH(A259)))</f>
        <v/>
      </c>
      <c r="D259" s="39"/>
      <c r="E259" s="40"/>
      <c r="F259" s="40"/>
      <c r="G259" s="40"/>
      <c r="H259" s="41"/>
      <c r="I259" s="30" t="str">
        <f t="shared" si="27"/>
        <v/>
      </c>
      <c r="J259" s="31" t="str">
        <f t="shared" si="28"/>
        <v/>
      </c>
      <c r="K259" s="31" t="str">
        <f t="shared" si="25"/>
        <v/>
      </c>
      <c r="L259" s="31" t="str">
        <f>IF(AND(I259&lt;VAR_DUREE_TRAV_MAX,I259&lt;&gt;0),VAR_DUREE_TRAV_MAX-Suivi!I259,"")</f>
        <v/>
      </c>
      <c r="M259" s="31" t="str">
        <f t="shared" si="26"/>
        <v/>
      </c>
      <c r="N259" s="14"/>
    </row>
    <row r="260" spans="1:14" x14ac:dyDescent="0.25">
      <c r="A260" s="12"/>
      <c r="B260" s="28" t="str">
        <f t="shared" si="29"/>
        <v/>
      </c>
      <c r="C260" s="29" t="str">
        <f t="shared" si="30"/>
        <v/>
      </c>
      <c r="D260" s="39"/>
      <c r="E260" s="40"/>
      <c r="F260" s="40"/>
      <c r="G260" s="40"/>
      <c r="H260" s="41"/>
      <c r="I260" s="30" t="str">
        <f t="shared" si="27"/>
        <v/>
      </c>
      <c r="J260" s="31" t="str">
        <f t="shared" si="28"/>
        <v/>
      </c>
      <c r="K260" s="31" t="str">
        <f t="shared" ref="K260:K323" si="31">IF(I260="","",IF(J260&lt;0,K259,J260+K259))</f>
        <v/>
      </c>
      <c r="L260" s="31" t="str">
        <f>IF(AND(I260&lt;VAR_DUREE_TRAV_MAX,I260&lt;&gt;0),VAR_DUREE_TRAV_MAX-Suivi!I260,"")</f>
        <v/>
      </c>
      <c r="M260" s="31" t="str">
        <f t="shared" ref="M260:M323" si="32">IF(I260="","",IF(L260="",M259,L260+M259))</f>
        <v/>
      </c>
      <c r="N260" s="14"/>
    </row>
    <row r="261" spans="1:14" x14ac:dyDescent="0.25">
      <c r="A261" s="12"/>
      <c r="B261" s="28" t="str">
        <f t="shared" si="29"/>
        <v/>
      </c>
      <c r="C261" s="29" t="str">
        <f t="shared" si="30"/>
        <v/>
      </c>
      <c r="D261" s="39"/>
      <c r="E261" s="40"/>
      <c r="F261" s="40"/>
      <c r="G261" s="40"/>
      <c r="H261" s="41"/>
      <c r="I261" s="30" t="str">
        <f t="shared" si="27"/>
        <v/>
      </c>
      <c r="J261" s="31" t="str">
        <f t="shared" si="28"/>
        <v/>
      </c>
      <c r="K261" s="31" t="str">
        <f t="shared" si="31"/>
        <v/>
      </c>
      <c r="L261" s="31" t="str">
        <f>IF(AND(I261&lt;VAR_DUREE_TRAV_MAX,I261&lt;&gt;0),VAR_DUREE_TRAV_MAX-Suivi!I261,"")</f>
        <v/>
      </c>
      <c r="M261" s="31" t="str">
        <f t="shared" si="32"/>
        <v/>
      </c>
      <c r="N261" s="14"/>
    </row>
    <row r="262" spans="1:14" x14ac:dyDescent="0.25">
      <c r="A262" s="12"/>
      <c r="B262" s="28" t="str">
        <f t="shared" si="29"/>
        <v/>
      </c>
      <c r="C262" s="29" t="str">
        <f t="shared" si="30"/>
        <v/>
      </c>
      <c r="D262" s="39"/>
      <c r="E262" s="40"/>
      <c r="F262" s="40"/>
      <c r="G262" s="40"/>
      <c r="H262" s="41"/>
      <c r="I262" s="30" t="str">
        <f t="shared" si="27"/>
        <v/>
      </c>
      <c r="J262" s="31" t="str">
        <f t="shared" si="28"/>
        <v/>
      </c>
      <c r="K262" s="31" t="str">
        <f t="shared" si="31"/>
        <v/>
      </c>
      <c r="L262" s="31" t="str">
        <f>IF(AND(I262&lt;VAR_DUREE_TRAV_MAX,I262&lt;&gt;0),VAR_DUREE_TRAV_MAX-Suivi!I262,"")</f>
        <v/>
      </c>
      <c r="M262" s="31" t="str">
        <f t="shared" si="32"/>
        <v/>
      </c>
      <c r="N262" s="14"/>
    </row>
    <row r="263" spans="1:14" x14ac:dyDescent="0.25">
      <c r="A263" s="12"/>
      <c r="B263" s="28" t="str">
        <f t="shared" si="29"/>
        <v/>
      </c>
      <c r="C263" s="29" t="str">
        <f t="shared" si="30"/>
        <v/>
      </c>
      <c r="D263" s="39"/>
      <c r="E263" s="40"/>
      <c r="F263" s="40"/>
      <c r="G263" s="40"/>
      <c r="H263" s="41"/>
      <c r="I263" s="30" t="str">
        <f t="shared" si="27"/>
        <v/>
      </c>
      <c r="J263" s="31" t="str">
        <f t="shared" si="28"/>
        <v/>
      </c>
      <c r="K263" s="31" t="str">
        <f t="shared" si="31"/>
        <v/>
      </c>
      <c r="L263" s="31" t="str">
        <f>IF(AND(I263&lt;VAR_DUREE_TRAV_MAX,I263&lt;&gt;0),VAR_DUREE_TRAV_MAX-Suivi!I263,"")</f>
        <v/>
      </c>
      <c r="M263" s="31" t="str">
        <f t="shared" si="32"/>
        <v/>
      </c>
      <c r="N263" s="14"/>
    </row>
    <row r="264" spans="1:14" x14ac:dyDescent="0.25">
      <c r="A264" s="12"/>
      <c r="B264" s="28" t="str">
        <f t="shared" si="29"/>
        <v/>
      </c>
      <c r="C264" s="29" t="str">
        <f t="shared" si="30"/>
        <v/>
      </c>
      <c r="D264" s="39"/>
      <c r="E264" s="40"/>
      <c r="F264" s="40"/>
      <c r="G264" s="40"/>
      <c r="H264" s="41"/>
      <c r="I264" s="30" t="str">
        <f t="shared" si="27"/>
        <v/>
      </c>
      <c r="J264" s="31" t="str">
        <f t="shared" si="28"/>
        <v/>
      </c>
      <c r="K264" s="31" t="str">
        <f t="shared" si="31"/>
        <v/>
      </c>
      <c r="L264" s="31" t="str">
        <f>IF(AND(I264&lt;VAR_DUREE_TRAV_MAX,I264&lt;&gt;0),VAR_DUREE_TRAV_MAX-Suivi!I264,"")</f>
        <v/>
      </c>
      <c r="M264" s="31" t="str">
        <f t="shared" si="32"/>
        <v/>
      </c>
      <c r="N264" s="14"/>
    </row>
    <row r="265" spans="1:14" x14ac:dyDescent="0.25">
      <c r="A265" s="12"/>
      <c r="B265" s="28" t="str">
        <f t="shared" si="29"/>
        <v/>
      </c>
      <c r="C265" s="29" t="str">
        <f t="shared" si="30"/>
        <v/>
      </c>
      <c r="D265" s="39"/>
      <c r="E265" s="40"/>
      <c r="F265" s="40"/>
      <c r="G265" s="40"/>
      <c r="H265" s="41"/>
      <c r="I265" s="30" t="str">
        <f t="shared" si="27"/>
        <v/>
      </c>
      <c r="J265" s="31" t="str">
        <f t="shared" si="28"/>
        <v/>
      </c>
      <c r="K265" s="31" t="str">
        <f t="shared" si="31"/>
        <v/>
      </c>
      <c r="L265" s="31" t="str">
        <f>IF(AND(I265&lt;VAR_DUREE_TRAV_MAX,I265&lt;&gt;0),VAR_DUREE_TRAV_MAX-Suivi!I265,"")</f>
        <v/>
      </c>
      <c r="M265" s="31" t="str">
        <f t="shared" si="32"/>
        <v/>
      </c>
      <c r="N265" s="14"/>
    </row>
    <row r="266" spans="1:14" x14ac:dyDescent="0.25">
      <c r="A266" s="12"/>
      <c r="B266" s="28" t="str">
        <f t="shared" si="29"/>
        <v/>
      </c>
      <c r="C266" s="29" t="str">
        <f t="shared" si="30"/>
        <v/>
      </c>
      <c r="D266" s="39"/>
      <c r="E266" s="40"/>
      <c r="F266" s="40"/>
      <c r="G266" s="40"/>
      <c r="H266" s="41"/>
      <c r="I266" s="30" t="str">
        <f t="shared" si="27"/>
        <v/>
      </c>
      <c r="J266" s="31" t="str">
        <f t="shared" si="28"/>
        <v/>
      </c>
      <c r="K266" s="31" t="str">
        <f t="shared" si="31"/>
        <v/>
      </c>
      <c r="L266" s="31" t="str">
        <f>IF(AND(I266&lt;VAR_DUREE_TRAV_MAX,I266&lt;&gt;0),VAR_DUREE_TRAV_MAX-Suivi!I266,"")</f>
        <v/>
      </c>
      <c r="M266" s="31" t="str">
        <f t="shared" si="32"/>
        <v/>
      </c>
      <c r="N266" s="14"/>
    </row>
    <row r="267" spans="1:14" x14ac:dyDescent="0.25">
      <c r="A267" s="12"/>
      <c r="B267" s="28" t="str">
        <f t="shared" si="29"/>
        <v/>
      </c>
      <c r="C267" s="29" t="str">
        <f t="shared" si="30"/>
        <v/>
      </c>
      <c r="D267" s="39"/>
      <c r="E267" s="40"/>
      <c r="F267" s="40"/>
      <c r="G267" s="40"/>
      <c r="H267" s="41"/>
      <c r="I267" s="30" t="str">
        <f t="shared" ref="I267:I330" si="33">IF(A267="","",(F267-E267)+(H267-G267))</f>
        <v/>
      </c>
      <c r="J267" s="31" t="str">
        <f t="shared" si="28"/>
        <v/>
      </c>
      <c r="K267" s="31" t="str">
        <f t="shared" si="31"/>
        <v/>
      </c>
      <c r="L267" s="31" t="str">
        <f>IF(AND(I267&lt;VAR_DUREE_TRAV_MAX,I267&lt;&gt;0),VAR_DUREE_TRAV_MAX-Suivi!I267,"")</f>
        <v/>
      </c>
      <c r="M267" s="31" t="str">
        <f t="shared" si="32"/>
        <v/>
      </c>
      <c r="N267" s="14"/>
    </row>
    <row r="268" spans="1:14" x14ac:dyDescent="0.25">
      <c r="A268" s="12"/>
      <c r="B268" s="28" t="str">
        <f t="shared" si="29"/>
        <v/>
      </c>
      <c r="C268" s="29" t="str">
        <f t="shared" si="30"/>
        <v/>
      </c>
      <c r="D268" s="39"/>
      <c r="E268" s="40"/>
      <c r="F268" s="40"/>
      <c r="G268" s="40"/>
      <c r="H268" s="41"/>
      <c r="I268" s="30" t="str">
        <f t="shared" si="33"/>
        <v/>
      </c>
      <c r="J268" s="31" t="str">
        <f t="shared" si="28"/>
        <v/>
      </c>
      <c r="K268" s="31" t="str">
        <f t="shared" si="31"/>
        <v/>
      </c>
      <c r="L268" s="31" t="str">
        <f>IF(AND(I268&lt;VAR_DUREE_TRAV_MAX,I268&lt;&gt;0),VAR_DUREE_TRAV_MAX-Suivi!I268,"")</f>
        <v/>
      </c>
      <c r="M268" s="31" t="str">
        <f t="shared" si="32"/>
        <v/>
      </c>
      <c r="N268" s="14"/>
    </row>
    <row r="269" spans="1:14" x14ac:dyDescent="0.25">
      <c r="A269" s="12"/>
      <c r="B269" s="28" t="str">
        <f t="shared" si="29"/>
        <v/>
      </c>
      <c r="C269" s="29" t="str">
        <f t="shared" si="30"/>
        <v/>
      </c>
      <c r="D269" s="39"/>
      <c r="E269" s="40"/>
      <c r="F269" s="40"/>
      <c r="G269" s="40"/>
      <c r="H269" s="41"/>
      <c r="I269" s="30" t="str">
        <f t="shared" si="33"/>
        <v/>
      </c>
      <c r="J269" s="31" t="str">
        <f t="shared" si="28"/>
        <v/>
      </c>
      <c r="K269" s="31" t="str">
        <f t="shared" si="31"/>
        <v/>
      </c>
      <c r="L269" s="31" t="str">
        <f>IF(AND(I269&lt;VAR_DUREE_TRAV_MAX,I269&lt;&gt;0),VAR_DUREE_TRAV_MAX-Suivi!I269,"")</f>
        <v/>
      </c>
      <c r="M269" s="31" t="str">
        <f t="shared" si="32"/>
        <v/>
      </c>
      <c r="N269" s="14"/>
    </row>
    <row r="270" spans="1:14" x14ac:dyDescent="0.25">
      <c r="A270" s="12"/>
      <c r="B270" s="28" t="str">
        <f t="shared" si="29"/>
        <v/>
      </c>
      <c r="C270" s="29" t="str">
        <f t="shared" si="30"/>
        <v/>
      </c>
      <c r="D270" s="39"/>
      <c r="E270" s="40"/>
      <c r="F270" s="40"/>
      <c r="G270" s="40"/>
      <c r="H270" s="41"/>
      <c r="I270" s="30" t="str">
        <f t="shared" si="33"/>
        <v/>
      </c>
      <c r="J270" s="31" t="str">
        <f t="shared" si="28"/>
        <v/>
      </c>
      <c r="K270" s="31" t="str">
        <f t="shared" si="31"/>
        <v/>
      </c>
      <c r="L270" s="31" t="str">
        <f>IF(AND(I270&lt;VAR_DUREE_TRAV_MAX,I270&lt;&gt;0),VAR_DUREE_TRAV_MAX-Suivi!I270,"")</f>
        <v/>
      </c>
      <c r="M270" s="31" t="str">
        <f t="shared" si="32"/>
        <v/>
      </c>
      <c r="N270" s="14"/>
    </row>
    <row r="271" spans="1:14" x14ac:dyDescent="0.25">
      <c r="A271" s="12"/>
      <c r="B271" s="28" t="str">
        <f t="shared" si="29"/>
        <v/>
      </c>
      <c r="C271" s="29" t="str">
        <f t="shared" si="30"/>
        <v/>
      </c>
      <c r="D271" s="39"/>
      <c r="E271" s="40"/>
      <c r="F271" s="40"/>
      <c r="G271" s="40"/>
      <c r="H271" s="41"/>
      <c r="I271" s="30" t="str">
        <f t="shared" si="33"/>
        <v/>
      </c>
      <c r="J271" s="31" t="str">
        <f t="shared" si="28"/>
        <v/>
      </c>
      <c r="K271" s="31" t="str">
        <f t="shared" si="31"/>
        <v/>
      </c>
      <c r="L271" s="31" t="str">
        <f>IF(AND(I271&lt;VAR_DUREE_TRAV_MAX,I271&lt;&gt;0),VAR_DUREE_TRAV_MAX-Suivi!I271,"")</f>
        <v/>
      </c>
      <c r="M271" s="31" t="str">
        <f t="shared" si="32"/>
        <v/>
      </c>
      <c r="N271" s="14"/>
    </row>
    <row r="272" spans="1:14" x14ac:dyDescent="0.25">
      <c r="A272" s="12"/>
      <c r="B272" s="28" t="str">
        <f t="shared" si="29"/>
        <v/>
      </c>
      <c r="C272" s="29" t="str">
        <f t="shared" si="30"/>
        <v/>
      </c>
      <c r="D272" s="39"/>
      <c r="E272" s="40"/>
      <c r="F272" s="40"/>
      <c r="G272" s="40"/>
      <c r="H272" s="41"/>
      <c r="I272" s="30" t="str">
        <f t="shared" si="33"/>
        <v/>
      </c>
      <c r="J272" s="31" t="str">
        <f t="shared" si="28"/>
        <v/>
      </c>
      <c r="K272" s="31" t="str">
        <f t="shared" si="31"/>
        <v/>
      </c>
      <c r="L272" s="31" t="str">
        <f>IF(AND(I272&lt;VAR_DUREE_TRAV_MAX,I272&lt;&gt;0),VAR_DUREE_TRAV_MAX-Suivi!I272,"")</f>
        <v/>
      </c>
      <c r="M272" s="31" t="str">
        <f t="shared" si="32"/>
        <v/>
      </c>
      <c r="N272" s="14"/>
    </row>
    <row r="273" spans="1:14" x14ac:dyDescent="0.25">
      <c r="A273" s="12"/>
      <c r="B273" s="28" t="str">
        <f t="shared" si="29"/>
        <v/>
      </c>
      <c r="C273" s="29" t="str">
        <f t="shared" si="30"/>
        <v/>
      </c>
      <c r="D273" s="39"/>
      <c r="E273" s="40"/>
      <c r="F273" s="40"/>
      <c r="G273" s="40"/>
      <c r="H273" s="41"/>
      <c r="I273" s="30" t="str">
        <f t="shared" si="33"/>
        <v/>
      </c>
      <c r="J273" s="31" t="str">
        <f t="shared" si="28"/>
        <v/>
      </c>
      <c r="K273" s="31" t="str">
        <f t="shared" si="31"/>
        <v/>
      </c>
      <c r="L273" s="31" t="str">
        <f>IF(AND(I273&lt;VAR_DUREE_TRAV_MAX,I273&lt;&gt;0),VAR_DUREE_TRAV_MAX-Suivi!I273,"")</f>
        <v/>
      </c>
      <c r="M273" s="31" t="str">
        <f t="shared" si="32"/>
        <v/>
      </c>
      <c r="N273" s="14"/>
    </row>
    <row r="274" spans="1:14" x14ac:dyDescent="0.25">
      <c r="A274" s="12"/>
      <c r="B274" s="28" t="str">
        <f t="shared" si="29"/>
        <v/>
      </c>
      <c r="C274" s="29" t="str">
        <f t="shared" si="30"/>
        <v/>
      </c>
      <c r="D274" s="39"/>
      <c r="E274" s="40"/>
      <c r="F274" s="40"/>
      <c r="G274" s="40"/>
      <c r="H274" s="41"/>
      <c r="I274" s="30" t="str">
        <f t="shared" si="33"/>
        <v/>
      </c>
      <c r="J274" s="31" t="str">
        <f t="shared" si="28"/>
        <v/>
      </c>
      <c r="K274" s="31" t="str">
        <f t="shared" si="31"/>
        <v/>
      </c>
      <c r="L274" s="31" t="str">
        <f>IF(AND(I274&lt;VAR_DUREE_TRAV_MAX,I274&lt;&gt;0),VAR_DUREE_TRAV_MAX-Suivi!I274,"")</f>
        <v/>
      </c>
      <c r="M274" s="31" t="str">
        <f t="shared" si="32"/>
        <v/>
      </c>
      <c r="N274" s="14"/>
    </row>
    <row r="275" spans="1:14" x14ac:dyDescent="0.25">
      <c r="A275" s="12"/>
      <c r="B275" s="28" t="str">
        <f t="shared" si="29"/>
        <v/>
      </c>
      <c r="C275" s="29" t="str">
        <f t="shared" si="30"/>
        <v/>
      </c>
      <c r="D275" s="39"/>
      <c r="E275" s="40"/>
      <c r="F275" s="40"/>
      <c r="G275" s="40"/>
      <c r="H275" s="41"/>
      <c r="I275" s="30" t="str">
        <f t="shared" si="33"/>
        <v/>
      </c>
      <c r="J275" s="31" t="str">
        <f t="shared" si="28"/>
        <v/>
      </c>
      <c r="K275" s="31" t="str">
        <f t="shared" si="31"/>
        <v/>
      </c>
      <c r="L275" s="31" t="str">
        <f>IF(AND(I275&lt;VAR_DUREE_TRAV_MAX,I275&lt;&gt;0),VAR_DUREE_TRAV_MAX-Suivi!I275,"")</f>
        <v/>
      </c>
      <c r="M275" s="31" t="str">
        <f t="shared" si="32"/>
        <v/>
      </c>
      <c r="N275" s="14"/>
    </row>
    <row r="276" spans="1:14" x14ac:dyDescent="0.25">
      <c r="A276" s="12"/>
      <c r="B276" s="28" t="str">
        <f t="shared" si="29"/>
        <v/>
      </c>
      <c r="C276" s="29" t="str">
        <f t="shared" si="30"/>
        <v/>
      </c>
      <c r="D276" s="39"/>
      <c r="E276" s="40"/>
      <c r="F276" s="40"/>
      <c r="G276" s="40"/>
      <c r="H276" s="41"/>
      <c r="I276" s="30" t="str">
        <f t="shared" si="33"/>
        <v/>
      </c>
      <c r="J276" s="31" t="str">
        <f t="shared" si="28"/>
        <v/>
      </c>
      <c r="K276" s="31" t="str">
        <f t="shared" si="31"/>
        <v/>
      </c>
      <c r="L276" s="31" t="str">
        <f>IF(AND(I276&lt;VAR_DUREE_TRAV_MAX,I276&lt;&gt;0),VAR_DUREE_TRAV_MAX-Suivi!I276,"")</f>
        <v/>
      </c>
      <c r="M276" s="31" t="str">
        <f t="shared" si="32"/>
        <v/>
      </c>
      <c r="N276" s="14"/>
    </row>
    <row r="277" spans="1:14" x14ac:dyDescent="0.25">
      <c r="A277" s="12"/>
      <c r="B277" s="28" t="str">
        <f t="shared" si="29"/>
        <v/>
      </c>
      <c r="C277" s="29" t="str">
        <f t="shared" si="30"/>
        <v/>
      </c>
      <c r="D277" s="39"/>
      <c r="E277" s="40"/>
      <c r="F277" s="40"/>
      <c r="G277" s="40"/>
      <c r="H277" s="41"/>
      <c r="I277" s="30" t="str">
        <f t="shared" si="33"/>
        <v/>
      </c>
      <c r="J277" s="31" t="str">
        <f t="shared" si="28"/>
        <v/>
      </c>
      <c r="K277" s="31" t="str">
        <f t="shared" si="31"/>
        <v/>
      </c>
      <c r="L277" s="31" t="str">
        <f>IF(AND(I277&lt;VAR_DUREE_TRAV_MAX,I277&lt;&gt;0),VAR_DUREE_TRAV_MAX-Suivi!I277,"")</f>
        <v/>
      </c>
      <c r="M277" s="31" t="str">
        <f t="shared" si="32"/>
        <v/>
      </c>
      <c r="N277" s="14"/>
    </row>
    <row r="278" spans="1:14" x14ac:dyDescent="0.25">
      <c r="A278" s="12"/>
      <c r="B278" s="28" t="str">
        <f t="shared" si="29"/>
        <v/>
      </c>
      <c r="C278" s="29" t="str">
        <f t="shared" si="30"/>
        <v/>
      </c>
      <c r="D278" s="39"/>
      <c r="E278" s="40"/>
      <c r="F278" s="40"/>
      <c r="G278" s="40"/>
      <c r="H278" s="41"/>
      <c r="I278" s="30" t="str">
        <f t="shared" si="33"/>
        <v/>
      </c>
      <c r="J278" s="31" t="str">
        <f t="shared" si="28"/>
        <v/>
      </c>
      <c r="K278" s="31" t="str">
        <f t="shared" si="31"/>
        <v/>
      </c>
      <c r="L278" s="31" t="str">
        <f>IF(AND(I278&lt;VAR_DUREE_TRAV_MAX,I278&lt;&gt;0),VAR_DUREE_TRAV_MAX-Suivi!I278,"")</f>
        <v/>
      </c>
      <c r="M278" s="31" t="str">
        <f t="shared" si="32"/>
        <v/>
      </c>
      <c r="N278" s="14"/>
    </row>
    <row r="279" spans="1:14" x14ac:dyDescent="0.25">
      <c r="A279" s="12"/>
      <c r="B279" s="28" t="str">
        <f t="shared" si="29"/>
        <v/>
      </c>
      <c r="C279" s="29" t="str">
        <f t="shared" si="30"/>
        <v/>
      </c>
      <c r="D279" s="39"/>
      <c r="E279" s="40"/>
      <c r="F279" s="40"/>
      <c r="G279" s="40"/>
      <c r="H279" s="41"/>
      <c r="I279" s="30" t="str">
        <f t="shared" si="33"/>
        <v/>
      </c>
      <c r="J279" s="31" t="str">
        <f t="shared" si="28"/>
        <v/>
      </c>
      <c r="K279" s="31" t="str">
        <f t="shared" si="31"/>
        <v/>
      </c>
      <c r="L279" s="31" t="str">
        <f>IF(AND(I279&lt;VAR_DUREE_TRAV_MAX,I279&lt;&gt;0),VAR_DUREE_TRAV_MAX-Suivi!I279,"")</f>
        <v/>
      </c>
      <c r="M279" s="31" t="str">
        <f t="shared" si="32"/>
        <v/>
      </c>
      <c r="N279" s="14"/>
    </row>
    <row r="280" spans="1:14" x14ac:dyDescent="0.25">
      <c r="A280" s="12"/>
      <c r="B280" s="28" t="str">
        <f t="shared" si="29"/>
        <v/>
      </c>
      <c r="C280" s="29" t="str">
        <f t="shared" si="30"/>
        <v/>
      </c>
      <c r="D280" s="39"/>
      <c r="E280" s="40"/>
      <c r="F280" s="40"/>
      <c r="G280" s="40"/>
      <c r="H280" s="41"/>
      <c r="I280" s="30" t="str">
        <f t="shared" si="33"/>
        <v/>
      </c>
      <c r="J280" s="31" t="str">
        <f t="shared" si="28"/>
        <v/>
      </c>
      <c r="K280" s="31" t="str">
        <f t="shared" si="31"/>
        <v/>
      </c>
      <c r="L280" s="31" t="str">
        <f>IF(AND(I280&lt;VAR_DUREE_TRAV_MAX,I280&lt;&gt;0),VAR_DUREE_TRAV_MAX-Suivi!I280,"")</f>
        <v/>
      </c>
      <c r="M280" s="31" t="str">
        <f t="shared" si="32"/>
        <v/>
      </c>
      <c r="N280" s="14"/>
    </row>
    <row r="281" spans="1:14" x14ac:dyDescent="0.25">
      <c r="A281" s="12"/>
      <c r="B281" s="28" t="str">
        <f t="shared" si="29"/>
        <v/>
      </c>
      <c r="C281" s="29" t="str">
        <f t="shared" si="30"/>
        <v/>
      </c>
      <c r="D281" s="39"/>
      <c r="E281" s="40"/>
      <c r="F281" s="40"/>
      <c r="G281" s="40"/>
      <c r="H281" s="41"/>
      <c r="I281" s="30" t="str">
        <f t="shared" si="33"/>
        <v/>
      </c>
      <c r="J281" s="31" t="str">
        <f t="shared" si="28"/>
        <v/>
      </c>
      <c r="K281" s="31" t="str">
        <f t="shared" si="31"/>
        <v/>
      </c>
      <c r="L281" s="31" t="str">
        <f>IF(AND(I281&lt;VAR_DUREE_TRAV_MAX,I281&lt;&gt;0),VAR_DUREE_TRAV_MAX-Suivi!I281,"")</f>
        <v/>
      </c>
      <c r="M281" s="31" t="str">
        <f t="shared" si="32"/>
        <v/>
      </c>
      <c r="N281" s="14"/>
    </row>
    <row r="282" spans="1:14" x14ac:dyDescent="0.25">
      <c r="A282" s="12"/>
      <c r="B282" s="28" t="str">
        <f t="shared" si="29"/>
        <v/>
      </c>
      <c r="C282" s="29" t="str">
        <f t="shared" si="30"/>
        <v/>
      </c>
      <c r="D282" s="39"/>
      <c r="E282" s="40"/>
      <c r="F282" s="40"/>
      <c r="G282" s="40"/>
      <c r="H282" s="41"/>
      <c r="I282" s="30" t="str">
        <f t="shared" si="33"/>
        <v/>
      </c>
      <c r="J282" s="31" t="str">
        <f t="shared" si="28"/>
        <v/>
      </c>
      <c r="K282" s="31" t="str">
        <f t="shared" si="31"/>
        <v/>
      </c>
      <c r="L282" s="31" t="str">
        <f>IF(AND(I282&lt;VAR_DUREE_TRAV_MAX,I282&lt;&gt;0),VAR_DUREE_TRAV_MAX-Suivi!I282,"")</f>
        <v/>
      </c>
      <c r="M282" s="31" t="str">
        <f t="shared" si="32"/>
        <v/>
      </c>
      <c r="N282" s="14"/>
    </row>
    <row r="283" spans="1:14" x14ac:dyDescent="0.25">
      <c r="A283" s="12"/>
      <c r="B283" s="28" t="str">
        <f t="shared" si="29"/>
        <v/>
      </c>
      <c r="C283" s="29" t="str">
        <f t="shared" si="30"/>
        <v/>
      </c>
      <c r="D283" s="39"/>
      <c r="E283" s="40"/>
      <c r="F283" s="40"/>
      <c r="G283" s="40"/>
      <c r="H283" s="41"/>
      <c r="I283" s="30" t="str">
        <f t="shared" si="33"/>
        <v/>
      </c>
      <c r="J283" s="31" t="str">
        <f t="shared" si="28"/>
        <v/>
      </c>
      <c r="K283" s="31" t="str">
        <f t="shared" si="31"/>
        <v/>
      </c>
      <c r="L283" s="31" t="str">
        <f>IF(AND(I283&lt;VAR_DUREE_TRAV_MAX,I283&lt;&gt;0),VAR_DUREE_TRAV_MAX-Suivi!I283,"")</f>
        <v/>
      </c>
      <c r="M283" s="31" t="str">
        <f t="shared" si="32"/>
        <v/>
      </c>
      <c r="N283" s="14"/>
    </row>
    <row r="284" spans="1:14" x14ac:dyDescent="0.25">
      <c r="A284" s="12"/>
      <c r="B284" s="28" t="str">
        <f t="shared" si="29"/>
        <v/>
      </c>
      <c r="C284" s="29" t="str">
        <f t="shared" si="30"/>
        <v/>
      </c>
      <c r="D284" s="39"/>
      <c r="E284" s="40"/>
      <c r="F284" s="40"/>
      <c r="G284" s="40"/>
      <c r="H284" s="41"/>
      <c r="I284" s="30" t="str">
        <f t="shared" si="33"/>
        <v/>
      </c>
      <c r="J284" s="31" t="str">
        <f t="shared" si="28"/>
        <v/>
      </c>
      <c r="K284" s="31" t="str">
        <f t="shared" si="31"/>
        <v/>
      </c>
      <c r="L284" s="31" t="str">
        <f>IF(AND(I284&lt;VAR_DUREE_TRAV_MAX,I284&lt;&gt;0),VAR_DUREE_TRAV_MAX-Suivi!I284,"")</f>
        <v/>
      </c>
      <c r="M284" s="31" t="str">
        <f t="shared" si="32"/>
        <v/>
      </c>
      <c r="N284" s="14"/>
    </row>
    <row r="285" spans="1:14" x14ac:dyDescent="0.25">
      <c r="A285" s="12"/>
      <c r="B285" s="28" t="str">
        <f t="shared" si="29"/>
        <v/>
      </c>
      <c r="C285" s="29" t="str">
        <f t="shared" si="30"/>
        <v/>
      </c>
      <c r="D285" s="39"/>
      <c r="E285" s="40"/>
      <c r="F285" s="40"/>
      <c r="G285" s="40"/>
      <c r="H285" s="41"/>
      <c r="I285" s="30" t="str">
        <f t="shared" si="33"/>
        <v/>
      </c>
      <c r="J285" s="31" t="str">
        <f t="shared" si="28"/>
        <v/>
      </c>
      <c r="K285" s="31" t="str">
        <f t="shared" si="31"/>
        <v/>
      </c>
      <c r="L285" s="31" t="str">
        <f>IF(AND(I285&lt;VAR_DUREE_TRAV_MAX,I285&lt;&gt;0),VAR_DUREE_TRAV_MAX-Suivi!I285,"")</f>
        <v/>
      </c>
      <c r="M285" s="31" t="str">
        <f t="shared" si="32"/>
        <v/>
      </c>
      <c r="N285" s="14"/>
    </row>
    <row r="286" spans="1:14" x14ac:dyDescent="0.25">
      <c r="A286" s="12"/>
      <c r="B286" s="28" t="str">
        <f t="shared" si="29"/>
        <v/>
      </c>
      <c r="C286" s="29" t="str">
        <f t="shared" si="30"/>
        <v/>
      </c>
      <c r="D286" s="39"/>
      <c r="E286" s="40"/>
      <c r="F286" s="40"/>
      <c r="G286" s="40"/>
      <c r="H286" s="41"/>
      <c r="I286" s="30" t="str">
        <f t="shared" si="33"/>
        <v/>
      </c>
      <c r="J286" s="31" t="str">
        <f t="shared" si="28"/>
        <v/>
      </c>
      <c r="K286" s="31" t="str">
        <f t="shared" si="31"/>
        <v/>
      </c>
      <c r="L286" s="31" t="str">
        <f>IF(AND(I286&lt;VAR_DUREE_TRAV_MAX,I286&lt;&gt;0),VAR_DUREE_TRAV_MAX-Suivi!I286,"")</f>
        <v/>
      </c>
      <c r="M286" s="31" t="str">
        <f t="shared" si="32"/>
        <v/>
      </c>
      <c r="N286" s="14"/>
    </row>
    <row r="287" spans="1:14" x14ac:dyDescent="0.25">
      <c r="A287" s="12"/>
      <c r="B287" s="28" t="str">
        <f t="shared" si="29"/>
        <v/>
      </c>
      <c r="C287" s="29" t="str">
        <f t="shared" si="30"/>
        <v/>
      </c>
      <c r="D287" s="39"/>
      <c r="E287" s="40"/>
      <c r="F287" s="40"/>
      <c r="G287" s="40"/>
      <c r="H287" s="41"/>
      <c r="I287" s="30" t="str">
        <f t="shared" si="33"/>
        <v/>
      </c>
      <c r="J287" s="31" t="str">
        <f t="shared" si="28"/>
        <v/>
      </c>
      <c r="K287" s="31" t="str">
        <f t="shared" si="31"/>
        <v/>
      </c>
      <c r="L287" s="31" t="str">
        <f>IF(AND(I287&lt;VAR_DUREE_TRAV_MAX,I287&lt;&gt;0),VAR_DUREE_TRAV_MAX-Suivi!I287,"")</f>
        <v/>
      </c>
      <c r="M287" s="31" t="str">
        <f t="shared" si="32"/>
        <v/>
      </c>
      <c r="N287" s="14"/>
    </row>
    <row r="288" spans="1:14" x14ac:dyDescent="0.25">
      <c r="A288" s="12"/>
      <c r="B288" s="28" t="str">
        <f t="shared" si="29"/>
        <v/>
      </c>
      <c r="C288" s="29" t="str">
        <f t="shared" si="30"/>
        <v/>
      </c>
      <c r="D288" s="39"/>
      <c r="E288" s="40"/>
      <c r="F288" s="40"/>
      <c r="G288" s="40"/>
      <c r="H288" s="41"/>
      <c r="I288" s="30" t="str">
        <f t="shared" si="33"/>
        <v/>
      </c>
      <c r="J288" s="31" t="str">
        <f t="shared" si="28"/>
        <v/>
      </c>
      <c r="K288" s="31" t="str">
        <f t="shared" si="31"/>
        <v/>
      </c>
      <c r="L288" s="31" t="str">
        <f>IF(AND(I288&lt;VAR_DUREE_TRAV_MAX,I288&lt;&gt;0),VAR_DUREE_TRAV_MAX-Suivi!I288,"")</f>
        <v/>
      </c>
      <c r="M288" s="31" t="str">
        <f t="shared" si="32"/>
        <v/>
      </c>
      <c r="N288" s="14"/>
    </row>
    <row r="289" spans="1:14" x14ac:dyDescent="0.25">
      <c r="A289" s="12"/>
      <c r="B289" s="28" t="str">
        <f t="shared" si="29"/>
        <v/>
      </c>
      <c r="C289" s="29" t="str">
        <f t="shared" si="30"/>
        <v/>
      </c>
      <c r="D289" s="39"/>
      <c r="E289" s="40"/>
      <c r="F289" s="40"/>
      <c r="G289" s="40"/>
      <c r="H289" s="41"/>
      <c r="I289" s="30" t="str">
        <f t="shared" si="33"/>
        <v/>
      </c>
      <c r="J289" s="31" t="str">
        <f t="shared" si="28"/>
        <v/>
      </c>
      <c r="K289" s="31" t="str">
        <f t="shared" si="31"/>
        <v/>
      </c>
      <c r="L289" s="31" t="str">
        <f>IF(AND(I289&lt;VAR_DUREE_TRAV_MAX,I289&lt;&gt;0),VAR_DUREE_TRAV_MAX-Suivi!I289,"")</f>
        <v/>
      </c>
      <c r="M289" s="31" t="str">
        <f t="shared" si="32"/>
        <v/>
      </c>
      <c r="N289" s="14"/>
    </row>
    <row r="290" spans="1:14" x14ac:dyDescent="0.25">
      <c r="A290" s="12"/>
      <c r="B290" s="28" t="str">
        <f t="shared" si="29"/>
        <v/>
      </c>
      <c r="C290" s="29" t="str">
        <f t="shared" si="30"/>
        <v/>
      </c>
      <c r="D290" s="39"/>
      <c r="E290" s="40"/>
      <c r="F290" s="40"/>
      <c r="G290" s="40"/>
      <c r="H290" s="41"/>
      <c r="I290" s="30" t="str">
        <f t="shared" si="33"/>
        <v/>
      </c>
      <c r="J290" s="31" t="str">
        <f t="shared" si="28"/>
        <v/>
      </c>
      <c r="K290" s="31" t="str">
        <f t="shared" si="31"/>
        <v/>
      </c>
      <c r="L290" s="31" t="str">
        <f>IF(AND(I290&lt;VAR_DUREE_TRAV_MAX,I290&lt;&gt;0),VAR_DUREE_TRAV_MAX-Suivi!I290,"")</f>
        <v/>
      </c>
      <c r="M290" s="31" t="str">
        <f t="shared" si="32"/>
        <v/>
      </c>
      <c r="N290" s="14"/>
    </row>
    <row r="291" spans="1:14" x14ac:dyDescent="0.25">
      <c r="A291" s="12"/>
      <c r="B291" s="28" t="str">
        <f t="shared" si="29"/>
        <v/>
      </c>
      <c r="C291" s="29" t="str">
        <f t="shared" si="30"/>
        <v/>
      </c>
      <c r="D291" s="39"/>
      <c r="E291" s="40"/>
      <c r="F291" s="40"/>
      <c r="G291" s="40"/>
      <c r="H291" s="41"/>
      <c r="I291" s="30" t="str">
        <f t="shared" si="33"/>
        <v/>
      </c>
      <c r="J291" s="31" t="str">
        <f t="shared" si="28"/>
        <v/>
      </c>
      <c r="K291" s="31" t="str">
        <f t="shared" si="31"/>
        <v/>
      </c>
      <c r="L291" s="31" t="str">
        <f>IF(AND(I291&lt;VAR_DUREE_TRAV_MAX,I291&lt;&gt;0),VAR_DUREE_TRAV_MAX-Suivi!I291,"")</f>
        <v/>
      </c>
      <c r="M291" s="31" t="str">
        <f t="shared" si="32"/>
        <v/>
      </c>
      <c r="N291" s="14"/>
    </row>
    <row r="292" spans="1:14" x14ac:dyDescent="0.25">
      <c r="A292" s="12"/>
      <c r="B292" s="28" t="str">
        <f t="shared" si="29"/>
        <v/>
      </c>
      <c r="C292" s="29" t="str">
        <f t="shared" si="30"/>
        <v/>
      </c>
      <c r="D292" s="39"/>
      <c r="E292" s="40"/>
      <c r="F292" s="40"/>
      <c r="G292" s="40"/>
      <c r="H292" s="41"/>
      <c r="I292" s="30" t="str">
        <f t="shared" si="33"/>
        <v/>
      </c>
      <c r="J292" s="31" t="str">
        <f t="shared" si="28"/>
        <v/>
      </c>
      <c r="K292" s="31" t="str">
        <f t="shared" si="31"/>
        <v/>
      </c>
      <c r="L292" s="31" t="str">
        <f>IF(AND(I292&lt;VAR_DUREE_TRAV_MAX,I292&lt;&gt;0),VAR_DUREE_TRAV_MAX-Suivi!I292,"")</f>
        <v/>
      </c>
      <c r="M292" s="31" t="str">
        <f t="shared" si="32"/>
        <v/>
      </c>
      <c r="N292" s="14"/>
    </row>
    <row r="293" spans="1:14" x14ac:dyDescent="0.25">
      <c r="A293" s="12"/>
      <c r="B293" s="28" t="str">
        <f t="shared" si="29"/>
        <v/>
      </c>
      <c r="C293" s="29" t="str">
        <f t="shared" si="30"/>
        <v/>
      </c>
      <c r="D293" s="39"/>
      <c r="E293" s="40"/>
      <c r="F293" s="40"/>
      <c r="G293" s="40"/>
      <c r="H293" s="41"/>
      <c r="I293" s="30" t="str">
        <f t="shared" si="33"/>
        <v/>
      </c>
      <c r="J293" s="31" t="str">
        <f t="shared" si="28"/>
        <v/>
      </c>
      <c r="K293" s="31" t="str">
        <f t="shared" si="31"/>
        <v/>
      </c>
      <c r="L293" s="31" t="str">
        <f>IF(AND(I293&lt;VAR_DUREE_TRAV_MAX,I293&lt;&gt;0),VAR_DUREE_TRAV_MAX-Suivi!I293,"")</f>
        <v/>
      </c>
      <c r="M293" s="31" t="str">
        <f t="shared" si="32"/>
        <v/>
      </c>
      <c r="N293" s="14"/>
    </row>
    <row r="294" spans="1:14" x14ac:dyDescent="0.25">
      <c r="A294" s="12"/>
      <c r="B294" s="28" t="str">
        <f t="shared" si="29"/>
        <v/>
      </c>
      <c r="C294" s="29" t="str">
        <f t="shared" si="30"/>
        <v/>
      </c>
      <c r="D294" s="39"/>
      <c r="E294" s="40"/>
      <c r="F294" s="40"/>
      <c r="G294" s="40"/>
      <c r="H294" s="41"/>
      <c r="I294" s="30" t="str">
        <f t="shared" si="33"/>
        <v/>
      </c>
      <c r="J294" s="31" t="str">
        <f t="shared" si="28"/>
        <v/>
      </c>
      <c r="K294" s="31" t="str">
        <f t="shared" si="31"/>
        <v/>
      </c>
      <c r="L294" s="31" t="str">
        <f>IF(AND(I294&lt;VAR_DUREE_TRAV_MAX,I294&lt;&gt;0),VAR_DUREE_TRAV_MAX-Suivi!I294,"")</f>
        <v/>
      </c>
      <c r="M294" s="31" t="str">
        <f t="shared" si="32"/>
        <v/>
      </c>
      <c r="N294" s="14"/>
    </row>
    <row r="295" spans="1:14" x14ac:dyDescent="0.25">
      <c r="A295" s="12"/>
      <c r="B295" s="28" t="str">
        <f t="shared" si="29"/>
        <v/>
      </c>
      <c r="C295" s="29" t="str">
        <f t="shared" si="30"/>
        <v/>
      </c>
      <c r="D295" s="39"/>
      <c r="E295" s="40"/>
      <c r="F295" s="40"/>
      <c r="G295" s="40"/>
      <c r="H295" s="41"/>
      <c r="I295" s="30" t="str">
        <f t="shared" si="33"/>
        <v/>
      </c>
      <c r="J295" s="31" t="str">
        <f t="shared" si="28"/>
        <v/>
      </c>
      <c r="K295" s="31" t="str">
        <f t="shared" si="31"/>
        <v/>
      </c>
      <c r="L295" s="31" t="str">
        <f>IF(AND(I295&lt;VAR_DUREE_TRAV_MAX,I295&lt;&gt;0),VAR_DUREE_TRAV_MAX-Suivi!I295,"")</f>
        <v/>
      </c>
      <c r="M295" s="31" t="str">
        <f t="shared" si="32"/>
        <v/>
      </c>
      <c r="N295" s="14"/>
    </row>
    <row r="296" spans="1:14" x14ac:dyDescent="0.25">
      <c r="A296" s="12"/>
      <c r="B296" s="28" t="str">
        <f t="shared" si="29"/>
        <v/>
      </c>
      <c r="C296" s="29" t="str">
        <f t="shared" si="30"/>
        <v/>
      </c>
      <c r="D296" s="39"/>
      <c r="E296" s="40"/>
      <c r="F296" s="40"/>
      <c r="G296" s="40"/>
      <c r="H296" s="41"/>
      <c r="I296" s="30" t="str">
        <f t="shared" si="33"/>
        <v/>
      </c>
      <c r="J296" s="31" t="str">
        <f t="shared" si="28"/>
        <v/>
      </c>
      <c r="K296" s="31" t="str">
        <f t="shared" si="31"/>
        <v/>
      </c>
      <c r="L296" s="31" t="str">
        <f>IF(AND(I296&lt;VAR_DUREE_TRAV_MAX,I296&lt;&gt;0),VAR_DUREE_TRAV_MAX-Suivi!I296,"")</f>
        <v/>
      </c>
      <c r="M296" s="31" t="str">
        <f t="shared" si="32"/>
        <v/>
      </c>
      <c r="N296" s="14"/>
    </row>
    <row r="297" spans="1:14" x14ac:dyDescent="0.25">
      <c r="A297" s="12"/>
      <c r="B297" s="28" t="str">
        <f t="shared" si="29"/>
        <v/>
      </c>
      <c r="C297" s="29" t="str">
        <f t="shared" si="30"/>
        <v/>
      </c>
      <c r="D297" s="39"/>
      <c r="E297" s="40"/>
      <c r="F297" s="40"/>
      <c r="G297" s="40"/>
      <c r="H297" s="41"/>
      <c r="I297" s="30" t="str">
        <f t="shared" si="33"/>
        <v/>
      </c>
      <c r="J297" s="31" t="str">
        <f t="shared" si="28"/>
        <v/>
      </c>
      <c r="K297" s="31" t="str">
        <f t="shared" si="31"/>
        <v/>
      </c>
      <c r="L297" s="31" t="str">
        <f>IF(AND(I297&lt;VAR_DUREE_TRAV_MAX,I297&lt;&gt;0),VAR_DUREE_TRAV_MAX-Suivi!I297,"")</f>
        <v/>
      </c>
      <c r="M297" s="31" t="str">
        <f t="shared" si="32"/>
        <v/>
      </c>
      <c r="N297" s="14"/>
    </row>
    <row r="298" spans="1:14" x14ac:dyDescent="0.25">
      <c r="A298" s="12"/>
      <c r="B298" s="28" t="str">
        <f t="shared" si="29"/>
        <v/>
      </c>
      <c r="C298" s="29" t="str">
        <f t="shared" si="30"/>
        <v/>
      </c>
      <c r="D298" s="39"/>
      <c r="E298" s="40"/>
      <c r="F298" s="40"/>
      <c r="G298" s="40"/>
      <c r="H298" s="41"/>
      <c r="I298" s="30" t="str">
        <f t="shared" si="33"/>
        <v/>
      </c>
      <c r="J298" s="31" t="str">
        <f t="shared" si="28"/>
        <v/>
      </c>
      <c r="K298" s="31" t="str">
        <f t="shared" si="31"/>
        <v/>
      </c>
      <c r="L298" s="31" t="str">
        <f>IF(AND(I298&lt;VAR_DUREE_TRAV_MAX,I298&lt;&gt;0),VAR_DUREE_TRAV_MAX-Suivi!I298,"")</f>
        <v/>
      </c>
      <c r="M298" s="31" t="str">
        <f t="shared" si="32"/>
        <v/>
      </c>
      <c r="N298" s="14"/>
    </row>
    <row r="299" spans="1:14" x14ac:dyDescent="0.25">
      <c r="A299" s="12"/>
      <c r="B299" s="28" t="str">
        <f t="shared" si="29"/>
        <v/>
      </c>
      <c r="C299" s="29" t="str">
        <f t="shared" si="30"/>
        <v/>
      </c>
      <c r="D299" s="39"/>
      <c r="E299" s="40"/>
      <c r="F299" s="40"/>
      <c r="G299" s="40"/>
      <c r="H299" s="41"/>
      <c r="I299" s="30" t="str">
        <f t="shared" si="33"/>
        <v/>
      </c>
      <c r="J299" s="31" t="str">
        <f t="shared" si="28"/>
        <v/>
      </c>
      <c r="K299" s="31" t="str">
        <f t="shared" si="31"/>
        <v/>
      </c>
      <c r="L299" s="31" t="str">
        <f>IF(AND(I299&lt;VAR_DUREE_TRAV_MAX,I299&lt;&gt;0),VAR_DUREE_TRAV_MAX-Suivi!I299,"")</f>
        <v/>
      </c>
      <c r="M299" s="31" t="str">
        <f t="shared" si="32"/>
        <v/>
      </c>
      <c r="N299" s="14"/>
    </row>
    <row r="300" spans="1:14" x14ac:dyDescent="0.25">
      <c r="A300" s="12"/>
      <c r="B300" s="28" t="str">
        <f t="shared" si="29"/>
        <v/>
      </c>
      <c r="C300" s="29" t="str">
        <f t="shared" si="30"/>
        <v/>
      </c>
      <c r="D300" s="39"/>
      <c r="E300" s="40"/>
      <c r="F300" s="40"/>
      <c r="G300" s="40"/>
      <c r="H300" s="41"/>
      <c r="I300" s="30" t="str">
        <f t="shared" si="33"/>
        <v/>
      </c>
      <c r="J300" s="31" t="str">
        <f t="shared" si="28"/>
        <v/>
      </c>
      <c r="K300" s="31" t="str">
        <f t="shared" si="31"/>
        <v/>
      </c>
      <c r="L300" s="31" t="str">
        <f>IF(AND(I300&lt;VAR_DUREE_TRAV_MAX,I300&lt;&gt;0),VAR_DUREE_TRAV_MAX-Suivi!I300,"")</f>
        <v/>
      </c>
      <c r="M300" s="31" t="str">
        <f t="shared" si="32"/>
        <v/>
      </c>
      <c r="N300" s="14"/>
    </row>
    <row r="301" spans="1:14" x14ac:dyDescent="0.25">
      <c r="A301" s="12"/>
      <c r="B301" s="28" t="str">
        <f t="shared" si="29"/>
        <v/>
      </c>
      <c r="C301" s="29" t="str">
        <f t="shared" si="30"/>
        <v/>
      </c>
      <c r="D301" s="39"/>
      <c r="E301" s="40"/>
      <c r="F301" s="40"/>
      <c r="G301" s="40"/>
      <c r="H301" s="41"/>
      <c r="I301" s="30" t="str">
        <f t="shared" si="33"/>
        <v/>
      </c>
      <c r="J301" s="31" t="str">
        <f t="shared" si="28"/>
        <v/>
      </c>
      <c r="K301" s="31" t="str">
        <f t="shared" si="31"/>
        <v/>
      </c>
      <c r="L301" s="31" t="str">
        <f>IF(AND(I301&lt;VAR_DUREE_TRAV_MAX,I301&lt;&gt;0),VAR_DUREE_TRAV_MAX-Suivi!I301,"")</f>
        <v/>
      </c>
      <c r="M301" s="31" t="str">
        <f t="shared" si="32"/>
        <v/>
      </c>
      <c r="N301" s="14"/>
    </row>
    <row r="302" spans="1:14" x14ac:dyDescent="0.25">
      <c r="A302" s="12"/>
      <c r="B302" s="28" t="str">
        <f t="shared" si="29"/>
        <v/>
      </c>
      <c r="C302" s="29" t="str">
        <f t="shared" si="30"/>
        <v/>
      </c>
      <c r="D302" s="39"/>
      <c r="E302" s="40"/>
      <c r="F302" s="40"/>
      <c r="G302" s="40"/>
      <c r="H302" s="41"/>
      <c r="I302" s="30" t="str">
        <f t="shared" si="33"/>
        <v/>
      </c>
      <c r="J302" s="31" t="str">
        <f t="shared" si="28"/>
        <v/>
      </c>
      <c r="K302" s="31" t="str">
        <f t="shared" si="31"/>
        <v/>
      </c>
      <c r="L302" s="31" t="str">
        <f>IF(AND(I302&lt;VAR_DUREE_TRAV_MAX,I302&lt;&gt;0),VAR_DUREE_TRAV_MAX-Suivi!I302,"")</f>
        <v/>
      </c>
      <c r="M302" s="31" t="str">
        <f t="shared" si="32"/>
        <v/>
      </c>
      <c r="N302" s="14"/>
    </row>
    <row r="303" spans="1:14" x14ac:dyDescent="0.25">
      <c r="A303" s="12"/>
      <c r="B303" s="28" t="str">
        <f t="shared" si="29"/>
        <v/>
      </c>
      <c r="C303" s="29" t="str">
        <f t="shared" si="30"/>
        <v/>
      </c>
      <c r="D303" s="39"/>
      <c r="E303" s="40"/>
      <c r="F303" s="40"/>
      <c r="G303" s="40"/>
      <c r="H303" s="41"/>
      <c r="I303" s="30" t="str">
        <f t="shared" si="33"/>
        <v/>
      </c>
      <c r="J303" s="31" t="str">
        <f t="shared" si="28"/>
        <v/>
      </c>
      <c r="K303" s="31" t="str">
        <f t="shared" si="31"/>
        <v/>
      </c>
      <c r="L303" s="31" t="str">
        <f>IF(AND(I303&lt;VAR_DUREE_TRAV_MAX,I303&lt;&gt;0),VAR_DUREE_TRAV_MAX-Suivi!I303,"")</f>
        <v/>
      </c>
      <c r="M303" s="31" t="str">
        <f t="shared" si="32"/>
        <v/>
      </c>
      <c r="N303" s="14"/>
    </row>
    <row r="304" spans="1:14" x14ac:dyDescent="0.25">
      <c r="A304" s="12"/>
      <c r="B304" s="28" t="str">
        <f t="shared" si="29"/>
        <v/>
      </c>
      <c r="C304" s="29" t="str">
        <f t="shared" si="30"/>
        <v/>
      </c>
      <c r="D304" s="39"/>
      <c r="E304" s="40"/>
      <c r="F304" s="40"/>
      <c r="G304" s="40"/>
      <c r="H304" s="41"/>
      <c r="I304" s="30" t="str">
        <f t="shared" si="33"/>
        <v/>
      </c>
      <c r="J304" s="31" t="str">
        <f t="shared" si="28"/>
        <v/>
      </c>
      <c r="K304" s="31" t="str">
        <f t="shared" si="31"/>
        <v/>
      </c>
      <c r="L304" s="31" t="str">
        <f>IF(AND(I304&lt;VAR_DUREE_TRAV_MAX,I304&lt;&gt;0),VAR_DUREE_TRAV_MAX-Suivi!I304,"")</f>
        <v/>
      </c>
      <c r="M304" s="31" t="str">
        <f t="shared" si="32"/>
        <v/>
      </c>
      <c r="N304" s="14"/>
    </row>
    <row r="305" spans="1:14" x14ac:dyDescent="0.25">
      <c r="A305" s="12"/>
      <c r="B305" s="28" t="str">
        <f t="shared" si="29"/>
        <v/>
      </c>
      <c r="C305" s="29" t="str">
        <f t="shared" si="30"/>
        <v/>
      </c>
      <c r="D305" s="39"/>
      <c r="E305" s="40"/>
      <c r="F305" s="40"/>
      <c r="G305" s="40"/>
      <c r="H305" s="41"/>
      <c r="I305" s="30" t="str">
        <f t="shared" si="33"/>
        <v/>
      </c>
      <c r="J305" s="31" t="str">
        <f t="shared" si="28"/>
        <v/>
      </c>
      <c r="K305" s="31" t="str">
        <f t="shared" si="31"/>
        <v/>
      </c>
      <c r="L305" s="31" t="str">
        <f>IF(AND(I305&lt;VAR_DUREE_TRAV_MAX,I305&lt;&gt;0),VAR_DUREE_TRAV_MAX-Suivi!I305,"")</f>
        <v/>
      </c>
      <c r="M305" s="31" t="str">
        <f t="shared" si="32"/>
        <v/>
      </c>
      <c r="N305" s="14"/>
    </row>
    <row r="306" spans="1:14" x14ac:dyDescent="0.25">
      <c r="A306" s="12"/>
      <c r="B306" s="28" t="str">
        <f t="shared" si="29"/>
        <v/>
      </c>
      <c r="C306" s="29" t="str">
        <f t="shared" si="30"/>
        <v/>
      </c>
      <c r="D306" s="39"/>
      <c r="E306" s="40"/>
      <c r="F306" s="40"/>
      <c r="G306" s="40"/>
      <c r="H306" s="41"/>
      <c r="I306" s="30" t="str">
        <f t="shared" si="33"/>
        <v/>
      </c>
      <c r="J306" s="31" t="str">
        <f t="shared" si="28"/>
        <v/>
      </c>
      <c r="K306" s="31" t="str">
        <f t="shared" si="31"/>
        <v/>
      </c>
      <c r="L306" s="31" t="str">
        <f>IF(AND(I306&lt;VAR_DUREE_TRAV_MAX,I306&lt;&gt;0),VAR_DUREE_TRAV_MAX-Suivi!I306,"")</f>
        <v/>
      </c>
      <c r="M306" s="31" t="str">
        <f t="shared" si="32"/>
        <v/>
      </c>
      <c r="N306" s="14"/>
    </row>
    <row r="307" spans="1:14" x14ac:dyDescent="0.25">
      <c r="A307" s="12"/>
      <c r="B307" s="28" t="str">
        <f t="shared" si="29"/>
        <v/>
      </c>
      <c r="C307" s="29" t="str">
        <f t="shared" si="30"/>
        <v/>
      </c>
      <c r="D307" s="39"/>
      <c r="E307" s="40"/>
      <c r="F307" s="40"/>
      <c r="G307" s="40"/>
      <c r="H307" s="41"/>
      <c r="I307" s="30" t="str">
        <f t="shared" si="33"/>
        <v/>
      </c>
      <c r="J307" s="31" t="str">
        <f t="shared" si="28"/>
        <v/>
      </c>
      <c r="K307" s="31" t="str">
        <f t="shared" si="31"/>
        <v/>
      </c>
      <c r="L307" s="31" t="str">
        <f>IF(AND(I307&lt;VAR_DUREE_TRAV_MAX,I307&lt;&gt;0),VAR_DUREE_TRAV_MAX-Suivi!I307,"")</f>
        <v/>
      </c>
      <c r="M307" s="31" t="str">
        <f t="shared" si="32"/>
        <v/>
      </c>
      <c r="N307" s="14"/>
    </row>
    <row r="308" spans="1:14" x14ac:dyDescent="0.25">
      <c r="A308" s="12"/>
      <c r="B308" s="28" t="str">
        <f t="shared" si="29"/>
        <v/>
      </c>
      <c r="C308" s="29" t="str">
        <f t="shared" si="30"/>
        <v/>
      </c>
      <c r="D308" s="39"/>
      <c r="E308" s="40"/>
      <c r="F308" s="40"/>
      <c r="G308" s="40"/>
      <c r="H308" s="41"/>
      <c r="I308" s="30" t="str">
        <f t="shared" si="33"/>
        <v/>
      </c>
      <c r="J308" s="31" t="str">
        <f t="shared" si="28"/>
        <v/>
      </c>
      <c r="K308" s="31" t="str">
        <f t="shared" si="31"/>
        <v/>
      </c>
      <c r="L308" s="31" t="str">
        <f>IF(AND(I308&lt;VAR_DUREE_TRAV_MAX,I308&lt;&gt;0),VAR_DUREE_TRAV_MAX-Suivi!I308,"")</f>
        <v/>
      </c>
      <c r="M308" s="31" t="str">
        <f t="shared" si="32"/>
        <v/>
      </c>
      <c r="N308" s="14"/>
    </row>
    <row r="309" spans="1:14" x14ac:dyDescent="0.25">
      <c r="A309" s="12"/>
      <c r="B309" s="28" t="str">
        <f t="shared" si="29"/>
        <v/>
      </c>
      <c r="C309" s="29" t="str">
        <f t="shared" si="30"/>
        <v/>
      </c>
      <c r="D309" s="39"/>
      <c r="E309" s="40"/>
      <c r="F309" s="40"/>
      <c r="G309" s="40"/>
      <c r="H309" s="41"/>
      <c r="I309" s="30" t="str">
        <f t="shared" si="33"/>
        <v/>
      </c>
      <c r="J309" s="31" t="str">
        <f t="shared" si="28"/>
        <v/>
      </c>
      <c r="K309" s="31" t="str">
        <f t="shared" si="31"/>
        <v/>
      </c>
      <c r="L309" s="31" t="str">
        <f>IF(AND(I309&lt;VAR_DUREE_TRAV_MAX,I309&lt;&gt;0),VAR_DUREE_TRAV_MAX-Suivi!I309,"")</f>
        <v/>
      </c>
      <c r="M309" s="31" t="str">
        <f t="shared" si="32"/>
        <v/>
      </c>
      <c r="N309" s="14"/>
    </row>
    <row r="310" spans="1:14" x14ac:dyDescent="0.25">
      <c r="A310" s="12"/>
      <c r="B310" s="28" t="str">
        <f t="shared" si="29"/>
        <v/>
      </c>
      <c r="C310" s="29" t="str">
        <f t="shared" si="30"/>
        <v/>
      </c>
      <c r="D310" s="39"/>
      <c r="E310" s="40"/>
      <c r="F310" s="40"/>
      <c r="G310" s="40"/>
      <c r="H310" s="41"/>
      <c r="I310" s="30" t="str">
        <f t="shared" si="33"/>
        <v/>
      </c>
      <c r="J310" s="31" t="str">
        <f t="shared" si="28"/>
        <v/>
      </c>
      <c r="K310" s="31" t="str">
        <f t="shared" si="31"/>
        <v/>
      </c>
      <c r="L310" s="31" t="str">
        <f>IF(AND(I310&lt;VAR_DUREE_TRAV_MAX,I310&lt;&gt;0),VAR_DUREE_TRAV_MAX-Suivi!I310,"")</f>
        <v/>
      </c>
      <c r="M310" s="31" t="str">
        <f t="shared" si="32"/>
        <v/>
      </c>
      <c r="N310" s="14"/>
    </row>
    <row r="311" spans="1:14" x14ac:dyDescent="0.25">
      <c r="A311" s="12"/>
      <c r="B311" s="28" t="str">
        <f t="shared" si="29"/>
        <v/>
      </c>
      <c r="C311" s="29" t="str">
        <f t="shared" si="30"/>
        <v/>
      </c>
      <c r="D311" s="39"/>
      <c r="E311" s="40"/>
      <c r="F311" s="40"/>
      <c r="G311" s="40"/>
      <c r="H311" s="41"/>
      <c r="I311" s="30" t="str">
        <f t="shared" si="33"/>
        <v/>
      </c>
      <c r="J311" s="31" t="str">
        <f t="shared" si="28"/>
        <v/>
      </c>
      <c r="K311" s="31" t="str">
        <f t="shared" si="31"/>
        <v/>
      </c>
      <c r="L311" s="31" t="str">
        <f>IF(AND(I311&lt;VAR_DUREE_TRAV_MAX,I311&lt;&gt;0),VAR_DUREE_TRAV_MAX-Suivi!I311,"")</f>
        <v/>
      </c>
      <c r="M311" s="31" t="str">
        <f t="shared" si="32"/>
        <v/>
      </c>
      <c r="N311" s="14"/>
    </row>
    <row r="312" spans="1:14" x14ac:dyDescent="0.25">
      <c r="A312" s="12"/>
      <c r="B312" s="28" t="str">
        <f t="shared" si="29"/>
        <v/>
      </c>
      <c r="C312" s="29" t="str">
        <f t="shared" si="30"/>
        <v/>
      </c>
      <c r="D312" s="39"/>
      <c r="E312" s="40"/>
      <c r="F312" s="40"/>
      <c r="G312" s="40"/>
      <c r="H312" s="41"/>
      <c r="I312" s="30" t="str">
        <f t="shared" si="33"/>
        <v/>
      </c>
      <c r="J312" s="31" t="str">
        <f t="shared" si="28"/>
        <v/>
      </c>
      <c r="K312" s="31" t="str">
        <f t="shared" si="31"/>
        <v/>
      </c>
      <c r="L312" s="31" t="str">
        <f>IF(AND(I312&lt;VAR_DUREE_TRAV_MAX,I312&lt;&gt;0),VAR_DUREE_TRAV_MAX-Suivi!I312,"")</f>
        <v/>
      </c>
      <c r="M312" s="31" t="str">
        <f t="shared" si="32"/>
        <v/>
      </c>
      <c r="N312" s="14"/>
    </row>
    <row r="313" spans="1:14" x14ac:dyDescent="0.25">
      <c r="A313" s="12"/>
      <c r="B313" s="28" t="str">
        <f t="shared" si="29"/>
        <v/>
      </c>
      <c r="C313" s="29" t="str">
        <f t="shared" si="30"/>
        <v/>
      </c>
      <c r="D313" s="39"/>
      <c r="E313" s="40"/>
      <c r="F313" s="40"/>
      <c r="G313" s="40"/>
      <c r="H313" s="41"/>
      <c r="I313" s="30" t="str">
        <f t="shared" si="33"/>
        <v/>
      </c>
      <c r="J313" s="31" t="str">
        <f t="shared" si="28"/>
        <v/>
      </c>
      <c r="K313" s="31" t="str">
        <f t="shared" si="31"/>
        <v/>
      </c>
      <c r="L313" s="31" t="str">
        <f>IF(AND(I313&lt;VAR_DUREE_TRAV_MAX,I313&lt;&gt;0),VAR_DUREE_TRAV_MAX-Suivi!I313,"")</f>
        <v/>
      </c>
      <c r="M313" s="31" t="str">
        <f t="shared" si="32"/>
        <v/>
      </c>
      <c r="N313" s="14"/>
    </row>
    <row r="314" spans="1:14" x14ac:dyDescent="0.25">
      <c r="A314" s="12"/>
      <c r="B314" s="28" t="str">
        <f t="shared" si="29"/>
        <v/>
      </c>
      <c r="C314" s="29" t="str">
        <f t="shared" si="30"/>
        <v/>
      </c>
      <c r="D314" s="39"/>
      <c r="E314" s="40"/>
      <c r="F314" s="40"/>
      <c r="G314" s="40"/>
      <c r="H314" s="41"/>
      <c r="I314" s="30" t="str">
        <f t="shared" si="33"/>
        <v/>
      </c>
      <c r="J314" s="31" t="str">
        <f t="shared" si="28"/>
        <v/>
      </c>
      <c r="K314" s="31" t="str">
        <f t="shared" si="31"/>
        <v/>
      </c>
      <c r="L314" s="31" t="str">
        <f>IF(AND(I314&lt;VAR_DUREE_TRAV_MAX,I314&lt;&gt;0),VAR_DUREE_TRAV_MAX-Suivi!I314,"")</f>
        <v/>
      </c>
      <c r="M314" s="31" t="str">
        <f t="shared" si="32"/>
        <v/>
      </c>
      <c r="N314" s="14"/>
    </row>
    <row r="315" spans="1:14" x14ac:dyDescent="0.25">
      <c r="A315" s="12"/>
      <c r="B315" s="28" t="str">
        <f t="shared" si="29"/>
        <v/>
      </c>
      <c r="C315" s="29" t="str">
        <f t="shared" si="30"/>
        <v/>
      </c>
      <c r="D315" s="39"/>
      <c r="E315" s="40"/>
      <c r="F315" s="40"/>
      <c r="G315" s="40"/>
      <c r="H315" s="41"/>
      <c r="I315" s="30" t="str">
        <f t="shared" si="33"/>
        <v/>
      </c>
      <c r="J315" s="31" t="str">
        <f t="shared" si="28"/>
        <v/>
      </c>
      <c r="K315" s="31" t="str">
        <f t="shared" si="31"/>
        <v/>
      </c>
      <c r="L315" s="31" t="str">
        <f>IF(AND(I315&lt;VAR_DUREE_TRAV_MAX,I315&lt;&gt;0),VAR_DUREE_TRAV_MAX-Suivi!I315,"")</f>
        <v/>
      </c>
      <c r="M315" s="31" t="str">
        <f t="shared" si="32"/>
        <v/>
      </c>
      <c r="N315" s="14"/>
    </row>
    <row r="316" spans="1:14" x14ac:dyDescent="0.25">
      <c r="A316" s="12"/>
      <c r="B316" s="28" t="str">
        <f t="shared" si="29"/>
        <v/>
      </c>
      <c r="C316" s="29" t="str">
        <f t="shared" si="30"/>
        <v/>
      </c>
      <c r="D316" s="39"/>
      <c r="E316" s="40"/>
      <c r="F316" s="40"/>
      <c r="G316" s="40"/>
      <c r="H316" s="41"/>
      <c r="I316" s="30" t="str">
        <f t="shared" si="33"/>
        <v/>
      </c>
      <c r="J316" s="31" t="str">
        <f t="shared" si="28"/>
        <v/>
      </c>
      <c r="K316" s="31" t="str">
        <f t="shared" si="31"/>
        <v/>
      </c>
      <c r="L316" s="31" t="str">
        <f>IF(AND(I316&lt;VAR_DUREE_TRAV_MAX,I316&lt;&gt;0),VAR_DUREE_TRAV_MAX-Suivi!I316,"")</f>
        <v/>
      </c>
      <c r="M316" s="31" t="str">
        <f t="shared" si="32"/>
        <v/>
      </c>
      <c r="N316" s="14"/>
    </row>
    <row r="317" spans="1:14" x14ac:dyDescent="0.25">
      <c r="A317" s="12"/>
      <c r="B317" s="28" t="str">
        <f t="shared" si="29"/>
        <v/>
      </c>
      <c r="C317" s="29" t="str">
        <f t="shared" si="30"/>
        <v/>
      </c>
      <c r="D317" s="39"/>
      <c r="E317" s="40"/>
      <c r="F317" s="40"/>
      <c r="G317" s="40"/>
      <c r="H317" s="41"/>
      <c r="I317" s="30" t="str">
        <f t="shared" si="33"/>
        <v/>
      </c>
      <c r="J317" s="31" t="str">
        <f t="shared" si="28"/>
        <v/>
      </c>
      <c r="K317" s="31" t="str">
        <f t="shared" si="31"/>
        <v/>
      </c>
      <c r="L317" s="31" t="str">
        <f>IF(AND(I317&lt;VAR_DUREE_TRAV_MAX,I317&lt;&gt;0),VAR_DUREE_TRAV_MAX-Suivi!I317,"")</f>
        <v/>
      </c>
      <c r="M317" s="31" t="str">
        <f t="shared" si="32"/>
        <v/>
      </c>
      <c r="N317" s="14"/>
    </row>
    <row r="318" spans="1:14" x14ac:dyDescent="0.25">
      <c r="A318" s="12"/>
      <c r="B318" s="28" t="str">
        <f t="shared" si="29"/>
        <v/>
      </c>
      <c r="C318" s="29" t="str">
        <f t="shared" si="30"/>
        <v/>
      </c>
      <c r="D318" s="39"/>
      <c r="E318" s="40"/>
      <c r="F318" s="40"/>
      <c r="G318" s="40"/>
      <c r="H318" s="41"/>
      <c r="I318" s="30" t="str">
        <f t="shared" si="33"/>
        <v/>
      </c>
      <c r="J318" s="31" t="str">
        <f t="shared" si="28"/>
        <v/>
      </c>
      <c r="K318" s="31" t="str">
        <f t="shared" si="31"/>
        <v/>
      </c>
      <c r="L318" s="31" t="str">
        <f>IF(AND(I318&lt;VAR_DUREE_TRAV_MAX,I318&lt;&gt;0),VAR_DUREE_TRAV_MAX-Suivi!I318,"")</f>
        <v/>
      </c>
      <c r="M318" s="31" t="str">
        <f t="shared" si="32"/>
        <v/>
      </c>
      <c r="N318" s="14"/>
    </row>
    <row r="319" spans="1:14" x14ac:dyDescent="0.25">
      <c r="A319" s="12"/>
      <c r="B319" s="28" t="str">
        <f t="shared" si="29"/>
        <v/>
      </c>
      <c r="C319" s="29" t="str">
        <f t="shared" si="30"/>
        <v/>
      </c>
      <c r="D319" s="39"/>
      <c r="E319" s="40"/>
      <c r="F319" s="40"/>
      <c r="G319" s="40"/>
      <c r="H319" s="41"/>
      <c r="I319" s="30" t="str">
        <f t="shared" si="33"/>
        <v/>
      </c>
      <c r="J319" s="31" t="str">
        <f t="shared" si="28"/>
        <v/>
      </c>
      <c r="K319" s="31" t="str">
        <f t="shared" si="31"/>
        <v/>
      </c>
      <c r="L319" s="31" t="str">
        <f>IF(AND(I319&lt;VAR_DUREE_TRAV_MAX,I319&lt;&gt;0),VAR_DUREE_TRAV_MAX-Suivi!I319,"")</f>
        <v/>
      </c>
      <c r="M319" s="31" t="str">
        <f t="shared" si="32"/>
        <v/>
      </c>
      <c r="N319" s="14"/>
    </row>
    <row r="320" spans="1:14" x14ac:dyDescent="0.25">
      <c r="A320" s="12"/>
      <c r="B320" s="28" t="str">
        <f t="shared" si="29"/>
        <v/>
      </c>
      <c r="C320" s="29" t="str">
        <f t="shared" si="30"/>
        <v/>
      </c>
      <c r="D320" s="39"/>
      <c r="E320" s="40"/>
      <c r="F320" s="40"/>
      <c r="G320" s="40"/>
      <c r="H320" s="41"/>
      <c r="I320" s="30" t="str">
        <f t="shared" si="33"/>
        <v/>
      </c>
      <c r="J320" s="31" t="str">
        <f t="shared" si="28"/>
        <v/>
      </c>
      <c r="K320" s="31" t="str">
        <f t="shared" si="31"/>
        <v/>
      </c>
      <c r="L320" s="31" t="str">
        <f>IF(AND(I320&lt;VAR_DUREE_TRAV_MAX,I320&lt;&gt;0),VAR_DUREE_TRAV_MAX-Suivi!I320,"")</f>
        <v/>
      </c>
      <c r="M320" s="31" t="str">
        <f t="shared" si="32"/>
        <v/>
      </c>
      <c r="N320" s="14"/>
    </row>
    <row r="321" spans="1:14" x14ac:dyDescent="0.25">
      <c r="A321" s="12"/>
      <c r="B321" s="28" t="str">
        <f t="shared" si="29"/>
        <v/>
      </c>
      <c r="C321" s="29" t="str">
        <f t="shared" si="30"/>
        <v/>
      </c>
      <c r="D321" s="39"/>
      <c r="E321" s="40"/>
      <c r="F321" s="40"/>
      <c r="G321" s="40"/>
      <c r="H321" s="41"/>
      <c r="I321" s="30" t="str">
        <f t="shared" si="33"/>
        <v/>
      </c>
      <c r="J321" s="31" t="str">
        <f t="shared" si="28"/>
        <v/>
      </c>
      <c r="K321" s="31" t="str">
        <f t="shared" si="31"/>
        <v/>
      </c>
      <c r="L321" s="31" t="str">
        <f>IF(AND(I321&lt;VAR_DUREE_TRAV_MAX,I321&lt;&gt;0),VAR_DUREE_TRAV_MAX-Suivi!I321,"")</f>
        <v/>
      </c>
      <c r="M321" s="31" t="str">
        <f t="shared" si="32"/>
        <v/>
      </c>
      <c r="N321" s="14"/>
    </row>
    <row r="322" spans="1:14" x14ac:dyDescent="0.25">
      <c r="A322" s="12"/>
      <c r="B322" s="28" t="str">
        <f t="shared" si="29"/>
        <v/>
      </c>
      <c r="C322" s="29" t="str">
        <f t="shared" si="30"/>
        <v/>
      </c>
      <c r="D322" s="39"/>
      <c r="E322" s="40"/>
      <c r="F322" s="40"/>
      <c r="G322" s="40"/>
      <c r="H322" s="41"/>
      <c r="I322" s="30" t="str">
        <f t="shared" si="33"/>
        <v/>
      </c>
      <c r="J322" s="31" t="str">
        <f t="shared" ref="J322:J385" si="34">IF(I322&lt;&gt;"",I322-VAR_DUREE_TRAV_MAX,"")</f>
        <v/>
      </c>
      <c r="K322" s="31" t="str">
        <f t="shared" si="31"/>
        <v/>
      </c>
      <c r="L322" s="31" t="str">
        <f>IF(AND(I322&lt;VAR_DUREE_TRAV_MAX,I322&lt;&gt;0),VAR_DUREE_TRAV_MAX-Suivi!I322,"")</f>
        <v/>
      </c>
      <c r="M322" s="31" t="str">
        <f t="shared" si="32"/>
        <v/>
      </c>
      <c r="N322" s="14"/>
    </row>
    <row r="323" spans="1:14" x14ac:dyDescent="0.25">
      <c r="A323" s="12"/>
      <c r="B323" s="28" t="str">
        <f t="shared" ref="B323:B386" si="35">IF(ISBLANK(A323),"",YEAR(A323))</f>
        <v/>
      </c>
      <c r="C323" s="29" t="str">
        <f t="shared" ref="C323:C386" si="36">IF(ISBLANK(A323),"",INDEX(LST_MOIS,MONTH(A323)))</f>
        <v/>
      </c>
      <c r="D323" s="39"/>
      <c r="E323" s="40"/>
      <c r="F323" s="40"/>
      <c r="G323" s="40"/>
      <c r="H323" s="41"/>
      <c r="I323" s="30" t="str">
        <f t="shared" si="33"/>
        <v/>
      </c>
      <c r="J323" s="31" t="str">
        <f t="shared" si="34"/>
        <v/>
      </c>
      <c r="K323" s="31" t="str">
        <f t="shared" si="31"/>
        <v/>
      </c>
      <c r="L323" s="31" t="str">
        <f>IF(AND(I323&lt;VAR_DUREE_TRAV_MAX,I323&lt;&gt;0),VAR_DUREE_TRAV_MAX-Suivi!I323,"")</f>
        <v/>
      </c>
      <c r="M323" s="31" t="str">
        <f t="shared" si="32"/>
        <v/>
      </c>
      <c r="N323" s="14"/>
    </row>
    <row r="324" spans="1:14" x14ac:dyDescent="0.25">
      <c r="A324" s="12"/>
      <c r="B324" s="28" t="str">
        <f t="shared" si="35"/>
        <v/>
      </c>
      <c r="C324" s="29" t="str">
        <f t="shared" si="36"/>
        <v/>
      </c>
      <c r="D324" s="39"/>
      <c r="E324" s="40"/>
      <c r="F324" s="40"/>
      <c r="G324" s="40"/>
      <c r="H324" s="41"/>
      <c r="I324" s="30" t="str">
        <f t="shared" si="33"/>
        <v/>
      </c>
      <c r="J324" s="31" t="str">
        <f t="shared" si="34"/>
        <v/>
      </c>
      <c r="K324" s="31" t="str">
        <f t="shared" ref="K324:K387" si="37">IF(I324="","",IF(J324&lt;0,K323,J324+K323))</f>
        <v/>
      </c>
      <c r="L324" s="31" t="str">
        <f>IF(AND(I324&lt;VAR_DUREE_TRAV_MAX,I324&lt;&gt;0),VAR_DUREE_TRAV_MAX-Suivi!I324,"")</f>
        <v/>
      </c>
      <c r="M324" s="31" t="str">
        <f t="shared" ref="M324:M387" si="38">IF(I324="","",IF(L324="",M323,L324+M323))</f>
        <v/>
      </c>
      <c r="N324" s="14"/>
    </row>
    <row r="325" spans="1:14" x14ac:dyDescent="0.25">
      <c r="A325" s="12"/>
      <c r="B325" s="28" t="str">
        <f t="shared" si="35"/>
        <v/>
      </c>
      <c r="C325" s="29" t="str">
        <f t="shared" si="36"/>
        <v/>
      </c>
      <c r="D325" s="39"/>
      <c r="E325" s="40"/>
      <c r="F325" s="40"/>
      <c r="G325" s="40"/>
      <c r="H325" s="41"/>
      <c r="I325" s="30" t="str">
        <f t="shared" si="33"/>
        <v/>
      </c>
      <c r="J325" s="31" t="str">
        <f t="shared" si="34"/>
        <v/>
      </c>
      <c r="K325" s="31" t="str">
        <f t="shared" si="37"/>
        <v/>
      </c>
      <c r="L325" s="31" t="str">
        <f>IF(AND(I325&lt;VAR_DUREE_TRAV_MAX,I325&lt;&gt;0),VAR_DUREE_TRAV_MAX-Suivi!I325,"")</f>
        <v/>
      </c>
      <c r="M325" s="31" t="str">
        <f t="shared" si="38"/>
        <v/>
      </c>
      <c r="N325" s="14"/>
    </row>
    <row r="326" spans="1:14" x14ac:dyDescent="0.25">
      <c r="A326" s="12"/>
      <c r="B326" s="28" t="str">
        <f t="shared" si="35"/>
        <v/>
      </c>
      <c r="C326" s="29" t="str">
        <f t="shared" si="36"/>
        <v/>
      </c>
      <c r="D326" s="39"/>
      <c r="E326" s="40"/>
      <c r="F326" s="40"/>
      <c r="G326" s="40"/>
      <c r="H326" s="41"/>
      <c r="I326" s="30" t="str">
        <f t="shared" si="33"/>
        <v/>
      </c>
      <c r="J326" s="31" t="str">
        <f t="shared" si="34"/>
        <v/>
      </c>
      <c r="K326" s="31" t="str">
        <f t="shared" si="37"/>
        <v/>
      </c>
      <c r="L326" s="31" t="str">
        <f>IF(AND(I326&lt;VAR_DUREE_TRAV_MAX,I326&lt;&gt;0),VAR_DUREE_TRAV_MAX-Suivi!I326,"")</f>
        <v/>
      </c>
      <c r="M326" s="31" t="str">
        <f t="shared" si="38"/>
        <v/>
      </c>
      <c r="N326" s="14"/>
    </row>
    <row r="327" spans="1:14" x14ac:dyDescent="0.25">
      <c r="A327" s="12"/>
      <c r="B327" s="28" t="str">
        <f t="shared" si="35"/>
        <v/>
      </c>
      <c r="C327" s="29" t="str">
        <f t="shared" si="36"/>
        <v/>
      </c>
      <c r="D327" s="39"/>
      <c r="E327" s="40"/>
      <c r="F327" s="40"/>
      <c r="G327" s="40"/>
      <c r="H327" s="41"/>
      <c r="I327" s="30" t="str">
        <f t="shared" si="33"/>
        <v/>
      </c>
      <c r="J327" s="31" t="str">
        <f t="shared" si="34"/>
        <v/>
      </c>
      <c r="K327" s="31" t="str">
        <f t="shared" si="37"/>
        <v/>
      </c>
      <c r="L327" s="31" t="str">
        <f>IF(AND(I327&lt;VAR_DUREE_TRAV_MAX,I327&lt;&gt;0),VAR_DUREE_TRAV_MAX-Suivi!I327,"")</f>
        <v/>
      </c>
      <c r="M327" s="31" t="str">
        <f t="shared" si="38"/>
        <v/>
      </c>
      <c r="N327" s="14"/>
    </row>
    <row r="328" spans="1:14" x14ac:dyDescent="0.25">
      <c r="A328" s="12"/>
      <c r="B328" s="28" t="str">
        <f t="shared" si="35"/>
        <v/>
      </c>
      <c r="C328" s="29" t="str">
        <f t="shared" si="36"/>
        <v/>
      </c>
      <c r="D328" s="39"/>
      <c r="E328" s="40"/>
      <c r="F328" s="40"/>
      <c r="G328" s="40"/>
      <c r="H328" s="41"/>
      <c r="I328" s="30" t="str">
        <f t="shared" si="33"/>
        <v/>
      </c>
      <c r="J328" s="31" t="str">
        <f t="shared" si="34"/>
        <v/>
      </c>
      <c r="K328" s="31" t="str">
        <f t="shared" si="37"/>
        <v/>
      </c>
      <c r="L328" s="31" t="str">
        <f>IF(AND(I328&lt;VAR_DUREE_TRAV_MAX,I328&lt;&gt;0),VAR_DUREE_TRAV_MAX-Suivi!I328,"")</f>
        <v/>
      </c>
      <c r="M328" s="31" t="str">
        <f t="shared" si="38"/>
        <v/>
      </c>
      <c r="N328" s="14"/>
    </row>
    <row r="329" spans="1:14" x14ac:dyDescent="0.25">
      <c r="A329" s="12"/>
      <c r="B329" s="28" t="str">
        <f t="shared" si="35"/>
        <v/>
      </c>
      <c r="C329" s="29" t="str">
        <f t="shared" si="36"/>
        <v/>
      </c>
      <c r="D329" s="39"/>
      <c r="E329" s="40"/>
      <c r="F329" s="40"/>
      <c r="G329" s="40"/>
      <c r="H329" s="41"/>
      <c r="I329" s="30" t="str">
        <f t="shared" si="33"/>
        <v/>
      </c>
      <c r="J329" s="31" t="str">
        <f t="shared" si="34"/>
        <v/>
      </c>
      <c r="K329" s="31" t="str">
        <f t="shared" si="37"/>
        <v/>
      </c>
      <c r="L329" s="31" t="str">
        <f>IF(AND(I329&lt;VAR_DUREE_TRAV_MAX,I329&lt;&gt;0),VAR_DUREE_TRAV_MAX-Suivi!I329,"")</f>
        <v/>
      </c>
      <c r="M329" s="31" t="str">
        <f t="shared" si="38"/>
        <v/>
      </c>
      <c r="N329" s="14"/>
    </row>
    <row r="330" spans="1:14" x14ac:dyDescent="0.25">
      <c r="A330" s="12"/>
      <c r="B330" s="28" t="str">
        <f t="shared" si="35"/>
        <v/>
      </c>
      <c r="C330" s="29" t="str">
        <f t="shared" si="36"/>
        <v/>
      </c>
      <c r="D330" s="39"/>
      <c r="E330" s="40"/>
      <c r="F330" s="40"/>
      <c r="G330" s="40"/>
      <c r="H330" s="41"/>
      <c r="I330" s="30" t="str">
        <f t="shared" si="33"/>
        <v/>
      </c>
      <c r="J330" s="31" t="str">
        <f t="shared" si="34"/>
        <v/>
      </c>
      <c r="K330" s="31" t="str">
        <f t="shared" si="37"/>
        <v/>
      </c>
      <c r="L330" s="31" t="str">
        <f>IF(AND(I330&lt;VAR_DUREE_TRAV_MAX,I330&lt;&gt;0),VAR_DUREE_TRAV_MAX-Suivi!I330,"")</f>
        <v/>
      </c>
      <c r="M330" s="31" t="str">
        <f t="shared" si="38"/>
        <v/>
      </c>
      <c r="N330" s="14"/>
    </row>
    <row r="331" spans="1:14" x14ac:dyDescent="0.25">
      <c r="A331" s="12"/>
      <c r="B331" s="28" t="str">
        <f t="shared" si="35"/>
        <v/>
      </c>
      <c r="C331" s="29" t="str">
        <f t="shared" si="36"/>
        <v/>
      </c>
      <c r="D331" s="39"/>
      <c r="E331" s="40"/>
      <c r="F331" s="40"/>
      <c r="G331" s="40"/>
      <c r="H331" s="41"/>
      <c r="I331" s="30" t="str">
        <f t="shared" ref="I331:I394" si="39">IF(A331="","",(F331-E331)+(H331-G331))</f>
        <v/>
      </c>
      <c r="J331" s="31" t="str">
        <f t="shared" si="34"/>
        <v/>
      </c>
      <c r="K331" s="31" t="str">
        <f t="shared" si="37"/>
        <v/>
      </c>
      <c r="L331" s="31" t="str">
        <f>IF(AND(I331&lt;VAR_DUREE_TRAV_MAX,I331&lt;&gt;0),VAR_DUREE_TRAV_MAX-Suivi!I331,"")</f>
        <v/>
      </c>
      <c r="M331" s="31" t="str">
        <f t="shared" si="38"/>
        <v/>
      </c>
      <c r="N331" s="14"/>
    </row>
    <row r="332" spans="1:14" x14ac:dyDescent="0.25">
      <c r="A332" s="12"/>
      <c r="B332" s="28" t="str">
        <f t="shared" si="35"/>
        <v/>
      </c>
      <c r="C332" s="29" t="str">
        <f t="shared" si="36"/>
        <v/>
      </c>
      <c r="D332" s="39"/>
      <c r="E332" s="40"/>
      <c r="F332" s="40"/>
      <c r="G332" s="40"/>
      <c r="H332" s="41"/>
      <c r="I332" s="30" t="str">
        <f t="shared" si="39"/>
        <v/>
      </c>
      <c r="J332" s="31" t="str">
        <f t="shared" si="34"/>
        <v/>
      </c>
      <c r="K332" s="31" t="str">
        <f t="shared" si="37"/>
        <v/>
      </c>
      <c r="L332" s="31" t="str">
        <f>IF(AND(I332&lt;VAR_DUREE_TRAV_MAX,I332&lt;&gt;0),VAR_DUREE_TRAV_MAX-Suivi!I332,"")</f>
        <v/>
      </c>
      <c r="M332" s="31" t="str">
        <f t="shared" si="38"/>
        <v/>
      </c>
      <c r="N332" s="14"/>
    </row>
    <row r="333" spans="1:14" x14ac:dyDescent="0.25">
      <c r="A333" s="12"/>
      <c r="B333" s="28" t="str">
        <f t="shared" si="35"/>
        <v/>
      </c>
      <c r="C333" s="29" t="str">
        <f t="shared" si="36"/>
        <v/>
      </c>
      <c r="D333" s="39"/>
      <c r="E333" s="40"/>
      <c r="F333" s="40"/>
      <c r="G333" s="40"/>
      <c r="H333" s="41"/>
      <c r="I333" s="30" t="str">
        <f t="shared" si="39"/>
        <v/>
      </c>
      <c r="J333" s="31" t="str">
        <f t="shared" si="34"/>
        <v/>
      </c>
      <c r="K333" s="31" t="str">
        <f t="shared" si="37"/>
        <v/>
      </c>
      <c r="L333" s="31" t="str">
        <f>IF(AND(I333&lt;VAR_DUREE_TRAV_MAX,I333&lt;&gt;0),VAR_DUREE_TRAV_MAX-Suivi!I333,"")</f>
        <v/>
      </c>
      <c r="M333" s="31" t="str">
        <f t="shared" si="38"/>
        <v/>
      </c>
      <c r="N333" s="14"/>
    </row>
    <row r="334" spans="1:14" x14ac:dyDescent="0.25">
      <c r="A334" s="12"/>
      <c r="B334" s="28" t="str">
        <f t="shared" si="35"/>
        <v/>
      </c>
      <c r="C334" s="29" t="str">
        <f t="shared" si="36"/>
        <v/>
      </c>
      <c r="D334" s="39"/>
      <c r="E334" s="40"/>
      <c r="F334" s="40"/>
      <c r="G334" s="40"/>
      <c r="H334" s="41"/>
      <c r="I334" s="30" t="str">
        <f t="shared" si="39"/>
        <v/>
      </c>
      <c r="J334" s="31" t="str">
        <f t="shared" si="34"/>
        <v/>
      </c>
      <c r="K334" s="31" t="str">
        <f t="shared" si="37"/>
        <v/>
      </c>
      <c r="L334" s="31" t="str">
        <f>IF(AND(I334&lt;VAR_DUREE_TRAV_MAX,I334&lt;&gt;0),VAR_DUREE_TRAV_MAX-Suivi!I334,"")</f>
        <v/>
      </c>
      <c r="M334" s="31" t="str">
        <f t="shared" si="38"/>
        <v/>
      </c>
      <c r="N334" s="14"/>
    </row>
    <row r="335" spans="1:14" x14ac:dyDescent="0.25">
      <c r="A335" s="12"/>
      <c r="B335" s="28" t="str">
        <f t="shared" si="35"/>
        <v/>
      </c>
      <c r="C335" s="29" t="str">
        <f t="shared" si="36"/>
        <v/>
      </c>
      <c r="D335" s="39"/>
      <c r="E335" s="40"/>
      <c r="F335" s="40"/>
      <c r="G335" s="40"/>
      <c r="H335" s="41"/>
      <c r="I335" s="30" t="str">
        <f t="shared" si="39"/>
        <v/>
      </c>
      <c r="J335" s="31" t="str">
        <f t="shared" si="34"/>
        <v/>
      </c>
      <c r="K335" s="31" t="str">
        <f t="shared" si="37"/>
        <v/>
      </c>
      <c r="L335" s="31" t="str">
        <f>IF(AND(I335&lt;VAR_DUREE_TRAV_MAX,I335&lt;&gt;0),VAR_DUREE_TRAV_MAX-Suivi!I335,"")</f>
        <v/>
      </c>
      <c r="M335" s="31" t="str">
        <f t="shared" si="38"/>
        <v/>
      </c>
      <c r="N335" s="14"/>
    </row>
    <row r="336" spans="1:14" x14ac:dyDescent="0.25">
      <c r="A336" s="12"/>
      <c r="B336" s="28" t="str">
        <f t="shared" si="35"/>
        <v/>
      </c>
      <c r="C336" s="29" t="str">
        <f t="shared" si="36"/>
        <v/>
      </c>
      <c r="D336" s="39"/>
      <c r="E336" s="40"/>
      <c r="F336" s="40"/>
      <c r="G336" s="40"/>
      <c r="H336" s="41"/>
      <c r="I336" s="30" t="str">
        <f t="shared" si="39"/>
        <v/>
      </c>
      <c r="J336" s="31" t="str">
        <f t="shared" si="34"/>
        <v/>
      </c>
      <c r="K336" s="31" t="str">
        <f t="shared" si="37"/>
        <v/>
      </c>
      <c r="L336" s="31" t="str">
        <f>IF(AND(I336&lt;VAR_DUREE_TRAV_MAX,I336&lt;&gt;0),VAR_DUREE_TRAV_MAX-Suivi!I336,"")</f>
        <v/>
      </c>
      <c r="M336" s="31" t="str">
        <f t="shared" si="38"/>
        <v/>
      </c>
      <c r="N336" s="14"/>
    </row>
    <row r="337" spans="1:14" x14ac:dyDescent="0.25">
      <c r="A337" s="12"/>
      <c r="B337" s="28" t="str">
        <f t="shared" si="35"/>
        <v/>
      </c>
      <c r="C337" s="29" t="str">
        <f t="shared" si="36"/>
        <v/>
      </c>
      <c r="D337" s="39"/>
      <c r="E337" s="40"/>
      <c r="F337" s="40"/>
      <c r="G337" s="40"/>
      <c r="H337" s="41"/>
      <c r="I337" s="30" t="str">
        <f t="shared" si="39"/>
        <v/>
      </c>
      <c r="J337" s="31" t="str">
        <f t="shared" si="34"/>
        <v/>
      </c>
      <c r="K337" s="31" t="str">
        <f t="shared" si="37"/>
        <v/>
      </c>
      <c r="L337" s="31" t="str">
        <f>IF(AND(I337&lt;VAR_DUREE_TRAV_MAX,I337&lt;&gt;0),VAR_DUREE_TRAV_MAX-Suivi!I337,"")</f>
        <v/>
      </c>
      <c r="M337" s="31" t="str">
        <f t="shared" si="38"/>
        <v/>
      </c>
      <c r="N337" s="14"/>
    </row>
    <row r="338" spans="1:14" x14ac:dyDescent="0.25">
      <c r="A338" s="12"/>
      <c r="B338" s="28" t="str">
        <f t="shared" si="35"/>
        <v/>
      </c>
      <c r="C338" s="29" t="str">
        <f t="shared" si="36"/>
        <v/>
      </c>
      <c r="D338" s="39"/>
      <c r="E338" s="40"/>
      <c r="F338" s="40"/>
      <c r="G338" s="40"/>
      <c r="H338" s="41"/>
      <c r="I338" s="30" t="str">
        <f t="shared" si="39"/>
        <v/>
      </c>
      <c r="J338" s="31" t="str">
        <f t="shared" si="34"/>
        <v/>
      </c>
      <c r="K338" s="31" t="str">
        <f t="shared" si="37"/>
        <v/>
      </c>
      <c r="L338" s="31" t="str">
        <f>IF(AND(I338&lt;VAR_DUREE_TRAV_MAX,I338&lt;&gt;0),VAR_DUREE_TRAV_MAX-Suivi!I338,"")</f>
        <v/>
      </c>
      <c r="M338" s="31" t="str">
        <f t="shared" si="38"/>
        <v/>
      </c>
      <c r="N338" s="14"/>
    </row>
    <row r="339" spans="1:14" x14ac:dyDescent="0.25">
      <c r="A339" s="12"/>
      <c r="B339" s="28" t="str">
        <f t="shared" si="35"/>
        <v/>
      </c>
      <c r="C339" s="29" t="str">
        <f t="shared" si="36"/>
        <v/>
      </c>
      <c r="D339" s="39"/>
      <c r="E339" s="40"/>
      <c r="F339" s="40"/>
      <c r="G339" s="40"/>
      <c r="H339" s="41"/>
      <c r="I339" s="30" t="str">
        <f t="shared" si="39"/>
        <v/>
      </c>
      <c r="J339" s="31" t="str">
        <f t="shared" si="34"/>
        <v/>
      </c>
      <c r="K339" s="31" t="str">
        <f t="shared" si="37"/>
        <v/>
      </c>
      <c r="L339" s="31" t="str">
        <f>IF(AND(I339&lt;VAR_DUREE_TRAV_MAX,I339&lt;&gt;0),VAR_DUREE_TRAV_MAX-Suivi!I339,"")</f>
        <v/>
      </c>
      <c r="M339" s="31" t="str">
        <f t="shared" si="38"/>
        <v/>
      </c>
      <c r="N339" s="14"/>
    </row>
    <row r="340" spans="1:14" x14ac:dyDescent="0.25">
      <c r="A340" s="12"/>
      <c r="B340" s="28" t="str">
        <f t="shared" si="35"/>
        <v/>
      </c>
      <c r="C340" s="29" t="str">
        <f t="shared" si="36"/>
        <v/>
      </c>
      <c r="D340" s="39"/>
      <c r="E340" s="40"/>
      <c r="F340" s="40"/>
      <c r="G340" s="40"/>
      <c r="H340" s="41"/>
      <c r="I340" s="30" t="str">
        <f t="shared" si="39"/>
        <v/>
      </c>
      <c r="J340" s="31" t="str">
        <f t="shared" si="34"/>
        <v/>
      </c>
      <c r="K340" s="31" t="str">
        <f t="shared" si="37"/>
        <v/>
      </c>
      <c r="L340" s="31" t="str">
        <f>IF(AND(I340&lt;VAR_DUREE_TRAV_MAX,I340&lt;&gt;0),VAR_DUREE_TRAV_MAX-Suivi!I340,"")</f>
        <v/>
      </c>
      <c r="M340" s="31" t="str">
        <f t="shared" si="38"/>
        <v/>
      </c>
      <c r="N340" s="14"/>
    </row>
    <row r="341" spans="1:14" x14ac:dyDescent="0.25">
      <c r="A341" s="12"/>
      <c r="B341" s="28" t="str">
        <f t="shared" si="35"/>
        <v/>
      </c>
      <c r="C341" s="29" t="str">
        <f t="shared" si="36"/>
        <v/>
      </c>
      <c r="D341" s="39"/>
      <c r="E341" s="40"/>
      <c r="F341" s="40"/>
      <c r="G341" s="40"/>
      <c r="H341" s="41"/>
      <c r="I341" s="30" t="str">
        <f t="shared" si="39"/>
        <v/>
      </c>
      <c r="J341" s="31" t="str">
        <f t="shared" si="34"/>
        <v/>
      </c>
      <c r="K341" s="31" t="str">
        <f t="shared" si="37"/>
        <v/>
      </c>
      <c r="L341" s="31" t="str">
        <f>IF(AND(I341&lt;VAR_DUREE_TRAV_MAX,I341&lt;&gt;0),VAR_DUREE_TRAV_MAX-Suivi!I341,"")</f>
        <v/>
      </c>
      <c r="M341" s="31" t="str">
        <f t="shared" si="38"/>
        <v/>
      </c>
      <c r="N341" s="14"/>
    </row>
    <row r="342" spans="1:14" x14ac:dyDescent="0.25">
      <c r="A342" s="12"/>
      <c r="B342" s="28" t="str">
        <f t="shared" si="35"/>
        <v/>
      </c>
      <c r="C342" s="29" t="str">
        <f t="shared" si="36"/>
        <v/>
      </c>
      <c r="D342" s="39"/>
      <c r="E342" s="40"/>
      <c r="F342" s="40"/>
      <c r="G342" s="40"/>
      <c r="H342" s="41"/>
      <c r="I342" s="30" t="str">
        <f t="shared" si="39"/>
        <v/>
      </c>
      <c r="J342" s="31" t="str">
        <f t="shared" si="34"/>
        <v/>
      </c>
      <c r="K342" s="31" t="str">
        <f t="shared" si="37"/>
        <v/>
      </c>
      <c r="L342" s="31" t="str">
        <f>IF(AND(I342&lt;VAR_DUREE_TRAV_MAX,I342&lt;&gt;0),VAR_DUREE_TRAV_MAX-Suivi!I342,"")</f>
        <v/>
      </c>
      <c r="M342" s="31" t="str">
        <f t="shared" si="38"/>
        <v/>
      </c>
      <c r="N342" s="14"/>
    </row>
    <row r="343" spans="1:14" x14ac:dyDescent="0.25">
      <c r="A343" s="12"/>
      <c r="B343" s="28" t="str">
        <f t="shared" si="35"/>
        <v/>
      </c>
      <c r="C343" s="29" t="str">
        <f t="shared" si="36"/>
        <v/>
      </c>
      <c r="D343" s="39"/>
      <c r="E343" s="40"/>
      <c r="F343" s="40"/>
      <c r="G343" s="40"/>
      <c r="H343" s="41"/>
      <c r="I343" s="30" t="str">
        <f t="shared" si="39"/>
        <v/>
      </c>
      <c r="J343" s="31" t="str">
        <f t="shared" si="34"/>
        <v/>
      </c>
      <c r="K343" s="31" t="str">
        <f t="shared" si="37"/>
        <v/>
      </c>
      <c r="L343" s="31" t="str">
        <f>IF(AND(I343&lt;VAR_DUREE_TRAV_MAX,I343&lt;&gt;0),VAR_DUREE_TRAV_MAX-Suivi!I343,"")</f>
        <v/>
      </c>
      <c r="M343" s="31" t="str">
        <f t="shared" si="38"/>
        <v/>
      </c>
      <c r="N343" s="14"/>
    </row>
    <row r="344" spans="1:14" x14ac:dyDescent="0.25">
      <c r="A344" s="12"/>
      <c r="B344" s="28" t="str">
        <f t="shared" si="35"/>
        <v/>
      </c>
      <c r="C344" s="29" t="str">
        <f t="shared" si="36"/>
        <v/>
      </c>
      <c r="D344" s="39"/>
      <c r="E344" s="40"/>
      <c r="F344" s="40"/>
      <c r="G344" s="40"/>
      <c r="H344" s="41"/>
      <c r="I344" s="30" t="str">
        <f t="shared" si="39"/>
        <v/>
      </c>
      <c r="J344" s="31" t="str">
        <f t="shared" si="34"/>
        <v/>
      </c>
      <c r="K344" s="31" t="str">
        <f t="shared" si="37"/>
        <v/>
      </c>
      <c r="L344" s="31" t="str">
        <f>IF(AND(I344&lt;VAR_DUREE_TRAV_MAX,I344&lt;&gt;0),VAR_DUREE_TRAV_MAX-Suivi!I344,"")</f>
        <v/>
      </c>
      <c r="M344" s="31" t="str">
        <f t="shared" si="38"/>
        <v/>
      </c>
      <c r="N344" s="14"/>
    </row>
    <row r="345" spans="1:14" x14ac:dyDescent="0.25">
      <c r="A345" s="12"/>
      <c r="B345" s="28" t="str">
        <f t="shared" si="35"/>
        <v/>
      </c>
      <c r="C345" s="29" t="str">
        <f t="shared" si="36"/>
        <v/>
      </c>
      <c r="D345" s="39"/>
      <c r="E345" s="40"/>
      <c r="F345" s="40"/>
      <c r="G345" s="40"/>
      <c r="H345" s="41"/>
      <c r="I345" s="30" t="str">
        <f t="shared" si="39"/>
        <v/>
      </c>
      <c r="J345" s="31" t="str">
        <f t="shared" si="34"/>
        <v/>
      </c>
      <c r="K345" s="31" t="str">
        <f t="shared" si="37"/>
        <v/>
      </c>
      <c r="L345" s="31" t="str">
        <f>IF(AND(I345&lt;VAR_DUREE_TRAV_MAX,I345&lt;&gt;0),VAR_DUREE_TRAV_MAX-Suivi!I345,"")</f>
        <v/>
      </c>
      <c r="M345" s="31" t="str">
        <f t="shared" si="38"/>
        <v/>
      </c>
      <c r="N345" s="14"/>
    </row>
    <row r="346" spans="1:14" x14ac:dyDescent="0.25">
      <c r="A346" s="12"/>
      <c r="B346" s="28" t="str">
        <f t="shared" si="35"/>
        <v/>
      </c>
      <c r="C346" s="29" t="str">
        <f t="shared" si="36"/>
        <v/>
      </c>
      <c r="D346" s="39"/>
      <c r="E346" s="40"/>
      <c r="F346" s="40"/>
      <c r="G346" s="40"/>
      <c r="H346" s="41"/>
      <c r="I346" s="30" t="str">
        <f t="shared" si="39"/>
        <v/>
      </c>
      <c r="J346" s="31" t="str">
        <f t="shared" si="34"/>
        <v/>
      </c>
      <c r="K346" s="31" t="str">
        <f t="shared" si="37"/>
        <v/>
      </c>
      <c r="L346" s="31" t="str">
        <f>IF(AND(I346&lt;VAR_DUREE_TRAV_MAX,I346&lt;&gt;0),VAR_DUREE_TRAV_MAX-Suivi!I346,"")</f>
        <v/>
      </c>
      <c r="M346" s="31" t="str">
        <f t="shared" si="38"/>
        <v/>
      </c>
      <c r="N346" s="14"/>
    </row>
    <row r="347" spans="1:14" x14ac:dyDescent="0.25">
      <c r="A347" s="12"/>
      <c r="B347" s="28" t="str">
        <f t="shared" si="35"/>
        <v/>
      </c>
      <c r="C347" s="29" t="str">
        <f t="shared" si="36"/>
        <v/>
      </c>
      <c r="D347" s="39"/>
      <c r="E347" s="40"/>
      <c r="F347" s="40"/>
      <c r="G347" s="40"/>
      <c r="H347" s="41"/>
      <c r="I347" s="30" t="str">
        <f t="shared" si="39"/>
        <v/>
      </c>
      <c r="J347" s="31" t="str">
        <f t="shared" si="34"/>
        <v/>
      </c>
      <c r="K347" s="31" t="str">
        <f t="shared" si="37"/>
        <v/>
      </c>
      <c r="L347" s="31" t="str">
        <f>IF(AND(I347&lt;VAR_DUREE_TRAV_MAX,I347&lt;&gt;0),VAR_DUREE_TRAV_MAX-Suivi!I347,"")</f>
        <v/>
      </c>
      <c r="M347" s="31" t="str">
        <f t="shared" si="38"/>
        <v/>
      </c>
      <c r="N347" s="14"/>
    </row>
    <row r="348" spans="1:14" x14ac:dyDescent="0.25">
      <c r="A348" s="12"/>
      <c r="B348" s="28" t="str">
        <f t="shared" si="35"/>
        <v/>
      </c>
      <c r="C348" s="29" t="str">
        <f t="shared" si="36"/>
        <v/>
      </c>
      <c r="D348" s="39"/>
      <c r="E348" s="40"/>
      <c r="F348" s="40"/>
      <c r="G348" s="40"/>
      <c r="H348" s="41"/>
      <c r="I348" s="30" t="str">
        <f t="shared" si="39"/>
        <v/>
      </c>
      <c r="J348" s="31" t="str">
        <f t="shared" si="34"/>
        <v/>
      </c>
      <c r="K348" s="31" t="str">
        <f t="shared" si="37"/>
        <v/>
      </c>
      <c r="L348" s="31" t="str">
        <f>IF(AND(I348&lt;VAR_DUREE_TRAV_MAX,I348&lt;&gt;0),VAR_DUREE_TRAV_MAX-Suivi!I348,"")</f>
        <v/>
      </c>
      <c r="M348" s="31" t="str">
        <f t="shared" si="38"/>
        <v/>
      </c>
      <c r="N348" s="14"/>
    </row>
    <row r="349" spans="1:14" x14ac:dyDescent="0.25">
      <c r="A349" s="12"/>
      <c r="B349" s="28" t="str">
        <f t="shared" si="35"/>
        <v/>
      </c>
      <c r="C349" s="29" t="str">
        <f t="shared" si="36"/>
        <v/>
      </c>
      <c r="D349" s="39"/>
      <c r="E349" s="40"/>
      <c r="F349" s="40"/>
      <c r="G349" s="40"/>
      <c r="H349" s="41"/>
      <c r="I349" s="30" t="str">
        <f t="shared" si="39"/>
        <v/>
      </c>
      <c r="J349" s="31" t="str">
        <f t="shared" si="34"/>
        <v/>
      </c>
      <c r="K349" s="31" t="str">
        <f t="shared" si="37"/>
        <v/>
      </c>
      <c r="L349" s="31" t="str">
        <f>IF(AND(I349&lt;VAR_DUREE_TRAV_MAX,I349&lt;&gt;0),VAR_DUREE_TRAV_MAX-Suivi!I349,"")</f>
        <v/>
      </c>
      <c r="M349" s="31" t="str">
        <f t="shared" si="38"/>
        <v/>
      </c>
      <c r="N349" s="14"/>
    </row>
    <row r="350" spans="1:14" x14ac:dyDescent="0.25">
      <c r="A350" s="12"/>
      <c r="B350" s="28" t="str">
        <f t="shared" si="35"/>
        <v/>
      </c>
      <c r="C350" s="29" t="str">
        <f t="shared" si="36"/>
        <v/>
      </c>
      <c r="D350" s="39"/>
      <c r="E350" s="40"/>
      <c r="F350" s="40"/>
      <c r="G350" s="40"/>
      <c r="H350" s="41"/>
      <c r="I350" s="30" t="str">
        <f t="shared" si="39"/>
        <v/>
      </c>
      <c r="J350" s="31" t="str">
        <f t="shared" si="34"/>
        <v/>
      </c>
      <c r="K350" s="31" t="str">
        <f t="shared" si="37"/>
        <v/>
      </c>
      <c r="L350" s="31" t="str">
        <f>IF(AND(I350&lt;VAR_DUREE_TRAV_MAX,I350&lt;&gt;0),VAR_DUREE_TRAV_MAX-Suivi!I350,"")</f>
        <v/>
      </c>
      <c r="M350" s="31" t="str">
        <f t="shared" si="38"/>
        <v/>
      </c>
      <c r="N350" s="14"/>
    </row>
    <row r="351" spans="1:14" x14ac:dyDescent="0.25">
      <c r="A351" s="12"/>
      <c r="B351" s="28" t="str">
        <f t="shared" si="35"/>
        <v/>
      </c>
      <c r="C351" s="29" t="str">
        <f t="shared" si="36"/>
        <v/>
      </c>
      <c r="D351" s="39"/>
      <c r="E351" s="40"/>
      <c r="F351" s="40"/>
      <c r="G351" s="40"/>
      <c r="H351" s="41"/>
      <c r="I351" s="30" t="str">
        <f t="shared" si="39"/>
        <v/>
      </c>
      <c r="J351" s="31" t="str">
        <f t="shared" si="34"/>
        <v/>
      </c>
      <c r="K351" s="31" t="str">
        <f t="shared" si="37"/>
        <v/>
      </c>
      <c r="L351" s="31" t="str">
        <f>IF(AND(I351&lt;VAR_DUREE_TRAV_MAX,I351&lt;&gt;0),VAR_DUREE_TRAV_MAX-Suivi!I351,"")</f>
        <v/>
      </c>
      <c r="M351" s="31" t="str">
        <f t="shared" si="38"/>
        <v/>
      </c>
      <c r="N351" s="14"/>
    </row>
    <row r="352" spans="1:14" x14ac:dyDescent="0.25">
      <c r="A352" s="12"/>
      <c r="B352" s="28" t="str">
        <f t="shared" si="35"/>
        <v/>
      </c>
      <c r="C352" s="29" t="str">
        <f t="shared" si="36"/>
        <v/>
      </c>
      <c r="D352" s="39"/>
      <c r="E352" s="40"/>
      <c r="F352" s="40"/>
      <c r="G352" s="40"/>
      <c r="H352" s="41"/>
      <c r="I352" s="30" t="str">
        <f t="shared" si="39"/>
        <v/>
      </c>
      <c r="J352" s="31" t="str">
        <f t="shared" si="34"/>
        <v/>
      </c>
      <c r="K352" s="31" t="str">
        <f t="shared" si="37"/>
        <v/>
      </c>
      <c r="L352" s="31" t="str">
        <f>IF(AND(I352&lt;VAR_DUREE_TRAV_MAX,I352&lt;&gt;0),VAR_DUREE_TRAV_MAX-Suivi!I352,"")</f>
        <v/>
      </c>
      <c r="M352" s="31" t="str">
        <f t="shared" si="38"/>
        <v/>
      </c>
      <c r="N352" s="14"/>
    </row>
    <row r="353" spans="1:14" x14ac:dyDescent="0.25">
      <c r="A353" s="12"/>
      <c r="B353" s="28" t="str">
        <f t="shared" si="35"/>
        <v/>
      </c>
      <c r="C353" s="29" t="str">
        <f t="shared" si="36"/>
        <v/>
      </c>
      <c r="D353" s="39"/>
      <c r="E353" s="40"/>
      <c r="F353" s="40"/>
      <c r="G353" s="40"/>
      <c r="H353" s="41"/>
      <c r="I353" s="30" t="str">
        <f t="shared" si="39"/>
        <v/>
      </c>
      <c r="J353" s="31" t="str">
        <f t="shared" si="34"/>
        <v/>
      </c>
      <c r="K353" s="31" t="str">
        <f t="shared" si="37"/>
        <v/>
      </c>
      <c r="L353" s="31" t="str">
        <f>IF(AND(I353&lt;VAR_DUREE_TRAV_MAX,I353&lt;&gt;0),VAR_DUREE_TRAV_MAX-Suivi!I353,"")</f>
        <v/>
      </c>
      <c r="M353" s="31" t="str">
        <f t="shared" si="38"/>
        <v/>
      </c>
      <c r="N353" s="14"/>
    </row>
    <row r="354" spans="1:14" x14ac:dyDescent="0.25">
      <c r="A354" s="12"/>
      <c r="B354" s="28" t="str">
        <f t="shared" si="35"/>
        <v/>
      </c>
      <c r="C354" s="29" t="str">
        <f t="shared" si="36"/>
        <v/>
      </c>
      <c r="D354" s="39"/>
      <c r="E354" s="40"/>
      <c r="F354" s="40"/>
      <c r="G354" s="40"/>
      <c r="H354" s="41"/>
      <c r="I354" s="30" t="str">
        <f t="shared" si="39"/>
        <v/>
      </c>
      <c r="J354" s="31" t="str">
        <f t="shared" si="34"/>
        <v/>
      </c>
      <c r="K354" s="31" t="str">
        <f t="shared" si="37"/>
        <v/>
      </c>
      <c r="L354" s="31" t="str">
        <f>IF(AND(I354&lt;VAR_DUREE_TRAV_MAX,I354&lt;&gt;0),VAR_DUREE_TRAV_MAX-Suivi!I354,"")</f>
        <v/>
      </c>
      <c r="M354" s="31" t="str">
        <f t="shared" si="38"/>
        <v/>
      </c>
      <c r="N354" s="14"/>
    </row>
    <row r="355" spans="1:14" x14ac:dyDescent="0.25">
      <c r="A355" s="12"/>
      <c r="B355" s="28" t="str">
        <f t="shared" si="35"/>
        <v/>
      </c>
      <c r="C355" s="29" t="str">
        <f t="shared" si="36"/>
        <v/>
      </c>
      <c r="D355" s="39"/>
      <c r="E355" s="40"/>
      <c r="F355" s="40"/>
      <c r="G355" s="40"/>
      <c r="H355" s="41"/>
      <c r="I355" s="30" t="str">
        <f t="shared" si="39"/>
        <v/>
      </c>
      <c r="J355" s="31" t="str">
        <f t="shared" si="34"/>
        <v/>
      </c>
      <c r="K355" s="31" t="str">
        <f t="shared" si="37"/>
        <v/>
      </c>
      <c r="L355" s="31" t="str">
        <f>IF(AND(I355&lt;VAR_DUREE_TRAV_MAX,I355&lt;&gt;0),VAR_DUREE_TRAV_MAX-Suivi!I355,"")</f>
        <v/>
      </c>
      <c r="M355" s="31" t="str">
        <f t="shared" si="38"/>
        <v/>
      </c>
      <c r="N355" s="14"/>
    </row>
    <row r="356" spans="1:14" x14ac:dyDescent="0.25">
      <c r="A356" s="12"/>
      <c r="B356" s="28" t="str">
        <f t="shared" si="35"/>
        <v/>
      </c>
      <c r="C356" s="29" t="str">
        <f t="shared" si="36"/>
        <v/>
      </c>
      <c r="D356" s="39"/>
      <c r="E356" s="40"/>
      <c r="F356" s="40"/>
      <c r="G356" s="40"/>
      <c r="H356" s="41"/>
      <c r="I356" s="30" t="str">
        <f t="shared" si="39"/>
        <v/>
      </c>
      <c r="J356" s="31" t="str">
        <f t="shared" si="34"/>
        <v/>
      </c>
      <c r="K356" s="31" t="str">
        <f t="shared" si="37"/>
        <v/>
      </c>
      <c r="L356" s="31" t="str">
        <f>IF(AND(I356&lt;VAR_DUREE_TRAV_MAX,I356&lt;&gt;0),VAR_DUREE_TRAV_MAX-Suivi!I356,"")</f>
        <v/>
      </c>
      <c r="M356" s="31" t="str">
        <f t="shared" si="38"/>
        <v/>
      </c>
      <c r="N356" s="14"/>
    </row>
    <row r="357" spans="1:14" x14ac:dyDescent="0.25">
      <c r="A357" s="12"/>
      <c r="B357" s="28" t="str">
        <f t="shared" si="35"/>
        <v/>
      </c>
      <c r="C357" s="29" t="str">
        <f t="shared" si="36"/>
        <v/>
      </c>
      <c r="D357" s="39"/>
      <c r="E357" s="40"/>
      <c r="F357" s="40"/>
      <c r="G357" s="40"/>
      <c r="H357" s="41"/>
      <c r="I357" s="30" t="str">
        <f t="shared" si="39"/>
        <v/>
      </c>
      <c r="J357" s="31" t="str">
        <f t="shared" si="34"/>
        <v/>
      </c>
      <c r="K357" s="31" t="str">
        <f t="shared" si="37"/>
        <v/>
      </c>
      <c r="L357" s="31" t="str">
        <f>IF(AND(I357&lt;VAR_DUREE_TRAV_MAX,I357&lt;&gt;0),VAR_DUREE_TRAV_MAX-Suivi!I357,"")</f>
        <v/>
      </c>
      <c r="M357" s="31" t="str">
        <f t="shared" si="38"/>
        <v/>
      </c>
      <c r="N357" s="14"/>
    </row>
    <row r="358" spans="1:14" x14ac:dyDescent="0.25">
      <c r="A358" s="12"/>
      <c r="B358" s="28" t="str">
        <f t="shared" si="35"/>
        <v/>
      </c>
      <c r="C358" s="29" t="str">
        <f t="shared" si="36"/>
        <v/>
      </c>
      <c r="D358" s="39"/>
      <c r="E358" s="40"/>
      <c r="F358" s="40"/>
      <c r="G358" s="40"/>
      <c r="H358" s="41"/>
      <c r="I358" s="30" t="str">
        <f t="shared" si="39"/>
        <v/>
      </c>
      <c r="J358" s="31" t="str">
        <f t="shared" si="34"/>
        <v/>
      </c>
      <c r="K358" s="31" t="str">
        <f t="shared" si="37"/>
        <v/>
      </c>
      <c r="L358" s="31" t="str">
        <f>IF(AND(I358&lt;VAR_DUREE_TRAV_MAX,I358&lt;&gt;0),VAR_DUREE_TRAV_MAX-Suivi!I358,"")</f>
        <v/>
      </c>
      <c r="M358" s="31" t="str">
        <f t="shared" si="38"/>
        <v/>
      </c>
      <c r="N358" s="14"/>
    </row>
    <row r="359" spans="1:14" x14ac:dyDescent="0.25">
      <c r="A359" s="12"/>
      <c r="B359" s="28" t="str">
        <f t="shared" si="35"/>
        <v/>
      </c>
      <c r="C359" s="29" t="str">
        <f t="shared" si="36"/>
        <v/>
      </c>
      <c r="D359" s="39"/>
      <c r="E359" s="40"/>
      <c r="F359" s="40"/>
      <c r="G359" s="40"/>
      <c r="H359" s="41"/>
      <c r="I359" s="30" t="str">
        <f t="shared" si="39"/>
        <v/>
      </c>
      <c r="J359" s="31" t="str">
        <f t="shared" si="34"/>
        <v/>
      </c>
      <c r="K359" s="31" t="str">
        <f t="shared" si="37"/>
        <v/>
      </c>
      <c r="L359" s="31" t="str">
        <f>IF(AND(I359&lt;VAR_DUREE_TRAV_MAX,I359&lt;&gt;0),VAR_DUREE_TRAV_MAX-Suivi!I359,"")</f>
        <v/>
      </c>
      <c r="M359" s="31" t="str">
        <f t="shared" si="38"/>
        <v/>
      </c>
      <c r="N359" s="14"/>
    </row>
    <row r="360" spans="1:14" x14ac:dyDescent="0.25">
      <c r="A360" s="12"/>
      <c r="B360" s="28" t="str">
        <f t="shared" si="35"/>
        <v/>
      </c>
      <c r="C360" s="29" t="str">
        <f t="shared" si="36"/>
        <v/>
      </c>
      <c r="D360" s="39"/>
      <c r="E360" s="40"/>
      <c r="F360" s="40"/>
      <c r="G360" s="40"/>
      <c r="H360" s="41"/>
      <c r="I360" s="30" t="str">
        <f t="shared" si="39"/>
        <v/>
      </c>
      <c r="J360" s="31" t="str">
        <f t="shared" si="34"/>
        <v/>
      </c>
      <c r="K360" s="31" t="str">
        <f t="shared" si="37"/>
        <v/>
      </c>
      <c r="L360" s="31" t="str">
        <f>IF(AND(I360&lt;VAR_DUREE_TRAV_MAX,I360&lt;&gt;0),VAR_DUREE_TRAV_MAX-Suivi!I360,"")</f>
        <v/>
      </c>
      <c r="M360" s="31" t="str">
        <f t="shared" si="38"/>
        <v/>
      </c>
      <c r="N360" s="14"/>
    </row>
    <row r="361" spans="1:14" x14ac:dyDescent="0.25">
      <c r="A361" s="12"/>
      <c r="B361" s="28" t="str">
        <f t="shared" si="35"/>
        <v/>
      </c>
      <c r="C361" s="29" t="str">
        <f t="shared" si="36"/>
        <v/>
      </c>
      <c r="D361" s="39"/>
      <c r="E361" s="40"/>
      <c r="F361" s="40"/>
      <c r="G361" s="40"/>
      <c r="H361" s="41"/>
      <c r="I361" s="30" t="str">
        <f t="shared" si="39"/>
        <v/>
      </c>
      <c r="J361" s="31" t="str">
        <f t="shared" si="34"/>
        <v/>
      </c>
      <c r="K361" s="31" t="str">
        <f t="shared" si="37"/>
        <v/>
      </c>
      <c r="L361" s="31" t="str">
        <f>IF(AND(I361&lt;VAR_DUREE_TRAV_MAX,I361&lt;&gt;0),VAR_DUREE_TRAV_MAX-Suivi!I361,"")</f>
        <v/>
      </c>
      <c r="M361" s="31" t="str">
        <f t="shared" si="38"/>
        <v/>
      </c>
      <c r="N361" s="14"/>
    </row>
    <row r="362" spans="1:14" x14ac:dyDescent="0.25">
      <c r="A362" s="12"/>
      <c r="B362" s="28" t="str">
        <f t="shared" si="35"/>
        <v/>
      </c>
      <c r="C362" s="29" t="str">
        <f t="shared" si="36"/>
        <v/>
      </c>
      <c r="D362" s="39"/>
      <c r="E362" s="40"/>
      <c r="F362" s="40"/>
      <c r="G362" s="40"/>
      <c r="H362" s="41"/>
      <c r="I362" s="30" t="str">
        <f t="shared" si="39"/>
        <v/>
      </c>
      <c r="J362" s="31" t="str">
        <f t="shared" si="34"/>
        <v/>
      </c>
      <c r="K362" s="31" t="str">
        <f t="shared" si="37"/>
        <v/>
      </c>
      <c r="L362" s="31" t="str">
        <f>IF(AND(I362&lt;VAR_DUREE_TRAV_MAX,I362&lt;&gt;0),VAR_DUREE_TRAV_MAX-Suivi!I362,"")</f>
        <v/>
      </c>
      <c r="M362" s="31" t="str">
        <f t="shared" si="38"/>
        <v/>
      </c>
      <c r="N362" s="14"/>
    </row>
    <row r="363" spans="1:14" x14ac:dyDescent="0.25">
      <c r="A363" s="12"/>
      <c r="B363" s="28" t="str">
        <f t="shared" si="35"/>
        <v/>
      </c>
      <c r="C363" s="29" t="str">
        <f t="shared" si="36"/>
        <v/>
      </c>
      <c r="D363" s="39"/>
      <c r="E363" s="40"/>
      <c r="F363" s="40"/>
      <c r="G363" s="40"/>
      <c r="H363" s="41"/>
      <c r="I363" s="30" t="str">
        <f t="shared" si="39"/>
        <v/>
      </c>
      <c r="J363" s="31" t="str">
        <f t="shared" si="34"/>
        <v/>
      </c>
      <c r="K363" s="31" t="str">
        <f t="shared" si="37"/>
        <v/>
      </c>
      <c r="L363" s="31" t="str">
        <f>IF(AND(I363&lt;VAR_DUREE_TRAV_MAX,I363&lt;&gt;0),VAR_DUREE_TRAV_MAX-Suivi!I363,"")</f>
        <v/>
      </c>
      <c r="M363" s="31" t="str">
        <f t="shared" si="38"/>
        <v/>
      </c>
      <c r="N363" s="14"/>
    </row>
    <row r="364" spans="1:14" x14ac:dyDescent="0.25">
      <c r="A364" s="12"/>
      <c r="B364" s="28" t="str">
        <f t="shared" si="35"/>
        <v/>
      </c>
      <c r="C364" s="29" t="str">
        <f t="shared" si="36"/>
        <v/>
      </c>
      <c r="D364" s="39"/>
      <c r="E364" s="40"/>
      <c r="F364" s="40"/>
      <c r="G364" s="40"/>
      <c r="H364" s="41"/>
      <c r="I364" s="30" t="str">
        <f t="shared" si="39"/>
        <v/>
      </c>
      <c r="J364" s="31" t="str">
        <f t="shared" si="34"/>
        <v/>
      </c>
      <c r="K364" s="31" t="str">
        <f t="shared" si="37"/>
        <v/>
      </c>
      <c r="L364" s="31" t="str">
        <f>IF(AND(I364&lt;VAR_DUREE_TRAV_MAX,I364&lt;&gt;0),VAR_DUREE_TRAV_MAX-Suivi!I364,"")</f>
        <v/>
      </c>
      <c r="M364" s="31" t="str">
        <f t="shared" si="38"/>
        <v/>
      </c>
      <c r="N364" s="14"/>
    </row>
    <row r="365" spans="1:14" x14ac:dyDescent="0.25">
      <c r="A365" s="12"/>
      <c r="B365" s="28" t="str">
        <f t="shared" si="35"/>
        <v/>
      </c>
      <c r="C365" s="29" t="str">
        <f t="shared" si="36"/>
        <v/>
      </c>
      <c r="D365" s="39"/>
      <c r="E365" s="40"/>
      <c r="F365" s="40"/>
      <c r="G365" s="40"/>
      <c r="H365" s="41"/>
      <c r="I365" s="30" t="str">
        <f t="shared" si="39"/>
        <v/>
      </c>
      <c r="J365" s="31" t="str">
        <f t="shared" si="34"/>
        <v/>
      </c>
      <c r="K365" s="31" t="str">
        <f t="shared" si="37"/>
        <v/>
      </c>
      <c r="L365" s="31" t="str">
        <f>IF(AND(I365&lt;VAR_DUREE_TRAV_MAX,I365&lt;&gt;0),VAR_DUREE_TRAV_MAX-Suivi!I365,"")</f>
        <v/>
      </c>
      <c r="M365" s="31" t="str">
        <f t="shared" si="38"/>
        <v/>
      </c>
      <c r="N365" s="14"/>
    </row>
    <row r="366" spans="1:14" x14ac:dyDescent="0.25">
      <c r="A366" s="12"/>
      <c r="B366" s="28" t="str">
        <f t="shared" si="35"/>
        <v/>
      </c>
      <c r="C366" s="29" t="str">
        <f t="shared" si="36"/>
        <v/>
      </c>
      <c r="D366" s="39"/>
      <c r="E366" s="40"/>
      <c r="F366" s="40"/>
      <c r="G366" s="40"/>
      <c r="H366" s="41"/>
      <c r="I366" s="30" t="str">
        <f t="shared" si="39"/>
        <v/>
      </c>
      <c r="J366" s="31" t="str">
        <f t="shared" si="34"/>
        <v/>
      </c>
      <c r="K366" s="31" t="str">
        <f t="shared" si="37"/>
        <v/>
      </c>
      <c r="L366" s="31" t="str">
        <f>IF(AND(I366&lt;VAR_DUREE_TRAV_MAX,I366&lt;&gt;0),VAR_DUREE_TRAV_MAX-Suivi!I366,"")</f>
        <v/>
      </c>
      <c r="M366" s="31" t="str">
        <f t="shared" si="38"/>
        <v/>
      </c>
      <c r="N366" s="14"/>
    </row>
    <row r="367" spans="1:14" x14ac:dyDescent="0.25">
      <c r="A367" s="12"/>
      <c r="B367" s="28" t="str">
        <f t="shared" si="35"/>
        <v/>
      </c>
      <c r="C367" s="29" t="str">
        <f t="shared" si="36"/>
        <v/>
      </c>
      <c r="D367" s="39"/>
      <c r="E367" s="40"/>
      <c r="F367" s="40"/>
      <c r="G367" s="40"/>
      <c r="H367" s="41"/>
      <c r="I367" s="30" t="str">
        <f t="shared" si="39"/>
        <v/>
      </c>
      <c r="J367" s="31" t="str">
        <f t="shared" si="34"/>
        <v/>
      </c>
      <c r="K367" s="31" t="str">
        <f t="shared" si="37"/>
        <v/>
      </c>
      <c r="L367" s="31" t="str">
        <f>IF(AND(I367&lt;VAR_DUREE_TRAV_MAX,I367&lt;&gt;0),VAR_DUREE_TRAV_MAX-Suivi!I367,"")</f>
        <v/>
      </c>
      <c r="M367" s="31" t="str">
        <f t="shared" si="38"/>
        <v/>
      </c>
      <c r="N367" s="14"/>
    </row>
    <row r="368" spans="1:14" x14ac:dyDescent="0.25">
      <c r="A368" s="12"/>
      <c r="B368" s="28" t="str">
        <f t="shared" si="35"/>
        <v/>
      </c>
      <c r="C368" s="29" t="str">
        <f t="shared" si="36"/>
        <v/>
      </c>
      <c r="D368" s="39"/>
      <c r="E368" s="40"/>
      <c r="F368" s="40"/>
      <c r="G368" s="40"/>
      <c r="H368" s="41"/>
      <c r="I368" s="30" t="str">
        <f t="shared" si="39"/>
        <v/>
      </c>
      <c r="J368" s="31" t="str">
        <f t="shared" si="34"/>
        <v/>
      </c>
      <c r="K368" s="31" t="str">
        <f t="shared" si="37"/>
        <v/>
      </c>
      <c r="L368" s="31" t="str">
        <f>IF(AND(I368&lt;VAR_DUREE_TRAV_MAX,I368&lt;&gt;0),VAR_DUREE_TRAV_MAX-Suivi!I368,"")</f>
        <v/>
      </c>
      <c r="M368" s="31" t="str">
        <f t="shared" si="38"/>
        <v/>
      </c>
      <c r="N368" s="14"/>
    </row>
    <row r="369" spans="1:14" x14ac:dyDescent="0.25">
      <c r="A369" s="12"/>
      <c r="B369" s="28" t="str">
        <f t="shared" si="35"/>
        <v/>
      </c>
      <c r="C369" s="29" t="str">
        <f t="shared" si="36"/>
        <v/>
      </c>
      <c r="D369" s="39"/>
      <c r="E369" s="40"/>
      <c r="F369" s="40"/>
      <c r="G369" s="40"/>
      <c r="H369" s="41"/>
      <c r="I369" s="30" t="str">
        <f t="shared" si="39"/>
        <v/>
      </c>
      <c r="J369" s="31" t="str">
        <f t="shared" si="34"/>
        <v/>
      </c>
      <c r="K369" s="31" t="str">
        <f t="shared" si="37"/>
        <v/>
      </c>
      <c r="L369" s="31" t="str">
        <f>IF(AND(I369&lt;VAR_DUREE_TRAV_MAX,I369&lt;&gt;0),VAR_DUREE_TRAV_MAX-Suivi!I369,"")</f>
        <v/>
      </c>
      <c r="M369" s="31" t="str">
        <f t="shared" si="38"/>
        <v/>
      </c>
      <c r="N369" s="14"/>
    </row>
    <row r="370" spans="1:14" x14ac:dyDescent="0.25">
      <c r="A370" s="12"/>
      <c r="B370" s="28" t="str">
        <f t="shared" si="35"/>
        <v/>
      </c>
      <c r="C370" s="29" t="str">
        <f t="shared" si="36"/>
        <v/>
      </c>
      <c r="D370" s="39"/>
      <c r="E370" s="40"/>
      <c r="F370" s="40"/>
      <c r="G370" s="40"/>
      <c r="H370" s="41"/>
      <c r="I370" s="30" t="str">
        <f t="shared" si="39"/>
        <v/>
      </c>
      <c r="J370" s="31" t="str">
        <f t="shared" si="34"/>
        <v/>
      </c>
      <c r="K370" s="31" t="str">
        <f t="shared" si="37"/>
        <v/>
      </c>
      <c r="L370" s="31" t="str">
        <f>IF(AND(I370&lt;VAR_DUREE_TRAV_MAX,I370&lt;&gt;0),VAR_DUREE_TRAV_MAX-Suivi!I370,"")</f>
        <v/>
      </c>
      <c r="M370" s="31" t="str">
        <f t="shared" si="38"/>
        <v/>
      </c>
      <c r="N370" s="14"/>
    </row>
    <row r="371" spans="1:14" x14ac:dyDescent="0.25">
      <c r="A371" s="12"/>
      <c r="B371" s="28" t="str">
        <f t="shared" si="35"/>
        <v/>
      </c>
      <c r="C371" s="29" t="str">
        <f t="shared" si="36"/>
        <v/>
      </c>
      <c r="D371" s="39"/>
      <c r="E371" s="40"/>
      <c r="F371" s="40"/>
      <c r="G371" s="40"/>
      <c r="H371" s="41"/>
      <c r="I371" s="30" t="str">
        <f t="shared" si="39"/>
        <v/>
      </c>
      <c r="J371" s="31" t="str">
        <f t="shared" si="34"/>
        <v/>
      </c>
      <c r="K371" s="31" t="str">
        <f t="shared" si="37"/>
        <v/>
      </c>
      <c r="L371" s="31" t="str">
        <f>IF(AND(I371&lt;VAR_DUREE_TRAV_MAX,I371&lt;&gt;0),VAR_DUREE_TRAV_MAX-Suivi!I371,"")</f>
        <v/>
      </c>
      <c r="M371" s="31" t="str">
        <f t="shared" si="38"/>
        <v/>
      </c>
      <c r="N371" s="14"/>
    </row>
    <row r="372" spans="1:14" x14ac:dyDescent="0.25">
      <c r="A372" s="12"/>
      <c r="B372" s="28" t="str">
        <f t="shared" si="35"/>
        <v/>
      </c>
      <c r="C372" s="29" t="str">
        <f t="shared" si="36"/>
        <v/>
      </c>
      <c r="D372" s="39"/>
      <c r="E372" s="40"/>
      <c r="F372" s="40"/>
      <c r="G372" s="40"/>
      <c r="H372" s="41"/>
      <c r="I372" s="30" t="str">
        <f t="shared" si="39"/>
        <v/>
      </c>
      <c r="J372" s="31" t="str">
        <f t="shared" si="34"/>
        <v/>
      </c>
      <c r="K372" s="31" t="str">
        <f t="shared" si="37"/>
        <v/>
      </c>
      <c r="L372" s="31" t="str">
        <f>IF(AND(I372&lt;VAR_DUREE_TRAV_MAX,I372&lt;&gt;0),VAR_DUREE_TRAV_MAX-Suivi!I372,"")</f>
        <v/>
      </c>
      <c r="M372" s="31" t="str">
        <f t="shared" si="38"/>
        <v/>
      </c>
      <c r="N372" s="14"/>
    </row>
    <row r="373" spans="1:14" x14ac:dyDescent="0.25">
      <c r="A373" s="12"/>
      <c r="B373" s="28" t="str">
        <f t="shared" si="35"/>
        <v/>
      </c>
      <c r="C373" s="29" t="str">
        <f t="shared" si="36"/>
        <v/>
      </c>
      <c r="D373" s="39"/>
      <c r="E373" s="40"/>
      <c r="F373" s="40"/>
      <c r="G373" s="40"/>
      <c r="H373" s="41"/>
      <c r="I373" s="30" t="str">
        <f t="shared" si="39"/>
        <v/>
      </c>
      <c r="J373" s="31" t="str">
        <f t="shared" si="34"/>
        <v/>
      </c>
      <c r="K373" s="31" t="str">
        <f t="shared" si="37"/>
        <v/>
      </c>
      <c r="L373" s="31" t="str">
        <f>IF(AND(I373&lt;VAR_DUREE_TRAV_MAX,I373&lt;&gt;0),VAR_DUREE_TRAV_MAX-Suivi!I373,"")</f>
        <v/>
      </c>
      <c r="M373" s="31" t="str">
        <f t="shared" si="38"/>
        <v/>
      </c>
      <c r="N373" s="14"/>
    </row>
    <row r="374" spans="1:14" x14ac:dyDescent="0.25">
      <c r="A374" s="12"/>
      <c r="B374" s="28" t="str">
        <f t="shared" si="35"/>
        <v/>
      </c>
      <c r="C374" s="29" t="str">
        <f t="shared" si="36"/>
        <v/>
      </c>
      <c r="D374" s="39"/>
      <c r="E374" s="40"/>
      <c r="F374" s="40"/>
      <c r="G374" s="40"/>
      <c r="H374" s="41"/>
      <c r="I374" s="30" t="str">
        <f t="shared" si="39"/>
        <v/>
      </c>
      <c r="J374" s="31" t="str">
        <f t="shared" si="34"/>
        <v/>
      </c>
      <c r="K374" s="31" t="str">
        <f t="shared" si="37"/>
        <v/>
      </c>
      <c r="L374" s="31" t="str">
        <f>IF(AND(I374&lt;VAR_DUREE_TRAV_MAX,I374&lt;&gt;0),VAR_DUREE_TRAV_MAX-Suivi!I374,"")</f>
        <v/>
      </c>
      <c r="M374" s="31" t="str">
        <f t="shared" si="38"/>
        <v/>
      </c>
      <c r="N374" s="14"/>
    </row>
    <row r="375" spans="1:14" x14ac:dyDescent="0.25">
      <c r="A375" s="12"/>
      <c r="B375" s="28" t="str">
        <f t="shared" si="35"/>
        <v/>
      </c>
      <c r="C375" s="29" t="str">
        <f t="shared" si="36"/>
        <v/>
      </c>
      <c r="D375" s="39"/>
      <c r="E375" s="40"/>
      <c r="F375" s="40"/>
      <c r="G375" s="40"/>
      <c r="H375" s="41"/>
      <c r="I375" s="30" t="str">
        <f t="shared" si="39"/>
        <v/>
      </c>
      <c r="J375" s="31" t="str">
        <f t="shared" si="34"/>
        <v/>
      </c>
      <c r="K375" s="31" t="str">
        <f t="shared" si="37"/>
        <v/>
      </c>
      <c r="L375" s="31" t="str">
        <f>IF(AND(I375&lt;VAR_DUREE_TRAV_MAX,I375&lt;&gt;0),VAR_DUREE_TRAV_MAX-Suivi!I375,"")</f>
        <v/>
      </c>
      <c r="M375" s="31" t="str">
        <f t="shared" si="38"/>
        <v/>
      </c>
      <c r="N375" s="14"/>
    </row>
    <row r="376" spans="1:14" x14ac:dyDescent="0.25">
      <c r="A376" s="12"/>
      <c r="B376" s="28" t="str">
        <f t="shared" si="35"/>
        <v/>
      </c>
      <c r="C376" s="29" t="str">
        <f t="shared" si="36"/>
        <v/>
      </c>
      <c r="D376" s="39"/>
      <c r="E376" s="40"/>
      <c r="F376" s="40"/>
      <c r="G376" s="40"/>
      <c r="H376" s="41"/>
      <c r="I376" s="30" t="str">
        <f t="shared" si="39"/>
        <v/>
      </c>
      <c r="J376" s="31" t="str">
        <f t="shared" si="34"/>
        <v/>
      </c>
      <c r="K376" s="31" t="str">
        <f t="shared" si="37"/>
        <v/>
      </c>
      <c r="L376" s="31" t="str">
        <f>IF(AND(I376&lt;VAR_DUREE_TRAV_MAX,I376&lt;&gt;0),VAR_DUREE_TRAV_MAX-Suivi!I376,"")</f>
        <v/>
      </c>
      <c r="M376" s="31" t="str">
        <f t="shared" si="38"/>
        <v/>
      </c>
      <c r="N376" s="14"/>
    </row>
    <row r="377" spans="1:14" x14ac:dyDescent="0.25">
      <c r="A377" s="12"/>
      <c r="B377" s="28" t="str">
        <f t="shared" si="35"/>
        <v/>
      </c>
      <c r="C377" s="29" t="str">
        <f t="shared" si="36"/>
        <v/>
      </c>
      <c r="D377" s="39"/>
      <c r="E377" s="40"/>
      <c r="F377" s="40"/>
      <c r="G377" s="40"/>
      <c r="H377" s="41"/>
      <c r="I377" s="30" t="str">
        <f t="shared" si="39"/>
        <v/>
      </c>
      <c r="J377" s="31" t="str">
        <f t="shared" si="34"/>
        <v/>
      </c>
      <c r="K377" s="31" t="str">
        <f t="shared" si="37"/>
        <v/>
      </c>
      <c r="L377" s="31" t="str">
        <f>IF(AND(I377&lt;VAR_DUREE_TRAV_MAX,I377&lt;&gt;0),VAR_DUREE_TRAV_MAX-Suivi!I377,"")</f>
        <v/>
      </c>
      <c r="M377" s="31" t="str">
        <f t="shared" si="38"/>
        <v/>
      </c>
      <c r="N377" s="14"/>
    </row>
    <row r="378" spans="1:14" x14ac:dyDescent="0.25">
      <c r="A378" s="12"/>
      <c r="B378" s="28" t="str">
        <f t="shared" si="35"/>
        <v/>
      </c>
      <c r="C378" s="29" t="str">
        <f t="shared" si="36"/>
        <v/>
      </c>
      <c r="D378" s="39"/>
      <c r="E378" s="40"/>
      <c r="F378" s="40"/>
      <c r="G378" s="40"/>
      <c r="H378" s="41"/>
      <c r="I378" s="30" t="str">
        <f t="shared" si="39"/>
        <v/>
      </c>
      <c r="J378" s="31" t="str">
        <f t="shared" si="34"/>
        <v/>
      </c>
      <c r="K378" s="31" t="str">
        <f t="shared" si="37"/>
        <v/>
      </c>
      <c r="L378" s="31" t="str">
        <f>IF(AND(I378&lt;VAR_DUREE_TRAV_MAX,I378&lt;&gt;0),VAR_DUREE_TRAV_MAX-Suivi!I378,"")</f>
        <v/>
      </c>
      <c r="M378" s="31" t="str">
        <f t="shared" si="38"/>
        <v/>
      </c>
      <c r="N378" s="14"/>
    </row>
    <row r="379" spans="1:14" x14ac:dyDescent="0.25">
      <c r="A379" s="12"/>
      <c r="B379" s="28" t="str">
        <f t="shared" si="35"/>
        <v/>
      </c>
      <c r="C379" s="29" t="str">
        <f t="shared" si="36"/>
        <v/>
      </c>
      <c r="D379" s="39"/>
      <c r="E379" s="40"/>
      <c r="F379" s="40"/>
      <c r="G379" s="40"/>
      <c r="H379" s="41"/>
      <c r="I379" s="30" t="str">
        <f t="shared" si="39"/>
        <v/>
      </c>
      <c r="J379" s="31" t="str">
        <f t="shared" si="34"/>
        <v/>
      </c>
      <c r="K379" s="31" t="str">
        <f t="shared" si="37"/>
        <v/>
      </c>
      <c r="L379" s="31" t="str">
        <f>IF(AND(I379&lt;VAR_DUREE_TRAV_MAX,I379&lt;&gt;0),VAR_DUREE_TRAV_MAX-Suivi!I379,"")</f>
        <v/>
      </c>
      <c r="M379" s="31" t="str">
        <f t="shared" si="38"/>
        <v/>
      </c>
      <c r="N379" s="14"/>
    </row>
    <row r="380" spans="1:14" x14ac:dyDescent="0.25">
      <c r="A380" s="12"/>
      <c r="B380" s="28" t="str">
        <f t="shared" si="35"/>
        <v/>
      </c>
      <c r="C380" s="29" t="str">
        <f t="shared" si="36"/>
        <v/>
      </c>
      <c r="D380" s="39"/>
      <c r="E380" s="40"/>
      <c r="F380" s="40"/>
      <c r="G380" s="40"/>
      <c r="H380" s="41"/>
      <c r="I380" s="30" t="str">
        <f t="shared" si="39"/>
        <v/>
      </c>
      <c r="J380" s="31" t="str">
        <f t="shared" si="34"/>
        <v/>
      </c>
      <c r="K380" s="31" t="str">
        <f t="shared" si="37"/>
        <v/>
      </c>
      <c r="L380" s="31" t="str">
        <f>IF(AND(I380&lt;VAR_DUREE_TRAV_MAX,I380&lt;&gt;0),VAR_DUREE_TRAV_MAX-Suivi!I380,"")</f>
        <v/>
      </c>
      <c r="M380" s="31" t="str">
        <f t="shared" si="38"/>
        <v/>
      </c>
      <c r="N380" s="14"/>
    </row>
    <row r="381" spans="1:14" x14ac:dyDescent="0.25">
      <c r="A381" s="12"/>
      <c r="B381" s="28" t="str">
        <f t="shared" si="35"/>
        <v/>
      </c>
      <c r="C381" s="29" t="str">
        <f t="shared" si="36"/>
        <v/>
      </c>
      <c r="D381" s="39"/>
      <c r="E381" s="40"/>
      <c r="F381" s="40"/>
      <c r="G381" s="40"/>
      <c r="H381" s="41"/>
      <c r="I381" s="30" t="str">
        <f t="shared" si="39"/>
        <v/>
      </c>
      <c r="J381" s="31" t="str">
        <f t="shared" si="34"/>
        <v/>
      </c>
      <c r="K381" s="31" t="str">
        <f t="shared" si="37"/>
        <v/>
      </c>
      <c r="L381" s="31" t="str">
        <f>IF(AND(I381&lt;VAR_DUREE_TRAV_MAX,I381&lt;&gt;0),VAR_DUREE_TRAV_MAX-Suivi!I381,"")</f>
        <v/>
      </c>
      <c r="M381" s="31" t="str">
        <f t="shared" si="38"/>
        <v/>
      </c>
      <c r="N381" s="14"/>
    </row>
    <row r="382" spans="1:14" x14ac:dyDescent="0.25">
      <c r="A382" s="12"/>
      <c r="B382" s="28" t="str">
        <f t="shared" si="35"/>
        <v/>
      </c>
      <c r="C382" s="29" t="str">
        <f t="shared" si="36"/>
        <v/>
      </c>
      <c r="D382" s="39"/>
      <c r="E382" s="40"/>
      <c r="F382" s="40"/>
      <c r="G382" s="40"/>
      <c r="H382" s="41"/>
      <c r="I382" s="30" t="str">
        <f t="shared" si="39"/>
        <v/>
      </c>
      <c r="J382" s="31" t="str">
        <f t="shared" si="34"/>
        <v/>
      </c>
      <c r="K382" s="31" t="str">
        <f t="shared" si="37"/>
        <v/>
      </c>
      <c r="L382" s="31" t="str">
        <f>IF(AND(I382&lt;VAR_DUREE_TRAV_MAX,I382&lt;&gt;0),VAR_DUREE_TRAV_MAX-Suivi!I382,"")</f>
        <v/>
      </c>
      <c r="M382" s="31" t="str">
        <f t="shared" si="38"/>
        <v/>
      </c>
      <c r="N382" s="14"/>
    </row>
    <row r="383" spans="1:14" x14ac:dyDescent="0.25">
      <c r="A383" s="12"/>
      <c r="B383" s="28" t="str">
        <f t="shared" si="35"/>
        <v/>
      </c>
      <c r="C383" s="29" t="str">
        <f t="shared" si="36"/>
        <v/>
      </c>
      <c r="D383" s="39"/>
      <c r="E383" s="40"/>
      <c r="F383" s="40"/>
      <c r="G383" s="40"/>
      <c r="H383" s="41"/>
      <c r="I383" s="30" t="str">
        <f t="shared" si="39"/>
        <v/>
      </c>
      <c r="J383" s="31" t="str">
        <f t="shared" si="34"/>
        <v/>
      </c>
      <c r="K383" s="31" t="str">
        <f t="shared" si="37"/>
        <v/>
      </c>
      <c r="L383" s="31" t="str">
        <f>IF(AND(I383&lt;VAR_DUREE_TRAV_MAX,I383&lt;&gt;0),VAR_DUREE_TRAV_MAX-Suivi!I383,"")</f>
        <v/>
      </c>
      <c r="M383" s="31" t="str">
        <f t="shared" si="38"/>
        <v/>
      </c>
      <c r="N383" s="14"/>
    </row>
    <row r="384" spans="1:14" x14ac:dyDescent="0.25">
      <c r="A384" s="12"/>
      <c r="B384" s="28" t="str">
        <f t="shared" si="35"/>
        <v/>
      </c>
      <c r="C384" s="29" t="str">
        <f t="shared" si="36"/>
        <v/>
      </c>
      <c r="D384" s="39"/>
      <c r="E384" s="40"/>
      <c r="F384" s="40"/>
      <c r="G384" s="40"/>
      <c r="H384" s="41"/>
      <c r="I384" s="30" t="str">
        <f t="shared" si="39"/>
        <v/>
      </c>
      <c r="J384" s="31" t="str">
        <f t="shared" si="34"/>
        <v/>
      </c>
      <c r="K384" s="31" t="str">
        <f t="shared" si="37"/>
        <v/>
      </c>
      <c r="L384" s="31" t="str">
        <f>IF(AND(I384&lt;VAR_DUREE_TRAV_MAX,I384&lt;&gt;0),VAR_DUREE_TRAV_MAX-Suivi!I384,"")</f>
        <v/>
      </c>
      <c r="M384" s="31" t="str">
        <f t="shared" si="38"/>
        <v/>
      </c>
      <c r="N384" s="14"/>
    </row>
    <row r="385" spans="1:14" x14ac:dyDescent="0.25">
      <c r="A385" s="12"/>
      <c r="B385" s="28" t="str">
        <f t="shared" si="35"/>
        <v/>
      </c>
      <c r="C385" s="29" t="str">
        <f t="shared" si="36"/>
        <v/>
      </c>
      <c r="D385" s="39"/>
      <c r="E385" s="40"/>
      <c r="F385" s="40"/>
      <c r="G385" s="40"/>
      <c r="H385" s="41"/>
      <c r="I385" s="30" t="str">
        <f t="shared" si="39"/>
        <v/>
      </c>
      <c r="J385" s="31" t="str">
        <f t="shared" si="34"/>
        <v/>
      </c>
      <c r="K385" s="31" t="str">
        <f t="shared" si="37"/>
        <v/>
      </c>
      <c r="L385" s="31" t="str">
        <f>IF(AND(I385&lt;VAR_DUREE_TRAV_MAX,I385&lt;&gt;0),VAR_DUREE_TRAV_MAX-Suivi!I385,"")</f>
        <v/>
      </c>
      <c r="M385" s="31" t="str">
        <f t="shared" si="38"/>
        <v/>
      </c>
      <c r="N385" s="14"/>
    </row>
    <row r="386" spans="1:14" x14ac:dyDescent="0.25">
      <c r="A386" s="12"/>
      <c r="B386" s="28" t="str">
        <f t="shared" si="35"/>
        <v/>
      </c>
      <c r="C386" s="29" t="str">
        <f t="shared" si="36"/>
        <v/>
      </c>
      <c r="D386" s="39"/>
      <c r="E386" s="40"/>
      <c r="F386" s="40"/>
      <c r="G386" s="40"/>
      <c r="H386" s="41"/>
      <c r="I386" s="30" t="str">
        <f t="shared" si="39"/>
        <v/>
      </c>
      <c r="J386" s="31" t="str">
        <f t="shared" ref="J386:J449" si="40">IF(I386&lt;&gt;"",I386-VAR_DUREE_TRAV_MAX,"")</f>
        <v/>
      </c>
      <c r="K386" s="31" t="str">
        <f t="shared" si="37"/>
        <v/>
      </c>
      <c r="L386" s="31" t="str">
        <f>IF(AND(I386&lt;VAR_DUREE_TRAV_MAX,I386&lt;&gt;0),VAR_DUREE_TRAV_MAX-Suivi!I386,"")</f>
        <v/>
      </c>
      <c r="M386" s="31" t="str">
        <f t="shared" si="38"/>
        <v/>
      </c>
      <c r="N386" s="14"/>
    </row>
    <row r="387" spans="1:14" x14ac:dyDescent="0.25">
      <c r="A387" s="12"/>
      <c r="B387" s="28" t="str">
        <f t="shared" ref="B387:B450" si="41">IF(ISBLANK(A387),"",YEAR(A387))</f>
        <v/>
      </c>
      <c r="C387" s="29" t="str">
        <f t="shared" ref="C387:C450" si="42">IF(ISBLANK(A387),"",INDEX(LST_MOIS,MONTH(A387)))</f>
        <v/>
      </c>
      <c r="D387" s="39"/>
      <c r="E387" s="40"/>
      <c r="F387" s="40"/>
      <c r="G387" s="40"/>
      <c r="H387" s="41"/>
      <c r="I387" s="30" t="str">
        <f t="shared" si="39"/>
        <v/>
      </c>
      <c r="J387" s="31" t="str">
        <f t="shared" si="40"/>
        <v/>
      </c>
      <c r="K387" s="31" t="str">
        <f t="shared" si="37"/>
        <v/>
      </c>
      <c r="L387" s="31" t="str">
        <f>IF(AND(I387&lt;VAR_DUREE_TRAV_MAX,I387&lt;&gt;0),VAR_DUREE_TRAV_MAX-Suivi!I387,"")</f>
        <v/>
      </c>
      <c r="M387" s="31" t="str">
        <f t="shared" si="38"/>
        <v/>
      </c>
      <c r="N387" s="14"/>
    </row>
    <row r="388" spans="1:14" x14ac:dyDescent="0.25">
      <c r="A388" s="12"/>
      <c r="B388" s="28" t="str">
        <f t="shared" si="41"/>
        <v/>
      </c>
      <c r="C388" s="29" t="str">
        <f t="shared" si="42"/>
        <v/>
      </c>
      <c r="D388" s="39"/>
      <c r="E388" s="40"/>
      <c r="F388" s="40"/>
      <c r="G388" s="40"/>
      <c r="H388" s="41"/>
      <c r="I388" s="30" t="str">
        <f t="shared" si="39"/>
        <v/>
      </c>
      <c r="J388" s="31" t="str">
        <f t="shared" si="40"/>
        <v/>
      </c>
      <c r="K388" s="31" t="str">
        <f t="shared" ref="K388:K451" si="43">IF(I388="","",IF(J388&lt;0,K387,J388+K387))</f>
        <v/>
      </c>
      <c r="L388" s="31" t="str">
        <f>IF(AND(I388&lt;VAR_DUREE_TRAV_MAX,I388&lt;&gt;0),VAR_DUREE_TRAV_MAX-Suivi!I388,"")</f>
        <v/>
      </c>
      <c r="M388" s="31" t="str">
        <f t="shared" ref="M388:M451" si="44">IF(I388="","",IF(L388="",M387,L388+M387))</f>
        <v/>
      </c>
      <c r="N388" s="14"/>
    </row>
    <row r="389" spans="1:14" x14ac:dyDescent="0.25">
      <c r="A389" s="12"/>
      <c r="B389" s="28" t="str">
        <f t="shared" si="41"/>
        <v/>
      </c>
      <c r="C389" s="29" t="str">
        <f t="shared" si="42"/>
        <v/>
      </c>
      <c r="D389" s="39"/>
      <c r="E389" s="40"/>
      <c r="F389" s="40"/>
      <c r="G389" s="40"/>
      <c r="H389" s="41"/>
      <c r="I389" s="30" t="str">
        <f t="shared" si="39"/>
        <v/>
      </c>
      <c r="J389" s="31" t="str">
        <f t="shared" si="40"/>
        <v/>
      </c>
      <c r="K389" s="31" t="str">
        <f t="shared" si="43"/>
        <v/>
      </c>
      <c r="L389" s="31" t="str">
        <f>IF(AND(I389&lt;VAR_DUREE_TRAV_MAX,I389&lt;&gt;0),VAR_DUREE_TRAV_MAX-Suivi!I389,"")</f>
        <v/>
      </c>
      <c r="M389" s="31" t="str">
        <f t="shared" si="44"/>
        <v/>
      </c>
      <c r="N389" s="14"/>
    </row>
    <row r="390" spans="1:14" x14ac:dyDescent="0.25">
      <c r="A390" s="12"/>
      <c r="B390" s="28" t="str">
        <f t="shared" si="41"/>
        <v/>
      </c>
      <c r="C390" s="29" t="str">
        <f t="shared" si="42"/>
        <v/>
      </c>
      <c r="D390" s="39"/>
      <c r="E390" s="40"/>
      <c r="F390" s="40"/>
      <c r="G390" s="40"/>
      <c r="H390" s="41"/>
      <c r="I390" s="30" t="str">
        <f t="shared" si="39"/>
        <v/>
      </c>
      <c r="J390" s="31" t="str">
        <f t="shared" si="40"/>
        <v/>
      </c>
      <c r="K390" s="31" t="str">
        <f t="shared" si="43"/>
        <v/>
      </c>
      <c r="L390" s="31" t="str">
        <f>IF(AND(I390&lt;VAR_DUREE_TRAV_MAX,I390&lt;&gt;0),VAR_DUREE_TRAV_MAX-Suivi!I390,"")</f>
        <v/>
      </c>
      <c r="M390" s="31" t="str">
        <f t="shared" si="44"/>
        <v/>
      </c>
      <c r="N390" s="14"/>
    </row>
    <row r="391" spans="1:14" x14ac:dyDescent="0.25">
      <c r="A391" s="12"/>
      <c r="B391" s="28" t="str">
        <f t="shared" si="41"/>
        <v/>
      </c>
      <c r="C391" s="29" t="str">
        <f t="shared" si="42"/>
        <v/>
      </c>
      <c r="D391" s="39"/>
      <c r="E391" s="40"/>
      <c r="F391" s="40"/>
      <c r="G391" s="40"/>
      <c r="H391" s="41"/>
      <c r="I391" s="30" t="str">
        <f t="shared" si="39"/>
        <v/>
      </c>
      <c r="J391" s="31" t="str">
        <f t="shared" si="40"/>
        <v/>
      </c>
      <c r="K391" s="31" t="str">
        <f t="shared" si="43"/>
        <v/>
      </c>
      <c r="L391" s="31" t="str">
        <f>IF(AND(I391&lt;VAR_DUREE_TRAV_MAX,I391&lt;&gt;0),VAR_DUREE_TRAV_MAX-Suivi!I391,"")</f>
        <v/>
      </c>
      <c r="M391" s="31" t="str">
        <f t="shared" si="44"/>
        <v/>
      </c>
      <c r="N391" s="14"/>
    </row>
    <row r="392" spans="1:14" x14ac:dyDescent="0.25">
      <c r="A392" s="12"/>
      <c r="B392" s="28" t="str">
        <f t="shared" si="41"/>
        <v/>
      </c>
      <c r="C392" s="29" t="str">
        <f t="shared" si="42"/>
        <v/>
      </c>
      <c r="D392" s="39"/>
      <c r="E392" s="40"/>
      <c r="F392" s="40"/>
      <c r="G392" s="40"/>
      <c r="H392" s="41"/>
      <c r="I392" s="30" t="str">
        <f t="shared" si="39"/>
        <v/>
      </c>
      <c r="J392" s="31" t="str">
        <f t="shared" si="40"/>
        <v/>
      </c>
      <c r="K392" s="31" t="str">
        <f t="shared" si="43"/>
        <v/>
      </c>
      <c r="L392" s="31" t="str">
        <f>IF(AND(I392&lt;VAR_DUREE_TRAV_MAX,I392&lt;&gt;0),VAR_DUREE_TRAV_MAX-Suivi!I392,"")</f>
        <v/>
      </c>
      <c r="M392" s="31" t="str">
        <f t="shared" si="44"/>
        <v/>
      </c>
      <c r="N392" s="14"/>
    </row>
    <row r="393" spans="1:14" x14ac:dyDescent="0.25">
      <c r="A393" s="12"/>
      <c r="B393" s="28" t="str">
        <f t="shared" si="41"/>
        <v/>
      </c>
      <c r="C393" s="29" t="str">
        <f t="shared" si="42"/>
        <v/>
      </c>
      <c r="D393" s="39"/>
      <c r="E393" s="40"/>
      <c r="F393" s="40"/>
      <c r="G393" s="40"/>
      <c r="H393" s="41"/>
      <c r="I393" s="30" t="str">
        <f t="shared" si="39"/>
        <v/>
      </c>
      <c r="J393" s="31" t="str">
        <f t="shared" si="40"/>
        <v/>
      </c>
      <c r="K393" s="31" t="str">
        <f t="shared" si="43"/>
        <v/>
      </c>
      <c r="L393" s="31" t="str">
        <f>IF(AND(I393&lt;VAR_DUREE_TRAV_MAX,I393&lt;&gt;0),VAR_DUREE_TRAV_MAX-Suivi!I393,"")</f>
        <v/>
      </c>
      <c r="M393" s="31" t="str">
        <f t="shared" si="44"/>
        <v/>
      </c>
      <c r="N393" s="14"/>
    </row>
    <row r="394" spans="1:14" x14ac:dyDescent="0.25">
      <c r="A394" s="12"/>
      <c r="B394" s="28" t="str">
        <f t="shared" si="41"/>
        <v/>
      </c>
      <c r="C394" s="29" t="str">
        <f t="shared" si="42"/>
        <v/>
      </c>
      <c r="D394" s="39"/>
      <c r="E394" s="40"/>
      <c r="F394" s="40"/>
      <c r="G394" s="40"/>
      <c r="H394" s="41"/>
      <c r="I394" s="30" t="str">
        <f t="shared" si="39"/>
        <v/>
      </c>
      <c r="J394" s="31" t="str">
        <f t="shared" si="40"/>
        <v/>
      </c>
      <c r="K394" s="31" t="str">
        <f t="shared" si="43"/>
        <v/>
      </c>
      <c r="L394" s="31" t="str">
        <f>IF(AND(I394&lt;VAR_DUREE_TRAV_MAX,I394&lt;&gt;0),VAR_DUREE_TRAV_MAX-Suivi!I394,"")</f>
        <v/>
      </c>
      <c r="M394" s="31" t="str">
        <f t="shared" si="44"/>
        <v/>
      </c>
      <c r="N394" s="14"/>
    </row>
    <row r="395" spans="1:14" x14ac:dyDescent="0.25">
      <c r="A395" s="12"/>
      <c r="B395" s="28" t="str">
        <f t="shared" si="41"/>
        <v/>
      </c>
      <c r="C395" s="29" t="str">
        <f t="shared" si="42"/>
        <v/>
      </c>
      <c r="D395" s="39"/>
      <c r="E395" s="40"/>
      <c r="F395" s="40"/>
      <c r="G395" s="40"/>
      <c r="H395" s="41"/>
      <c r="I395" s="30" t="str">
        <f t="shared" ref="I395:I458" si="45">IF(A395="","",(F395-E395)+(H395-G395))</f>
        <v/>
      </c>
      <c r="J395" s="31" t="str">
        <f t="shared" si="40"/>
        <v/>
      </c>
      <c r="K395" s="31" t="str">
        <f t="shared" si="43"/>
        <v/>
      </c>
      <c r="L395" s="31" t="str">
        <f>IF(AND(I395&lt;VAR_DUREE_TRAV_MAX,I395&lt;&gt;0),VAR_DUREE_TRAV_MAX-Suivi!I395,"")</f>
        <v/>
      </c>
      <c r="M395" s="31" t="str">
        <f t="shared" si="44"/>
        <v/>
      </c>
      <c r="N395" s="14"/>
    </row>
    <row r="396" spans="1:14" x14ac:dyDescent="0.25">
      <c r="A396" s="12"/>
      <c r="B396" s="28" t="str">
        <f t="shared" si="41"/>
        <v/>
      </c>
      <c r="C396" s="29" t="str">
        <f t="shared" si="42"/>
        <v/>
      </c>
      <c r="D396" s="39"/>
      <c r="E396" s="40"/>
      <c r="F396" s="40"/>
      <c r="G396" s="40"/>
      <c r="H396" s="41"/>
      <c r="I396" s="30" t="str">
        <f t="shared" si="45"/>
        <v/>
      </c>
      <c r="J396" s="31" t="str">
        <f t="shared" si="40"/>
        <v/>
      </c>
      <c r="K396" s="31" t="str">
        <f t="shared" si="43"/>
        <v/>
      </c>
      <c r="L396" s="31" t="str">
        <f>IF(AND(I396&lt;VAR_DUREE_TRAV_MAX,I396&lt;&gt;0),VAR_DUREE_TRAV_MAX-Suivi!I396,"")</f>
        <v/>
      </c>
      <c r="M396" s="31" t="str">
        <f t="shared" si="44"/>
        <v/>
      </c>
      <c r="N396" s="14"/>
    </row>
    <row r="397" spans="1:14" x14ac:dyDescent="0.25">
      <c r="A397" s="12"/>
      <c r="B397" s="28" t="str">
        <f t="shared" si="41"/>
        <v/>
      </c>
      <c r="C397" s="29" t="str">
        <f t="shared" si="42"/>
        <v/>
      </c>
      <c r="D397" s="39"/>
      <c r="E397" s="40"/>
      <c r="F397" s="40"/>
      <c r="G397" s="40"/>
      <c r="H397" s="41"/>
      <c r="I397" s="30" t="str">
        <f t="shared" si="45"/>
        <v/>
      </c>
      <c r="J397" s="31" t="str">
        <f t="shared" si="40"/>
        <v/>
      </c>
      <c r="K397" s="31" t="str">
        <f t="shared" si="43"/>
        <v/>
      </c>
      <c r="L397" s="31" t="str">
        <f>IF(AND(I397&lt;VAR_DUREE_TRAV_MAX,I397&lt;&gt;0),VAR_DUREE_TRAV_MAX-Suivi!I397,"")</f>
        <v/>
      </c>
      <c r="M397" s="31" t="str">
        <f t="shared" si="44"/>
        <v/>
      </c>
      <c r="N397" s="14"/>
    </row>
    <row r="398" spans="1:14" x14ac:dyDescent="0.25">
      <c r="A398" s="12"/>
      <c r="B398" s="28" t="str">
        <f t="shared" si="41"/>
        <v/>
      </c>
      <c r="C398" s="29" t="str">
        <f t="shared" si="42"/>
        <v/>
      </c>
      <c r="D398" s="39"/>
      <c r="E398" s="40"/>
      <c r="F398" s="40"/>
      <c r="G398" s="40"/>
      <c r="H398" s="41"/>
      <c r="I398" s="30" t="str">
        <f t="shared" si="45"/>
        <v/>
      </c>
      <c r="J398" s="31" t="str">
        <f t="shared" si="40"/>
        <v/>
      </c>
      <c r="K398" s="31" t="str">
        <f t="shared" si="43"/>
        <v/>
      </c>
      <c r="L398" s="31" t="str">
        <f>IF(AND(I398&lt;VAR_DUREE_TRAV_MAX,I398&lt;&gt;0),VAR_DUREE_TRAV_MAX-Suivi!I398,"")</f>
        <v/>
      </c>
      <c r="M398" s="31" t="str">
        <f t="shared" si="44"/>
        <v/>
      </c>
      <c r="N398" s="14"/>
    </row>
    <row r="399" spans="1:14" x14ac:dyDescent="0.25">
      <c r="A399" s="12"/>
      <c r="B399" s="28" t="str">
        <f t="shared" si="41"/>
        <v/>
      </c>
      <c r="C399" s="29" t="str">
        <f t="shared" si="42"/>
        <v/>
      </c>
      <c r="D399" s="39"/>
      <c r="E399" s="40"/>
      <c r="F399" s="40"/>
      <c r="G399" s="40"/>
      <c r="H399" s="41"/>
      <c r="I399" s="30" t="str">
        <f t="shared" si="45"/>
        <v/>
      </c>
      <c r="J399" s="31" t="str">
        <f t="shared" si="40"/>
        <v/>
      </c>
      <c r="K399" s="31" t="str">
        <f t="shared" si="43"/>
        <v/>
      </c>
      <c r="L399" s="31" t="str">
        <f>IF(AND(I399&lt;VAR_DUREE_TRAV_MAX,I399&lt;&gt;0),VAR_DUREE_TRAV_MAX-Suivi!I399,"")</f>
        <v/>
      </c>
      <c r="M399" s="31" t="str">
        <f t="shared" si="44"/>
        <v/>
      </c>
      <c r="N399" s="14"/>
    </row>
    <row r="400" spans="1:14" x14ac:dyDescent="0.25">
      <c r="A400" s="12"/>
      <c r="B400" s="28" t="str">
        <f t="shared" si="41"/>
        <v/>
      </c>
      <c r="C400" s="29" t="str">
        <f t="shared" si="42"/>
        <v/>
      </c>
      <c r="D400" s="39"/>
      <c r="E400" s="40"/>
      <c r="F400" s="40"/>
      <c r="G400" s="40"/>
      <c r="H400" s="41"/>
      <c r="I400" s="30" t="str">
        <f t="shared" si="45"/>
        <v/>
      </c>
      <c r="J400" s="31" t="str">
        <f t="shared" si="40"/>
        <v/>
      </c>
      <c r="K400" s="31" t="str">
        <f t="shared" si="43"/>
        <v/>
      </c>
      <c r="L400" s="31" t="str">
        <f>IF(AND(I400&lt;VAR_DUREE_TRAV_MAX,I400&lt;&gt;0),VAR_DUREE_TRAV_MAX-Suivi!I400,"")</f>
        <v/>
      </c>
      <c r="M400" s="31" t="str">
        <f t="shared" si="44"/>
        <v/>
      </c>
      <c r="N400" s="14"/>
    </row>
    <row r="401" spans="1:14" x14ac:dyDescent="0.25">
      <c r="A401" s="12"/>
      <c r="B401" s="28" t="str">
        <f t="shared" si="41"/>
        <v/>
      </c>
      <c r="C401" s="29" t="str">
        <f t="shared" si="42"/>
        <v/>
      </c>
      <c r="D401" s="39"/>
      <c r="E401" s="40"/>
      <c r="F401" s="40"/>
      <c r="G401" s="40"/>
      <c r="H401" s="41"/>
      <c r="I401" s="30" t="str">
        <f t="shared" si="45"/>
        <v/>
      </c>
      <c r="J401" s="31" t="str">
        <f t="shared" si="40"/>
        <v/>
      </c>
      <c r="K401" s="31" t="str">
        <f t="shared" si="43"/>
        <v/>
      </c>
      <c r="L401" s="31" t="str">
        <f>IF(AND(I401&lt;VAR_DUREE_TRAV_MAX,I401&lt;&gt;0),VAR_DUREE_TRAV_MAX-Suivi!I401,"")</f>
        <v/>
      </c>
      <c r="M401" s="31" t="str">
        <f t="shared" si="44"/>
        <v/>
      </c>
      <c r="N401" s="14"/>
    </row>
    <row r="402" spans="1:14" x14ac:dyDescent="0.25">
      <c r="A402" s="12"/>
      <c r="B402" s="28" t="str">
        <f t="shared" si="41"/>
        <v/>
      </c>
      <c r="C402" s="29" t="str">
        <f t="shared" si="42"/>
        <v/>
      </c>
      <c r="D402" s="39"/>
      <c r="E402" s="40"/>
      <c r="F402" s="40"/>
      <c r="G402" s="40"/>
      <c r="H402" s="41"/>
      <c r="I402" s="30" t="str">
        <f t="shared" si="45"/>
        <v/>
      </c>
      <c r="J402" s="31" t="str">
        <f t="shared" si="40"/>
        <v/>
      </c>
      <c r="K402" s="31" t="str">
        <f t="shared" si="43"/>
        <v/>
      </c>
      <c r="L402" s="31" t="str">
        <f>IF(AND(I402&lt;VAR_DUREE_TRAV_MAX,I402&lt;&gt;0),VAR_DUREE_TRAV_MAX-Suivi!I402,"")</f>
        <v/>
      </c>
      <c r="M402" s="31" t="str">
        <f t="shared" si="44"/>
        <v/>
      </c>
      <c r="N402" s="14"/>
    </row>
    <row r="403" spans="1:14" x14ac:dyDescent="0.25">
      <c r="A403" s="12"/>
      <c r="B403" s="28" t="str">
        <f t="shared" si="41"/>
        <v/>
      </c>
      <c r="C403" s="29" t="str">
        <f t="shared" si="42"/>
        <v/>
      </c>
      <c r="D403" s="39"/>
      <c r="E403" s="40"/>
      <c r="F403" s="40"/>
      <c r="G403" s="40"/>
      <c r="H403" s="41"/>
      <c r="I403" s="30" t="str">
        <f t="shared" si="45"/>
        <v/>
      </c>
      <c r="J403" s="31" t="str">
        <f t="shared" si="40"/>
        <v/>
      </c>
      <c r="K403" s="31" t="str">
        <f t="shared" si="43"/>
        <v/>
      </c>
      <c r="L403" s="31" t="str">
        <f>IF(AND(I403&lt;VAR_DUREE_TRAV_MAX,I403&lt;&gt;0),VAR_DUREE_TRAV_MAX-Suivi!I403,"")</f>
        <v/>
      </c>
      <c r="M403" s="31" t="str">
        <f t="shared" si="44"/>
        <v/>
      </c>
      <c r="N403" s="14"/>
    </row>
    <row r="404" spans="1:14" x14ac:dyDescent="0.25">
      <c r="A404" s="12"/>
      <c r="B404" s="28" t="str">
        <f t="shared" si="41"/>
        <v/>
      </c>
      <c r="C404" s="29" t="str">
        <f t="shared" si="42"/>
        <v/>
      </c>
      <c r="D404" s="39"/>
      <c r="E404" s="40"/>
      <c r="F404" s="40"/>
      <c r="G404" s="40"/>
      <c r="H404" s="41"/>
      <c r="I404" s="30" t="str">
        <f t="shared" si="45"/>
        <v/>
      </c>
      <c r="J404" s="31" t="str">
        <f t="shared" si="40"/>
        <v/>
      </c>
      <c r="K404" s="31" t="str">
        <f t="shared" si="43"/>
        <v/>
      </c>
      <c r="L404" s="31" t="str">
        <f>IF(AND(I404&lt;VAR_DUREE_TRAV_MAX,I404&lt;&gt;0),VAR_DUREE_TRAV_MAX-Suivi!I404,"")</f>
        <v/>
      </c>
      <c r="M404" s="31" t="str">
        <f t="shared" si="44"/>
        <v/>
      </c>
      <c r="N404" s="14"/>
    </row>
    <row r="405" spans="1:14" x14ac:dyDescent="0.25">
      <c r="A405" s="12"/>
      <c r="B405" s="28" t="str">
        <f t="shared" si="41"/>
        <v/>
      </c>
      <c r="C405" s="29" t="str">
        <f t="shared" si="42"/>
        <v/>
      </c>
      <c r="D405" s="39"/>
      <c r="E405" s="40"/>
      <c r="F405" s="40"/>
      <c r="G405" s="40"/>
      <c r="H405" s="41"/>
      <c r="I405" s="30" t="str">
        <f t="shared" si="45"/>
        <v/>
      </c>
      <c r="J405" s="31" t="str">
        <f t="shared" si="40"/>
        <v/>
      </c>
      <c r="K405" s="31" t="str">
        <f t="shared" si="43"/>
        <v/>
      </c>
      <c r="L405" s="31" t="str">
        <f>IF(AND(I405&lt;VAR_DUREE_TRAV_MAX,I405&lt;&gt;0),VAR_DUREE_TRAV_MAX-Suivi!I405,"")</f>
        <v/>
      </c>
      <c r="M405" s="31" t="str">
        <f t="shared" si="44"/>
        <v/>
      </c>
      <c r="N405" s="14"/>
    </row>
    <row r="406" spans="1:14" x14ac:dyDescent="0.25">
      <c r="A406" s="12"/>
      <c r="B406" s="28" t="str">
        <f t="shared" si="41"/>
        <v/>
      </c>
      <c r="C406" s="29" t="str">
        <f t="shared" si="42"/>
        <v/>
      </c>
      <c r="D406" s="39"/>
      <c r="E406" s="40"/>
      <c r="F406" s="40"/>
      <c r="G406" s="40"/>
      <c r="H406" s="41"/>
      <c r="I406" s="30" t="str">
        <f t="shared" si="45"/>
        <v/>
      </c>
      <c r="J406" s="31" t="str">
        <f t="shared" si="40"/>
        <v/>
      </c>
      <c r="K406" s="31" t="str">
        <f t="shared" si="43"/>
        <v/>
      </c>
      <c r="L406" s="31" t="str">
        <f>IF(AND(I406&lt;VAR_DUREE_TRAV_MAX,I406&lt;&gt;0),VAR_DUREE_TRAV_MAX-Suivi!I406,"")</f>
        <v/>
      </c>
      <c r="M406" s="31" t="str">
        <f t="shared" si="44"/>
        <v/>
      </c>
      <c r="N406" s="14"/>
    </row>
    <row r="407" spans="1:14" x14ac:dyDescent="0.25">
      <c r="A407" s="12"/>
      <c r="B407" s="28" t="str">
        <f t="shared" si="41"/>
        <v/>
      </c>
      <c r="C407" s="29" t="str">
        <f t="shared" si="42"/>
        <v/>
      </c>
      <c r="D407" s="39"/>
      <c r="E407" s="40"/>
      <c r="F407" s="40"/>
      <c r="G407" s="40"/>
      <c r="H407" s="41"/>
      <c r="I407" s="30" t="str">
        <f t="shared" si="45"/>
        <v/>
      </c>
      <c r="J407" s="31" t="str">
        <f t="shared" si="40"/>
        <v/>
      </c>
      <c r="K407" s="31" t="str">
        <f t="shared" si="43"/>
        <v/>
      </c>
      <c r="L407" s="31" t="str">
        <f>IF(AND(I407&lt;VAR_DUREE_TRAV_MAX,I407&lt;&gt;0),VAR_DUREE_TRAV_MAX-Suivi!I407,"")</f>
        <v/>
      </c>
      <c r="M407" s="31" t="str">
        <f t="shared" si="44"/>
        <v/>
      </c>
      <c r="N407" s="14"/>
    </row>
    <row r="408" spans="1:14" x14ac:dyDescent="0.25">
      <c r="A408" s="12"/>
      <c r="B408" s="28" t="str">
        <f t="shared" si="41"/>
        <v/>
      </c>
      <c r="C408" s="29" t="str">
        <f t="shared" si="42"/>
        <v/>
      </c>
      <c r="D408" s="39"/>
      <c r="E408" s="40"/>
      <c r="F408" s="40"/>
      <c r="G408" s="40"/>
      <c r="H408" s="41"/>
      <c r="I408" s="30" t="str">
        <f t="shared" si="45"/>
        <v/>
      </c>
      <c r="J408" s="31" t="str">
        <f t="shared" si="40"/>
        <v/>
      </c>
      <c r="K408" s="31" t="str">
        <f t="shared" si="43"/>
        <v/>
      </c>
      <c r="L408" s="31" t="str">
        <f>IF(AND(I408&lt;VAR_DUREE_TRAV_MAX,I408&lt;&gt;0),VAR_DUREE_TRAV_MAX-Suivi!I408,"")</f>
        <v/>
      </c>
      <c r="M408" s="31" t="str">
        <f t="shared" si="44"/>
        <v/>
      </c>
      <c r="N408" s="14"/>
    </row>
    <row r="409" spans="1:14" x14ac:dyDescent="0.25">
      <c r="A409" s="12"/>
      <c r="B409" s="28" t="str">
        <f t="shared" si="41"/>
        <v/>
      </c>
      <c r="C409" s="29" t="str">
        <f t="shared" si="42"/>
        <v/>
      </c>
      <c r="D409" s="39"/>
      <c r="E409" s="40"/>
      <c r="F409" s="40"/>
      <c r="G409" s="40"/>
      <c r="H409" s="41"/>
      <c r="I409" s="30" t="str">
        <f t="shared" si="45"/>
        <v/>
      </c>
      <c r="J409" s="31" t="str">
        <f t="shared" si="40"/>
        <v/>
      </c>
      <c r="K409" s="31" t="str">
        <f t="shared" si="43"/>
        <v/>
      </c>
      <c r="L409" s="31" t="str">
        <f>IF(AND(I409&lt;VAR_DUREE_TRAV_MAX,I409&lt;&gt;0),VAR_DUREE_TRAV_MAX-Suivi!I409,"")</f>
        <v/>
      </c>
      <c r="M409" s="31" t="str">
        <f t="shared" si="44"/>
        <v/>
      </c>
      <c r="N409" s="14"/>
    </row>
    <row r="410" spans="1:14" x14ac:dyDescent="0.25">
      <c r="A410" s="12"/>
      <c r="B410" s="28" t="str">
        <f t="shared" si="41"/>
        <v/>
      </c>
      <c r="C410" s="29" t="str">
        <f t="shared" si="42"/>
        <v/>
      </c>
      <c r="D410" s="39"/>
      <c r="E410" s="40"/>
      <c r="F410" s="40"/>
      <c r="G410" s="40"/>
      <c r="H410" s="41"/>
      <c r="I410" s="30" t="str">
        <f t="shared" si="45"/>
        <v/>
      </c>
      <c r="J410" s="31" t="str">
        <f t="shared" si="40"/>
        <v/>
      </c>
      <c r="K410" s="31" t="str">
        <f t="shared" si="43"/>
        <v/>
      </c>
      <c r="L410" s="31" t="str">
        <f>IF(AND(I410&lt;VAR_DUREE_TRAV_MAX,I410&lt;&gt;0),VAR_DUREE_TRAV_MAX-Suivi!I410,"")</f>
        <v/>
      </c>
      <c r="M410" s="31" t="str">
        <f t="shared" si="44"/>
        <v/>
      </c>
      <c r="N410" s="14"/>
    </row>
    <row r="411" spans="1:14" x14ac:dyDescent="0.25">
      <c r="A411" s="12"/>
      <c r="B411" s="28" t="str">
        <f t="shared" si="41"/>
        <v/>
      </c>
      <c r="C411" s="29" t="str">
        <f t="shared" si="42"/>
        <v/>
      </c>
      <c r="D411" s="39"/>
      <c r="E411" s="40"/>
      <c r="F411" s="40"/>
      <c r="G411" s="40"/>
      <c r="H411" s="41"/>
      <c r="I411" s="30" t="str">
        <f t="shared" si="45"/>
        <v/>
      </c>
      <c r="J411" s="31" t="str">
        <f t="shared" si="40"/>
        <v/>
      </c>
      <c r="K411" s="31" t="str">
        <f t="shared" si="43"/>
        <v/>
      </c>
      <c r="L411" s="31" t="str">
        <f>IF(AND(I411&lt;VAR_DUREE_TRAV_MAX,I411&lt;&gt;0),VAR_DUREE_TRAV_MAX-Suivi!I411,"")</f>
        <v/>
      </c>
      <c r="M411" s="31" t="str">
        <f t="shared" si="44"/>
        <v/>
      </c>
      <c r="N411" s="14"/>
    </row>
    <row r="412" spans="1:14" x14ac:dyDescent="0.25">
      <c r="A412" s="12"/>
      <c r="B412" s="28" t="str">
        <f t="shared" si="41"/>
        <v/>
      </c>
      <c r="C412" s="29" t="str">
        <f t="shared" si="42"/>
        <v/>
      </c>
      <c r="D412" s="39"/>
      <c r="E412" s="40"/>
      <c r="F412" s="40"/>
      <c r="G412" s="40"/>
      <c r="H412" s="41"/>
      <c r="I412" s="30" t="str">
        <f t="shared" si="45"/>
        <v/>
      </c>
      <c r="J412" s="31" t="str">
        <f t="shared" si="40"/>
        <v/>
      </c>
      <c r="K412" s="31" t="str">
        <f t="shared" si="43"/>
        <v/>
      </c>
      <c r="L412" s="31" t="str">
        <f>IF(AND(I412&lt;VAR_DUREE_TRAV_MAX,I412&lt;&gt;0),VAR_DUREE_TRAV_MAX-Suivi!I412,"")</f>
        <v/>
      </c>
      <c r="M412" s="31" t="str">
        <f t="shared" si="44"/>
        <v/>
      </c>
      <c r="N412" s="14"/>
    </row>
    <row r="413" spans="1:14" x14ac:dyDescent="0.25">
      <c r="A413" s="12"/>
      <c r="B413" s="28" t="str">
        <f t="shared" si="41"/>
        <v/>
      </c>
      <c r="C413" s="29" t="str">
        <f t="shared" si="42"/>
        <v/>
      </c>
      <c r="D413" s="39"/>
      <c r="E413" s="40"/>
      <c r="F413" s="40"/>
      <c r="G413" s="40"/>
      <c r="H413" s="41"/>
      <c r="I413" s="30" t="str">
        <f t="shared" si="45"/>
        <v/>
      </c>
      <c r="J413" s="31" t="str">
        <f t="shared" si="40"/>
        <v/>
      </c>
      <c r="K413" s="31" t="str">
        <f t="shared" si="43"/>
        <v/>
      </c>
      <c r="L413" s="31" t="str">
        <f>IF(AND(I413&lt;VAR_DUREE_TRAV_MAX,I413&lt;&gt;0),VAR_DUREE_TRAV_MAX-Suivi!I413,"")</f>
        <v/>
      </c>
      <c r="M413" s="31" t="str">
        <f t="shared" si="44"/>
        <v/>
      </c>
      <c r="N413" s="14"/>
    </row>
    <row r="414" spans="1:14" x14ac:dyDescent="0.25">
      <c r="A414" s="12"/>
      <c r="B414" s="28" t="str">
        <f t="shared" si="41"/>
        <v/>
      </c>
      <c r="C414" s="29" t="str">
        <f t="shared" si="42"/>
        <v/>
      </c>
      <c r="D414" s="39"/>
      <c r="E414" s="40"/>
      <c r="F414" s="40"/>
      <c r="G414" s="40"/>
      <c r="H414" s="41"/>
      <c r="I414" s="30" t="str">
        <f t="shared" si="45"/>
        <v/>
      </c>
      <c r="J414" s="31" t="str">
        <f t="shared" si="40"/>
        <v/>
      </c>
      <c r="K414" s="31" t="str">
        <f t="shared" si="43"/>
        <v/>
      </c>
      <c r="L414" s="31" t="str">
        <f>IF(AND(I414&lt;VAR_DUREE_TRAV_MAX,I414&lt;&gt;0),VAR_DUREE_TRAV_MAX-Suivi!I414,"")</f>
        <v/>
      </c>
      <c r="M414" s="31" t="str">
        <f t="shared" si="44"/>
        <v/>
      </c>
      <c r="N414" s="14"/>
    </row>
    <row r="415" spans="1:14" x14ac:dyDescent="0.25">
      <c r="A415" s="12"/>
      <c r="B415" s="28" t="str">
        <f t="shared" si="41"/>
        <v/>
      </c>
      <c r="C415" s="29" t="str">
        <f t="shared" si="42"/>
        <v/>
      </c>
      <c r="D415" s="39"/>
      <c r="E415" s="40"/>
      <c r="F415" s="40"/>
      <c r="G415" s="40"/>
      <c r="H415" s="41"/>
      <c r="I415" s="30" t="str">
        <f t="shared" si="45"/>
        <v/>
      </c>
      <c r="J415" s="31" t="str">
        <f t="shared" si="40"/>
        <v/>
      </c>
      <c r="K415" s="31" t="str">
        <f t="shared" si="43"/>
        <v/>
      </c>
      <c r="L415" s="31" t="str">
        <f>IF(AND(I415&lt;VAR_DUREE_TRAV_MAX,I415&lt;&gt;0),VAR_DUREE_TRAV_MAX-Suivi!I415,"")</f>
        <v/>
      </c>
      <c r="M415" s="31" t="str">
        <f t="shared" si="44"/>
        <v/>
      </c>
      <c r="N415" s="14"/>
    </row>
    <row r="416" spans="1:14" x14ac:dyDescent="0.25">
      <c r="A416" s="12"/>
      <c r="B416" s="28" t="str">
        <f t="shared" si="41"/>
        <v/>
      </c>
      <c r="C416" s="29" t="str">
        <f t="shared" si="42"/>
        <v/>
      </c>
      <c r="D416" s="39"/>
      <c r="E416" s="40"/>
      <c r="F416" s="40"/>
      <c r="G416" s="40"/>
      <c r="H416" s="41"/>
      <c r="I416" s="30" t="str">
        <f t="shared" si="45"/>
        <v/>
      </c>
      <c r="J416" s="31" t="str">
        <f t="shared" si="40"/>
        <v/>
      </c>
      <c r="K416" s="31" t="str">
        <f t="shared" si="43"/>
        <v/>
      </c>
      <c r="L416" s="31" t="str">
        <f>IF(AND(I416&lt;VAR_DUREE_TRAV_MAX,I416&lt;&gt;0),VAR_DUREE_TRAV_MAX-Suivi!I416,"")</f>
        <v/>
      </c>
      <c r="M416" s="31" t="str">
        <f t="shared" si="44"/>
        <v/>
      </c>
      <c r="N416" s="14"/>
    </row>
    <row r="417" spans="1:14" x14ac:dyDescent="0.25">
      <c r="A417" s="12"/>
      <c r="B417" s="28" t="str">
        <f t="shared" si="41"/>
        <v/>
      </c>
      <c r="C417" s="29" t="str">
        <f t="shared" si="42"/>
        <v/>
      </c>
      <c r="D417" s="39"/>
      <c r="E417" s="40"/>
      <c r="F417" s="40"/>
      <c r="G417" s="40"/>
      <c r="H417" s="41"/>
      <c r="I417" s="30" t="str">
        <f t="shared" si="45"/>
        <v/>
      </c>
      <c r="J417" s="31" t="str">
        <f t="shared" si="40"/>
        <v/>
      </c>
      <c r="K417" s="31" t="str">
        <f t="shared" si="43"/>
        <v/>
      </c>
      <c r="L417" s="31" t="str">
        <f>IF(AND(I417&lt;VAR_DUREE_TRAV_MAX,I417&lt;&gt;0),VAR_DUREE_TRAV_MAX-Suivi!I417,"")</f>
        <v/>
      </c>
      <c r="M417" s="31" t="str">
        <f t="shared" si="44"/>
        <v/>
      </c>
      <c r="N417" s="14"/>
    </row>
    <row r="418" spans="1:14" x14ac:dyDescent="0.25">
      <c r="A418" s="12"/>
      <c r="B418" s="28" t="str">
        <f t="shared" si="41"/>
        <v/>
      </c>
      <c r="C418" s="29" t="str">
        <f t="shared" si="42"/>
        <v/>
      </c>
      <c r="D418" s="39"/>
      <c r="E418" s="40"/>
      <c r="F418" s="40"/>
      <c r="G418" s="40"/>
      <c r="H418" s="41"/>
      <c r="I418" s="30" t="str">
        <f t="shared" si="45"/>
        <v/>
      </c>
      <c r="J418" s="31" t="str">
        <f t="shared" si="40"/>
        <v/>
      </c>
      <c r="K418" s="31" t="str">
        <f t="shared" si="43"/>
        <v/>
      </c>
      <c r="L418" s="31" t="str">
        <f>IF(AND(I418&lt;VAR_DUREE_TRAV_MAX,I418&lt;&gt;0),VAR_DUREE_TRAV_MAX-Suivi!I418,"")</f>
        <v/>
      </c>
      <c r="M418" s="31" t="str">
        <f t="shared" si="44"/>
        <v/>
      </c>
      <c r="N418" s="14"/>
    </row>
    <row r="419" spans="1:14" x14ac:dyDescent="0.25">
      <c r="A419" s="12"/>
      <c r="B419" s="28" t="str">
        <f t="shared" si="41"/>
        <v/>
      </c>
      <c r="C419" s="29" t="str">
        <f t="shared" si="42"/>
        <v/>
      </c>
      <c r="D419" s="39"/>
      <c r="E419" s="40"/>
      <c r="F419" s="40"/>
      <c r="G419" s="40"/>
      <c r="H419" s="41"/>
      <c r="I419" s="30" t="str">
        <f t="shared" si="45"/>
        <v/>
      </c>
      <c r="J419" s="31" t="str">
        <f t="shared" si="40"/>
        <v/>
      </c>
      <c r="K419" s="31" t="str">
        <f t="shared" si="43"/>
        <v/>
      </c>
      <c r="L419" s="31" t="str">
        <f>IF(AND(I419&lt;VAR_DUREE_TRAV_MAX,I419&lt;&gt;0),VAR_DUREE_TRAV_MAX-Suivi!I419,"")</f>
        <v/>
      </c>
      <c r="M419" s="31" t="str">
        <f t="shared" si="44"/>
        <v/>
      </c>
      <c r="N419" s="14"/>
    </row>
    <row r="420" spans="1:14" x14ac:dyDescent="0.25">
      <c r="A420" s="12"/>
      <c r="B420" s="28" t="str">
        <f t="shared" si="41"/>
        <v/>
      </c>
      <c r="C420" s="29" t="str">
        <f t="shared" si="42"/>
        <v/>
      </c>
      <c r="D420" s="39"/>
      <c r="E420" s="40"/>
      <c r="F420" s="40"/>
      <c r="G420" s="40"/>
      <c r="H420" s="41"/>
      <c r="I420" s="30" t="str">
        <f t="shared" si="45"/>
        <v/>
      </c>
      <c r="J420" s="31" t="str">
        <f t="shared" si="40"/>
        <v/>
      </c>
      <c r="K420" s="31" t="str">
        <f t="shared" si="43"/>
        <v/>
      </c>
      <c r="L420" s="31" t="str">
        <f>IF(AND(I420&lt;VAR_DUREE_TRAV_MAX,I420&lt;&gt;0),VAR_DUREE_TRAV_MAX-Suivi!I420,"")</f>
        <v/>
      </c>
      <c r="M420" s="31" t="str">
        <f t="shared" si="44"/>
        <v/>
      </c>
      <c r="N420" s="14"/>
    </row>
    <row r="421" spans="1:14" x14ac:dyDescent="0.25">
      <c r="A421" s="12"/>
      <c r="B421" s="28" t="str">
        <f t="shared" si="41"/>
        <v/>
      </c>
      <c r="C421" s="29" t="str">
        <f t="shared" si="42"/>
        <v/>
      </c>
      <c r="D421" s="39"/>
      <c r="E421" s="40"/>
      <c r="F421" s="40"/>
      <c r="G421" s="40"/>
      <c r="H421" s="41"/>
      <c r="I421" s="30" t="str">
        <f t="shared" si="45"/>
        <v/>
      </c>
      <c r="J421" s="31" t="str">
        <f t="shared" si="40"/>
        <v/>
      </c>
      <c r="K421" s="31" t="str">
        <f t="shared" si="43"/>
        <v/>
      </c>
      <c r="L421" s="31" t="str">
        <f>IF(AND(I421&lt;VAR_DUREE_TRAV_MAX,I421&lt;&gt;0),VAR_DUREE_TRAV_MAX-Suivi!I421,"")</f>
        <v/>
      </c>
      <c r="M421" s="31" t="str">
        <f t="shared" si="44"/>
        <v/>
      </c>
      <c r="N421" s="14"/>
    </row>
    <row r="422" spans="1:14" x14ac:dyDescent="0.25">
      <c r="A422" s="12"/>
      <c r="B422" s="28" t="str">
        <f t="shared" si="41"/>
        <v/>
      </c>
      <c r="C422" s="29" t="str">
        <f t="shared" si="42"/>
        <v/>
      </c>
      <c r="D422" s="39"/>
      <c r="E422" s="40"/>
      <c r="F422" s="40"/>
      <c r="G422" s="40"/>
      <c r="H422" s="41"/>
      <c r="I422" s="30" t="str">
        <f t="shared" si="45"/>
        <v/>
      </c>
      <c r="J422" s="31" t="str">
        <f t="shared" si="40"/>
        <v/>
      </c>
      <c r="K422" s="31" t="str">
        <f t="shared" si="43"/>
        <v/>
      </c>
      <c r="L422" s="31" t="str">
        <f>IF(AND(I422&lt;VAR_DUREE_TRAV_MAX,I422&lt;&gt;0),VAR_DUREE_TRAV_MAX-Suivi!I422,"")</f>
        <v/>
      </c>
      <c r="M422" s="31" t="str">
        <f t="shared" si="44"/>
        <v/>
      </c>
      <c r="N422" s="14"/>
    </row>
    <row r="423" spans="1:14" x14ac:dyDescent="0.25">
      <c r="A423" s="12"/>
      <c r="B423" s="28" t="str">
        <f t="shared" si="41"/>
        <v/>
      </c>
      <c r="C423" s="29" t="str">
        <f t="shared" si="42"/>
        <v/>
      </c>
      <c r="D423" s="39"/>
      <c r="E423" s="40"/>
      <c r="F423" s="40"/>
      <c r="G423" s="40"/>
      <c r="H423" s="41"/>
      <c r="I423" s="30" t="str">
        <f t="shared" si="45"/>
        <v/>
      </c>
      <c r="J423" s="31" t="str">
        <f t="shared" si="40"/>
        <v/>
      </c>
      <c r="K423" s="31" t="str">
        <f t="shared" si="43"/>
        <v/>
      </c>
      <c r="L423" s="31" t="str">
        <f>IF(AND(I423&lt;VAR_DUREE_TRAV_MAX,I423&lt;&gt;0),VAR_DUREE_TRAV_MAX-Suivi!I423,"")</f>
        <v/>
      </c>
      <c r="M423" s="31" t="str">
        <f t="shared" si="44"/>
        <v/>
      </c>
      <c r="N423" s="14"/>
    </row>
    <row r="424" spans="1:14" x14ac:dyDescent="0.25">
      <c r="A424" s="12"/>
      <c r="B424" s="28" t="str">
        <f t="shared" si="41"/>
        <v/>
      </c>
      <c r="C424" s="29" t="str">
        <f t="shared" si="42"/>
        <v/>
      </c>
      <c r="D424" s="39"/>
      <c r="E424" s="40"/>
      <c r="F424" s="40"/>
      <c r="G424" s="40"/>
      <c r="H424" s="41"/>
      <c r="I424" s="30" t="str">
        <f t="shared" si="45"/>
        <v/>
      </c>
      <c r="J424" s="31" t="str">
        <f t="shared" si="40"/>
        <v/>
      </c>
      <c r="K424" s="31" t="str">
        <f t="shared" si="43"/>
        <v/>
      </c>
      <c r="L424" s="31" t="str">
        <f>IF(AND(I424&lt;VAR_DUREE_TRAV_MAX,I424&lt;&gt;0),VAR_DUREE_TRAV_MAX-Suivi!I424,"")</f>
        <v/>
      </c>
      <c r="M424" s="31" t="str">
        <f t="shared" si="44"/>
        <v/>
      </c>
      <c r="N424" s="14"/>
    </row>
    <row r="425" spans="1:14" x14ac:dyDescent="0.25">
      <c r="A425" s="12"/>
      <c r="B425" s="28" t="str">
        <f t="shared" si="41"/>
        <v/>
      </c>
      <c r="C425" s="29" t="str">
        <f t="shared" si="42"/>
        <v/>
      </c>
      <c r="D425" s="39"/>
      <c r="E425" s="40"/>
      <c r="F425" s="40"/>
      <c r="G425" s="40"/>
      <c r="H425" s="41"/>
      <c r="I425" s="30" t="str">
        <f t="shared" si="45"/>
        <v/>
      </c>
      <c r="J425" s="31" t="str">
        <f t="shared" si="40"/>
        <v/>
      </c>
      <c r="K425" s="31" t="str">
        <f t="shared" si="43"/>
        <v/>
      </c>
      <c r="L425" s="31" t="str">
        <f>IF(AND(I425&lt;VAR_DUREE_TRAV_MAX,I425&lt;&gt;0),VAR_DUREE_TRAV_MAX-Suivi!I425,"")</f>
        <v/>
      </c>
      <c r="M425" s="31" t="str">
        <f t="shared" si="44"/>
        <v/>
      </c>
      <c r="N425" s="14"/>
    </row>
    <row r="426" spans="1:14" x14ac:dyDescent="0.25">
      <c r="A426" s="12"/>
      <c r="B426" s="28" t="str">
        <f t="shared" si="41"/>
        <v/>
      </c>
      <c r="C426" s="29" t="str">
        <f t="shared" si="42"/>
        <v/>
      </c>
      <c r="D426" s="39"/>
      <c r="E426" s="40"/>
      <c r="F426" s="40"/>
      <c r="G426" s="40"/>
      <c r="H426" s="41"/>
      <c r="I426" s="30" t="str">
        <f t="shared" si="45"/>
        <v/>
      </c>
      <c r="J426" s="31" t="str">
        <f t="shared" si="40"/>
        <v/>
      </c>
      <c r="K426" s="31" t="str">
        <f t="shared" si="43"/>
        <v/>
      </c>
      <c r="L426" s="31" t="str">
        <f>IF(AND(I426&lt;VAR_DUREE_TRAV_MAX,I426&lt;&gt;0),VAR_DUREE_TRAV_MAX-Suivi!I426,"")</f>
        <v/>
      </c>
      <c r="M426" s="31" t="str">
        <f t="shared" si="44"/>
        <v/>
      </c>
      <c r="N426" s="14"/>
    </row>
    <row r="427" spans="1:14" x14ac:dyDescent="0.25">
      <c r="A427" s="12"/>
      <c r="B427" s="28" t="str">
        <f t="shared" si="41"/>
        <v/>
      </c>
      <c r="C427" s="29" t="str">
        <f t="shared" si="42"/>
        <v/>
      </c>
      <c r="D427" s="39"/>
      <c r="E427" s="40"/>
      <c r="F427" s="40"/>
      <c r="G427" s="40"/>
      <c r="H427" s="41"/>
      <c r="I427" s="30" t="str">
        <f t="shared" si="45"/>
        <v/>
      </c>
      <c r="J427" s="31" t="str">
        <f t="shared" si="40"/>
        <v/>
      </c>
      <c r="K427" s="31" t="str">
        <f t="shared" si="43"/>
        <v/>
      </c>
      <c r="L427" s="31" t="str">
        <f>IF(AND(I427&lt;VAR_DUREE_TRAV_MAX,I427&lt;&gt;0),VAR_DUREE_TRAV_MAX-Suivi!I427,"")</f>
        <v/>
      </c>
      <c r="M427" s="31" t="str">
        <f t="shared" si="44"/>
        <v/>
      </c>
      <c r="N427" s="14"/>
    </row>
    <row r="428" spans="1:14" x14ac:dyDescent="0.25">
      <c r="A428" s="12"/>
      <c r="B428" s="28" t="str">
        <f t="shared" si="41"/>
        <v/>
      </c>
      <c r="C428" s="29" t="str">
        <f t="shared" si="42"/>
        <v/>
      </c>
      <c r="D428" s="39"/>
      <c r="E428" s="40"/>
      <c r="F428" s="40"/>
      <c r="G428" s="40"/>
      <c r="H428" s="41"/>
      <c r="I428" s="30" t="str">
        <f t="shared" si="45"/>
        <v/>
      </c>
      <c r="J428" s="31" t="str">
        <f t="shared" si="40"/>
        <v/>
      </c>
      <c r="K428" s="31" t="str">
        <f t="shared" si="43"/>
        <v/>
      </c>
      <c r="L428" s="31" t="str">
        <f>IF(AND(I428&lt;VAR_DUREE_TRAV_MAX,I428&lt;&gt;0),VAR_DUREE_TRAV_MAX-Suivi!I428,"")</f>
        <v/>
      </c>
      <c r="M428" s="31" t="str">
        <f t="shared" si="44"/>
        <v/>
      </c>
      <c r="N428" s="14"/>
    </row>
    <row r="429" spans="1:14" x14ac:dyDescent="0.25">
      <c r="A429" s="12"/>
      <c r="B429" s="28" t="str">
        <f t="shared" si="41"/>
        <v/>
      </c>
      <c r="C429" s="29" t="str">
        <f t="shared" si="42"/>
        <v/>
      </c>
      <c r="D429" s="39"/>
      <c r="E429" s="40"/>
      <c r="F429" s="40"/>
      <c r="G429" s="40"/>
      <c r="H429" s="41"/>
      <c r="I429" s="30" t="str">
        <f t="shared" si="45"/>
        <v/>
      </c>
      <c r="J429" s="31" t="str">
        <f t="shared" si="40"/>
        <v/>
      </c>
      <c r="K429" s="31" t="str">
        <f t="shared" si="43"/>
        <v/>
      </c>
      <c r="L429" s="31" t="str">
        <f>IF(AND(I429&lt;VAR_DUREE_TRAV_MAX,I429&lt;&gt;0),VAR_DUREE_TRAV_MAX-Suivi!I429,"")</f>
        <v/>
      </c>
      <c r="M429" s="31" t="str">
        <f t="shared" si="44"/>
        <v/>
      </c>
      <c r="N429" s="14"/>
    </row>
    <row r="430" spans="1:14" x14ac:dyDescent="0.25">
      <c r="A430" s="12"/>
      <c r="B430" s="28" t="str">
        <f t="shared" si="41"/>
        <v/>
      </c>
      <c r="C430" s="29" t="str">
        <f t="shared" si="42"/>
        <v/>
      </c>
      <c r="D430" s="39"/>
      <c r="E430" s="40"/>
      <c r="F430" s="40"/>
      <c r="G430" s="40"/>
      <c r="H430" s="41"/>
      <c r="I430" s="30" t="str">
        <f t="shared" si="45"/>
        <v/>
      </c>
      <c r="J430" s="31" t="str">
        <f t="shared" si="40"/>
        <v/>
      </c>
      <c r="K430" s="31" t="str">
        <f t="shared" si="43"/>
        <v/>
      </c>
      <c r="L430" s="31" t="str">
        <f>IF(AND(I430&lt;VAR_DUREE_TRAV_MAX,I430&lt;&gt;0),VAR_DUREE_TRAV_MAX-Suivi!I430,"")</f>
        <v/>
      </c>
      <c r="M430" s="31" t="str">
        <f t="shared" si="44"/>
        <v/>
      </c>
      <c r="N430" s="14"/>
    </row>
    <row r="431" spans="1:14" x14ac:dyDescent="0.25">
      <c r="A431" s="12"/>
      <c r="B431" s="28" t="str">
        <f t="shared" si="41"/>
        <v/>
      </c>
      <c r="C431" s="29" t="str">
        <f t="shared" si="42"/>
        <v/>
      </c>
      <c r="D431" s="39"/>
      <c r="E431" s="40"/>
      <c r="F431" s="40"/>
      <c r="G431" s="40"/>
      <c r="H431" s="41"/>
      <c r="I431" s="30" t="str">
        <f t="shared" si="45"/>
        <v/>
      </c>
      <c r="J431" s="31" t="str">
        <f t="shared" si="40"/>
        <v/>
      </c>
      <c r="K431" s="31" t="str">
        <f t="shared" si="43"/>
        <v/>
      </c>
      <c r="L431" s="31" t="str">
        <f>IF(AND(I431&lt;VAR_DUREE_TRAV_MAX,I431&lt;&gt;0),VAR_DUREE_TRAV_MAX-Suivi!I431,"")</f>
        <v/>
      </c>
      <c r="M431" s="31" t="str">
        <f t="shared" si="44"/>
        <v/>
      </c>
      <c r="N431" s="14"/>
    </row>
    <row r="432" spans="1:14" x14ac:dyDescent="0.25">
      <c r="A432" s="12"/>
      <c r="B432" s="28" t="str">
        <f t="shared" si="41"/>
        <v/>
      </c>
      <c r="C432" s="29" t="str">
        <f t="shared" si="42"/>
        <v/>
      </c>
      <c r="D432" s="39"/>
      <c r="E432" s="40"/>
      <c r="F432" s="40"/>
      <c r="G432" s="40"/>
      <c r="H432" s="41"/>
      <c r="I432" s="30" t="str">
        <f t="shared" si="45"/>
        <v/>
      </c>
      <c r="J432" s="31" t="str">
        <f t="shared" si="40"/>
        <v/>
      </c>
      <c r="K432" s="31" t="str">
        <f t="shared" si="43"/>
        <v/>
      </c>
      <c r="L432" s="31" t="str">
        <f>IF(AND(I432&lt;VAR_DUREE_TRAV_MAX,I432&lt;&gt;0),VAR_DUREE_TRAV_MAX-Suivi!I432,"")</f>
        <v/>
      </c>
      <c r="M432" s="31" t="str">
        <f t="shared" si="44"/>
        <v/>
      </c>
      <c r="N432" s="14"/>
    </row>
    <row r="433" spans="1:14" x14ac:dyDescent="0.25">
      <c r="A433" s="12"/>
      <c r="B433" s="28" t="str">
        <f t="shared" si="41"/>
        <v/>
      </c>
      <c r="C433" s="29" t="str">
        <f t="shared" si="42"/>
        <v/>
      </c>
      <c r="D433" s="39"/>
      <c r="E433" s="40"/>
      <c r="F433" s="40"/>
      <c r="G433" s="40"/>
      <c r="H433" s="41"/>
      <c r="I433" s="30" t="str">
        <f t="shared" si="45"/>
        <v/>
      </c>
      <c r="J433" s="31" t="str">
        <f t="shared" si="40"/>
        <v/>
      </c>
      <c r="K433" s="31" t="str">
        <f t="shared" si="43"/>
        <v/>
      </c>
      <c r="L433" s="31" t="str">
        <f>IF(AND(I433&lt;VAR_DUREE_TRAV_MAX,I433&lt;&gt;0),VAR_DUREE_TRAV_MAX-Suivi!I433,"")</f>
        <v/>
      </c>
      <c r="M433" s="31" t="str">
        <f t="shared" si="44"/>
        <v/>
      </c>
      <c r="N433" s="14"/>
    </row>
    <row r="434" spans="1:14" x14ac:dyDescent="0.25">
      <c r="A434" s="12"/>
      <c r="B434" s="28" t="str">
        <f t="shared" si="41"/>
        <v/>
      </c>
      <c r="C434" s="29" t="str">
        <f t="shared" si="42"/>
        <v/>
      </c>
      <c r="D434" s="39"/>
      <c r="E434" s="40"/>
      <c r="F434" s="40"/>
      <c r="G434" s="40"/>
      <c r="H434" s="41"/>
      <c r="I434" s="30" t="str">
        <f t="shared" si="45"/>
        <v/>
      </c>
      <c r="J434" s="31" t="str">
        <f t="shared" si="40"/>
        <v/>
      </c>
      <c r="K434" s="31" t="str">
        <f t="shared" si="43"/>
        <v/>
      </c>
      <c r="L434" s="31" t="str">
        <f>IF(AND(I434&lt;VAR_DUREE_TRAV_MAX,I434&lt;&gt;0),VAR_DUREE_TRAV_MAX-Suivi!I434,"")</f>
        <v/>
      </c>
      <c r="M434" s="31" t="str">
        <f t="shared" si="44"/>
        <v/>
      </c>
      <c r="N434" s="14"/>
    </row>
    <row r="435" spans="1:14" x14ac:dyDescent="0.25">
      <c r="A435" s="12"/>
      <c r="B435" s="28" t="str">
        <f t="shared" si="41"/>
        <v/>
      </c>
      <c r="C435" s="29" t="str">
        <f t="shared" si="42"/>
        <v/>
      </c>
      <c r="D435" s="39"/>
      <c r="E435" s="40"/>
      <c r="F435" s="40"/>
      <c r="G435" s="40"/>
      <c r="H435" s="41"/>
      <c r="I435" s="30" t="str">
        <f t="shared" si="45"/>
        <v/>
      </c>
      <c r="J435" s="31" t="str">
        <f t="shared" si="40"/>
        <v/>
      </c>
      <c r="K435" s="31" t="str">
        <f t="shared" si="43"/>
        <v/>
      </c>
      <c r="L435" s="31" t="str">
        <f>IF(AND(I435&lt;VAR_DUREE_TRAV_MAX,I435&lt;&gt;0),VAR_DUREE_TRAV_MAX-Suivi!I435,"")</f>
        <v/>
      </c>
      <c r="M435" s="31" t="str">
        <f t="shared" si="44"/>
        <v/>
      </c>
      <c r="N435" s="14"/>
    </row>
    <row r="436" spans="1:14" x14ac:dyDescent="0.25">
      <c r="A436" s="12"/>
      <c r="B436" s="28" t="str">
        <f t="shared" si="41"/>
        <v/>
      </c>
      <c r="C436" s="29" t="str">
        <f t="shared" si="42"/>
        <v/>
      </c>
      <c r="D436" s="39"/>
      <c r="E436" s="40"/>
      <c r="F436" s="40"/>
      <c r="G436" s="40"/>
      <c r="H436" s="41"/>
      <c r="I436" s="30" t="str">
        <f t="shared" si="45"/>
        <v/>
      </c>
      <c r="J436" s="31" t="str">
        <f t="shared" si="40"/>
        <v/>
      </c>
      <c r="K436" s="31" t="str">
        <f t="shared" si="43"/>
        <v/>
      </c>
      <c r="L436" s="31" t="str">
        <f>IF(AND(I436&lt;VAR_DUREE_TRAV_MAX,I436&lt;&gt;0),VAR_DUREE_TRAV_MAX-Suivi!I436,"")</f>
        <v/>
      </c>
      <c r="M436" s="31" t="str">
        <f t="shared" si="44"/>
        <v/>
      </c>
      <c r="N436" s="14"/>
    </row>
    <row r="437" spans="1:14" x14ac:dyDescent="0.25">
      <c r="A437" s="12"/>
      <c r="B437" s="28" t="str">
        <f t="shared" si="41"/>
        <v/>
      </c>
      <c r="C437" s="29" t="str">
        <f t="shared" si="42"/>
        <v/>
      </c>
      <c r="D437" s="39"/>
      <c r="E437" s="40"/>
      <c r="F437" s="40"/>
      <c r="G437" s="40"/>
      <c r="H437" s="41"/>
      <c r="I437" s="30" t="str">
        <f t="shared" si="45"/>
        <v/>
      </c>
      <c r="J437" s="31" t="str">
        <f t="shared" si="40"/>
        <v/>
      </c>
      <c r="K437" s="31" t="str">
        <f t="shared" si="43"/>
        <v/>
      </c>
      <c r="L437" s="31" t="str">
        <f>IF(AND(I437&lt;VAR_DUREE_TRAV_MAX,I437&lt;&gt;0),VAR_DUREE_TRAV_MAX-Suivi!I437,"")</f>
        <v/>
      </c>
      <c r="M437" s="31" t="str">
        <f t="shared" si="44"/>
        <v/>
      </c>
      <c r="N437" s="14"/>
    </row>
    <row r="438" spans="1:14" x14ac:dyDescent="0.25">
      <c r="A438" s="12"/>
      <c r="B438" s="28" t="str">
        <f t="shared" si="41"/>
        <v/>
      </c>
      <c r="C438" s="29" t="str">
        <f t="shared" si="42"/>
        <v/>
      </c>
      <c r="D438" s="39"/>
      <c r="E438" s="40"/>
      <c r="F438" s="40"/>
      <c r="G438" s="40"/>
      <c r="H438" s="41"/>
      <c r="I438" s="30" t="str">
        <f t="shared" si="45"/>
        <v/>
      </c>
      <c r="J438" s="31" t="str">
        <f t="shared" si="40"/>
        <v/>
      </c>
      <c r="K438" s="31" t="str">
        <f t="shared" si="43"/>
        <v/>
      </c>
      <c r="L438" s="31" t="str">
        <f>IF(AND(I438&lt;VAR_DUREE_TRAV_MAX,I438&lt;&gt;0),VAR_DUREE_TRAV_MAX-Suivi!I438,"")</f>
        <v/>
      </c>
      <c r="M438" s="31" t="str">
        <f t="shared" si="44"/>
        <v/>
      </c>
      <c r="N438" s="14"/>
    </row>
    <row r="439" spans="1:14" x14ac:dyDescent="0.25">
      <c r="A439" s="12"/>
      <c r="B439" s="28" t="str">
        <f t="shared" si="41"/>
        <v/>
      </c>
      <c r="C439" s="29" t="str">
        <f t="shared" si="42"/>
        <v/>
      </c>
      <c r="D439" s="39"/>
      <c r="E439" s="40"/>
      <c r="F439" s="40"/>
      <c r="G439" s="40"/>
      <c r="H439" s="41"/>
      <c r="I439" s="30" t="str">
        <f t="shared" si="45"/>
        <v/>
      </c>
      <c r="J439" s="31" t="str">
        <f t="shared" si="40"/>
        <v/>
      </c>
      <c r="K439" s="31" t="str">
        <f t="shared" si="43"/>
        <v/>
      </c>
      <c r="L439" s="31" t="str">
        <f>IF(AND(I439&lt;VAR_DUREE_TRAV_MAX,I439&lt;&gt;0),VAR_DUREE_TRAV_MAX-Suivi!I439,"")</f>
        <v/>
      </c>
      <c r="M439" s="31" t="str">
        <f t="shared" si="44"/>
        <v/>
      </c>
      <c r="N439" s="14"/>
    </row>
    <row r="440" spans="1:14" x14ac:dyDescent="0.25">
      <c r="A440" s="12"/>
      <c r="B440" s="28" t="str">
        <f t="shared" si="41"/>
        <v/>
      </c>
      <c r="C440" s="29" t="str">
        <f t="shared" si="42"/>
        <v/>
      </c>
      <c r="D440" s="39"/>
      <c r="E440" s="40"/>
      <c r="F440" s="40"/>
      <c r="G440" s="40"/>
      <c r="H440" s="41"/>
      <c r="I440" s="30" t="str">
        <f t="shared" si="45"/>
        <v/>
      </c>
      <c r="J440" s="31" t="str">
        <f t="shared" si="40"/>
        <v/>
      </c>
      <c r="K440" s="31" t="str">
        <f t="shared" si="43"/>
        <v/>
      </c>
      <c r="L440" s="31" t="str">
        <f>IF(AND(I440&lt;VAR_DUREE_TRAV_MAX,I440&lt;&gt;0),VAR_DUREE_TRAV_MAX-Suivi!I440,"")</f>
        <v/>
      </c>
      <c r="M440" s="31" t="str">
        <f t="shared" si="44"/>
        <v/>
      </c>
      <c r="N440" s="14"/>
    </row>
    <row r="441" spans="1:14" x14ac:dyDescent="0.25">
      <c r="A441" s="12"/>
      <c r="B441" s="28" t="str">
        <f t="shared" si="41"/>
        <v/>
      </c>
      <c r="C441" s="29" t="str">
        <f t="shared" si="42"/>
        <v/>
      </c>
      <c r="D441" s="39"/>
      <c r="E441" s="40"/>
      <c r="F441" s="40"/>
      <c r="G441" s="40"/>
      <c r="H441" s="41"/>
      <c r="I441" s="30" t="str">
        <f t="shared" si="45"/>
        <v/>
      </c>
      <c r="J441" s="31" t="str">
        <f t="shared" si="40"/>
        <v/>
      </c>
      <c r="K441" s="31" t="str">
        <f t="shared" si="43"/>
        <v/>
      </c>
      <c r="L441" s="31" t="str">
        <f>IF(AND(I441&lt;VAR_DUREE_TRAV_MAX,I441&lt;&gt;0),VAR_DUREE_TRAV_MAX-Suivi!I441,"")</f>
        <v/>
      </c>
      <c r="M441" s="31" t="str">
        <f t="shared" si="44"/>
        <v/>
      </c>
      <c r="N441" s="14"/>
    </row>
    <row r="442" spans="1:14" x14ac:dyDescent="0.25">
      <c r="A442" s="12"/>
      <c r="B442" s="28" t="str">
        <f t="shared" si="41"/>
        <v/>
      </c>
      <c r="C442" s="29" t="str">
        <f t="shared" si="42"/>
        <v/>
      </c>
      <c r="D442" s="39"/>
      <c r="E442" s="40"/>
      <c r="F442" s="40"/>
      <c r="G442" s="40"/>
      <c r="H442" s="41"/>
      <c r="I442" s="30" t="str">
        <f t="shared" si="45"/>
        <v/>
      </c>
      <c r="J442" s="31" t="str">
        <f t="shared" si="40"/>
        <v/>
      </c>
      <c r="K442" s="31" t="str">
        <f t="shared" si="43"/>
        <v/>
      </c>
      <c r="L442" s="31" t="str">
        <f>IF(AND(I442&lt;VAR_DUREE_TRAV_MAX,I442&lt;&gt;0),VAR_DUREE_TRAV_MAX-Suivi!I442,"")</f>
        <v/>
      </c>
      <c r="M442" s="31" t="str">
        <f t="shared" si="44"/>
        <v/>
      </c>
      <c r="N442" s="14"/>
    </row>
    <row r="443" spans="1:14" x14ac:dyDescent="0.25">
      <c r="A443" s="12"/>
      <c r="B443" s="28" t="str">
        <f t="shared" si="41"/>
        <v/>
      </c>
      <c r="C443" s="29" t="str">
        <f t="shared" si="42"/>
        <v/>
      </c>
      <c r="D443" s="39"/>
      <c r="E443" s="40"/>
      <c r="F443" s="40"/>
      <c r="G443" s="40"/>
      <c r="H443" s="41"/>
      <c r="I443" s="30" t="str">
        <f t="shared" si="45"/>
        <v/>
      </c>
      <c r="J443" s="31" t="str">
        <f t="shared" si="40"/>
        <v/>
      </c>
      <c r="K443" s="31" t="str">
        <f t="shared" si="43"/>
        <v/>
      </c>
      <c r="L443" s="31" t="str">
        <f>IF(AND(I443&lt;VAR_DUREE_TRAV_MAX,I443&lt;&gt;0),VAR_DUREE_TRAV_MAX-Suivi!I443,"")</f>
        <v/>
      </c>
      <c r="M443" s="31" t="str">
        <f t="shared" si="44"/>
        <v/>
      </c>
      <c r="N443" s="14"/>
    </row>
    <row r="444" spans="1:14" x14ac:dyDescent="0.25">
      <c r="A444" s="12"/>
      <c r="B444" s="28" t="str">
        <f t="shared" si="41"/>
        <v/>
      </c>
      <c r="C444" s="29" t="str">
        <f t="shared" si="42"/>
        <v/>
      </c>
      <c r="D444" s="39"/>
      <c r="E444" s="40"/>
      <c r="F444" s="40"/>
      <c r="G444" s="40"/>
      <c r="H444" s="41"/>
      <c r="I444" s="30" t="str">
        <f t="shared" si="45"/>
        <v/>
      </c>
      <c r="J444" s="31" t="str">
        <f t="shared" si="40"/>
        <v/>
      </c>
      <c r="K444" s="31" t="str">
        <f t="shared" si="43"/>
        <v/>
      </c>
      <c r="L444" s="31" t="str">
        <f>IF(AND(I444&lt;VAR_DUREE_TRAV_MAX,I444&lt;&gt;0),VAR_DUREE_TRAV_MAX-Suivi!I444,"")</f>
        <v/>
      </c>
      <c r="M444" s="31" t="str">
        <f t="shared" si="44"/>
        <v/>
      </c>
      <c r="N444" s="14"/>
    </row>
    <row r="445" spans="1:14" x14ac:dyDescent="0.25">
      <c r="A445" s="12"/>
      <c r="B445" s="28" t="str">
        <f t="shared" si="41"/>
        <v/>
      </c>
      <c r="C445" s="29" t="str">
        <f t="shared" si="42"/>
        <v/>
      </c>
      <c r="D445" s="39"/>
      <c r="E445" s="40"/>
      <c r="F445" s="40"/>
      <c r="G445" s="40"/>
      <c r="H445" s="41"/>
      <c r="I445" s="30" t="str">
        <f t="shared" si="45"/>
        <v/>
      </c>
      <c r="J445" s="31" t="str">
        <f t="shared" si="40"/>
        <v/>
      </c>
      <c r="K445" s="31" t="str">
        <f t="shared" si="43"/>
        <v/>
      </c>
      <c r="L445" s="31" t="str">
        <f>IF(AND(I445&lt;VAR_DUREE_TRAV_MAX,I445&lt;&gt;0),VAR_DUREE_TRAV_MAX-Suivi!I445,"")</f>
        <v/>
      </c>
      <c r="M445" s="31" t="str">
        <f t="shared" si="44"/>
        <v/>
      </c>
      <c r="N445" s="14"/>
    </row>
    <row r="446" spans="1:14" x14ac:dyDescent="0.25">
      <c r="A446" s="12"/>
      <c r="B446" s="28" t="str">
        <f t="shared" si="41"/>
        <v/>
      </c>
      <c r="C446" s="29" t="str">
        <f t="shared" si="42"/>
        <v/>
      </c>
      <c r="D446" s="39"/>
      <c r="E446" s="40"/>
      <c r="F446" s="40"/>
      <c r="G446" s="40"/>
      <c r="H446" s="41"/>
      <c r="I446" s="30" t="str">
        <f t="shared" si="45"/>
        <v/>
      </c>
      <c r="J446" s="31" t="str">
        <f t="shared" si="40"/>
        <v/>
      </c>
      <c r="K446" s="31" t="str">
        <f t="shared" si="43"/>
        <v/>
      </c>
      <c r="L446" s="31" t="str">
        <f>IF(AND(I446&lt;VAR_DUREE_TRAV_MAX,I446&lt;&gt;0),VAR_DUREE_TRAV_MAX-Suivi!I446,"")</f>
        <v/>
      </c>
      <c r="M446" s="31" t="str">
        <f t="shared" si="44"/>
        <v/>
      </c>
      <c r="N446" s="14"/>
    </row>
    <row r="447" spans="1:14" x14ac:dyDescent="0.25">
      <c r="A447" s="12"/>
      <c r="B447" s="28" t="str">
        <f t="shared" si="41"/>
        <v/>
      </c>
      <c r="C447" s="29" t="str">
        <f t="shared" si="42"/>
        <v/>
      </c>
      <c r="D447" s="39"/>
      <c r="E447" s="40"/>
      <c r="F447" s="40"/>
      <c r="G447" s="40"/>
      <c r="H447" s="41"/>
      <c r="I447" s="30" t="str">
        <f t="shared" si="45"/>
        <v/>
      </c>
      <c r="J447" s="31" t="str">
        <f t="shared" si="40"/>
        <v/>
      </c>
      <c r="K447" s="31" t="str">
        <f t="shared" si="43"/>
        <v/>
      </c>
      <c r="L447" s="31" t="str">
        <f>IF(AND(I447&lt;VAR_DUREE_TRAV_MAX,I447&lt;&gt;0),VAR_DUREE_TRAV_MAX-Suivi!I447,"")</f>
        <v/>
      </c>
      <c r="M447" s="31" t="str">
        <f t="shared" si="44"/>
        <v/>
      </c>
      <c r="N447" s="14"/>
    </row>
    <row r="448" spans="1:14" x14ac:dyDescent="0.25">
      <c r="A448" s="12"/>
      <c r="B448" s="28" t="str">
        <f t="shared" si="41"/>
        <v/>
      </c>
      <c r="C448" s="29" t="str">
        <f t="shared" si="42"/>
        <v/>
      </c>
      <c r="D448" s="39"/>
      <c r="E448" s="40"/>
      <c r="F448" s="40"/>
      <c r="G448" s="40"/>
      <c r="H448" s="41"/>
      <c r="I448" s="30" t="str">
        <f t="shared" si="45"/>
        <v/>
      </c>
      <c r="J448" s="31" t="str">
        <f t="shared" si="40"/>
        <v/>
      </c>
      <c r="K448" s="31" t="str">
        <f t="shared" si="43"/>
        <v/>
      </c>
      <c r="L448" s="31" t="str">
        <f>IF(AND(I448&lt;VAR_DUREE_TRAV_MAX,I448&lt;&gt;0),VAR_DUREE_TRAV_MAX-Suivi!I448,"")</f>
        <v/>
      </c>
      <c r="M448" s="31" t="str">
        <f t="shared" si="44"/>
        <v/>
      </c>
      <c r="N448" s="14"/>
    </row>
    <row r="449" spans="1:14" x14ac:dyDescent="0.25">
      <c r="A449" s="12"/>
      <c r="B449" s="28" t="str">
        <f t="shared" si="41"/>
        <v/>
      </c>
      <c r="C449" s="29" t="str">
        <f t="shared" si="42"/>
        <v/>
      </c>
      <c r="D449" s="39"/>
      <c r="E449" s="40"/>
      <c r="F449" s="40"/>
      <c r="G449" s="40"/>
      <c r="H449" s="41"/>
      <c r="I449" s="30" t="str">
        <f t="shared" si="45"/>
        <v/>
      </c>
      <c r="J449" s="31" t="str">
        <f t="shared" si="40"/>
        <v/>
      </c>
      <c r="K449" s="31" t="str">
        <f t="shared" si="43"/>
        <v/>
      </c>
      <c r="L449" s="31" t="str">
        <f>IF(AND(I449&lt;VAR_DUREE_TRAV_MAX,I449&lt;&gt;0),VAR_DUREE_TRAV_MAX-Suivi!I449,"")</f>
        <v/>
      </c>
      <c r="M449" s="31" t="str">
        <f t="shared" si="44"/>
        <v/>
      </c>
      <c r="N449" s="14"/>
    </row>
    <row r="450" spans="1:14" x14ac:dyDescent="0.25">
      <c r="A450" s="12"/>
      <c r="B450" s="28" t="str">
        <f t="shared" si="41"/>
        <v/>
      </c>
      <c r="C450" s="29" t="str">
        <f t="shared" si="42"/>
        <v/>
      </c>
      <c r="D450" s="39"/>
      <c r="E450" s="40"/>
      <c r="F450" s="40"/>
      <c r="G450" s="40"/>
      <c r="H450" s="41"/>
      <c r="I450" s="30" t="str">
        <f t="shared" si="45"/>
        <v/>
      </c>
      <c r="J450" s="31" t="str">
        <f t="shared" ref="J450:J500" si="46">IF(I450&lt;&gt;"",I450-VAR_DUREE_TRAV_MAX,"")</f>
        <v/>
      </c>
      <c r="K450" s="31" t="str">
        <f t="shared" si="43"/>
        <v/>
      </c>
      <c r="L450" s="31" t="str">
        <f>IF(AND(I450&lt;VAR_DUREE_TRAV_MAX,I450&lt;&gt;0),VAR_DUREE_TRAV_MAX-Suivi!I450,"")</f>
        <v/>
      </c>
      <c r="M450" s="31" t="str">
        <f t="shared" si="44"/>
        <v/>
      </c>
      <c r="N450" s="14"/>
    </row>
    <row r="451" spans="1:14" x14ac:dyDescent="0.25">
      <c r="A451" s="12"/>
      <c r="B451" s="28" t="str">
        <f t="shared" ref="B451:B500" si="47">IF(ISBLANK(A451),"",YEAR(A451))</f>
        <v/>
      </c>
      <c r="C451" s="29" t="str">
        <f t="shared" ref="C451:C500" si="48">IF(ISBLANK(A451),"",INDEX(LST_MOIS,MONTH(A451)))</f>
        <v/>
      </c>
      <c r="D451" s="39"/>
      <c r="E451" s="40"/>
      <c r="F451" s="40"/>
      <c r="G451" s="40"/>
      <c r="H451" s="41"/>
      <c r="I451" s="30" t="str">
        <f t="shared" si="45"/>
        <v/>
      </c>
      <c r="J451" s="31" t="str">
        <f t="shared" si="46"/>
        <v/>
      </c>
      <c r="K451" s="31" t="str">
        <f t="shared" si="43"/>
        <v/>
      </c>
      <c r="L451" s="31" t="str">
        <f>IF(AND(I451&lt;VAR_DUREE_TRAV_MAX,I451&lt;&gt;0),VAR_DUREE_TRAV_MAX-Suivi!I451,"")</f>
        <v/>
      </c>
      <c r="M451" s="31" t="str">
        <f t="shared" si="44"/>
        <v/>
      </c>
      <c r="N451" s="14"/>
    </row>
    <row r="452" spans="1:14" x14ac:dyDescent="0.25">
      <c r="A452" s="12"/>
      <c r="B452" s="28" t="str">
        <f t="shared" si="47"/>
        <v/>
      </c>
      <c r="C452" s="29" t="str">
        <f t="shared" si="48"/>
        <v/>
      </c>
      <c r="D452" s="39"/>
      <c r="E452" s="40"/>
      <c r="F452" s="40"/>
      <c r="G452" s="40"/>
      <c r="H452" s="41"/>
      <c r="I452" s="30" t="str">
        <f t="shared" si="45"/>
        <v/>
      </c>
      <c r="J452" s="31" t="str">
        <f t="shared" si="46"/>
        <v/>
      </c>
      <c r="K452" s="31" t="str">
        <f t="shared" ref="K452:K500" si="49">IF(I452="","",IF(J452&lt;0,K451,J452+K451))</f>
        <v/>
      </c>
      <c r="L452" s="31" t="str">
        <f>IF(AND(I452&lt;VAR_DUREE_TRAV_MAX,I452&lt;&gt;0),VAR_DUREE_TRAV_MAX-Suivi!I452,"")</f>
        <v/>
      </c>
      <c r="M452" s="31" t="str">
        <f t="shared" ref="M452:M500" si="50">IF(I452="","",IF(L452="",M451,L452+M451))</f>
        <v/>
      </c>
      <c r="N452" s="14"/>
    </row>
    <row r="453" spans="1:14" x14ac:dyDescent="0.25">
      <c r="A453" s="12"/>
      <c r="B453" s="28" t="str">
        <f t="shared" si="47"/>
        <v/>
      </c>
      <c r="C453" s="29" t="str">
        <f t="shared" si="48"/>
        <v/>
      </c>
      <c r="D453" s="39"/>
      <c r="E453" s="40"/>
      <c r="F453" s="40"/>
      <c r="G453" s="40"/>
      <c r="H453" s="41"/>
      <c r="I453" s="30" t="str">
        <f t="shared" si="45"/>
        <v/>
      </c>
      <c r="J453" s="31" t="str">
        <f t="shared" si="46"/>
        <v/>
      </c>
      <c r="K453" s="31" t="str">
        <f t="shared" si="49"/>
        <v/>
      </c>
      <c r="L453" s="31" t="str">
        <f>IF(AND(I453&lt;VAR_DUREE_TRAV_MAX,I453&lt;&gt;0),VAR_DUREE_TRAV_MAX-Suivi!I453,"")</f>
        <v/>
      </c>
      <c r="M453" s="31" t="str">
        <f t="shared" si="50"/>
        <v/>
      </c>
      <c r="N453" s="14"/>
    </row>
    <row r="454" spans="1:14" x14ac:dyDescent="0.25">
      <c r="A454" s="12"/>
      <c r="B454" s="28" t="str">
        <f t="shared" si="47"/>
        <v/>
      </c>
      <c r="C454" s="29" t="str">
        <f t="shared" si="48"/>
        <v/>
      </c>
      <c r="D454" s="39"/>
      <c r="E454" s="40"/>
      <c r="F454" s="40"/>
      <c r="G454" s="40"/>
      <c r="H454" s="41"/>
      <c r="I454" s="30" t="str">
        <f t="shared" si="45"/>
        <v/>
      </c>
      <c r="J454" s="31" t="str">
        <f t="shared" si="46"/>
        <v/>
      </c>
      <c r="K454" s="31" t="str">
        <f t="shared" si="49"/>
        <v/>
      </c>
      <c r="L454" s="31" t="str">
        <f>IF(AND(I454&lt;VAR_DUREE_TRAV_MAX,I454&lt;&gt;0),VAR_DUREE_TRAV_MAX-Suivi!I454,"")</f>
        <v/>
      </c>
      <c r="M454" s="31" t="str">
        <f t="shared" si="50"/>
        <v/>
      </c>
      <c r="N454" s="14"/>
    </row>
    <row r="455" spans="1:14" x14ac:dyDescent="0.25">
      <c r="A455" s="12"/>
      <c r="B455" s="28" t="str">
        <f t="shared" si="47"/>
        <v/>
      </c>
      <c r="C455" s="29" t="str">
        <f t="shared" si="48"/>
        <v/>
      </c>
      <c r="D455" s="39"/>
      <c r="E455" s="40"/>
      <c r="F455" s="40"/>
      <c r="G455" s="40"/>
      <c r="H455" s="41"/>
      <c r="I455" s="30" t="str">
        <f t="shared" si="45"/>
        <v/>
      </c>
      <c r="J455" s="31" t="str">
        <f t="shared" si="46"/>
        <v/>
      </c>
      <c r="K455" s="31" t="str">
        <f t="shared" si="49"/>
        <v/>
      </c>
      <c r="L455" s="31" t="str">
        <f>IF(AND(I455&lt;VAR_DUREE_TRAV_MAX,I455&lt;&gt;0),VAR_DUREE_TRAV_MAX-Suivi!I455,"")</f>
        <v/>
      </c>
      <c r="M455" s="31" t="str">
        <f t="shared" si="50"/>
        <v/>
      </c>
      <c r="N455" s="14"/>
    </row>
    <row r="456" spans="1:14" x14ac:dyDescent="0.25">
      <c r="A456" s="12"/>
      <c r="B456" s="28" t="str">
        <f t="shared" si="47"/>
        <v/>
      </c>
      <c r="C456" s="29" t="str">
        <f t="shared" si="48"/>
        <v/>
      </c>
      <c r="D456" s="39"/>
      <c r="E456" s="40"/>
      <c r="F456" s="40"/>
      <c r="G456" s="40"/>
      <c r="H456" s="41"/>
      <c r="I456" s="30" t="str">
        <f t="shared" si="45"/>
        <v/>
      </c>
      <c r="J456" s="31" t="str">
        <f t="shared" si="46"/>
        <v/>
      </c>
      <c r="K456" s="31" t="str">
        <f t="shared" si="49"/>
        <v/>
      </c>
      <c r="L456" s="31" t="str">
        <f>IF(AND(I456&lt;VAR_DUREE_TRAV_MAX,I456&lt;&gt;0),VAR_DUREE_TRAV_MAX-Suivi!I456,"")</f>
        <v/>
      </c>
      <c r="M456" s="31" t="str">
        <f t="shared" si="50"/>
        <v/>
      </c>
      <c r="N456" s="14"/>
    </row>
    <row r="457" spans="1:14" x14ac:dyDescent="0.25">
      <c r="A457" s="12"/>
      <c r="B457" s="28" t="str">
        <f t="shared" si="47"/>
        <v/>
      </c>
      <c r="C457" s="29" t="str">
        <f t="shared" si="48"/>
        <v/>
      </c>
      <c r="D457" s="39"/>
      <c r="E457" s="40"/>
      <c r="F457" s="40"/>
      <c r="G457" s="40"/>
      <c r="H457" s="41"/>
      <c r="I457" s="30" t="str">
        <f t="shared" si="45"/>
        <v/>
      </c>
      <c r="J457" s="31" t="str">
        <f t="shared" si="46"/>
        <v/>
      </c>
      <c r="K457" s="31" t="str">
        <f t="shared" si="49"/>
        <v/>
      </c>
      <c r="L457" s="31" t="str">
        <f>IF(AND(I457&lt;VAR_DUREE_TRAV_MAX,I457&lt;&gt;0),VAR_DUREE_TRAV_MAX-Suivi!I457,"")</f>
        <v/>
      </c>
      <c r="M457" s="31" t="str">
        <f t="shared" si="50"/>
        <v/>
      </c>
      <c r="N457" s="14"/>
    </row>
    <row r="458" spans="1:14" x14ac:dyDescent="0.25">
      <c r="A458" s="12"/>
      <c r="B458" s="28" t="str">
        <f t="shared" si="47"/>
        <v/>
      </c>
      <c r="C458" s="29" t="str">
        <f t="shared" si="48"/>
        <v/>
      </c>
      <c r="D458" s="39"/>
      <c r="E458" s="40"/>
      <c r="F458" s="40"/>
      <c r="G458" s="40"/>
      <c r="H458" s="41"/>
      <c r="I458" s="30" t="str">
        <f t="shared" si="45"/>
        <v/>
      </c>
      <c r="J458" s="31" t="str">
        <f t="shared" si="46"/>
        <v/>
      </c>
      <c r="K458" s="31" t="str">
        <f t="shared" si="49"/>
        <v/>
      </c>
      <c r="L458" s="31" t="str">
        <f>IF(AND(I458&lt;VAR_DUREE_TRAV_MAX,I458&lt;&gt;0),VAR_DUREE_TRAV_MAX-Suivi!I458,"")</f>
        <v/>
      </c>
      <c r="M458" s="31" t="str">
        <f t="shared" si="50"/>
        <v/>
      </c>
      <c r="N458" s="14"/>
    </row>
    <row r="459" spans="1:14" x14ac:dyDescent="0.25">
      <c r="A459" s="12"/>
      <c r="B459" s="28" t="str">
        <f t="shared" si="47"/>
        <v/>
      </c>
      <c r="C459" s="29" t="str">
        <f t="shared" si="48"/>
        <v/>
      </c>
      <c r="D459" s="39"/>
      <c r="E459" s="40"/>
      <c r="F459" s="40"/>
      <c r="G459" s="40"/>
      <c r="H459" s="41"/>
      <c r="I459" s="30" t="str">
        <f t="shared" ref="I459:I500" si="51">IF(A459="","",(F459-E459)+(H459-G459))</f>
        <v/>
      </c>
      <c r="J459" s="31" t="str">
        <f t="shared" si="46"/>
        <v/>
      </c>
      <c r="K459" s="31" t="str">
        <f t="shared" si="49"/>
        <v/>
      </c>
      <c r="L459" s="31" t="str">
        <f>IF(AND(I459&lt;VAR_DUREE_TRAV_MAX,I459&lt;&gt;0),VAR_DUREE_TRAV_MAX-Suivi!I459,"")</f>
        <v/>
      </c>
      <c r="M459" s="31" t="str">
        <f t="shared" si="50"/>
        <v/>
      </c>
      <c r="N459" s="14"/>
    </row>
    <row r="460" spans="1:14" x14ac:dyDescent="0.25">
      <c r="A460" s="12"/>
      <c r="B460" s="28" t="str">
        <f t="shared" si="47"/>
        <v/>
      </c>
      <c r="C460" s="29" t="str">
        <f t="shared" si="48"/>
        <v/>
      </c>
      <c r="D460" s="39"/>
      <c r="E460" s="40"/>
      <c r="F460" s="40"/>
      <c r="G460" s="40"/>
      <c r="H460" s="41"/>
      <c r="I460" s="30" t="str">
        <f t="shared" si="51"/>
        <v/>
      </c>
      <c r="J460" s="31" t="str">
        <f t="shared" si="46"/>
        <v/>
      </c>
      <c r="K460" s="31" t="str">
        <f t="shared" si="49"/>
        <v/>
      </c>
      <c r="L460" s="31" t="str">
        <f>IF(AND(I460&lt;VAR_DUREE_TRAV_MAX,I460&lt;&gt;0),VAR_DUREE_TRAV_MAX-Suivi!I460,"")</f>
        <v/>
      </c>
      <c r="M460" s="31" t="str">
        <f t="shared" si="50"/>
        <v/>
      </c>
      <c r="N460" s="14"/>
    </row>
    <row r="461" spans="1:14" x14ac:dyDescent="0.25">
      <c r="A461" s="12"/>
      <c r="B461" s="28" t="str">
        <f t="shared" si="47"/>
        <v/>
      </c>
      <c r="C461" s="29" t="str">
        <f t="shared" si="48"/>
        <v/>
      </c>
      <c r="D461" s="39"/>
      <c r="E461" s="40"/>
      <c r="F461" s="40"/>
      <c r="G461" s="40"/>
      <c r="H461" s="41"/>
      <c r="I461" s="30" t="str">
        <f t="shared" si="51"/>
        <v/>
      </c>
      <c r="J461" s="31" t="str">
        <f t="shared" si="46"/>
        <v/>
      </c>
      <c r="K461" s="31" t="str">
        <f t="shared" si="49"/>
        <v/>
      </c>
      <c r="L461" s="31" t="str">
        <f>IF(AND(I461&lt;VAR_DUREE_TRAV_MAX,I461&lt;&gt;0),VAR_DUREE_TRAV_MAX-Suivi!I461,"")</f>
        <v/>
      </c>
      <c r="M461" s="31" t="str">
        <f t="shared" si="50"/>
        <v/>
      </c>
      <c r="N461" s="14"/>
    </row>
    <row r="462" spans="1:14" x14ac:dyDescent="0.25">
      <c r="A462" s="12"/>
      <c r="B462" s="28" t="str">
        <f t="shared" si="47"/>
        <v/>
      </c>
      <c r="C462" s="29" t="str">
        <f t="shared" si="48"/>
        <v/>
      </c>
      <c r="D462" s="39"/>
      <c r="E462" s="40"/>
      <c r="F462" s="40"/>
      <c r="G462" s="40"/>
      <c r="H462" s="41"/>
      <c r="I462" s="30" t="str">
        <f t="shared" si="51"/>
        <v/>
      </c>
      <c r="J462" s="31" t="str">
        <f t="shared" si="46"/>
        <v/>
      </c>
      <c r="K462" s="31" t="str">
        <f t="shared" si="49"/>
        <v/>
      </c>
      <c r="L462" s="31" t="str">
        <f>IF(AND(I462&lt;VAR_DUREE_TRAV_MAX,I462&lt;&gt;0),VAR_DUREE_TRAV_MAX-Suivi!I462,"")</f>
        <v/>
      </c>
      <c r="M462" s="31" t="str">
        <f t="shared" si="50"/>
        <v/>
      </c>
      <c r="N462" s="14"/>
    </row>
    <row r="463" spans="1:14" x14ac:dyDescent="0.25">
      <c r="A463" s="12"/>
      <c r="B463" s="28" t="str">
        <f t="shared" si="47"/>
        <v/>
      </c>
      <c r="C463" s="29" t="str">
        <f t="shared" si="48"/>
        <v/>
      </c>
      <c r="D463" s="39"/>
      <c r="E463" s="40"/>
      <c r="F463" s="40"/>
      <c r="G463" s="40"/>
      <c r="H463" s="41"/>
      <c r="I463" s="30" t="str">
        <f t="shared" si="51"/>
        <v/>
      </c>
      <c r="J463" s="31" t="str">
        <f t="shared" si="46"/>
        <v/>
      </c>
      <c r="K463" s="31" t="str">
        <f t="shared" si="49"/>
        <v/>
      </c>
      <c r="L463" s="31" t="str">
        <f>IF(AND(I463&lt;VAR_DUREE_TRAV_MAX,I463&lt;&gt;0),VAR_DUREE_TRAV_MAX-Suivi!I463,"")</f>
        <v/>
      </c>
      <c r="M463" s="31" t="str">
        <f t="shared" si="50"/>
        <v/>
      </c>
      <c r="N463" s="14"/>
    </row>
    <row r="464" spans="1:14" x14ac:dyDescent="0.25">
      <c r="A464" s="12"/>
      <c r="B464" s="28" t="str">
        <f t="shared" si="47"/>
        <v/>
      </c>
      <c r="C464" s="29" t="str">
        <f t="shared" si="48"/>
        <v/>
      </c>
      <c r="D464" s="39"/>
      <c r="E464" s="40"/>
      <c r="F464" s="40"/>
      <c r="G464" s="40"/>
      <c r="H464" s="41"/>
      <c r="I464" s="30" t="str">
        <f t="shared" si="51"/>
        <v/>
      </c>
      <c r="J464" s="31" t="str">
        <f t="shared" si="46"/>
        <v/>
      </c>
      <c r="K464" s="31" t="str">
        <f t="shared" si="49"/>
        <v/>
      </c>
      <c r="L464" s="31" t="str">
        <f>IF(AND(I464&lt;VAR_DUREE_TRAV_MAX,I464&lt;&gt;0),VAR_DUREE_TRAV_MAX-Suivi!I464,"")</f>
        <v/>
      </c>
      <c r="M464" s="31" t="str">
        <f t="shared" si="50"/>
        <v/>
      </c>
      <c r="N464" s="14"/>
    </row>
    <row r="465" spans="1:14" x14ac:dyDescent="0.25">
      <c r="A465" s="12"/>
      <c r="B465" s="28" t="str">
        <f t="shared" si="47"/>
        <v/>
      </c>
      <c r="C465" s="29" t="str">
        <f t="shared" si="48"/>
        <v/>
      </c>
      <c r="D465" s="39"/>
      <c r="E465" s="40"/>
      <c r="F465" s="40"/>
      <c r="G465" s="40"/>
      <c r="H465" s="41"/>
      <c r="I465" s="30" t="str">
        <f t="shared" si="51"/>
        <v/>
      </c>
      <c r="J465" s="31" t="str">
        <f t="shared" si="46"/>
        <v/>
      </c>
      <c r="K465" s="31" t="str">
        <f t="shared" si="49"/>
        <v/>
      </c>
      <c r="L465" s="31" t="str">
        <f>IF(AND(I465&lt;VAR_DUREE_TRAV_MAX,I465&lt;&gt;0),VAR_DUREE_TRAV_MAX-Suivi!I465,"")</f>
        <v/>
      </c>
      <c r="M465" s="31" t="str">
        <f t="shared" si="50"/>
        <v/>
      </c>
      <c r="N465" s="14"/>
    </row>
    <row r="466" spans="1:14" x14ac:dyDescent="0.25">
      <c r="A466" s="12"/>
      <c r="B466" s="28" t="str">
        <f t="shared" si="47"/>
        <v/>
      </c>
      <c r="C466" s="29" t="str">
        <f t="shared" si="48"/>
        <v/>
      </c>
      <c r="D466" s="39"/>
      <c r="E466" s="40"/>
      <c r="F466" s="40"/>
      <c r="G466" s="40"/>
      <c r="H466" s="41"/>
      <c r="I466" s="30" t="str">
        <f t="shared" si="51"/>
        <v/>
      </c>
      <c r="J466" s="31" t="str">
        <f t="shared" si="46"/>
        <v/>
      </c>
      <c r="K466" s="31" t="str">
        <f t="shared" si="49"/>
        <v/>
      </c>
      <c r="L466" s="31" t="str">
        <f>IF(AND(I466&lt;VAR_DUREE_TRAV_MAX,I466&lt;&gt;0),VAR_DUREE_TRAV_MAX-Suivi!I466,"")</f>
        <v/>
      </c>
      <c r="M466" s="31" t="str">
        <f t="shared" si="50"/>
        <v/>
      </c>
      <c r="N466" s="14"/>
    </row>
    <row r="467" spans="1:14" x14ac:dyDescent="0.25">
      <c r="A467" s="12"/>
      <c r="B467" s="28" t="str">
        <f t="shared" si="47"/>
        <v/>
      </c>
      <c r="C467" s="29" t="str">
        <f t="shared" si="48"/>
        <v/>
      </c>
      <c r="D467" s="39"/>
      <c r="E467" s="40"/>
      <c r="F467" s="40"/>
      <c r="G467" s="40"/>
      <c r="H467" s="41"/>
      <c r="I467" s="30" t="str">
        <f t="shared" si="51"/>
        <v/>
      </c>
      <c r="J467" s="31" t="str">
        <f t="shared" si="46"/>
        <v/>
      </c>
      <c r="K467" s="31" t="str">
        <f t="shared" si="49"/>
        <v/>
      </c>
      <c r="L467" s="31" t="str">
        <f>IF(AND(I467&lt;VAR_DUREE_TRAV_MAX,I467&lt;&gt;0),VAR_DUREE_TRAV_MAX-Suivi!I467,"")</f>
        <v/>
      </c>
      <c r="M467" s="31" t="str">
        <f t="shared" si="50"/>
        <v/>
      </c>
      <c r="N467" s="14"/>
    </row>
    <row r="468" spans="1:14" x14ac:dyDescent="0.25">
      <c r="A468" s="12"/>
      <c r="B468" s="28" t="str">
        <f t="shared" si="47"/>
        <v/>
      </c>
      <c r="C468" s="29" t="str">
        <f t="shared" si="48"/>
        <v/>
      </c>
      <c r="D468" s="39"/>
      <c r="E468" s="40"/>
      <c r="F468" s="40"/>
      <c r="G468" s="40"/>
      <c r="H468" s="41"/>
      <c r="I468" s="30" t="str">
        <f t="shared" si="51"/>
        <v/>
      </c>
      <c r="J468" s="31" t="str">
        <f t="shared" si="46"/>
        <v/>
      </c>
      <c r="K468" s="31" t="str">
        <f t="shared" si="49"/>
        <v/>
      </c>
      <c r="L468" s="31" t="str">
        <f>IF(AND(I468&lt;VAR_DUREE_TRAV_MAX,I468&lt;&gt;0),VAR_DUREE_TRAV_MAX-Suivi!I468,"")</f>
        <v/>
      </c>
      <c r="M468" s="31" t="str">
        <f t="shared" si="50"/>
        <v/>
      </c>
      <c r="N468" s="14"/>
    </row>
    <row r="469" spans="1:14" x14ac:dyDescent="0.25">
      <c r="A469" s="12"/>
      <c r="B469" s="28" t="str">
        <f t="shared" si="47"/>
        <v/>
      </c>
      <c r="C469" s="29" t="str">
        <f t="shared" si="48"/>
        <v/>
      </c>
      <c r="D469" s="39"/>
      <c r="E469" s="40"/>
      <c r="F469" s="40"/>
      <c r="G469" s="40"/>
      <c r="H469" s="41"/>
      <c r="I469" s="30" t="str">
        <f t="shared" si="51"/>
        <v/>
      </c>
      <c r="J469" s="31" t="str">
        <f t="shared" si="46"/>
        <v/>
      </c>
      <c r="K469" s="31" t="str">
        <f t="shared" si="49"/>
        <v/>
      </c>
      <c r="L469" s="31" t="str">
        <f>IF(AND(I469&lt;VAR_DUREE_TRAV_MAX,I469&lt;&gt;0),VAR_DUREE_TRAV_MAX-Suivi!I469,"")</f>
        <v/>
      </c>
      <c r="M469" s="31" t="str">
        <f t="shared" si="50"/>
        <v/>
      </c>
      <c r="N469" s="14"/>
    </row>
    <row r="470" spans="1:14" x14ac:dyDescent="0.25">
      <c r="A470" s="12"/>
      <c r="B470" s="28" t="str">
        <f t="shared" si="47"/>
        <v/>
      </c>
      <c r="C470" s="29" t="str">
        <f t="shared" si="48"/>
        <v/>
      </c>
      <c r="D470" s="39"/>
      <c r="E470" s="40"/>
      <c r="F470" s="40"/>
      <c r="G470" s="40"/>
      <c r="H470" s="41"/>
      <c r="I470" s="30" t="str">
        <f t="shared" si="51"/>
        <v/>
      </c>
      <c r="J470" s="31" t="str">
        <f t="shared" si="46"/>
        <v/>
      </c>
      <c r="K470" s="31" t="str">
        <f t="shared" si="49"/>
        <v/>
      </c>
      <c r="L470" s="31" t="str">
        <f>IF(AND(I470&lt;VAR_DUREE_TRAV_MAX,I470&lt;&gt;0),VAR_DUREE_TRAV_MAX-Suivi!I470,"")</f>
        <v/>
      </c>
      <c r="M470" s="31" t="str">
        <f t="shared" si="50"/>
        <v/>
      </c>
      <c r="N470" s="14"/>
    </row>
    <row r="471" spans="1:14" x14ac:dyDescent="0.25">
      <c r="A471" s="12"/>
      <c r="B471" s="28" t="str">
        <f t="shared" si="47"/>
        <v/>
      </c>
      <c r="C471" s="29" t="str">
        <f t="shared" si="48"/>
        <v/>
      </c>
      <c r="D471" s="39"/>
      <c r="E471" s="40"/>
      <c r="F471" s="40"/>
      <c r="G471" s="40"/>
      <c r="H471" s="41"/>
      <c r="I471" s="30" t="str">
        <f t="shared" si="51"/>
        <v/>
      </c>
      <c r="J471" s="31" t="str">
        <f t="shared" si="46"/>
        <v/>
      </c>
      <c r="K471" s="31" t="str">
        <f t="shared" si="49"/>
        <v/>
      </c>
      <c r="L471" s="31" t="str">
        <f>IF(AND(I471&lt;VAR_DUREE_TRAV_MAX,I471&lt;&gt;0),VAR_DUREE_TRAV_MAX-Suivi!I471,"")</f>
        <v/>
      </c>
      <c r="M471" s="31" t="str">
        <f t="shared" si="50"/>
        <v/>
      </c>
      <c r="N471" s="14"/>
    </row>
    <row r="472" spans="1:14" x14ac:dyDescent="0.25">
      <c r="A472" s="12"/>
      <c r="B472" s="28" t="str">
        <f t="shared" si="47"/>
        <v/>
      </c>
      <c r="C472" s="29" t="str">
        <f t="shared" si="48"/>
        <v/>
      </c>
      <c r="D472" s="39"/>
      <c r="E472" s="40"/>
      <c r="F472" s="40"/>
      <c r="G472" s="40"/>
      <c r="H472" s="41"/>
      <c r="I472" s="30" t="str">
        <f t="shared" si="51"/>
        <v/>
      </c>
      <c r="J472" s="31" t="str">
        <f t="shared" si="46"/>
        <v/>
      </c>
      <c r="K472" s="31" t="str">
        <f t="shared" si="49"/>
        <v/>
      </c>
      <c r="L472" s="31" t="str">
        <f>IF(AND(I472&lt;VAR_DUREE_TRAV_MAX,I472&lt;&gt;0),VAR_DUREE_TRAV_MAX-Suivi!I472,"")</f>
        <v/>
      </c>
      <c r="M472" s="31" t="str">
        <f t="shared" si="50"/>
        <v/>
      </c>
      <c r="N472" s="14"/>
    </row>
    <row r="473" spans="1:14" x14ac:dyDescent="0.25">
      <c r="A473" s="12"/>
      <c r="B473" s="28" t="str">
        <f t="shared" si="47"/>
        <v/>
      </c>
      <c r="C473" s="29" t="str">
        <f t="shared" si="48"/>
        <v/>
      </c>
      <c r="D473" s="39"/>
      <c r="E473" s="40"/>
      <c r="F473" s="40"/>
      <c r="G473" s="40"/>
      <c r="H473" s="41"/>
      <c r="I473" s="30" t="str">
        <f t="shared" si="51"/>
        <v/>
      </c>
      <c r="J473" s="31" t="str">
        <f t="shared" si="46"/>
        <v/>
      </c>
      <c r="K473" s="31" t="str">
        <f t="shared" si="49"/>
        <v/>
      </c>
      <c r="L473" s="31" t="str">
        <f>IF(AND(I473&lt;VAR_DUREE_TRAV_MAX,I473&lt;&gt;0),VAR_DUREE_TRAV_MAX-Suivi!I473,"")</f>
        <v/>
      </c>
      <c r="M473" s="31" t="str">
        <f t="shared" si="50"/>
        <v/>
      </c>
      <c r="N473" s="14"/>
    </row>
    <row r="474" spans="1:14" x14ac:dyDescent="0.25">
      <c r="A474" s="12"/>
      <c r="B474" s="28" t="str">
        <f t="shared" si="47"/>
        <v/>
      </c>
      <c r="C474" s="29" t="str">
        <f t="shared" si="48"/>
        <v/>
      </c>
      <c r="D474" s="39"/>
      <c r="E474" s="40"/>
      <c r="F474" s="40"/>
      <c r="G474" s="40"/>
      <c r="H474" s="41"/>
      <c r="I474" s="30" t="str">
        <f t="shared" si="51"/>
        <v/>
      </c>
      <c r="J474" s="31" t="str">
        <f t="shared" si="46"/>
        <v/>
      </c>
      <c r="K474" s="31" t="str">
        <f t="shared" si="49"/>
        <v/>
      </c>
      <c r="L474" s="31" t="str">
        <f>IF(AND(I474&lt;VAR_DUREE_TRAV_MAX,I474&lt;&gt;0),VAR_DUREE_TRAV_MAX-Suivi!I474,"")</f>
        <v/>
      </c>
      <c r="M474" s="31" t="str">
        <f t="shared" si="50"/>
        <v/>
      </c>
      <c r="N474" s="14"/>
    </row>
    <row r="475" spans="1:14" x14ac:dyDescent="0.25">
      <c r="A475" s="12"/>
      <c r="B475" s="28" t="str">
        <f t="shared" si="47"/>
        <v/>
      </c>
      <c r="C475" s="29" t="str">
        <f t="shared" si="48"/>
        <v/>
      </c>
      <c r="D475" s="39"/>
      <c r="E475" s="40"/>
      <c r="F475" s="40"/>
      <c r="G475" s="40"/>
      <c r="H475" s="41"/>
      <c r="I475" s="30" t="str">
        <f t="shared" si="51"/>
        <v/>
      </c>
      <c r="J475" s="31" t="str">
        <f t="shared" si="46"/>
        <v/>
      </c>
      <c r="K475" s="31" t="str">
        <f t="shared" si="49"/>
        <v/>
      </c>
      <c r="L475" s="31" t="str">
        <f>IF(AND(I475&lt;VAR_DUREE_TRAV_MAX,I475&lt;&gt;0),VAR_DUREE_TRAV_MAX-Suivi!I475,"")</f>
        <v/>
      </c>
      <c r="M475" s="31" t="str">
        <f t="shared" si="50"/>
        <v/>
      </c>
      <c r="N475" s="14"/>
    </row>
    <row r="476" spans="1:14" x14ac:dyDescent="0.25">
      <c r="A476" s="12"/>
      <c r="B476" s="28" t="str">
        <f t="shared" si="47"/>
        <v/>
      </c>
      <c r="C476" s="29" t="str">
        <f t="shared" si="48"/>
        <v/>
      </c>
      <c r="D476" s="39"/>
      <c r="E476" s="40"/>
      <c r="F476" s="40"/>
      <c r="G476" s="40"/>
      <c r="H476" s="41"/>
      <c r="I476" s="30" t="str">
        <f t="shared" si="51"/>
        <v/>
      </c>
      <c r="J476" s="31" t="str">
        <f t="shared" si="46"/>
        <v/>
      </c>
      <c r="K476" s="31" t="str">
        <f t="shared" si="49"/>
        <v/>
      </c>
      <c r="L476" s="31" t="str">
        <f>IF(AND(I476&lt;VAR_DUREE_TRAV_MAX,I476&lt;&gt;0),VAR_DUREE_TRAV_MAX-Suivi!I476,"")</f>
        <v/>
      </c>
      <c r="M476" s="31" t="str">
        <f t="shared" si="50"/>
        <v/>
      </c>
      <c r="N476" s="14"/>
    </row>
    <row r="477" spans="1:14" x14ac:dyDescent="0.25">
      <c r="A477" s="12"/>
      <c r="B477" s="28" t="str">
        <f t="shared" si="47"/>
        <v/>
      </c>
      <c r="C477" s="29" t="str">
        <f t="shared" si="48"/>
        <v/>
      </c>
      <c r="D477" s="39"/>
      <c r="E477" s="40"/>
      <c r="F477" s="40"/>
      <c r="G477" s="40"/>
      <c r="H477" s="41"/>
      <c r="I477" s="30" t="str">
        <f t="shared" si="51"/>
        <v/>
      </c>
      <c r="J477" s="31" t="str">
        <f t="shared" si="46"/>
        <v/>
      </c>
      <c r="K477" s="31" t="str">
        <f t="shared" si="49"/>
        <v/>
      </c>
      <c r="L477" s="31" t="str">
        <f>IF(AND(I477&lt;VAR_DUREE_TRAV_MAX,I477&lt;&gt;0),VAR_DUREE_TRAV_MAX-Suivi!I477,"")</f>
        <v/>
      </c>
      <c r="M477" s="31" t="str">
        <f t="shared" si="50"/>
        <v/>
      </c>
      <c r="N477" s="14"/>
    </row>
    <row r="478" spans="1:14" x14ac:dyDescent="0.25">
      <c r="A478" s="12"/>
      <c r="B478" s="28" t="str">
        <f t="shared" si="47"/>
        <v/>
      </c>
      <c r="C478" s="29" t="str">
        <f t="shared" si="48"/>
        <v/>
      </c>
      <c r="D478" s="39"/>
      <c r="E478" s="40"/>
      <c r="F478" s="40"/>
      <c r="G478" s="40"/>
      <c r="H478" s="41"/>
      <c r="I478" s="30" t="str">
        <f t="shared" si="51"/>
        <v/>
      </c>
      <c r="J478" s="31" t="str">
        <f t="shared" si="46"/>
        <v/>
      </c>
      <c r="K478" s="31" t="str">
        <f t="shared" si="49"/>
        <v/>
      </c>
      <c r="L478" s="31" t="str">
        <f>IF(AND(I478&lt;VAR_DUREE_TRAV_MAX,I478&lt;&gt;0),VAR_DUREE_TRAV_MAX-Suivi!I478,"")</f>
        <v/>
      </c>
      <c r="M478" s="31" t="str">
        <f t="shared" si="50"/>
        <v/>
      </c>
      <c r="N478" s="14"/>
    </row>
    <row r="479" spans="1:14" x14ac:dyDescent="0.25">
      <c r="A479" s="12"/>
      <c r="B479" s="28" t="str">
        <f t="shared" si="47"/>
        <v/>
      </c>
      <c r="C479" s="29" t="str">
        <f t="shared" si="48"/>
        <v/>
      </c>
      <c r="D479" s="39"/>
      <c r="E479" s="40"/>
      <c r="F479" s="40"/>
      <c r="G479" s="40"/>
      <c r="H479" s="41"/>
      <c r="I479" s="30" t="str">
        <f t="shared" si="51"/>
        <v/>
      </c>
      <c r="J479" s="31" t="str">
        <f t="shared" si="46"/>
        <v/>
      </c>
      <c r="K479" s="31" t="str">
        <f t="shared" si="49"/>
        <v/>
      </c>
      <c r="L479" s="31" t="str">
        <f>IF(AND(I479&lt;VAR_DUREE_TRAV_MAX,I479&lt;&gt;0),VAR_DUREE_TRAV_MAX-Suivi!I479,"")</f>
        <v/>
      </c>
      <c r="M479" s="31" t="str">
        <f t="shared" si="50"/>
        <v/>
      </c>
      <c r="N479" s="14"/>
    </row>
    <row r="480" spans="1:14" x14ac:dyDescent="0.25">
      <c r="A480" s="12"/>
      <c r="B480" s="28" t="str">
        <f t="shared" si="47"/>
        <v/>
      </c>
      <c r="C480" s="29" t="str">
        <f t="shared" si="48"/>
        <v/>
      </c>
      <c r="D480" s="39"/>
      <c r="E480" s="40"/>
      <c r="F480" s="40"/>
      <c r="G480" s="40"/>
      <c r="H480" s="41"/>
      <c r="I480" s="30" t="str">
        <f t="shared" si="51"/>
        <v/>
      </c>
      <c r="J480" s="31" t="str">
        <f t="shared" si="46"/>
        <v/>
      </c>
      <c r="K480" s="31" t="str">
        <f t="shared" si="49"/>
        <v/>
      </c>
      <c r="L480" s="31" t="str">
        <f>IF(AND(I480&lt;VAR_DUREE_TRAV_MAX,I480&lt;&gt;0),VAR_DUREE_TRAV_MAX-Suivi!I480,"")</f>
        <v/>
      </c>
      <c r="M480" s="31" t="str">
        <f t="shared" si="50"/>
        <v/>
      </c>
      <c r="N480" s="14"/>
    </row>
    <row r="481" spans="1:14" x14ac:dyDescent="0.25">
      <c r="A481" s="12"/>
      <c r="B481" s="28" t="str">
        <f t="shared" si="47"/>
        <v/>
      </c>
      <c r="C481" s="29" t="str">
        <f t="shared" si="48"/>
        <v/>
      </c>
      <c r="D481" s="39"/>
      <c r="E481" s="40"/>
      <c r="F481" s="40"/>
      <c r="G481" s="40"/>
      <c r="H481" s="41"/>
      <c r="I481" s="30" t="str">
        <f t="shared" si="51"/>
        <v/>
      </c>
      <c r="J481" s="31" t="str">
        <f t="shared" si="46"/>
        <v/>
      </c>
      <c r="K481" s="31" t="str">
        <f t="shared" si="49"/>
        <v/>
      </c>
      <c r="L481" s="31" t="str">
        <f>IF(AND(I481&lt;VAR_DUREE_TRAV_MAX,I481&lt;&gt;0),VAR_DUREE_TRAV_MAX-Suivi!I481,"")</f>
        <v/>
      </c>
      <c r="M481" s="31" t="str">
        <f t="shared" si="50"/>
        <v/>
      </c>
      <c r="N481" s="14"/>
    </row>
    <row r="482" spans="1:14" x14ac:dyDescent="0.25">
      <c r="A482" s="12"/>
      <c r="B482" s="28" t="str">
        <f t="shared" si="47"/>
        <v/>
      </c>
      <c r="C482" s="29" t="str">
        <f t="shared" si="48"/>
        <v/>
      </c>
      <c r="D482" s="39"/>
      <c r="E482" s="40"/>
      <c r="F482" s="40"/>
      <c r="G482" s="40"/>
      <c r="H482" s="41"/>
      <c r="I482" s="30" t="str">
        <f t="shared" si="51"/>
        <v/>
      </c>
      <c r="J482" s="31" t="str">
        <f t="shared" si="46"/>
        <v/>
      </c>
      <c r="K482" s="31" t="str">
        <f t="shared" si="49"/>
        <v/>
      </c>
      <c r="L482" s="31" t="str">
        <f>IF(AND(I482&lt;VAR_DUREE_TRAV_MAX,I482&lt;&gt;0),VAR_DUREE_TRAV_MAX-Suivi!I482,"")</f>
        <v/>
      </c>
      <c r="M482" s="31" t="str">
        <f t="shared" si="50"/>
        <v/>
      </c>
      <c r="N482" s="14"/>
    </row>
    <row r="483" spans="1:14" x14ac:dyDescent="0.25">
      <c r="A483" s="12"/>
      <c r="B483" s="28" t="str">
        <f t="shared" si="47"/>
        <v/>
      </c>
      <c r="C483" s="29" t="str">
        <f t="shared" si="48"/>
        <v/>
      </c>
      <c r="D483" s="39"/>
      <c r="E483" s="40"/>
      <c r="F483" s="40"/>
      <c r="G483" s="40"/>
      <c r="H483" s="41"/>
      <c r="I483" s="30" t="str">
        <f t="shared" si="51"/>
        <v/>
      </c>
      <c r="J483" s="31" t="str">
        <f t="shared" si="46"/>
        <v/>
      </c>
      <c r="K483" s="31" t="str">
        <f t="shared" si="49"/>
        <v/>
      </c>
      <c r="L483" s="31" t="str">
        <f>IF(AND(I483&lt;VAR_DUREE_TRAV_MAX,I483&lt;&gt;0),VAR_DUREE_TRAV_MAX-Suivi!I483,"")</f>
        <v/>
      </c>
      <c r="M483" s="31" t="str">
        <f t="shared" si="50"/>
        <v/>
      </c>
      <c r="N483" s="14"/>
    </row>
    <row r="484" spans="1:14" x14ac:dyDescent="0.25">
      <c r="A484" s="12"/>
      <c r="B484" s="28" t="str">
        <f t="shared" si="47"/>
        <v/>
      </c>
      <c r="C484" s="29" t="str">
        <f t="shared" si="48"/>
        <v/>
      </c>
      <c r="D484" s="39"/>
      <c r="E484" s="40"/>
      <c r="F484" s="40"/>
      <c r="G484" s="40"/>
      <c r="H484" s="41"/>
      <c r="I484" s="30" t="str">
        <f t="shared" si="51"/>
        <v/>
      </c>
      <c r="J484" s="31" t="str">
        <f t="shared" si="46"/>
        <v/>
      </c>
      <c r="K484" s="31" t="str">
        <f t="shared" si="49"/>
        <v/>
      </c>
      <c r="L484" s="31" t="str">
        <f>IF(AND(I484&lt;VAR_DUREE_TRAV_MAX,I484&lt;&gt;0),VAR_DUREE_TRAV_MAX-Suivi!I484,"")</f>
        <v/>
      </c>
      <c r="M484" s="31" t="str">
        <f t="shared" si="50"/>
        <v/>
      </c>
      <c r="N484" s="14"/>
    </row>
    <row r="485" spans="1:14" x14ac:dyDescent="0.25">
      <c r="A485" s="12"/>
      <c r="B485" s="28" t="str">
        <f t="shared" si="47"/>
        <v/>
      </c>
      <c r="C485" s="29" t="str">
        <f t="shared" si="48"/>
        <v/>
      </c>
      <c r="D485" s="39"/>
      <c r="E485" s="40"/>
      <c r="F485" s="40"/>
      <c r="G485" s="40"/>
      <c r="H485" s="41"/>
      <c r="I485" s="30" t="str">
        <f t="shared" si="51"/>
        <v/>
      </c>
      <c r="J485" s="31" t="str">
        <f t="shared" si="46"/>
        <v/>
      </c>
      <c r="K485" s="31" t="str">
        <f t="shared" si="49"/>
        <v/>
      </c>
      <c r="L485" s="31" t="str">
        <f>IF(AND(I485&lt;VAR_DUREE_TRAV_MAX,I485&lt;&gt;0),VAR_DUREE_TRAV_MAX-Suivi!I485,"")</f>
        <v/>
      </c>
      <c r="M485" s="31" t="str">
        <f t="shared" si="50"/>
        <v/>
      </c>
      <c r="N485" s="14"/>
    </row>
    <row r="486" spans="1:14" x14ac:dyDescent="0.25">
      <c r="A486" s="12"/>
      <c r="B486" s="28" t="str">
        <f t="shared" si="47"/>
        <v/>
      </c>
      <c r="C486" s="29" t="str">
        <f t="shared" si="48"/>
        <v/>
      </c>
      <c r="D486" s="39"/>
      <c r="E486" s="40"/>
      <c r="F486" s="40"/>
      <c r="G486" s="40"/>
      <c r="H486" s="41"/>
      <c r="I486" s="30" t="str">
        <f t="shared" si="51"/>
        <v/>
      </c>
      <c r="J486" s="31" t="str">
        <f t="shared" si="46"/>
        <v/>
      </c>
      <c r="K486" s="31" t="str">
        <f t="shared" si="49"/>
        <v/>
      </c>
      <c r="L486" s="31" t="str">
        <f>IF(AND(I486&lt;VAR_DUREE_TRAV_MAX,I486&lt;&gt;0),VAR_DUREE_TRAV_MAX-Suivi!I486,"")</f>
        <v/>
      </c>
      <c r="M486" s="31" t="str">
        <f t="shared" si="50"/>
        <v/>
      </c>
      <c r="N486" s="14"/>
    </row>
    <row r="487" spans="1:14" x14ac:dyDescent="0.25">
      <c r="A487" s="12"/>
      <c r="B487" s="28" t="str">
        <f t="shared" si="47"/>
        <v/>
      </c>
      <c r="C487" s="29" t="str">
        <f t="shared" si="48"/>
        <v/>
      </c>
      <c r="D487" s="39"/>
      <c r="E487" s="40"/>
      <c r="F487" s="40"/>
      <c r="G487" s="40"/>
      <c r="H487" s="41"/>
      <c r="I487" s="30" t="str">
        <f t="shared" si="51"/>
        <v/>
      </c>
      <c r="J487" s="31" t="str">
        <f t="shared" si="46"/>
        <v/>
      </c>
      <c r="K487" s="31" t="str">
        <f t="shared" si="49"/>
        <v/>
      </c>
      <c r="L487" s="31" t="str">
        <f>IF(AND(I487&lt;VAR_DUREE_TRAV_MAX,I487&lt;&gt;0),VAR_DUREE_TRAV_MAX-Suivi!I487,"")</f>
        <v/>
      </c>
      <c r="M487" s="31" t="str">
        <f t="shared" si="50"/>
        <v/>
      </c>
      <c r="N487" s="14"/>
    </row>
    <row r="488" spans="1:14" x14ac:dyDescent="0.25">
      <c r="A488" s="12"/>
      <c r="B488" s="28" t="str">
        <f t="shared" si="47"/>
        <v/>
      </c>
      <c r="C488" s="29" t="str">
        <f t="shared" si="48"/>
        <v/>
      </c>
      <c r="D488" s="39"/>
      <c r="E488" s="40"/>
      <c r="F488" s="40"/>
      <c r="G488" s="40"/>
      <c r="H488" s="41"/>
      <c r="I488" s="30" t="str">
        <f t="shared" si="51"/>
        <v/>
      </c>
      <c r="J488" s="31" t="str">
        <f t="shared" si="46"/>
        <v/>
      </c>
      <c r="K488" s="31" t="str">
        <f t="shared" si="49"/>
        <v/>
      </c>
      <c r="L488" s="31" t="str">
        <f>IF(AND(I488&lt;VAR_DUREE_TRAV_MAX,I488&lt;&gt;0),VAR_DUREE_TRAV_MAX-Suivi!I488,"")</f>
        <v/>
      </c>
      <c r="M488" s="31" t="str">
        <f t="shared" si="50"/>
        <v/>
      </c>
      <c r="N488" s="14"/>
    </row>
    <row r="489" spans="1:14" x14ac:dyDescent="0.25">
      <c r="A489" s="12"/>
      <c r="B489" s="28" t="str">
        <f t="shared" si="47"/>
        <v/>
      </c>
      <c r="C489" s="29" t="str">
        <f t="shared" si="48"/>
        <v/>
      </c>
      <c r="D489" s="39"/>
      <c r="E489" s="40"/>
      <c r="F489" s="40"/>
      <c r="G489" s="40"/>
      <c r="H489" s="41"/>
      <c r="I489" s="30" t="str">
        <f t="shared" si="51"/>
        <v/>
      </c>
      <c r="J489" s="31" t="str">
        <f t="shared" si="46"/>
        <v/>
      </c>
      <c r="K489" s="31" t="str">
        <f t="shared" si="49"/>
        <v/>
      </c>
      <c r="L489" s="31" t="str">
        <f>IF(AND(I489&lt;VAR_DUREE_TRAV_MAX,I489&lt;&gt;0),VAR_DUREE_TRAV_MAX-Suivi!I489,"")</f>
        <v/>
      </c>
      <c r="M489" s="31" t="str">
        <f t="shared" si="50"/>
        <v/>
      </c>
      <c r="N489" s="14"/>
    </row>
    <row r="490" spans="1:14" x14ac:dyDescent="0.25">
      <c r="A490" s="12"/>
      <c r="B490" s="28" t="str">
        <f t="shared" si="47"/>
        <v/>
      </c>
      <c r="C490" s="29" t="str">
        <f t="shared" si="48"/>
        <v/>
      </c>
      <c r="D490" s="39"/>
      <c r="E490" s="40"/>
      <c r="F490" s="40"/>
      <c r="G490" s="40"/>
      <c r="H490" s="41"/>
      <c r="I490" s="30" t="str">
        <f t="shared" si="51"/>
        <v/>
      </c>
      <c r="J490" s="31" t="str">
        <f t="shared" si="46"/>
        <v/>
      </c>
      <c r="K490" s="31" t="str">
        <f t="shared" si="49"/>
        <v/>
      </c>
      <c r="L490" s="31" t="str">
        <f>IF(AND(I490&lt;VAR_DUREE_TRAV_MAX,I490&lt;&gt;0),VAR_DUREE_TRAV_MAX-Suivi!I490,"")</f>
        <v/>
      </c>
      <c r="M490" s="31" t="str">
        <f t="shared" si="50"/>
        <v/>
      </c>
      <c r="N490" s="14"/>
    </row>
    <row r="491" spans="1:14" x14ac:dyDescent="0.25">
      <c r="A491" s="12"/>
      <c r="B491" s="28" t="str">
        <f t="shared" si="47"/>
        <v/>
      </c>
      <c r="C491" s="29" t="str">
        <f t="shared" si="48"/>
        <v/>
      </c>
      <c r="D491" s="39"/>
      <c r="E491" s="40"/>
      <c r="F491" s="40"/>
      <c r="G491" s="40"/>
      <c r="H491" s="41"/>
      <c r="I491" s="30" t="str">
        <f t="shared" si="51"/>
        <v/>
      </c>
      <c r="J491" s="31" t="str">
        <f t="shared" si="46"/>
        <v/>
      </c>
      <c r="K491" s="31" t="str">
        <f t="shared" si="49"/>
        <v/>
      </c>
      <c r="L491" s="31" t="str">
        <f>IF(AND(I491&lt;VAR_DUREE_TRAV_MAX,I491&lt;&gt;0),VAR_DUREE_TRAV_MAX-Suivi!I491,"")</f>
        <v/>
      </c>
      <c r="M491" s="31" t="str">
        <f t="shared" si="50"/>
        <v/>
      </c>
      <c r="N491" s="14"/>
    </row>
    <row r="492" spans="1:14" x14ac:dyDescent="0.25">
      <c r="A492" s="12"/>
      <c r="B492" s="28" t="str">
        <f t="shared" si="47"/>
        <v/>
      </c>
      <c r="C492" s="29" t="str">
        <f t="shared" si="48"/>
        <v/>
      </c>
      <c r="D492" s="39"/>
      <c r="E492" s="40"/>
      <c r="F492" s="40"/>
      <c r="G492" s="40"/>
      <c r="H492" s="41"/>
      <c r="I492" s="30" t="str">
        <f t="shared" si="51"/>
        <v/>
      </c>
      <c r="J492" s="31" t="str">
        <f t="shared" si="46"/>
        <v/>
      </c>
      <c r="K492" s="31" t="str">
        <f t="shared" si="49"/>
        <v/>
      </c>
      <c r="L492" s="31" t="str">
        <f>IF(AND(I492&lt;VAR_DUREE_TRAV_MAX,I492&lt;&gt;0),VAR_DUREE_TRAV_MAX-Suivi!I492,"")</f>
        <v/>
      </c>
      <c r="M492" s="31" t="str">
        <f t="shared" si="50"/>
        <v/>
      </c>
      <c r="N492" s="14"/>
    </row>
    <row r="493" spans="1:14" x14ac:dyDescent="0.25">
      <c r="A493" s="12"/>
      <c r="B493" s="28" t="str">
        <f t="shared" si="47"/>
        <v/>
      </c>
      <c r="C493" s="29" t="str">
        <f t="shared" si="48"/>
        <v/>
      </c>
      <c r="D493" s="39"/>
      <c r="E493" s="40"/>
      <c r="F493" s="40"/>
      <c r="G493" s="40"/>
      <c r="H493" s="41"/>
      <c r="I493" s="30" t="str">
        <f t="shared" si="51"/>
        <v/>
      </c>
      <c r="J493" s="31" t="str">
        <f t="shared" si="46"/>
        <v/>
      </c>
      <c r="K493" s="31" t="str">
        <f t="shared" si="49"/>
        <v/>
      </c>
      <c r="L493" s="31" t="str">
        <f>IF(AND(I493&lt;VAR_DUREE_TRAV_MAX,I493&lt;&gt;0),VAR_DUREE_TRAV_MAX-Suivi!I493,"")</f>
        <v/>
      </c>
      <c r="M493" s="31" t="str">
        <f t="shared" si="50"/>
        <v/>
      </c>
      <c r="N493" s="14"/>
    </row>
    <row r="494" spans="1:14" x14ac:dyDescent="0.25">
      <c r="A494" s="12"/>
      <c r="B494" s="28" t="str">
        <f t="shared" si="47"/>
        <v/>
      </c>
      <c r="C494" s="29" t="str">
        <f t="shared" si="48"/>
        <v/>
      </c>
      <c r="D494" s="39"/>
      <c r="E494" s="40"/>
      <c r="F494" s="40"/>
      <c r="G494" s="40"/>
      <c r="H494" s="41"/>
      <c r="I494" s="30" t="str">
        <f t="shared" si="51"/>
        <v/>
      </c>
      <c r="J494" s="31" t="str">
        <f t="shared" si="46"/>
        <v/>
      </c>
      <c r="K494" s="31" t="str">
        <f t="shared" si="49"/>
        <v/>
      </c>
      <c r="L494" s="31" t="str">
        <f>IF(AND(I494&lt;VAR_DUREE_TRAV_MAX,I494&lt;&gt;0),VAR_DUREE_TRAV_MAX-Suivi!I494,"")</f>
        <v/>
      </c>
      <c r="M494" s="31" t="str">
        <f t="shared" si="50"/>
        <v/>
      </c>
      <c r="N494" s="14"/>
    </row>
    <row r="495" spans="1:14" x14ac:dyDescent="0.25">
      <c r="A495" s="12"/>
      <c r="B495" s="28" t="str">
        <f t="shared" si="47"/>
        <v/>
      </c>
      <c r="C495" s="29" t="str">
        <f t="shared" si="48"/>
        <v/>
      </c>
      <c r="D495" s="39"/>
      <c r="E495" s="40"/>
      <c r="F495" s="40"/>
      <c r="G495" s="40"/>
      <c r="H495" s="41"/>
      <c r="I495" s="30" t="str">
        <f t="shared" si="51"/>
        <v/>
      </c>
      <c r="J495" s="31" t="str">
        <f t="shared" si="46"/>
        <v/>
      </c>
      <c r="K495" s="31" t="str">
        <f t="shared" si="49"/>
        <v/>
      </c>
      <c r="L495" s="31" t="str">
        <f>IF(AND(I495&lt;VAR_DUREE_TRAV_MAX,I495&lt;&gt;0),VAR_DUREE_TRAV_MAX-Suivi!I495,"")</f>
        <v/>
      </c>
      <c r="M495" s="31" t="str">
        <f t="shared" si="50"/>
        <v/>
      </c>
      <c r="N495" s="14"/>
    </row>
    <row r="496" spans="1:14" x14ac:dyDescent="0.25">
      <c r="A496" s="12"/>
      <c r="B496" s="28" t="str">
        <f t="shared" si="47"/>
        <v/>
      </c>
      <c r="C496" s="29" t="str">
        <f t="shared" si="48"/>
        <v/>
      </c>
      <c r="D496" s="39"/>
      <c r="E496" s="40"/>
      <c r="F496" s="40"/>
      <c r="G496" s="40"/>
      <c r="H496" s="41"/>
      <c r="I496" s="30" t="str">
        <f t="shared" si="51"/>
        <v/>
      </c>
      <c r="J496" s="31" t="str">
        <f t="shared" si="46"/>
        <v/>
      </c>
      <c r="K496" s="31" t="str">
        <f t="shared" si="49"/>
        <v/>
      </c>
      <c r="L496" s="31" t="str">
        <f>IF(AND(I496&lt;VAR_DUREE_TRAV_MAX,I496&lt;&gt;0),VAR_DUREE_TRAV_MAX-Suivi!I496,"")</f>
        <v/>
      </c>
      <c r="M496" s="31" t="str">
        <f t="shared" si="50"/>
        <v/>
      </c>
      <c r="N496" s="14"/>
    </row>
    <row r="497" spans="1:14" x14ac:dyDescent="0.25">
      <c r="A497" s="12"/>
      <c r="B497" s="28" t="str">
        <f t="shared" si="47"/>
        <v/>
      </c>
      <c r="C497" s="29" t="str">
        <f t="shared" si="48"/>
        <v/>
      </c>
      <c r="D497" s="39"/>
      <c r="E497" s="40"/>
      <c r="F497" s="40"/>
      <c r="G497" s="40"/>
      <c r="H497" s="41"/>
      <c r="I497" s="30" t="str">
        <f t="shared" si="51"/>
        <v/>
      </c>
      <c r="J497" s="31" t="str">
        <f t="shared" si="46"/>
        <v/>
      </c>
      <c r="K497" s="31" t="str">
        <f t="shared" si="49"/>
        <v/>
      </c>
      <c r="L497" s="31" t="str">
        <f>IF(AND(I497&lt;VAR_DUREE_TRAV_MAX,I497&lt;&gt;0),VAR_DUREE_TRAV_MAX-Suivi!I497,"")</f>
        <v/>
      </c>
      <c r="M497" s="31" t="str">
        <f t="shared" si="50"/>
        <v/>
      </c>
      <c r="N497" s="14"/>
    </row>
    <row r="498" spans="1:14" x14ac:dyDescent="0.25">
      <c r="A498" s="12"/>
      <c r="B498" s="28" t="str">
        <f t="shared" si="47"/>
        <v/>
      </c>
      <c r="C498" s="29" t="str">
        <f t="shared" si="48"/>
        <v/>
      </c>
      <c r="D498" s="39"/>
      <c r="E498" s="40"/>
      <c r="F498" s="40"/>
      <c r="G498" s="40"/>
      <c r="H498" s="41"/>
      <c r="I498" s="30" t="str">
        <f t="shared" si="51"/>
        <v/>
      </c>
      <c r="J498" s="31" t="str">
        <f t="shared" si="46"/>
        <v/>
      </c>
      <c r="K498" s="31" t="str">
        <f t="shared" si="49"/>
        <v/>
      </c>
      <c r="L498" s="31" t="str">
        <f>IF(AND(I498&lt;VAR_DUREE_TRAV_MAX,I498&lt;&gt;0),VAR_DUREE_TRAV_MAX-Suivi!I498,"")</f>
        <v/>
      </c>
      <c r="M498" s="31" t="str">
        <f t="shared" si="50"/>
        <v/>
      </c>
      <c r="N498" s="14"/>
    </row>
    <row r="499" spans="1:14" x14ac:dyDescent="0.25">
      <c r="A499" s="12"/>
      <c r="B499" s="28" t="str">
        <f t="shared" si="47"/>
        <v/>
      </c>
      <c r="C499" s="29" t="str">
        <f t="shared" si="48"/>
        <v/>
      </c>
      <c r="D499" s="39"/>
      <c r="E499" s="40"/>
      <c r="F499" s="40"/>
      <c r="G499" s="40"/>
      <c r="H499" s="41"/>
      <c r="I499" s="30" t="str">
        <f t="shared" si="51"/>
        <v/>
      </c>
      <c r="J499" s="31" t="str">
        <f t="shared" si="46"/>
        <v/>
      </c>
      <c r="K499" s="31" t="str">
        <f t="shared" si="49"/>
        <v/>
      </c>
      <c r="L499" s="31" t="str">
        <f>IF(AND(I499&lt;VAR_DUREE_TRAV_MAX,I499&lt;&gt;0),VAR_DUREE_TRAV_MAX-Suivi!I499,"")</f>
        <v/>
      </c>
      <c r="M499" s="31" t="str">
        <f t="shared" si="50"/>
        <v/>
      </c>
      <c r="N499" s="14"/>
    </row>
    <row r="500" spans="1:14" ht="13.5" thickBot="1" x14ac:dyDescent="0.3">
      <c r="A500" s="12"/>
      <c r="B500" s="28" t="str">
        <f t="shared" si="47"/>
        <v/>
      </c>
      <c r="C500" s="29" t="str">
        <f t="shared" si="48"/>
        <v/>
      </c>
      <c r="D500" s="42"/>
      <c r="E500" s="43"/>
      <c r="F500" s="43"/>
      <c r="G500" s="43"/>
      <c r="H500" s="44"/>
      <c r="I500" s="30" t="str">
        <f t="shared" si="51"/>
        <v/>
      </c>
      <c r="J500" s="31" t="str">
        <f t="shared" si="46"/>
        <v/>
      </c>
      <c r="K500" s="31" t="str">
        <f t="shared" si="49"/>
        <v/>
      </c>
      <c r="L500" s="31" t="str">
        <f>IF(AND(I500&lt;VAR_DUREE_TRAV_MAX,I500&lt;&gt;0),VAR_DUREE_TRAV_MAX-Suivi!I500,"")</f>
        <v/>
      </c>
      <c r="M500" s="31" t="str">
        <f t="shared" si="50"/>
        <v/>
      </c>
      <c r="N500" s="14"/>
    </row>
  </sheetData>
  <sheetProtection selectLockedCells="1" sort="0" autoFilter="0" pivotTables="0"/>
  <conditionalFormatting sqref="A2:D500">
    <cfRule type="expression" dxfId="3" priority="62">
      <formula>IF(VLOOKUP(#REF!,TAB_PREV,7,0)&lt;#REF!,1,0)</formula>
    </cfRule>
  </conditionalFormatting>
  <conditionalFormatting sqref="J2:J500">
    <cfRule type="cellIs" dxfId="2" priority="2" operator="lessThan">
      <formula>0</formula>
    </cfRule>
  </conditionalFormatting>
  <dataValidations count="6">
    <dataValidation type="date" operator="lessThanOrEqual" showInputMessage="1" showErrorMessage="1" errorTitle="Erreur!" error="Date dans le futur" sqref="A2:A500">
      <formula1>TODAY()</formula1>
    </dataValidation>
    <dataValidation type="list" allowBlank="1" showInputMessage="1" showErrorMessage="1" sqref="E2:E500">
      <formula1>Hrs_AM_deb</formula1>
    </dataValidation>
    <dataValidation type="list" allowBlank="1" showInputMessage="1" showErrorMessage="1" sqref="F2:F500">
      <formula1>Hrs_AM_fin</formula1>
    </dataValidation>
    <dataValidation type="list" allowBlank="1" showInputMessage="1" showErrorMessage="1" sqref="G2:G500">
      <formula1>Hrs_PM_deb</formula1>
    </dataValidation>
    <dataValidation type="list" allowBlank="1" showInputMessage="1" showErrorMessage="1" sqref="H2:H500">
      <formula1>Hrs_PM_fin</formula1>
    </dataValidation>
    <dataValidation type="list" allowBlank="1" showInputMessage="1" showErrorMessage="1" sqref="D2:D500">
      <formula1>Nbr_sem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2C4C7940-DB80-4DD6-B970-235BCD3387DE}">
            <x14:iconSet iconSet="3Flags" custom="1">
              <x14:cfvo type="percent">
                <xm:f>0</xm:f>
              </x14:cfvo>
              <x14:cfvo type="num" gte="0">
                <xm:f>0</xm:f>
              </x14:cfvo>
              <x14:cfvo type="num" gte="0">
                <xm:f>9.9999999999999995E-8</xm:f>
              </x14:cfvo>
              <x14:cfIcon iconSet="3Symbols2" iconId="1"/>
              <x14:cfIcon iconSet="3TrafficLights2" iconId="2"/>
              <x14:cfIcon iconSet="3TrafficLights2" iconId="0"/>
            </x14:iconSet>
          </x14:cfRule>
          <xm:sqref>J2:J500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 tint="0.79998168889431442"/>
    <pageSetUpPr fitToPage="1"/>
  </sheetPr>
  <dimension ref="C3:O503"/>
  <sheetViews>
    <sheetView showGridLines="0" showZeros="0" zoomScale="95" zoomScaleNormal="95" workbookViewId="0"/>
  </sheetViews>
  <sheetFormatPr baseColWidth="10" defaultRowHeight="12.75" x14ac:dyDescent="0.2"/>
  <cols>
    <col min="1" max="1" width="3.5703125" style="1" customWidth="1"/>
    <col min="2" max="2" width="3.7109375" style="1" customWidth="1"/>
    <col min="3" max="3" width="6.42578125" style="1" bestFit="1" customWidth="1"/>
    <col min="4" max="4" width="6.85546875" style="1" bestFit="1" customWidth="1"/>
    <col min="5" max="6" width="8.140625" style="1" bestFit="1" customWidth="1"/>
    <col min="7" max="7" width="6.28515625" style="1" bestFit="1" customWidth="1"/>
    <col min="8" max="8" width="8.85546875" style="1" bestFit="1" customWidth="1"/>
    <col min="9" max="9" width="10" style="1" bestFit="1" customWidth="1"/>
    <col min="10" max="10" width="13.140625" style="1" bestFit="1" customWidth="1"/>
    <col min="11" max="11" width="11.85546875" style="1" bestFit="1" customWidth="1"/>
    <col min="12" max="12" width="16" style="1" bestFit="1" customWidth="1"/>
    <col min="13" max="13" width="19.7109375" style="1" bestFit="1" customWidth="1"/>
    <col min="14" max="14" width="26.42578125" style="1" bestFit="1" customWidth="1"/>
    <col min="15" max="15" width="29.28515625" style="1" bestFit="1" customWidth="1"/>
    <col min="16" max="16384" width="11.42578125" style="1"/>
  </cols>
  <sheetData>
    <row r="3" spans="3:15" ht="13.5" thickBot="1" x14ac:dyDescent="0.25"/>
    <row r="4" spans="3:15" ht="27" thickBot="1" x14ac:dyDescent="0.25">
      <c r="D4" s="62" t="s">
        <v>27</v>
      </c>
      <c r="E4" s="63"/>
      <c r="F4" s="63"/>
      <c r="G4" s="63"/>
      <c r="H4" s="63"/>
      <c r="I4" s="64"/>
    </row>
    <row r="8" spans="3:15" ht="13.5" thickBot="1" x14ac:dyDescent="0.25"/>
    <row r="9" spans="3:15" x14ac:dyDescent="0.2">
      <c r="C9" s="25" t="s">
        <v>28</v>
      </c>
      <c r="D9" s="26" t="s">
        <v>0</v>
      </c>
      <c r="E9" s="27" t="s">
        <v>26</v>
      </c>
    </row>
    <row r="10" spans="3:15" ht="13.5" thickBot="1" x14ac:dyDescent="0.25">
      <c r="C10" s="15">
        <v>2013</v>
      </c>
      <c r="D10" s="16" t="s">
        <v>2</v>
      </c>
      <c r="E10" s="17"/>
    </row>
    <row r="13" spans="3:15" x14ac:dyDescent="0.2">
      <c r="F13" s="9"/>
    </row>
    <row r="15" spans="3:15" ht="13.5" thickBot="1" x14ac:dyDescent="0.25"/>
    <row r="16" spans="3:15" ht="13.5" thickBot="1" x14ac:dyDescent="0.25">
      <c r="C16" s="22" t="s">
        <v>19</v>
      </c>
      <c r="D16" s="23" t="s">
        <v>28</v>
      </c>
      <c r="E16" s="23" t="s">
        <v>0</v>
      </c>
      <c r="F16" s="23" t="s">
        <v>26</v>
      </c>
      <c r="G16" s="23" t="s">
        <v>22</v>
      </c>
      <c r="H16" s="23" t="s">
        <v>36</v>
      </c>
      <c r="I16" s="23" t="s">
        <v>23</v>
      </c>
      <c r="J16" s="23" t="s">
        <v>35</v>
      </c>
      <c r="K16" s="23" t="s">
        <v>32</v>
      </c>
      <c r="L16" s="23" t="s">
        <v>31</v>
      </c>
      <c r="M16" s="23" t="s">
        <v>30</v>
      </c>
      <c r="N16" s="23" t="s">
        <v>33</v>
      </c>
      <c r="O16" s="24" t="s">
        <v>34</v>
      </c>
    </row>
    <row r="17" spans="3:15" x14ac:dyDescent="0.2">
      <c r="C17" s="21">
        <v>41306</v>
      </c>
      <c r="D17" s="45">
        <v>2013</v>
      </c>
      <c r="E17" s="46" t="s">
        <v>2</v>
      </c>
      <c r="F17" s="47">
        <v>5</v>
      </c>
      <c r="G17" s="40">
        <v>0.33333333333333298</v>
      </c>
      <c r="H17" s="40">
        <v>0.52083333333333304</v>
      </c>
      <c r="I17" s="40">
        <v>0.54166666666666696</v>
      </c>
      <c r="J17" s="41">
        <v>0.687500000000001</v>
      </c>
      <c r="K17" s="30">
        <v>0.33333333333333409</v>
      </c>
      <c r="L17" s="31">
        <v>4.1666666666667407E-2</v>
      </c>
      <c r="M17" s="31">
        <v>0.50000000000001155</v>
      </c>
      <c r="N17" s="31" t="s">
        <v>37</v>
      </c>
      <c r="O17" s="31">
        <v>0</v>
      </c>
    </row>
    <row r="18" spans="3:15" x14ac:dyDescent="0.2">
      <c r="C18" s="21">
        <v>41309</v>
      </c>
      <c r="D18" s="45">
        <v>2013</v>
      </c>
      <c r="E18" s="46" t="s">
        <v>2</v>
      </c>
      <c r="F18" s="47">
        <v>6</v>
      </c>
      <c r="G18" s="40">
        <v>0.33333333333333298</v>
      </c>
      <c r="H18" s="40">
        <v>0.52083333333333304</v>
      </c>
      <c r="I18" s="40">
        <v>0.54166666666666696</v>
      </c>
      <c r="J18" s="41">
        <v>0.687500000000001</v>
      </c>
      <c r="K18" s="30">
        <v>0.33333333333333409</v>
      </c>
      <c r="L18" s="31">
        <v>4.1666666666667407E-2</v>
      </c>
      <c r="M18" s="31">
        <v>0.54166666666667895</v>
      </c>
      <c r="N18" s="31" t="s">
        <v>37</v>
      </c>
      <c r="O18" s="31">
        <v>0</v>
      </c>
    </row>
    <row r="19" spans="3:15" x14ac:dyDescent="0.2">
      <c r="C19" s="21">
        <v>41310</v>
      </c>
      <c r="D19" s="45">
        <v>2013</v>
      </c>
      <c r="E19" s="46" t="s">
        <v>2</v>
      </c>
      <c r="F19" s="47">
        <v>6</v>
      </c>
      <c r="G19" s="40">
        <v>0.33333333333333298</v>
      </c>
      <c r="H19" s="40">
        <v>0.52083333333333304</v>
      </c>
      <c r="I19" s="40">
        <v>0.54166666666666696</v>
      </c>
      <c r="J19" s="41">
        <v>0.66666666666666796</v>
      </c>
      <c r="K19" s="30">
        <v>0.31250000000000105</v>
      </c>
      <c r="L19" s="31">
        <v>2.083333333333437E-2</v>
      </c>
      <c r="M19" s="31">
        <v>0.56250000000001332</v>
      </c>
      <c r="N19" s="31" t="s">
        <v>37</v>
      </c>
      <c r="O19" s="31">
        <v>0</v>
      </c>
    </row>
    <row r="20" spans="3:15" x14ac:dyDescent="0.2">
      <c r="C20" s="21">
        <v>41311</v>
      </c>
      <c r="D20" s="45">
        <v>2013</v>
      </c>
      <c r="E20" s="46" t="s">
        <v>2</v>
      </c>
      <c r="F20" s="47">
        <v>6</v>
      </c>
      <c r="G20" s="40">
        <v>0.33333333333333298</v>
      </c>
      <c r="H20" s="40">
        <v>0.52083333333333304</v>
      </c>
      <c r="I20" s="40">
        <v>0.54166666666666696</v>
      </c>
      <c r="J20" s="41">
        <v>0.687500000000001</v>
      </c>
      <c r="K20" s="30">
        <v>0.33333333333333409</v>
      </c>
      <c r="L20" s="31">
        <v>4.1666666666667407E-2</v>
      </c>
      <c r="M20" s="31">
        <v>0.60416666666668073</v>
      </c>
      <c r="N20" s="31" t="s">
        <v>37</v>
      </c>
      <c r="O20" s="31">
        <v>0</v>
      </c>
    </row>
    <row r="21" spans="3:15" x14ac:dyDescent="0.2">
      <c r="C21" s="21">
        <v>41312</v>
      </c>
      <c r="D21" s="45">
        <v>2013</v>
      </c>
      <c r="E21" s="46" t="s">
        <v>2</v>
      </c>
      <c r="F21" s="47">
        <v>6</v>
      </c>
      <c r="G21" s="40">
        <v>0.33333333333333298</v>
      </c>
      <c r="H21" s="40">
        <v>0.52083333333333304</v>
      </c>
      <c r="I21" s="40">
        <v>0.54166666666666696</v>
      </c>
      <c r="J21" s="41">
        <v>0.66666666666666796</v>
      </c>
      <c r="K21" s="30">
        <v>0.31250000000000105</v>
      </c>
      <c r="L21" s="31">
        <v>2.083333333333437E-2</v>
      </c>
      <c r="M21" s="31">
        <v>0.6250000000000151</v>
      </c>
      <c r="N21" s="31" t="s">
        <v>37</v>
      </c>
      <c r="O21" s="31">
        <v>0</v>
      </c>
    </row>
    <row r="22" spans="3:15" x14ac:dyDescent="0.2">
      <c r="C22" s="21">
        <v>41313</v>
      </c>
      <c r="D22" s="45">
        <v>2013</v>
      </c>
      <c r="E22" s="46" t="s">
        <v>2</v>
      </c>
      <c r="F22" s="47">
        <v>6</v>
      </c>
      <c r="G22" s="40">
        <v>0.33333333333333298</v>
      </c>
      <c r="H22" s="40">
        <v>0.52083333333333304</v>
      </c>
      <c r="I22" s="40">
        <v>0.54166666666666696</v>
      </c>
      <c r="J22" s="41">
        <v>0.687500000000001</v>
      </c>
      <c r="K22" s="30">
        <v>0.33333333333333409</v>
      </c>
      <c r="L22" s="31">
        <v>4.1666666666667407E-2</v>
      </c>
      <c r="M22" s="31">
        <v>0.66666666666668251</v>
      </c>
      <c r="N22" s="31" t="s">
        <v>37</v>
      </c>
      <c r="O22" s="31">
        <v>0</v>
      </c>
    </row>
    <row r="23" spans="3:15" x14ac:dyDescent="0.2">
      <c r="C23" s="21">
        <v>41316</v>
      </c>
      <c r="D23" s="45">
        <v>2013</v>
      </c>
      <c r="E23" s="46" t="s">
        <v>2</v>
      </c>
      <c r="F23" s="47">
        <v>7</v>
      </c>
      <c r="G23" s="40">
        <v>0.33333333333333298</v>
      </c>
      <c r="H23" s="40">
        <v>0.52083333333333304</v>
      </c>
      <c r="I23" s="40">
        <v>0.54166666666666696</v>
      </c>
      <c r="J23" s="41">
        <v>0.687500000000001</v>
      </c>
      <c r="K23" s="30">
        <v>0.33333333333333409</v>
      </c>
      <c r="L23" s="31">
        <v>4.1666666666667407E-2</v>
      </c>
      <c r="M23" s="31">
        <v>0.70833333333334991</v>
      </c>
      <c r="N23" s="31" t="s">
        <v>37</v>
      </c>
      <c r="O23" s="31">
        <v>0</v>
      </c>
    </row>
    <row r="24" spans="3:15" x14ac:dyDescent="0.2">
      <c r="C24" s="21">
        <v>41317</v>
      </c>
      <c r="D24" s="45">
        <v>2013</v>
      </c>
      <c r="E24" s="46" t="s">
        <v>2</v>
      </c>
      <c r="F24" s="47">
        <v>7</v>
      </c>
      <c r="G24" s="40">
        <v>0.33333333333333298</v>
      </c>
      <c r="H24" s="40">
        <v>0.52083333333333304</v>
      </c>
      <c r="I24" s="40">
        <v>0.54166666666666696</v>
      </c>
      <c r="J24" s="41">
        <v>0.66666666666666796</v>
      </c>
      <c r="K24" s="30">
        <v>0.31250000000000105</v>
      </c>
      <c r="L24" s="31">
        <v>2.083333333333437E-2</v>
      </c>
      <c r="M24" s="31">
        <v>0.72916666666668428</v>
      </c>
      <c r="N24" s="31" t="s">
        <v>37</v>
      </c>
      <c r="O24" s="31">
        <v>0</v>
      </c>
    </row>
    <row r="25" spans="3:15" x14ac:dyDescent="0.2">
      <c r="C25" s="21">
        <v>41318</v>
      </c>
      <c r="D25" s="45">
        <v>2013</v>
      </c>
      <c r="E25" s="46" t="s">
        <v>2</v>
      </c>
      <c r="F25" s="47">
        <v>7</v>
      </c>
      <c r="G25" s="40">
        <v>0.33333333333333298</v>
      </c>
      <c r="H25" s="40">
        <v>0.52083333333333304</v>
      </c>
      <c r="I25" s="40">
        <v>0.54166666666666696</v>
      </c>
      <c r="J25" s="41">
        <v>0.687500000000001</v>
      </c>
      <c r="K25" s="30">
        <v>0.33333333333333409</v>
      </c>
      <c r="L25" s="31">
        <v>4.1666666666667407E-2</v>
      </c>
      <c r="M25" s="31">
        <v>0.77083333333335169</v>
      </c>
      <c r="N25" s="31" t="s">
        <v>37</v>
      </c>
      <c r="O25" s="31">
        <v>0</v>
      </c>
    </row>
    <row r="26" spans="3:15" x14ac:dyDescent="0.2">
      <c r="C26" s="21">
        <v>41319</v>
      </c>
      <c r="D26" s="45">
        <v>2013</v>
      </c>
      <c r="E26" s="46" t="s">
        <v>2</v>
      </c>
      <c r="F26" s="47">
        <v>7</v>
      </c>
      <c r="G26" s="40">
        <v>0.33333333333333298</v>
      </c>
      <c r="H26" s="40">
        <v>0.52083333333333304</v>
      </c>
      <c r="I26" s="40">
        <v>0.54166666666666696</v>
      </c>
      <c r="J26" s="41">
        <v>0.66666666666666796</v>
      </c>
      <c r="K26" s="30">
        <v>0.31250000000000105</v>
      </c>
      <c r="L26" s="31">
        <v>2.083333333333437E-2</v>
      </c>
      <c r="M26" s="31">
        <v>0.79166666666668606</v>
      </c>
      <c r="N26" s="31" t="s">
        <v>37</v>
      </c>
      <c r="O26" s="31">
        <v>0</v>
      </c>
    </row>
    <row r="27" spans="3:15" x14ac:dyDescent="0.2">
      <c r="C27" s="21">
        <v>41320</v>
      </c>
      <c r="D27" s="45">
        <v>2013</v>
      </c>
      <c r="E27" s="46" t="s">
        <v>2</v>
      </c>
      <c r="F27" s="47">
        <v>7</v>
      </c>
      <c r="G27" s="40">
        <v>0.33333333333333298</v>
      </c>
      <c r="H27" s="40">
        <v>0.52083333333333304</v>
      </c>
      <c r="I27" s="40">
        <v>0.54166666666666696</v>
      </c>
      <c r="J27" s="41">
        <v>0.687500000000001</v>
      </c>
      <c r="K27" s="30">
        <v>0.33333333333333409</v>
      </c>
      <c r="L27" s="31">
        <v>4.1666666666667407E-2</v>
      </c>
      <c r="M27" s="31">
        <v>0.83333333333335347</v>
      </c>
      <c r="N27" s="31" t="s">
        <v>37</v>
      </c>
      <c r="O27" s="31">
        <v>0</v>
      </c>
    </row>
    <row r="28" spans="3:15" x14ac:dyDescent="0.2">
      <c r="C28" s="21">
        <v>41323</v>
      </c>
      <c r="D28" s="45">
        <v>2013</v>
      </c>
      <c r="E28" s="46" t="s">
        <v>2</v>
      </c>
      <c r="F28" s="47">
        <v>8</v>
      </c>
      <c r="G28" s="40">
        <v>0.33333333333333298</v>
      </c>
      <c r="H28" s="40">
        <v>0.52083333333333304</v>
      </c>
      <c r="I28" s="40">
        <v>0.54166666666666696</v>
      </c>
      <c r="J28" s="41">
        <v>0.687500000000001</v>
      </c>
      <c r="K28" s="30">
        <v>0.33333333333333409</v>
      </c>
      <c r="L28" s="31">
        <v>4.1666666666667407E-2</v>
      </c>
      <c r="M28" s="31">
        <v>0.87500000000002087</v>
      </c>
      <c r="N28" s="31" t="s">
        <v>37</v>
      </c>
      <c r="O28" s="31">
        <v>0</v>
      </c>
    </row>
    <row r="29" spans="3:15" x14ac:dyDescent="0.2">
      <c r="C29" s="21">
        <v>41324</v>
      </c>
      <c r="D29" s="45">
        <v>2013</v>
      </c>
      <c r="E29" s="46" t="s">
        <v>2</v>
      </c>
      <c r="F29" s="47">
        <v>8</v>
      </c>
      <c r="G29" s="40">
        <v>0.33333333333333298</v>
      </c>
      <c r="H29" s="40">
        <v>0.52083333333333304</v>
      </c>
      <c r="I29" s="40">
        <v>0.54166666666666696</v>
      </c>
      <c r="J29" s="41">
        <v>0.66666666666666796</v>
      </c>
      <c r="K29" s="30">
        <v>0.31250000000000105</v>
      </c>
      <c r="L29" s="31">
        <v>2.083333333333437E-2</v>
      </c>
      <c r="M29" s="31">
        <v>0.89583333333335524</v>
      </c>
      <c r="N29" s="31" t="s">
        <v>37</v>
      </c>
      <c r="O29" s="31">
        <v>0</v>
      </c>
    </row>
    <row r="30" spans="3:15" ht="17.25" customHeight="1" x14ac:dyDescent="0.2">
      <c r="C30" s="21">
        <v>41325</v>
      </c>
      <c r="D30" s="45">
        <v>2013</v>
      </c>
      <c r="E30" s="46" t="s">
        <v>2</v>
      </c>
      <c r="F30" s="47">
        <v>8</v>
      </c>
      <c r="G30" s="40">
        <v>0.33333333333333298</v>
      </c>
      <c r="H30" s="40">
        <v>0.52083333333333304</v>
      </c>
      <c r="I30" s="40">
        <v>0.54166666666666696</v>
      </c>
      <c r="J30" s="41">
        <v>0.687500000000001</v>
      </c>
      <c r="K30" s="30">
        <v>0.33333333333333409</v>
      </c>
      <c r="L30" s="31">
        <v>4.1666666666667407E-2</v>
      </c>
      <c r="M30" s="31">
        <v>0.93750000000002265</v>
      </c>
      <c r="N30" s="31" t="s">
        <v>37</v>
      </c>
      <c r="O30" s="31">
        <v>0</v>
      </c>
    </row>
    <row r="31" spans="3:15" x14ac:dyDescent="0.2">
      <c r="C31" s="21">
        <v>41326</v>
      </c>
      <c r="D31" s="45">
        <v>2013</v>
      </c>
      <c r="E31" s="46" t="s">
        <v>2</v>
      </c>
      <c r="F31" s="47">
        <v>8</v>
      </c>
      <c r="G31" s="40">
        <v>0.33333333333333298</v>
      </c>
      <c r="H31" s="40">
        <v>0.52083333333333304</v>
      </c>
      <c r="I31" s="40">
        <v>0.54166666666666696</v>
      </c>
      <c r="J31" s="41">
        <v>0.66666666666666796</v>
      </c>
      <c r="K31" s="30">
        <v>0.31250000000000105</v>
      </c>
      <c r="L31" s="31">
        <v>2.083333333333437E-2</v>
      </c>
      <c r="M31" s="31">
        <v>0.95833333333335702</v>
      </c>
      <c r="N31" s="31" t="s">
        <v>37</v>
      </c>
      <c r="O31" s="31">
        <v>0</v>
      </c>
    </row>
    <row r="32" spans="3:15" x14ac:dyDescent="0.2">
      <c r="C32" s="21">
        <v>41327</v>
      </c>
      <c r="D32" s="45">
        <v>2013</v>
      </c>
      <c r="E32" s="46" t="s">
        <v>2</v>
      </c>
      <c r="F32" s="47">
        <v>8</v>
      </c>
      <c r="G32" s="40">
        <v>0.33333333333333298</v>
      </c>
      <c r="H32" s="40">
        <v>0.52083333333333304</v>
      </c>
      <c r="I32" s="40">
        <v>0.54166666666666696</v>
      </c>
      <c r="J32" s="41">
        <v>0.687500000000001</v>
      </c>
      <c r="K32" s="30">
        <v>0.33333333333333409</v>
      </c>
      <c r="L32" s="31">
        <v>4.1666666666667407E-2</v>
      </c>
      <c r="M32" s="31">
        <v>1.0000000000000244</v>
      </c>
      <c r="N32" s="31" t="s">
        <v>37</v>
      </c>
      <c r="O32" s="31">
        <v>0</v>
      </c>
    </row>
    <row r="33" spans="3:15" x14ac:dyDescent="0.2">
      <c r="C33" s="21">
        <v>41330</v>
      </c>
      <c r="D33" s="45">
        <v>2013</v>
      </c>
      <c r="E33" s="46" t="s">
        <v>2</v>
      </c>
      <c r="F33" s="47">
        <v>9</v>
      </c>
      <c r="G33" s="40">
        <v>0.33333333333333298</v>
      </c>
      <c r="H33" s="40">
        <v>0.52083333333333304</v>
      </c>
      <c r="I33" s="40">
        <v>0.54166666666666696</v>
      </c>
      <c r="J33" s="41">
        <v>0.687500000000001</v>
      </c>
      <c r="K33" s="30">
        <v>0.33333333333333409</v>
      </c>
      <c r="L33" s="31">
        <v>4.1666666666667407E-2</v>
      </c>
      <c r="M33" s="31">
        <v>1.0416666666666918</v>
      </c>
      <c r="N33" s="31" t="s">
        <v>37</v>
      </c>
      <c r="O33" s="31">
        <v>0</v>
      </c>
    </row>
    <row r="34" spans="3:15" x14ac:dyDescent="0.2">
      <c r="C34" s="21">
        <v>41331</v>
      </c>
      <c r="D34" s="45">
        <v>2013</v>
      </c>
      <c r="E34" s="46" t="s">
        <v>2</v>
      </c>
      <c r="F34" s="47">
        <v>9</v>
      </c>
      <c r="G34" s="40">
        <v>0.33333333333333298</v>
      </c>
      <c r="H34" s="40">
        <v>0.52083333333333304</v>
      </c>
      <c r="I34" s="40">
        <v>0.54166666666666696</v>
      </c>
      <c r="J34" s="41">
        <v>0.66666666666666796</v>
      </c>
      <c r="K34" s="30">
        <v>0.31250000000000105</v>
      </c>
      <c r="L34" s="31">
        <v>2.083333333333437E-2</v>
      </c>
      <c r="M34" s="31">
        <v>1.0625000000000262</v>
      </c>
      <c r="N34" s="31" t="s">
        <v>37</v>
      </c>
      <c r="O34" s="31">
        <v>0</v>
      </c>
    </row>
    <row r="35" spans="3:15" x14ac:dyDescent="0.2">
      <c r="C35" s="21">
        <v>41332</v>
      </c>
      <c r="D35" s="45">
        <v>2013</v>
      </c>
      <c r="E35" s="46" t="s">
        <v>2</v>
      </c>
      <c r="F35" s="47">
        <v>9</v>
      </c>
      <c r="G35" s="40">
        <v>0.33333333333333298</v>
      </c>
      <c r="H35" s="40">
        <v>0.52083333333333304</v>
      </c>
      <c r="I35" s="40">
        <v>0.54166666666666696</v>
      </c>
      <c r="J35" s="41">
        <v>0.687500000000001</v>
      </c>
      <c r="K35" s="30">
        <v>0.33333333333333409</v>
      </c>
      <c r="L35" s="31">
        <v>4.1666666666667407E-2</v>
      </c>
      <c r="M35" s="31">
        <v>1.1041666666666936</v>
      </c>
      <c r="N35" s="31" t="s">
        <v>37</v>
      </c>
      <c r="O35" s="31">
        <v>0</v>
      </c>
    </row>
    <row r="36" spans="3:15" x14ac:dyDescent="0.2">
      <c r="C36" s="21">
        <v>41333</v>
      </c>
      <c r="D36" s="45">
        <v>2013</v>
      </c>
      <c r="E36" s="46" t="s">
        <v>2</v>
      </c>
      <c r="F36" s="47">
        <v>9</v>
      </c>
      <c r="G36" s="40">
        <v>0.33333333333333298</v>
      </c>
      <c r="H36" s="40">
        <v>0.52083333333333304</v>
      </c>
      <c r="I36" s="40">
        <v>0.54166666666666696</v>
      </c>
      <c r="J36" s="41">
        <v>0.66666666666666796</v>
      </c>
      <c r="K36" s="30">
        <v>0.31250000000000105</v>
      </c>
      <c r="L36" s="31">
        <v>2.083333333333437E-2</v>
      </c>
      <c r="M36" s="31">
        <v>1.125000000000028</v>
      </c>
      <c r="N36" s="31" t="s">
        <v>37</v>
      </c>
      <c r="O36" s="31">
        <v>0</v>
      </c>
    </row>
    <row r="37" spans="3:15" x14ac:dyDescent="0.2">
      <c r="C37" s="21"/>
      <c r="D37" s="45"/>
      <c r="E37" s="46"/>
      <c r="F37" s="47"/>
      <c r="G37" s="40"/>
      <c r="H37" s="40"/>
      <c r="I37" s="40"/>
      <c r="J37" s="41"/>
      <c r="K37" s="30"/>
      <c r="L37" s="31"/>
      <c r="M37" s="31"/>
      <c r="N37" s="31"/>
      <c r="O37" s="31"/>
    </row>
    <row r="38" spans="3:15" x14ac:dyDescent="0.2">
      <c r="C38" s="21"/>
      <c r="D38" s="45"/>
      <c r="E38" s="46"/>
      <c r="F38" s="47"/>
      <c r="G38" s="40"/>
      <c r="H38" s="40"/>
      <c r="I38" s="40"/>
      <c r="J38" s="41"/>
      <c r="K38" s="30"/>
      <c r="L38" s="31"/>
      <c r="M38" s="31"/>
      <c r="N38" s="31"/>
      <c r="O38" s="31"/>
    </row>
    <row r="39" spans="3:15" x14ac:dyDescent="0.2">
      <c r="C39" s="21"/>
      <c r="D39" s="45"/>
      <c r="E39" s="46"/>
      <c r="F39" s="47"/>
      <c r="G39" s="40"/>
      <c r="H39" s="40"/>
      <c r="I39" s="40"/>
      <c r="J39" s="41"/>
      <c r="K39" s="30"/>
      <c r="L39" s="31"/>
      <c r="M39" s="31"/>
      <c r="N39" s="31"/>
      <c r="O39" s="31"/>
    </row>
    <row r="40" spans="3:15" x14ac:dyDescent="0.2">
      <c r="C40" s="21"/>
      <c r="D40" s="45"/>
      <c r="E40" s="46"/>
      <c r="F40" s="47"/>
      <c r="G40" s="40"/>
      <c r="H40" s="40"/>
      <c r="I40" s="40"/>
      <c r="J40" s="41"/>
      <c r="K40" s="30"/>
      <c r="L40" s="31"/>
      <c r="M40" s="31"/>
      <c r="N40" s="31"/>
      <c r="O40" s="31"/>
    </row>
    <row r="41" spans="3:15" x14ac:dyDescent="0.2">
      <c r="C41" s="21"/>
      <c r="D41" s="45"/>
      <c r="E41" s="46"/>
      <c r="F41" s="47"/>
      <c r="G41" s="40"/>
      <c r="H41" s="40"/>
      <c r="I41" s="40"/>
      <c r="J41" s="41"/>
      <c r="K41" s="30"/>
      <c r="L41" s="31"/>
      <c r="M41" s="31"/>
      <c r="N41" s="31"/>
      <c r="O41" s="31"/>
    </row>
    <row r="42" spans="3:15" x14ac:dyDescent="0.2">
      <c r="C42" s="21"/>
      <c r="D42" s="45"/>
      <c r="E42" s="46"/>
      <c r="F42" s="47"/>
      <c r="G42" s="40"/>
      <c r="H42" s="40"/>
      <c r="I42" s="40"/>
      <c r="J42" s="41"/>
      <c r="K42" s="30"/>
      <c r="L42" s="31"/>
      <c r="M42" s="31"/>
      <c r="N42" s="31"/>
      <c r="O42" s="31"/>
    </row>
    <row r="43" spans="3:15" x14ac:dyDescent="0.2">
      <c r="C43" s="21"/>
      <c r="D43" s="45"/>
      <c r="E43" s="46"/>
      <c r="F43" s="47"/>
      <c r="G43" s="40"/>
      <c r="H43" s="40"/>
      <c r="I43" s="40"/>
      <c r="J43" s="41"/>
      <c r="K43" s="30"/>
      <c r="L43" s="31"/>
      <c r="M43" s="31"/>
      <c r="N43" s="31"/>
      <c r="O43" s="31"/>
    </row>
    <row r="44" spans="3:15" x14ac:dyDescent="0.2">
      <c r="C44" s="21"/>
      <c r="D44" s="45"/>
      <c r="E44" s="46"/>
      <c r="F44" s="47"/>
      <c r="G44" s="40"/>
      <c r="H44" s="40"/>
      <c r="I44" s="40"/>
      <c r="J44" s="41"/>
      <c r="K44" s="30"/>
      <c r="L44" s="31"/>
      <c r="M44" s="31"/>
      <c r="N44" s="31"/>
      <c r="O44" s="31"/>
    </row>
    <row r="45" spans="3:15" x14ac:dyDescent="0.2">
      <c r="C45" s="21"/>
      <c r="D45" s="45"/>
      <c r="E45" s="46"/>
      <c r="F45" s="47"/>
      <c r="G45" s="40"/>
      <c r="H45" s="40"/>
      <c r="I45" s="40"/>
      <c r="J45" s="41"/>
      <c r="K45" s="30"/>
      <c r="L45" s="31"/>
      <c r="M45" s="31"/>
      <c r="N45" s="31"/>
      <c r="O45" s="31"/>
    </row>
    <row r="46" spans="3:15" x14ac:dyDescent="0.2">
      <c r="C46" s="21"/>
      <c r="D46" s="45"/>
      <c r="E46" s="46"/>
      <c r="F46" s="47"/>
      <c r="G46" s="40"/>
      <c r="H46" s="40"/>
      <c r="I46" s="40"/>
      <c r="J46" s="41"/>
      <c r="K46" s="30"/>
      <c r="L46" s="31"/>
      <c r="M46" s="31"/>
      <c r="N46" s="31"/>
      <c r="O46" s="31"/>
    </row>
    <row r="47" spans="3:15" x14ac:dyDescent="0.2">
      <c r="C47" s="21"/>
      <c r="D47" s="45"/>
      <c r="E47" s="46"/>
      <c r="F47" s="47"/>
      <c r="G47" s="40"/>
      <c r="H47" s="40"/>
      <c r="I47" s="40"/>
      <c r="J47" s="41"/>
      <c r="K47" s="30"/>
      <c r="L47" s="31"/>
      <c r="M47" s="31"/>
      <c r="N47" s="31"/>
      <c r="O47" s="31"/>
    </row>
    <row r="48" spans="3:15" x14ac:dyDescent="0.2">
      <c r="C48" s="21"/>
      <c r="D48" s="45"/>
      <c r="E48" s="46"/>
      <c r="F48" s="47"/>
      <c r="G48" s="40"/>
      <c r="H48" s="40"/>
      <c r="I48" s="40"/>
      <c r="J48" s="41"/>
      <c r="K48" s="30"/>
      <c r="L48" s="31"/>
      <c r="M48" s="31"/>
      <c r="N48" s="31"/>
      <c r="O48" s="31"/>
    </row>
    <row r="49" spans="3:15" x14ac:dyDescent="0.2">
      <c r="C49" s="21"/>
      <c r="D49" s="45"/>
      <c r="E49" s="46"/>
      <c r="F49" s="47"/>
      <c r="G49" s="40"/>
      <c r="H49" s="40"/>
      <c r="I49" s="40"/>
      <c r="J49" s="41"/>
      <c r="K49" s="30"/>
      <c r="L49" s="31"/>
      <c r="M49" s="31"/>
      <c r="N49" s="31"/>
      <c r="O49" s="31"/>
    </row>
    <row r="50" spans="3:15" x14ac:dyDescent="0.2">
      <c r="C50" s="21"/>
      <c r="D50" s="45"/>
      <c r="E50" s="46"/>
      <c r="F50" s="47"/>
      <c r="G50" s="40"/>
      <c r="H50" s="40"/>
      <c r="I50" s="40"/>
      <c r="J50" s="41"/>
      <c r="K50" s="30"/>
      <c r="L50" s="31"/>
      <c r="M50" s="31"/>
      <c r="N50" s="31"/>
      <c r="O50" s="31"/>
    </row>
    <row r="51" spans="3:15" x14ac:dyDescent="0.2">
      <c r="C51" s="21"/>
      <c r="D51" s="45"/>
      <c r="E51" s="46"/>
      <c r="F51" s="47"/>
      <c r="G51" s="40"/>
      <c r="H51" s="40"/>
      <c r="I51" s="40"/>
      <c r="J51" s="41"/>
      <c r="K51" s="30"/>
      <c r="L51" s="31"/>
      <c r="M51" s="31"/>
      <c r="N51" s="31"/>
      <c r="O51" s="31"/>
    </row>
    <row r="52" spans="3:15" x14ac:dyDescent="0.2">
      <c r="C52" s="21"/>
      <c r="D52" s="45"/>
      <c r="E52" s="46"/>
      <c r="F52" s="47"/>
      <c r="G52" s="40"/>
      <c r="H52" s="40"/>
      <c r="I52" s="40"/>
      <c r="J52" s="41"/>
      <c r="K52" s="30"/>
      <c r="L52" s="31"/>
      <c r="M52" s="31"/>
      <c r="N52" s="31"/>
      <c r="O52" s="31"/>
    </row>
    <row r="53" spans="3:15" x14ac:dyDescent="0.2">
      <c r="C53" s="21"/>
      <c r="D53" s="45"/>
      <c r="E53" s="46"/>
      <c r="F53" s="47"/>
      <c r="G53" s="40"/>
      <c r="H53" s="40"/>
      <c r="I53" s="40"/>
      <c r="J53" s="41"/>
      <c r="K53" s="30"/>
      <c r="L53" s="31"/>
      <c r="M53" s="31"/>
      <c r="N53" s="31"/>
      <c r="O53" s="31"/>
    </row>
    <row r="54" spans="3:15" x14ac:dyDescent="0.2">
      <c r="C54" s="21"/>
      <c r="D54" s="45"/>
      <c r="E54" s="46"/>
      <c r="F54" s="47"/>
      <c r="G54" s="40"/>
      <c r="H54" s="40"/>
      <c r="I54" s="40"/>
      <c r="J54" s="41"/>
      <c r="K54" s="30"/>
      <c r="L54" s="31"/>
      <c r="M54" s="31"/>
      <c r="N54" s="31"/>
      <c r="O54" s="31"/>
    </row>
    <row r="55" spans="3:15" x14ac:dyDescent="0.2">
      <c r="C55" s="21"/>
      <c r="D55" s="45"/>
      <c r="E55" s="46"/>
      <c r="F55" s="47"/>
      <c r="G55" s="40"/>
      <c r="H55" s="40"/>
      <c r="I55" s="40"/>
      <c r="J55" s="41"/>
      <c r="K55" s="30"/>
      <c r="L55" s="31"/>
      <c r="M55" s="31"/>
      <c r="N55" s="31"/>
      <c r="O55" s="31"/>
    </row>
    <row r="56" spans="3:15" x14ac:dyDescent="0.2">
      <c r="C56" s="21"/>
      <c r="D56" s="45"/>
      <c r="E56" s="46"/>
      <c r="F56" s="47"/>
      <c r="G56" s="40"/>
      <c r="H56" s="40"/>
      <c r="I56" s="40"/>
      <c r="J56" s="41"/>
      <c r="K56" s="30"/>
      <c r="L56" s="31"/>
      <c r="M56" s="31"/>
      <c r="N56" s="31"/>
      <c r="O56" s="31"/>
    </row>
    <row r="57" spans="3:15" x14ac:dyDescent="0.2">
      <c r="C57" s="21"/>
      <c r="D57" s="45"/>
      <c r="E57" s="46"/>
      <c r="F57" s="47"/>
      <c r="G57" s="40"/>
      <c r="H57" s="40"/>
      <c r="I57" s="40"/>
      <c r="J57" s="41"/>
      <c r="K57" s="30"/>
      <c r="L57" s="31"/>
      <c r="M57" s="31"/>
      <c r="N57" s="31"/>
      <c r="O57" s="31"/>
    </row>
    <row r="58" spans="3:15" x14ac:dyDescent="0.2">
      <c r="C58" s="21"/>
      <c r="D58" s="45"/>
      <c r="E58" s="46"/>
      <c r="F58" s="47"/>
      <c r="G58" s="40"/>
      <c r="H58" s="40"/>
      <c r="I58" s="40"/>
      <c r="J58" s="41"/>
      <c r="K58" s="30"/>
      <c r="L58" s="31"/>
      <c r="M58" s="31"/>
      <c r="N58" s="31"/>
      <c r="O58" s="31"/>
    </row>
    <row r="59" spans="3:15" x14ac:dyDescent="0.2">
      <c r="C59" s="21"/>
      <c r="D59" s="45"/>
      <c r="E59" s="46"/>
      <c r="F59" s="47"/>
      <c r="G59" s="40"/>
      <c r="H59" s="40"/>
      <c r="I59" s="40"/>
      <c r="J59" s="41"/>
      <c r="K59" s="30"/>
      <c r="L59" s="31"/>
      <c r="M59" s="31"/>
      <c r="N59" s="31"/>
      <c r="O59" s="31"/>
    </row>
    <row r="60" spans="3:15" x14ac:dyDescent="0.2">
      <c r="C60" s="21"/>
      <c r="D60" s="45"/>
      <c r="E60" s="46"/>
      <c r="F60" s="47"/>
      <c r="G60" s="40"/>
      <c r="H60" s="40"/>
      <c r="I60" s="40"/>
      <c r="J60" s="41"/>
      <c r="K60" s="30"/>
      <c r="L60" s="31"/>
      <c r="M60" s="31"/>
      <c r="N60" s="31"/>
      <c r="O60" s="31"/>
    </row>
    <row r="61" spans="3:15" x14ac:dyDescent="0.2">
      <c r="C61" s="21"/>
      <c r="D61" s="45"/>
      <c r="E61" s="46"/>
      <c r="F61" s="47"/>
      <c r="G61" s="40"/>
      <c r="H61" s="40"/>
      <c r="I61" s="40"/>
      <c r="J61" s="41"/>
      <c r="K61" s="30"/>
      <c r="L61" s="31"/>
      <c r="M61" s="31"/>
      <c r="N61" s="31"/>
      <c r="O61" s="31"/>
    </row>
    <row r="62" spans="3:15" x14ac:dyDescent="0.2">
      <c r="C62" s="21"/>
      <c r="D62" s="45"/>
      <c r="E62" s="46"/>
      <c r="F62" s="47"/>
      <c r="G62" s="40"/>
      <c r="H62" s="40"/>
      <c r="I62" s="40"/>
      <c r="J62" s="41"/>
      <c r="K62" s="30"/>
      <c r="L62" s="31"/>
      <c r="M62" s="31"/>
      <c r="N62" s="31"/>
      <c r="O62" s="31"/>
    </row>
    <row r="63" spans="3:15" x14ac:dyDescent="0.2">
      <c r="C63" s="21"/>
      <c r="D63" s="45"/>
      <c r="E63" s="46"/>
      <c r="F63" s="47"/>
      <c r="G63" s="40"/>
      <c r="H63" s="40"/>
      <c r="I63" s="40"/>
      <c r="J63" s="41"/>
      <c r="K63" s="30"/>
      <c r="L63" s="31"/>
      <c r="M63" s="31"/>
      <c r="N63" s="31"/>
      <c r="O63" s="31"/>
    </row>
    <row r="64" spans="3:15" x14ac:dyDescent="0.2">
      <c r="C64" s="21"/>
      <c r="D64" s="45"/>
      <c r="E64" s="46"/>
      <c r="F64" s="47"/>
      <c r="G64" s="40"/>
      <c r="H64" s="40"/>
      <c r="I64" s="40"/>
      <c r="J64" s="41"/>
      <c r="K64" s="30"/>
      <c r="L64" s="31"/>
      <c r="M64" s="31"/>
      <c r="N64" s="31"/>
      <c r="O64" s="31"/>
    </row>
    <row r="65" spans="3:15" x14ac:dyDescent="0.2">
      <c r="C65" s="21"/>
      <c r="D65" s="45"/>
      <c r="E65" s="46"/>
      <c r="F65" s="47"/>
      <c r="G65" s="40"/>
      <c r="H65" s="40"/>
      <c r="I65" s="40"/>
      <c r="J65" s="41"/>
      <c r="K65" s="30"/>
      <c r="L65" s="31"/>
      <c r="M65" s="31"/>
      <c r="N65" s="31"/>
      <c r="O65" s="31"/>
    </row>
    <row r="66" spans="3:15" x14ac:dyDescent="0.2">
      <c r="C66" s="21"/>
      <c r="D66" s="45"/>
      <c r="E66" s="46"/>
      <c r="F66" s="47"/>
      <c r="G66" s="40"/>
      <c r="H66" s="40"/>
      <c r="I66" s="40"/>
      <c r="J66" s="41"/>
      <c r="K66" s="30"/>
      <c r="L66" s="31"/>
      <c r="M66" s="31"/>
      <c r="N66" s="31"/>
      <c r="O66" s="31"/>
    </row>
    <row r="67" spans="3:15" x14ac:dyDescent="0.2">
      <c r="C67" s="21"/>
      <c r="D67" s="45"/>
      <c r="E67" s="46"/>
      <c r="F67" s="47"/>
      <c r="G67" s="40"/>
      <c r="H67" s="40"/>
      <c r="I67" s="40"/>
      <c r="J67" s="41"/>
      <c r="K67" s="30"/>
      <c r="L67" s="31"/>
      <c r="M67" s="31"/>
      <c r="N67" s="31"/>
      <c r="O67" s="31"/>
    </row>
    <row r="68" spans="3:15" x14ac:dyDescent="0.2">
      <c r="C68" s="21"/>
      <c r="D68" s="45"/>
      <c r="E68" s="46"/>
      <c r="F68" s="47"/>
      <c r="G68" s="40"/>
      <c r="H68" s="40"/>
      <c r="I68" s="40"/>
      <c r="J68" s="41"/>
      <c r="K68" s="30"/>
      <c r="L68" s="31"/>
      <c r="M68" s="31"/>
      <c r="N68" s="31"/>
      <c r="O68" s="31"/>
    </row>
    <row r="69" spans="3:15" x14ac:dyDescent="0.2">
      <c r="C69" s="21"/>
      <c r="D69" s="45"/>
      <c r="E69" s="46"/>
      <c r="F69" s="47"/>
      <c r="G69" s="40"/>
      <c r="H69" s="40"/>
      <c r="I69" s="40"/>
      <c r="J69" s="41"/>
      <c r="K69" s="30"/>
      <c r="L69" s="31"/>
      <c r="M69" s="31"/>
      <c r="N69" s="31"/>
      <c r="O69" s="31"/>
    </row>
    <row r="70" spans="3:15" x14ac:dyDescent="0.2">
      <c r="C70" s="21"/>
      <c r="D70" s="45"/>
      <c r="E70" s="46"/>
      <c r="F70" s="47"/>
      <c r="G70" s="40"/>
      <c r="H70" s="40"/>
      <c r="I70" s="40"/>
      <c r="J70" s="41"/>
      <c r="K70" s="30"/>
      <c r="L70" s="31"/>
      <c r="M70" s="31"/>
      <c r="N70" s="31"/>
      <c r="O70" s="31"/>
    </row>
    <row r="71" spans="3:15" x14ac:dyDescent="0.2">
      <c r="C71" s="21"/>
      <c r="D71" s="45"/>
      <c r="E71" s="46"/>
      <c r="F71" s="47"/>
      <c r="G71" s="40"/>
      <c r="H71" s="40"/>
      <c r="I71" s="40"/>
      <c r="J71" s="41"/>
      <c r="K71" s="30"/>
      <c r="L71" s="31"/>
      <c r="M71" s="31"/>
      <c r="N71" s="31"/>
      <c r="O71" s="31"/>
    </row>
    <row r="72" spans="3:15" x14ac:dyDescent="0.2">
      <c r="C72" s="21"/>
      <c r="D72" s="45"/>
      <c r="E72" s="46"/>
      <c r="F72" s="47"/>
      <c r="G72" s="40"/>
      <c r="H72" s="40"/>
      <c r="I72" s="40"/>
      <c r="J72" s="41"/>
      <c r="K72" s="30"/>
      <c r="L72" s="31"/>
      <c r="M72" s="31"/>
      <c r="N72" s="31"/>
      <c r="O72" s="31"/>
    </row>
    <row r="73" spans="3:15" x14ac:dyDescent="0.2">
      <c r="C73" s="21"/>
      <c r="D73" s="45"/>
      <c r="E73" s="46"/>
      <c r="F73" s="47"/>
      <c r="G73" s="40"/>
      <c r="H73" s="40"/>
      <c r="I73" s="40"/>
      <c r="J73" s="41"/>
      <c r="K73" s="30"/>
      <c r="L73" s="31"/>
      <c r="M73" s="31"/>
      <c r="N73" s="31"/>
      <c r="O73" s="31"/>
    </row>
    <row r="74" spans="3:15" x14ac:dyDescent="0.2">
      <c r="C74" s="21"/>
      <c r="D74" s="45"/>
      <c r="E74" s="46"/>
      <c r="F74" s="47"/>
      <c r="G74" s="40"/>
      <c r="H74" s="40"/>
      <c r="I74" s="40"/>
      <c r="J74" s="41"/>
      <c r="K74" s="30"/>
      <c r="L74" s="31"/>
      <c r="M74" s="31"/>
      <c r="N74" s="31"/>
      <c r="O74" s="31"/>
    </row>
    <row r="75" spans="3:15" x14ac:dyDescent="0.2">
      <c r="C75" s="21"/>
      <c r="D75" s="45"/>
      <c r="E75" s="46"/>
      <c r="F75" s="47"/>
      <c r="G75" s="40"/>
      <c r="H75" s="40"/>
      <c r="I75" s="40"/>
      <c r="J75" s="41"/>
      <c r="K75" s="30"/>
      <c r="L75" s="31"/>
      <c r="M75" s="31"/>
      <c r="N75" s="31"/>
      <c r="O75" s="31"/>
    </row>
    <row r="76" spans="3:15" x14ac:dyDescent="0.2">
      <c r="C76" s="21"/>
      <c r="D76" s="45"/>
      <c r="E76" s="46"/>
      <c r="F76" s="47"/>
      <c r="G76" s="40"/>
      <c r="H76" s="40"/>
      <c r="I76" s="40"/>
      <c r="J76" s="41"/>
      <c r="K76" s="30"/>
      <c r="L76" s="31"/>
      <c r="M76" s="31"/>
      <c r="N76" s="31"/>
      <c r="O76" s="31"/>
    </row>
    <row r="77" spans="3:15" x14ac:dyDescent="0.2">
      <c r="C77" s="21"/>
      <c r="D77" s="45"/>
      <c r="E77" s="46"/>
      <c r="F77" s="47"/>
      <c r="G77" s="40"/>
      <c r="H77" s="40"/>
      <c r="I77" s="40"/>
      <c r="J77" s="41"/>
      <c r="K77" s="30"/>
      <c r="L77" s="31"/>
      <c r="M77" s="31"/>
      <c r="N77" s="31"/>
      <c r="O77" s="31"/>
    </row>
    <row r="78" spans="3:15" x14ac:dyDescent="0.2">
      <c r="C78" s="21"/>
      <c r="D78" s="45"/>
      <c r="E78" s="46"/>
      <c r="F78" s="47"/>
      <c r="G78" s="40"/>
      <c r="H78" s="40"/>
      <c r="I78" s="40"/>
      <c r="J78" s="41"/>
      <c r="K78" s="30"/>
      <c r="L78" s="31"/>
      <c r="M78" s="31"/>
      <c r="N78" s="31"/>
      <c r="O78" s="31"/>
    </row>
    <row r="79" spans="3:15" x14ac:dyDescent="0.2">
      <c r="C79" s="21"/>
      <c r="D79" s="45"/>
      <c r="E79" s="46"/>
      <c r="F79" s="47"/>
      <c r="G79" s="40"/>
      <c r="H79" s="40"/>
      <c r="I79" s="40"/>
      <c r="J79" s="41"/>
      <c r="K79" s="30"/>
      <c r="L79" s="31"/>
      <c r="M79" s="31"/>
      <c r="N79" s="31"/>
      <c r="O79" s="31"/>
    </row>
    <row r="80" spans="3:15" x14ac:dyDescent="0.2">
      <c r="C80" s="21"/>
      <c r="D80" s="45"/>
      <c r="E80" s="46"/>
      <c r="F80" s="47"/>
      <c r="G80" s="40"/>
      <c r="H80" s="40"/>
      <c r="I80" s="40"/>
      <c r="J80" s="41"/>
      <c r="K80" s="30"/>
      <c r="L80" s="31"/>
      <c r="M80" s="31"/>
      <c r="N80" s="31"/>
      <c r="O80" s="31"/>
    </row>
    <row r="81" spans="3:15" x14ac:dyDescent="0.2">
      <c r="C81" s="21"/>
      <c r="D81" s="45"/>
      <c r="E81" s="46"/>
      <c r="F81" s="47"/>
      <c r="G81" s="40"/>
      <c r="H81" s="40"/>
      <c r="I81" s="40"/>
      <c r="J81" s="41"/>
      <c r="K81" s="30"/>
      <c r="L81" s="31"/>
      <c r="M81" s="31"/>
      <c r="N81" s="31"/>
      <c r="O81" s="31"/>
    </row>
    <row r="82" spans="3:15" x14ac:dyDescent="0.2">
      <c r="C82" s="21"/>
      <c r="D82" s="45"/>
      <c r="E82" s="46"/>
      <c r="F82" s="47"/>
      <c r="G82" s="40"/>
      <c r="H82" s="40"/>
      <c r="I82" s="40"/>
      <c r="J82" s="41"/>
      <c r="K82" s="30"/>
      <c r="L82" s="31"/>
      <c r="M82" s="31"/>
      <c r="N82" s="31"/>
      <c r="O82" s="31"/>
    </row>
    <row r="83" spans="3:15" x14ac:dyDescent="0.2">
      <c r="C83" s="21"/>
      <c r="D83" s="45"/>
      <c r="E83" s="46"/>
      <c r="F83" s="47"/>
      <c r="G83" s="40"/>
      <c r="H83" s="40"/>
      <c r="I83" s="40"/>
      <c r="J83" s="41"/>
      <c r="K83" s="30"/>
      <c r="L83" s="31"/>
      <c r="M83" s="31"/>
      <c r="N83" s="31"/>
      <c r="O83" s="31"/>
    </row>
    <row r="84" spans="3:15" x14ac:dyDescent="0.2">
      <c r="C84" s="21"/>
      <c r="D84" s="45"/>
      <c r="E84" s="46"/>
      <c r="F84" s="47"/>
      <c r="G84" s="40"/>
      <c r="H84" s="40"/>
      <c r="I84" s="40"/>
      <c r="J84" s="41"/>
      <c r="K84" s="30"/>
      <c r="L84" s="31"/>
      <c r="M84" s="31"/>
      <c r="N84" s="31"/>
      <c r="O84" s="31"/>
    </row>
    <row r="85" spans="3:15" x14ac:dyDescent="0.2">
      <c r="C85" s="21"/>
      <c r="D85" s="45"/>
      <c r="E85" s="46"/>
      <c r="F85" s="47"/>
      <c r="G85" s="40"/>
      <c r="H85" s="40"/>
      <c r="I85" s="40"/>
      <c r="J85" s="41"/>
      <c r="K85" s="30"/>
      <c r="L85" s="31"/>
      <c r="M85" s="31"/>
      <c r="N85" s="31"/>
      <c r="O85" s="31"/>
    </row>
    <row r="86" spans="3:15" x14ac:dyDescent="0.2">
      <c r="C86" s="21"/>
      <c r="D86" s="45"/>
      <c r="E86" s="46"/>
      <c r="F86" s="47"/>
      <c r="G86" s="40"/>
      <c r="H86" s="40"/>
      <c r="I86" s="40"/>
      <c r="J86" s="41"/>
      <c r="K86" s="30"/>
      <c r="L86" s="31"/>
      <c r="M86" s="31"/>
      <c r="N86" s="31"/>
      <c r="O86" s="31"/>
    </row>
    <row r="87" spans="3:15" x14ac:dyDescent="0.2">
      <c r="C87" s="21"/>
      <c r="D87" s="45"/>
      <c r="E87" s="46"/>
      <c r="F87" s="47"/>
      <c r="G87" s="40"/>
      <c r="H87" s="40"/>
      <c r="I87" s="40"/>
      <c r="J87" s="41"/>
      <c r="K87" s="30"/>
      <c r="L87" s="31"/>
      <c r="M87" s="31"/>
      <c r="N87" s="31"/>
      <c r="O87" s="31"/>
    </row>
    <row r="88" spans="3:15" x14ac:dyDescent="0.2">
      <c r="C88" s="21"/>
      <c r="D88" s="45"/>
      <c r="E88" s="46"/>
      <c r="F88" s="47"/>
      <c r="G88" s="40"/>
      <c r="H88" s="40"/>
      <c r="I88" s="40"/>
      <c r="J88" s="41"/>
      <c r="K88" s="30"/>
      <c r="L88" s="31"/>
      <c r="M88" s="31"/>
      <c r="N88" s="31"/>
      <c r="O88" s="31"/>
    </row>
    <row r="89" spans="3:15" x14ac:dyDescent="0.2">
      <c r="C89" s="21"/>
      <c r="D89" s="45"/>
      <c r="E89" s="46"/>
      <c r="F89" s="47"/>
      <c r="G89" s="40"/>
      <c r="H89" s="40"/>
      <c r="I89" s="40"/>
      <c r="J89" s="41"/>
      <c r="K89" s="30"/>
      <c r="L89" s="31"/>
      <c r="M89" s="31"/>
      <c r="N89" s="31"/>
      <c r="O89" s="31"/>
    </row>
    <row r="90" spans="3:15" x14ac:dyDescent="0.2">
      <c r="C90" s="21"/>
      <c r="D90" s="45"/>
      <c r="E90" s="46"/>
      <c r="F90" s="47"/>
      <c r="G90" s="40"/>
      <c r="H90" s="40"/>
      <c r="I90" s="40"/>
      <c r="J90" s="41"/>
      <c r="K90" s="30"/>
      <c r="L90" s="31"/>
      <c r="M90" s="31"/>
      <c r="N90" s="31"/>
      <c r="O90" s="31"/>
    </row>
    <row r="91" spans="3:15" x14ac:dyDescent="0.2">
      <c r="C91" s="21"/>
      <c r="D91" s="45"/>
      <c r="E91" s="46"/>
      <c r="F91" s="47"/>
      <c r="G91" s="40"/>
      <c r="H91" s="40"/>
      <c r="I91" s="40"/>
      <c r="J91" s="41"/>
      <c r="K91" s="30"/>
      <c r="L91" s="31"/>
      <c r="M91" s="31"/>
      <c r="N91" s="31"/>
      <c r="O91" s="31"/>
    </row>
    <row r="92" spans="3:15" x14ac:dyDescent="0.2">
      <c r="C92" s="21"/>
      <c r="D92" s="45"/>
      <c r="E92" s="46"/>
      <c r="F92" s="47"/>
      <c r="G92" s="40"/>
      <c r="H92" s="40"/>
      <c r="I92" s="40"/>
      <c r="J92" s="41"/>
      <c r="K92" s="30"/>
      <c r="L92" s="31"/>
      <c r="M92" s="31"/>
      <c r="N92" s="31"/>
      <c r="O92" s="31"/>
    </row>
    <row r="93" spans="3:15" x14ac:dyDescent="0.2">
      <c r="C93" s="21"/>
      <c r="D93" s="45"/>
      <c r="E93" s="46"/>
      <c r="F93" s="47"/>
      <c r="G93" s="40"/>
      <c r="H93" s="40"/>
      <c r="I93" s="40"/>
      <c r="J93" s="41"/>
      <c r="K93" s="30"/>
      <c r="L93" s="31"/>
      <c r="M93" s="31"/>
      <c r="N93" s="31"/>
      <c r="O93" s="31"/>
    </row>
    <row r="94" spans="3:15" x14ac:dyDescent="0.2">
      <c r="C94" s="21"/>
      <c r="D94" s="45"/>
      <c r="E94" s="46"/>
      <c r="F94" s="47"/>
      <c r="G94" s="40"/>
      <c r="H94" s="40"/>
      <c r="I94" s="40"/>
      <c r="J94" s="41"/>
      <c r="K94" s="30"/>
      <c r="L94" s="31"/>
      <c r="M94" s="31"/>
      <c r="N94" s="31"/>
      <c r="O94" s="31"/>
    </row>
    <row r="95" spans="3:15" x14ac:dyDescent="0.2">
      <c r="C95" s="21"/>
      <c r="D95" s="45"/>
      <c r="E95" s="46"/>
      <c r="F95" s="47"/>
      <c r="G95" s="40"/>
      <c r="H95" s="40"/>
      <c r="I95" s="40"/>
      <c r="J95" s="41"/>
      <c r="K95" s="30"/>
      <c r="L95" s="31"/>
      <c r="M95" s="31"/>
      <c r="N95" s="31"/>
      <c r="O95" s="31"/>
    </row>
    <row r="96" spans="3:15" x14ac:dyDescent="0.2">
      <c r="C96" s="21"/>
      <c r="D96" s="45"/>
      <c r="E96" s="46"/>
      <c r="F96" s="47"/>
      <c r="G96" s="40"/>
      <c r="H96" s="40"/>
      <c r="I96" s="40"/>
      <c r="J96" s="41"/>
      <c r="K96" s="30"/>
      <c r="L96" s="31"/>
      <c r="M96" s="31"/>
      <c r="N96" s="31"/>
      <c r="O96" s="31"/>
    </row>
    <row r="97" spans="3:15" x14ac:dyDescent="0.2">
      <c r="C97" s="21"/>
      <c r="D97" s="45"/>
      <c r="E97" s="46"/>
      <c r="F97" s="47"/>
      <c r="G97" s="40"/>
      <c r="H97" s="40"/>
      <c r="I97" s="40"/>
      <c r="J97" s="41"/>
      <c r="K97" s="30"/>
      <c r="L97" s="31"/>
      <c r="M97" s="31"/>
      <c r="N97" s="31"/>
      <c r="O97" s="31"/>
    </row>
    <row r="98" spans="3:15" x14ac:dyDescent="0.2">
      <c r="C98" s="21"/>
      <c r="D98" s="45"/>
      <c r="E98" s="46"/>
      <c r="F98" s="47"/>
      <c r="G98" s="40"/>
      <c r="H98" s="40"/>
      <c r="I98" s="40"/>
      <c r="J98" s="41"/>
      <c r="K98" s="30"/>
      <c r="L98" s="31"/>
      <c r="M98" s="31"/>
      <c r="N98" s="31"/>
      <c r="O98" s="31"/>
    </row>
    <row r="99" spans="3:15" x14ac:dyDescent="0.2">
      <c r="C99" s="21"/>
      <c r="D99" s="45"/>
      <c r="E99" s="46"/>
      <c r="F99" s="47"/>
      <c r="G99" s="40"/>
      <c r="H99" s="40"/>
      <c r="I99" s="40"/>
      <c r="J99" s="41"/>
      <c r="K99" s="30"/>
      <c r="L99" s="31"/>
      <c r="M99" s="31"/>
      <c r="N99" s="31"/>
      <c r="O99" s="31"/>
    </row>
    <row r="100" spans="3:15" x14ac:dyDescent="0.2">
      <c r="C100" s="21"/>
      <c r="D100" s="45"/>
      <c r="E100" s="46"/>
      <c r="F100" s="47"/>
      <c r="G100" s="40"/>
      <c r="H100" s="40"/>
      <c r="I100" s="40"/>
      <c r="J100" s="41"/>
      <c r="K100" s="30"/>
      <c r="L100" s="31"/>
      <c r="M100" s="31"/>
      <c r="N100" s="31"/>
      <c r="O100" s="31"/>
    </row>
    <row r="101" spans="3:15" x14ac:dyDescent="0.2">
      <c r="C101" s="21"/>
      <c r="D101" s="45"/>
      <c r="E101" s="46"/>
      <c r="F101" s="47"/>
      <c r="G101" s="40"/>
      <c r="H101" s="40"/>
      <c r="I101" s="40"/>
      <c r="J101" s="41"/>
      <c r="K101" s="30"/>
      <c r="L101" s="31"/>
      <c r="M101" s="31"/>
      <c r="N101" s="31"/>
      <c r="O101" s="31"/>
    </row>
    <row r="102" spans="3:15" x14ac:dyDescent="0.2">
      <c r="C102" s="21"/>
      <c r="D102" s="45"/>
      <c r="E102" s="46"/>
      <c r="F102" s="47"/>
      <c r="G102" s="40"/>
      <c r="H102" s="40"/>
      <c r="I102" s="40"/>
      <c r="J102" s="41"/>
      <c r="K102" s="30"/>
      <c r="L102" s="31"/>
      <c r="M102" s="31"/>
      <c r="N102" s="31"/>
      <c r="O102" s="31"/>
    </row>
    <row r="103" spans="3:15" x14ac:dyDescent="0.2">
      <c r="C103" s="21"/>
      <c r="D103" s="45"/>
      <c r="E103" s="46"/>
      <c r="F103" s="47"/>
      <c r="G103" s="40"/>
      <c r="H103" s="40"/>
      <c r="I103" s="40"/>
      <c r="J103" s="41"/>
      <c r="K103" s="30"/>
      <c r="L103" s="31"/>
      <c r="M103" s="31"/>
      <c r="N103" s="31"/>
      <c r="O103" s="31"/>
    </row>
    <row r="104" spans="3:15" x14ac:dyDescent="0.2">
      <c r="C104" s="21"/>
      <c r="D104" s="45"/>
      <c r="E104" s="46"/>
      <c r="F104" s="47"/>
      <c r="G104" s="40"/>
      <c r="H104" s="40"/>
      <c r="I104" s="40"/>
      <c r="J104" s="41"/>
      <c r="K104" s="30"/>
      <c r="L104" s="31"/>
      <c r="M104" s="31"/>
      <c r="N104" s="31"/>
      <c r="O104" s="31"/>
    </row>
    <row r="105" spans="3:15" x14ac:dyDescent="0.2">
      <c r="C105" s="21"/>
      <c r="D105" s="45"/>
      <c r="E105" s="46"/>
      <c r="F105" s="47"/>
      <c r="G105" s="40"/>
      <c r="H105" s="40"/>
      <c r="I105" s="40"/>
      <c r="J105" s="41"/>
      <c r="K105" s="30"/>
      <c r="L105" s="31"/>
      <c r="M105" s="31"/>
      <c r="N105" s="31"/>
      <c r="O105" s="31"/>
    </row>
    <row r="106" spans="3:15" x14ac:dyDescent="0.2">
      <c r="C106" s="21"/>
      <c r="D106" s="45"/>
      <c r="E106" s="46"/>
      <c r="F106" s="47"/>
      <c r="G106" s="40"/>
      <c r="H106" s="40"/>
      <c r="I106" s="40"/>
      <c r="J106" s="41"/>
      <c r="K106" s="30"/>
      <c r="L106" s="31"/>
      <c r="M106" s="31"/>
      <c r="N106" s="31"/>
      <c r="O106" s="31"/>
    </row>
    <row r="107" spans="3:15" x14ac:dyDescent="0.2">
      <c r="C107" s="21"/>
      <c r="D107" s="45"/>
      <c r="E107" s="46"/>
      <c r="F107" s="47"/>
      <c r="G107" s="40"/>
      <c r="H107" s="40"/>
      <c r="I107" s="40"/>
      <c r="J107" s="41"/>
      <c r="K107" s="30"/>
      <c r="L107" s="31"/>
      <c r="M107" s="31"/>
      <c r="N107" s="31"/>
      <c r="O107" s="31"/>
    </row>
    <row r="108" spans="3:15" x14ac:dyDescent="0.2">
      <c r="C108" s="21"/>
      <c r="D108" s="45"/>
      <c r="E108" s="46"/>
      <c r="F108" s="47"/>
      <c r="G108" s="40"/>
      <c r="H108" s="40"/>
      <c r="I108" s="40"/>
      <c r="J108" s="41"/>
      <c r="K108" s="30"/>
      <c r="L108" s="31"/>
      <c r="M108" s="31"/>
      <c r="N108" s="31"/>
      <c r="O108" s="31"/>
    </row>
    <row r="109" spans="3:15" x14ac:dyDescent="0.2">
      <c r="C109" s="21"/>
      <c r="D109" s="45"/>
      <c r="E109" s="46"/>
      <c r="F109" s="47"/>
      <c r="G109" s="40"/>
      <c r="H109" s="40"/>
      <c r="I109" s="40"/>
      <c r="J109" s="41"/>
      <c r="K109" s="30"/>
      <c r="L109" s="31"/>
      <c r="M109" s="31"/>
      <c r="N109" s="31"/>
      <c r="O109" s="31"/>
    </row>
    <row r="110" spans="3:15" x14ac:dyDescent="0.2">
      <c r="C110" s="21"/>
      <c r="D110" s="45"/>
      <c r="E110" s="46"/>
      <c r="F110" s="47"/>
      <c r="G110" s="40"/>
      <c r="H110" s="40"/>
      <c r="I110" s="40"/>
      <c r="J110" s="41"/>
      <c r="K110" s="30"/>
      <c r="L110" s="31"/>
      <c r="M110" s="31"/>
      <c r="N110" s="31"/>
      <c r="O110" s="31"/>
    </row>
    <row r="111" spans="3:15" x14ac:dyDescent="0.2">
      <c r="C111" s="21"/>
      <c r="D111" s="45"/>
      <c r="E111" s="46"/>
      <c r="F111" s="47"/>
      <c r="G111" s="40"/>
      <c r="H111" s="40"/>
      <c r="I111" s="40"/>
      <c r="J111" s="41"/>
      <c r="K111" s="30"/>
      <c r="L111" s="31"/>
      <c r="M111" s="31"/>
      <c r="N111" s="31"/>
      <c r="O111" s="31"/>
    </row>
    <row r="112" spans="3:15" x14ac:dyDescent="0.2">
      <c r="C112" s="21"/>
      <c r="D112" s="45"/>
      <c r="E112" s="46"/>
      <c r="F112" s="47"/>
      <c r="G112" s="40"/>
      <c r="H112" s="40"/>
      <c r="I112" s="40"/>
      <c r="J112" s="41"/>
      <c r="K112" s="30"/>
      <c r="L112" s="31"/>
      <c r="M112" s="31"/>
      <c r="N112" s="31"/>
      <c r="O112" s="31"/>
    </row>
    <row r="113" spans="3:15" x14ac:dyDescent="0.2">
      <c r="C113" s="21"/>
      <c r="D113" s="45"/>
      <c r="E113" s="46"/>
      <c r="F113" s="47"/>
      <c r="G113" s="40"/>
      <c r="H113" s="40"/>
      <c r="I113" s="40"/>
      <c r="J113" s="41"/>
      <c r="K113" s="30"/>
      <c r="L113" s="31"/>
      <c r="M113" s="31"/>
      <c r="N113" s="31"/>
      <c r="O113" s="31"/>
    </row>
    <row r="114" spans="3:15" x14ac:dyDescent="0.2">
      <c r="C114" s="21"/>
      <c r="D114" s="45"/>
      <c r="E114" s="46"/>
      <c r="F114" s="47"/>
      <c r="G114" s="40"/>
      <c r="H114" s="40"/>
      <c r="I114" s="40"/>
      <c r="J114" s="41"/>
      <c r="K114" s="30"/>
      <c r="L114" s="31"/>
      <c r="M114" s="31"/>
      <c r="N114" s="31"/>
      <c r="O114" s="31"/>
    </row>
    <row r="115" spans="3:15" x14ac:dyDescent="0.2">
      <c r="C115" s="21"/>
      <c r="D115" s="45"/>
      <c r="E115" s="46"/>
      <c r="F115" s="47"/>
      <c r="G115" s="40"/>
      <c r="H115" s="40"/>
      <c r="I115" s="40"/>
      <c r="J115" s="41"/>
      <c r="K115" s="30"/>
      <c r="L115" s="31"/>
      <c r="M115" s="31"/>
      <c r="N115" s="31"/>
      <c r="O115" s="31"/>
    </row>
    <row r="116" spans="3:15" x14ac:dyDescent="0.2">
      <c r="C116" s="21"/>
      <c r="D116" s="45"/>
      <c r="E116" s="46"/>
      <c r="F116" s="47"/>
      <c r="G116" s="40"/>
      <c r="H116" s="40"/>
      <c r="I116" s="40"/>
      <c r="J116" s="41"/>
      <c r="K116" s="30"/>
      <c r="L116" s="31"/>
      <c r="M116" s="31"/>
      <c r="N116" s="31"/>
      <c r="O116" s="31"/>
    </row>
    <row r="117" spans="3:15" x14ac:dyDescent="0.2">
      <c r="C117" s="21"/>
      <c r="D117" s="45"/>
      <c r="E117" s="46"/>
      <c r="F117" s="47"/>
      <c r="G117" s="40"/>
      <c r="H117" s="40"/>
      <c r="I117" s="40"/>
      <c r="J117" s="41"/>
      <c r="K117" s="30"/>
      <c r="L117" s="31"/>
      <c r="M117" s="31"/>
      <c r="N117" s="31"/>
      <c r="O117" s="31"/>
    </row>
    <row r="118" spans="3:15" x14ac:dyDescent="0.2">
      <c r="C118" s="21"/>
      <c r="D118" s="45"/>
      <c r="E118" s="46"/>
      <c r="F118" s="47"/>
      <c r="G118" s="40"/>
      <c r="H118" s="40"/>
      <c r="I118" s="40"/>
      <c r="J118" s="41"/>
      <c r="K118" s="30"/>
      <c r="L118" s="31"/>
      <c r="M118" s="31"/>
      <c r="N118" s="31"/>
      <c r="O118" s="31"/>
    </row>
    <row r="119" spans="3:15" x14ac:dyDescent="0.2">
      <c r="C119" s="21"/>
      <c r="D119" s="45"/>
      <c r="E119" s="46"/>
      <c r="F119" s="47"/>
      <c r="G119" s="40"/>
      <c r="H119" s="40"/>
      <c r="I119" s="40"/>
      <c r="J119" s="41"/>
      <c r="K119" s="30"/>
      <c r="L119" s="31"/>
      <c r="M119" s="31"/>
      <c r="N119" s="31"/>
      <c r="O119" s="31"/>
    </row>
    <row r="120" spans="3:15" x14ac:dyDescent="0.2">
      <c r="C120" s="21"/>
      <c r="D120" s="45"/>
      <c r="E120" s="46"/>
      <c r="F120" s="47"/>
      <c r="G120" s="40"/>
      <c r="H120" s="40"/>
      <c r="I120" s="40"/>
      <c r="J120" s="41"/>
      <c r="K120" s="30"/>
      <c r="L120" s="31"/>
      <c r="M120" s="31"/>
      <c r="N120" s="31"/>
      <c r="O120" s="31"/>
    </row>
    <row r="121" spans="3:15" x14ac:dyDescent="0.2">
      <c r="C121" s="21"/>
      <c r="D121" s="45"/>
      <c r="E121" s="46"/>
      <c r="F121" s="47"/>
      <c r="G121" s="40"/>
      <c r="H121" s="40"/>
      <c r="I121" s="40"/>
      <c r="J121" s="41"/>
      <c r="K121" s="30"/>
      <c r="L121" s="31"/>
      <c r="M121" s="31"/>
      <c r="N121" s="31"/>
      <c r="O121" s="31"/>
    </row>
    <row r="122" spans="3:15" x14ac:dyDescent="0.2">
      <c r="C122" s="21"/>
      <c r="D122" s="45"/>
      <c r="E122" s="46"/>
      <c r="F122" s="47"/>
      <c r="G122" s="40"/>
      <c r="H122" s="40"/>
      <c r="I122" s="40"/>
      <c r="J122" s="41"/>
      <c r="K122" s="30"/>
      <c r="L122" s="31"/>
      <c r="M122" s="31"/>
      <c r="N122" s="31"/>
      <c r="O122" s="31"/>
    </row>
    <row r="123" spans="3:15" x14ac:dyDescent="0.2">
      <c r="C123" s="21"/>
      <c r="D123" s="45"/>
      <c r="E123" s="46"/>
      <c r="F123" s="47"/>
      <c r="G123" s="40"/>
      <c r="H123" s="40"/>
      <c r="I123" s="40"/>
      <c r="J123" s="41"/>
      <c r="K123" s="30"/>
      <c r="L123" s="31"/>
      <c r="M123" s="31"/>
      <c r="N123" s="31"/>
      <c r="O123" s="31"/>
    </row>
    <row r="124" spans="3:15" x14ac:dyDescent="0.2">
      <c r="C124" s="21"/>
      <c r="D124" s="45"/>
      <c r="E124" s="46"/>
      <c r="F124" s="47"/>
      <c r="G124" s="40"/>
      <c r="H124" s="40"/>
      <c r="I124" s="40"/>
      <c r="J124" s="41"/>
      <c r="K124" s="30"/>
      <c r="L124" s="31"/>
      <c r="M124" s="31"/>
      <c r="N124" s="31"/>
      <c r="O124" s="31"/>
    </row>
    <row r="125" spans="3:15" x14ac:dyDescent="0.2">
      <c r="C125" s="21"/>
      <c r="D125" s="45"/>
      <c r="E125" s="46"/>
      <c r="F125" s="47"/>
      <c r="G125" s="40"/>
      <c r="H125" s="40"/>
      <c r="I125" s="40"/>
      <c r="J125" s="41"/>
      <c r="K125" s="30"/>
      <c r="L125" s="31"/>
      <c r="M125" s="31"/>
      <c r="N125" s="31"/>
      <c r="O125" s="31"/>
    </row>
    <row r="126" spans="3:15" x14ac:dyDescent="0.2">
      <c r="C126" s="10"/>
      <c r="D126" s="18"/>
      <c r="E126" s="18"/>
      <c r="F126" s="19"/>
      <c r="G126" s="9"/>
    </row>
    <row r="127" spans="3:15" x14ac:dyDescent="0.2">
      <c r="C127" s="10"/>
      <c r="D127" s="18"/>
      <c r="E127" s="18"/>
      <c r="F127" s="19"/>
      <c r="G127" s="9"/>
    </row>
    <row r="128" spans="3:15" x14ac:dyDescent="0.2">
      <c r="C128" s="10"/>
      <c r="D128" s="18"/>
      <c r="E128" s="18"/>
      <c r="F128" s="19"/>
      <c r="G128" s="9"/>
    </row>
    <row r="129" spans="3:7" x14ac:dyDescent="0.2">
      <c r="C129" s="10"/>
      <c r="D129" s="18"/>
      <c r="E129" s="18"/>
      <c r="F129" s="19"/>
      <c r="G129" s="9"/>
    </row>
    <row r="130" spans="3:7" x14ac:dyDescent="0.2">
      <c r="C130" s="10"/>
      <c r="D130" s="18"/>
      <c r="E130" s="18"/>
      <c r="F130" s="19"/>
      <c r="G130" s="9"/>
    </row>
    <row r="131" spans="3:7" x14ac:dyDescent="0.2">
      <c r="C131" s="10"/>
      <c r="D131" s="18"/>
      <c r="E131" s="18"/>
      <c r="F131" s="19"/>
      <c r="G131" s="9"/>
    </row>
    <row r="132" spans="3:7" x14ac:dyDescent="0.2">
      <c r="C132" s="10"/>
      <c r="D132" s="18"/>
      <c r="E132" s="18"/>
      <c r="F132" s="19"/>
      <c r="G132" s="9"/>
    </row>
    <row r="133" spans="3:7" x14ac:dyDescent="0.2">
      <c r="C133" s="10"/>
      <c r="D133" s="18"/>
      <c r="E133" s="18"/>
      <c r="F133" s="19"/>
      <c r="G133" s="9"/>
    </row>
    <row r="134" spans="3:7" x14ac:dyDescent="0.2">
      <c r="C134" s="10"/>
      <c r="D134" s="18"/>
      <c r="E134" s="18"/>
      <c r="F134" s="19"/>
      <c r="G134" s="9"/>
    </row>
    <row r="135" spans="3:7" x14ac:dyDescent="0.2">
      <c r="C135" s="10"/>
      <c r="D135" s="18"/>
      <c r="E135" s="18"/>
      <c r="F135" s="19"/>
      <c r="G135" s="9"/>
    </row>
    <row r="136" spans="3:7" x14ac:dyDescent="0.2">
      <c r="C136" s="10"/>
      <c r="D136" s="18"/>
      <c r="E136" s="18"/>
      <c r="F136" s="19"/>
      <c r="G136" s="9"/>
    </row>
    <row r="137" spans="3:7" x14ac:dyDescent="0.2">
      <c r="C137" s="10"/>
      <c r="D137" s="18"/>
      <c r="E137" s="18"/>
      <c r="F137" s="19"/>
      <c r="G137" s="9"/>
    </row>
    <row r="138" spans="3:7" x14ac:dyDescent="0.2">
      <c r="C138" s="10"/>
      <c r="D138" s="18"/>
      <c r="E138" s="18"/>
      <c r="F138" s="19"/>
      <c r="G138" s="9"/>
    </row>
    <row r="139" spans="3:7" x14ac:dyDescent="0.2">
      <c r="C139" s="10"/>
      <c r="D139" s="18"/>
      <c r="E139" s="18"/>
      <c r="F139" s="19"/>
      <c r="G139" s="9"/>
    </row>
    <row r="140" spans="3:7" x14ac:dyDescent="0.2">
      <c r="C140" s="10"/>
      <c r="D140" s="18"/>
      <c r="E140" s="18"/>
      <c r="F140" s="19"/>
      <c r="G140" s="9"/>
    </row>
    <row r="141" spans="3:7" x14ac:dyDescent="0.2">
      <c r="C141" s="10"/>
      <c r="D141" s="18"/>
      <c r="E141" s="18"/>
      <c r="F141" s="19"/>
      <c r="G141" s="9"/>
    </row>
    <row r="142" spans="3:7" x14ac:dyDescent="0.2">
      <c r="C142" s="10"/>
      <c r="D142" s="18"/>
      <c r="E142" s="18"/>
      <c r="F142" s="19"/>
      <c r="G142" s="9"/>
    </row>
    <row r="143" spans="3:7" x14ac:dyDescent="0.2">
      <c r="C143" s="10"/>
      <c r="D143" s="18"/>
      <c r="E143" s="18"/>
      <c r="F143" s="19"/>
      <c r="G143" s="9"/>
    </row>
    <row r="144" spans="3:7" x14ac:dyDescent="0.2">
      <c r="C144" s="10"/>
      <c r="D144" s="18"/>
      <c r="E144" s="18"/>
      <c r="F144" s="19"/>
      <c r="G144" s="9"/>
    </row>
    <row r="145" spans="3:7" x14ac:dyDescent="0.2">
      <c r="C145" s="10"/>
      <c r="D145" s="18"/>
      <c r="E145" s="18"/>
      <c r="F145" s="19"/>
      <c r="G145" s="9"/>
    </row>
    <row r="146" spans="3:7" x14ac:dyDescent="0.2">
      <c r="C146" s="10"/>
      <c r="D146" s="18"/>
      <c r="E146" s="18"/>
      <c r="F146" s="19"/>
      <c r="G146" s="9"/>
    </row>
    <row r="147" spans="3:7" x14ac:dyDescent="0.2">
      <c r="C147" s="10"/>
      <c r="D147" s="18"/>
      <c r="E147" s="18"/>
      <c r="F147" s="19"/>
      <c r="G147" s="9"/>
    </row>
    <row r="148" spans="3:7" x14ac:dyDescent="0.2">
      <c r="C148" s="10"/>
      <c r="D148" s="18"/>
      <c r="E148" s="18"/>
      <c r="F148" s="19"/>
      <c r="G148" s="9"/>
    </row>
    <row r="149" spans="3:7" x14ac:dyDescent="0.2">
      <c r="C149" s="10"/>
      <c r="D149" s="18"/>
      <c r="E149" s="18"/>
      <c r="F149" s="19"/>
      <c r="G149" s="9"/>
    </row>
    <row r="150" spans="3:7" x14ac:dyDescent="0.2">
      <c r="C150" s="10"/>
      <c r="D150" s="18"/>
      <c r="E150" s="18"/>
      <c r="F150" s="19"/>
      <c r="G150" s="9"/>
    </row>
    <row r="151" spans="3:7" x14ac:dyDescent="0.2">
      <c r="C151" s="10"/>
      <c r="D151" s="18"/>
      <c r="E151" s="18"/>
      <c r="F151" s="19"/>
      <c r="G151" s="9"/>
    </row>
    <row r="152" spans="3:7" x14ac:dyDescent="0.2">
      <c r="C152" s="10"/>
      <c r="D152" s="18"/>
      <c r="E152" s="18"/>
      <c r="F152" s="19"/>
      <c r="G152" s="9"/>
    </row>
    <row r="153" spans="3:7" x14ac:dyDescent="0.2">
      <c r="C153" s="10"/>
      <c r="D153" s="18"/>
      <c r="E153" s="18"/>
      <c r="F153" s="19"/>
      <c r="G153" s="9"/>
    </row>
    <row r="154" spans="3:7" x14ac:dyDescent="0.2">
      <c r="C154" s="10"/>
      <c r="D154" s="18"/>
      <c r="E154" s="18"/>
      <c r="F154" s="19"/>
      <c r="G154" s="9"/>
    </row>
    <row r="155" spans="3:7" x14ac:dyDescent="0.2">
      <c r="C155" s="10"/>
      <c r="D155" s="18"/>
      <c r="E155" s="18"/>
      <c r="F155" s="19"/>
      <c r="G155" s="9"/>
    </row>
    <row r="156" spans="3:7" x14ac:dyDescent="0.2">
      <c r="C156" s="10"/>
      <c r="D156" s="18"/>
      <c r="E156" s="18"/>
      <c r="F156" s="19"/>
      <c r="G156" s="9"/>
    </row>
    <row r="157" spans="3:7" x14ac:dyDescent="0.2">
      <c r="C157" s="10"/>
      <c r="D157" s="18"/>
      <c r="E157" s="18"/>
      <c r="F157" s="19"/>
      <c r="G157" s="9"/>
    </row>
    <row r="158" spans="3:7" x14ac:dyDescent="0.2">
      <c r="C158" s="10"/>
      <c r="D158" s="18"/>
      <c r="E158" s="18"/>
      <c r="F158" s="19"/>
      <c r="G158" s="9"/>
    </row>
    <row r="159" spans="3:7" x14ac:dyDescent="0.2">
      <c r="C159" s="10"/>
      <c r="D159" s="18"/>
      <c r="E159" s="18"/>
      <c r="F159" s="19"/>
      <c r="G159" s="9"/>
    </row>
    <row r="160" spans="3:7" x14ac:dyDescent="0.2">
      <c r="C160" s="10"/>
      <c r="D160" s="18"/>
      <c r="E160" s="18"/>
      <c r="F160" s="19"/>
      <c r="G160" s="9"/>
    </row>
    <row r="161" spans="3:7" x14ac:dyDescent="0.2">
      <c r="C161" s="10"/>
      <c r="D161" s="18"/>
      <c r="E161" s="18"/>
      <c r="F161" s="19"/>
      <c r="G161" s="9"/>
    </row>
    <row r="162" spans="3:7" x14ac:dyDescent="0.2">
      <c r="C162" s="10"/>
      <c r="D162" s="18"/>
      <c r="E162" s="18"/>
      <c r="F162" s="19"/>
      <c r="G162" s="9"/>
    </row>
    <row r="163" spans="3:7" x14ac:dyDescent="0.2">
      <c r="C163" s="10"/>
      <c r="D163" s="18"/>
      <c r="E163" s="18"/>
      <c r="F163" s="19"/>
      <c r="G163" s="9"/>
    </row>
    <row r="164" spans="3:7" x14ac:dyDescent="0.2">
      <c r="C164" s="10"/>
      <c r="D164" s="18"/>
      <c r="E164" s="18"/>
      <c r="F164" s="19"/>
      <c r="G164" s="9"/>
    </row>
    <row r="165" spans="3:7" x14ac:dyDescent="0.2">
      <c r="C165" s="10"/>
      <c r="D165" s="18"/>
      <c r="E165" s="18"/>
      <c r="F165" s="19"/>
      <c r="G165" s="9"/>
    </row>
    <row r="166" spans="3:7" x14ac:dyDescent="0.2">
      <c r="C166" s="10"/>
      <c r="D166" s="18"/>
      <c r="E166" s="18"/>
      <c r="F166" s="19"/>
      <c r="G166" s="9"/>
    </row>
    <row r="167" spans="3:7" x14ac:dyDescent="0.2">
      <c r="C167" s="10"/>
      <c r="D167" s="18"/>
      <c r="E167" s="18"/>
      <c r="F167" s="19"/>
      <c r="G167" s="9"/>
    </row>
    <row r="168" spans="3:7" x14ac:dyDescent="0.2">
      <c r="C168" s="10"/>
      <c r="D168" s="18"/>
      <c r="E168" s="18"/>
      <c r="F168" s="19"/>
      <c r="G168" s="9"/>
    </row>
    <row r="169" spans="3:7" x14ac:dyDescent="0.2">
      <c r="C169" s="10"/>
      <c r="D169" s="18"/>
      <c r="E169" s="18"/>
      <c r="F169" s="19"/>
      <c r="G169" s="9"/>
    </row>
    <row r="170" spans="3:7" x14ac:dyDescent="0.2">
      <c r="C170" s="10"/>
      <c r="D170" s="18"/>
      <c r="E170" s="18"/>
      <c r="F170" s="19"/>
      <c r="G170" s="9"/>
    </row>
    <row r="171" spans="3:7" x14ac:dyDescent="0.2">
      <c r="C171" s="10"/>
      <c r="D171" s="18"/>
      <c r="E171" s="18"/>
      <c r="F171" s="19"/>
      <c r="G171" s="9"/>
    </row>
    <row r="172" spans="3:7" x14ac:dyDescent="0.2">
      <c r="C172" s="10"/>
      <c r="D172" s="18"/>
      <c r="E172" s="18"/>
      <c r="F172" s="19"/>
      <c r="G172" s="9"/>
    </row>
    <row r="173" spans="3:7" x14ac:dyDescent="0.2">
      <c r="C173" s="10"/>
      <c r="D173" s="18"/>
      <c r="E173" s="18"/>
      <c r="F173" s="19"/>
      <c r="G173" s="9"/>
    </row>
    <row r="174" spans="3:7" x14ac:dyDescent="0.2">
      <c r="C174" s="10"/>
      <c r="D174" s="18"/>
      <c r="E174" s="18"/>
      <c r="F174" s="19"/>
      <c r="G174" s="9"/>
    </row>
    <row r="175" spans="3:7" x14ac:dyDescent="0.2">
      <c r="C175" s="10"/>
      <c r="D175" s="18"/>
      <c r="E175" s="18"/>
      <c r="F175" s="19"/>
      <c r="G175" s="9"/>
    </row>
    <row r="176" spans="3:7" x14ac:dyDescent="0.2">
      <c r="C176" s="10"/>
      <c r="D176" s="18"/>
      <c r="E176" s="18"/>
      <c r="F176" s="19"/>
      <c r="G176" s="9"/>
    </row>
    <row r="177" spans="3:7" x14ac:dyDescent="0.2">
      <c r="C177" s="10"/>
      <c r="D177" s="18"/>
      <c r="E177" s="18"/>
      <c r="F177" s="19"/>
      <c r="G177" s="9"/>
    </row>
    <row r="178" spans="3:7" x14ac:dyDescent="0.2">
      <c r="C178" s="10"/>
      <c r="D178" s="18"/>
      <c r="E178" s="18"/>
      <c r="F178" s="19"/>
      <c r="G178" s="9"/>
    </row>
    <row r="179" spans="3:7" x14ac:dyDescent="0.2">
      <c r="C179" s="10"/>
      <c r="D179" s="18"/>
      <c r="E179" s="18"/>
      <c r="F179" s="19"/>
      <c r="G179" s="9"/>
    </row>
    <row r="180" spans="3:7" x14ac:dyDescent="0.2">
      <c r="C180" s="10"/>
      <c r="D180" s="18"/>
      <c r="E180" s="18"/>
      <c r="F180" s="19"/>
      <c r="G180" s="9"/>
    </row>
    <row r="181" spans="3:7" x14ac:dyDescent="0.2">
      <c r="C181" s="10"/>
      <c r="D181" s="18"/>
      <c r="E181" s="18"/>
      <c r="F181" s="19"/>
      <c r="G181" s="9"/>
    </row>
    <row r="182" spans="3:7" x14ac:dyDescent="0.2">
      <c r="C182" s="10"/>
      <c r="D182" s="18"/>
      <c r="E182" s="18"/>
      <c r="F182" s="19"/>
      <c r="G182" s="9"/>
    </row>
    <row r="183" spans="3:7" x14ac:dyDescent="0.2">
      <c r="C183" s="10"/>
      <c r="D183" s="18"/>
      <c r="E183" s="18"/>
      <c r="F183" s="19"/>
      <c r="G183" s="9"/>
    </row>
    <row r="184" spans="3:7" x14ac:dyDescent="0.2">
      <c r="C184" s="10"/>
      <c r="D184" s="18"/>
      <c r="E184" s="18"/>
      <c r="F184" s="19"/>
      <c r="G184" s="9"/>
    </row>
    <row r="185" spans="3:7" x14ac:dyDescent="0.2">
      <c r="C185" s="10"/>
      <c r="D185" s="18"/>
      <c r="E185" s="18"/>
      <c r="F185" s="19"/>
      <c r="G185" s="9"/>
    </row>
    <row r="186" spans="3:7" x14ac:dyDescent="0.2">
      <c r="C186" s="10"/>
      <c r="D186" s="18"/>
      <c r="E186" s="18"/>
      <c r="F186" s="19"/>
      <c r="G186" s="9"/>
    </row>
    <row r="187" spans="3:7" x14ac:dyDescent="0.2">
      <c r="C187" s="10"/>
      <c r="D187" s="18"/>
      <c r="E187" s="18"/>
      <c r="F187" s="19"/>
      <c r="G187" s="9"/>
    </row>
    <row r="188" spans="3:7" x14ac:dyDescent="0.2">
      <c r="C188" s="10"/>
      <c r="D188" s="18"/>
      <c r="E188" s="18"/>
      <c r="F188" s="19"/>
      <c r="G188" s="9"/>
    </row>
    <row r="189" spans="3:7" x14ac:dyDescent="0.2">
      <c r="C189" s="10"/>
      <c r="D189" s="18"/>
      <c r="E189" s="18"/>
      <c r="F189" s="19"/>
      <c r="G189" s="9"/>
    </row>
    <row r="190" spans="3:7" x14ac:dyDescent="0.2">
      <c r="C190" s="10"/>
      <c r="D190" s="18"/>
      <c r="E190" s="18"/>
      <c r="F190" s="19"/>
      <c r="G190" s="9"/>
    </row>
    <row r="191" spans="3:7" x14ac:dyDescent="0.2">
      <c r="C191" s="10"/>
      <c r="D191" s="18"/>
      <c r="E191" s="18"/>
      <c r="F191" s="19"/>
      <c r="G191" s="9"/>
    </row>
    <row r="192" spans="3:7" x14ac:dyDescent="0.2">
      <c r="C192" s="10"/>
      <c r="D192" s="18"/>
      <c r="E192" s="18"/>
      <c r="F192" s="19"/>
      <c r="G192" s="9"/>
    </row>
    <row r="193" spans="3:7" x14ac:dyDescent="0.2">
      <c r="C193" s="10"/>
      <c r="D193" s="18"/>
      <c r="E193" s="18"/>
      <c r="F193" s="19"/>
      <c r="G193" s="9"/>
    </row>
    <row r="194" spans="3:7" x14ac:dyDescent="0.2">
      <c r="C194" s="10"/>
      <c r="D194" s="18"/>
      <c r="E194" s="18"/>
      <c r="F194" s="19"/>
      <c r="G194" s="9"/>
    </row>
    <row r="195" spans="3:7" x14ac:dyDescent="0.2">
      <c r="C195" s="10"/>
      <c r="D195" s="18"/>
      <c r="E195" s="18"/>
      <c r="F195" s="19"/>
      <c r="G195" s="9"/>
    </row>
    <row r="196" spans="3:7" x14ac:dyDescent="0.2">
      <c r="C196" s="10"/>
      <c r="D196" s="18"/>
      <c r="E196" s="18"/>
      <c r="F196" s="19"/>
      <c r="G196" s="9"/>
    </row>
    <row r="197" spans="3:7" x14ac:dyDescent="0.2">
      <c r="C197" s="10"/>
      <c r="D197" s="18"/>
      <c r="E197" s="18"/>
      <c r="F197" s="19"/>
      <c r="G197" s="9"/>
    </row>
    <row r="198" spans="3:7" x14ac:dyDescent="0.2">
      <c r="C198" s="10"/>
      <c r="D198" s="18"/>
      <c r="E198" s="18"/>
      <c r="F198" s="19"/>
      <c r="G198" s="9"/>
    </row>
    <row r="199" spans="3:7" x14ac:dyDescent="0.2">
      <c r="C199" s="10"/>
      <c r="D199" s="18"/>
      <c r="E199" s="18"/>
      <c r="F199" s="19"/>
      <c r="G199" s="9"/>
    </row>
    <row r="200" spans="3:7" x14ac:dyDescent="0.2">
      <c r="C200" s="10"/>
      <c r="D200" s="18"/>
      <c r="E200" s="18"/>
      <c r="F200" s="19"/>
      <c r="G200" s="9"/>
    </row>
    <row r="201" spans="3:7" x14ac:dyDescent="0.2">
      <c r="C201" s="10"/>
      <c r="D201" s="18"/>
      <c r="E201" s="18"/>
      <c r="F201" s="19"/>
      <c r="G201" s="9"/>
    </row>
    <row r="202" spans="3:7" x14ac:dyDescent="0.2">
      <c r="C202" s="10"/>
      <c r="D202" s="18"/>
      <c r="E202" s="18"/>
      <c r="F202" s="19"/>
      <c r="G202" s="9"/>
    </row>
    <row r="203" spans="3:7" x14ac:dyDescent="0.2">
      <c r="C203" s="10"/>
      <c r="D203" s="18"/>
      <c r="E203" s="18"/>
      <c r="F203" s="19"/>
      <c r="G203" s="9"/>
    </row>
    <row r="204" spans="3:7" x14ac:dyDescent="0.2">
      <c r="C204" s="10"/>
      <c r="D204" s="18"/>
      <c r="E204" s="18"/>
      <c r="F204" s="19"/>
      <c r="G204" s="9"/>
    </row>
    <row r="205" spans="3:7" x14ac:dyDescent="0.2">
      <c r="C205" s="10"/>
      <c r="D205" s="18"/>
      <c r="E205" s="18"/>
      <c r="F205" s="19"/>
      <c r="G205" s="9"/>
    </row>
    <row r="206" spans="3:7" x14ac:dyDescent="0.2">
      <c r="C206" s="10"/>
      <c r="D206" s="18"/>
      <c r="E206" s="18"/>
      <c r="F206" s="19"/>
      <c r="G206" s="9"/>
    </row>
    <row r="207" spans="3:7" x14ac:dyDescent="0.2">
      <c r="C207" s="10"/>
      <c r="D207" s="18"/>
      <c r="E207" s="18"/>
      <c r="F207" s="19"/>
      <c r="G207" s="9"/>
    </row>
    <row r="208" spans="3:7" x14ac:dyDescent="0.2">
      <c r="C208" s="10"/>
      <c r="D208" s="18"/>
      <c r="E208" s="18"/>
      <c r="F208" s="19"/>
      <c r="G208" s="9"/>
    </row>
    <row r="209" spans="3:7" x14ac:dyDescent="0.2">
      <c r="C209" s="10"/>
      <c r="D209" s="18"/>
      <c r="E209" s="18"/>
      <c r="F209" s="19"/>
      <c r="G209" s="9"/>
    </row>
    <row r="210" spans="3:7" x14ac:dyDescent="0.2">
      <c r="C210" s="10"/>
      <c r="D210" s="18"/>
      <c r="E210" s="18"/>
      <c r="F210" s="19"/>
      <c r="G210" s="9"/>
    </row>
    <row r="211" spans="3:7" x14ac:dyDescent="0.2">
      <c r="C211" s="10"/>
      <c r="D211" s="18"/>
      <c r="E211" s="18"/>
      <c r="F211" s="19"/>
      <c r="G211" s="9"/>
    </row>
    <row r="212" spans="3:7" x14ac:dyDescent="0.2">
      <c r="C212" s="10"/>
      <c r="D212" s="18"/>
      <c r="E212" s="18"/>
      <c r="F212" s="19"/>
      <c r="G212" s="9"/>
    </row>
    <row r="213" spans="3:7" x14ac:dyDescent="0.2">
      <c r="C213" s="10"/>
      <c r="D213" s="18"/>
      <c r="E213" s="18"/>
      <c r="F213" s="19"/>
      <c r="G213" s="9"/>
    </row>
    <row r="214" spans="3:7" x14ac:dyDescent="0.2">
      <c r="C214" s="10"/>
      <c r="D214" s="18"/>
      <c r="E214" s="18"/>
      <c r="F214" s="19"/>
      <c r="G214" s="9"/>
    </row>
    <row r="215" spans="3:7" x14ac:dyDescent="0.2">
      <c r="C215" s="10"/>
      <c r="D215" s="18"/>
      <c r="E215" s="18"/>
      <c r="F215" s="19"/>
      <c r="G215" s="9"/>
    </row>
    <row r="216" spans="3:7" x14ac:dyDescent="0.2">
      <c r="C216" s="10"/>
      <c r="D216" s="18"/>
      <c r="E216" s="18"/>
      <c r="F216" s="19"/>
      <c r="G216" s="9"/>
    </row>
    <row r="217" spans="3:7" x14ac:dyDescent="0.2">
      <c r="C217" s="10"/>
      <c r="D217" s="18"/>
      <c r="E217" s="18"/>
      <c r="F217" s="19"/>
      <c r="G217" s="9"/>
    </row>
    <row r="218" spans="3:7" x14ac:dyDescent="0.2">
      <c r="C218" s="10"/>
      <c r="D218" s="18"/>
      <c r="E218" s="18"/>
      <c r="F218" s="19"/>
      <c r="G218" s="9"/>
    </row>
    <row r="219" spans="3:7" x14ac:dyDescent="0.2">
      <c r="C219" s="10"/>
      <c r="D219" s="18"/>
      <c r="E219" s="18"/>
      <c r="F219" s="19"/>
      <c r="G219" s="9"/>
    </row>
    <row r="220" spans="3:7" x14ac:dyDescent="0.2">
      <c r="C220" s="10"/>
      <c r="D220" s="18"/>
      <c r="E220" s="18"/>
      <c r="F220" s="19"/>
      <c r="G220" s="9"/>
    </row>
    <row r="221" spans="3:7" x14ac:dyDescent="0.2">
      <c r="C221" s="10"/>
      <c r="D221" s="18"/>
      <c r="E221" s="18"/>
      <c r="F221" s="19"/>
      <c r="G221" s="9"/>
    </row>
    <row r="222" spans="3:7" x14ac:dyDescent="0.2">
      <c r="C222" s="10"/>
      <c r="D222" s="18"/>
      <c r="E222" s="18"/>
      <c r="F222" s="19"/>
      <c r="G222" s="9"/>
    </row>
    <row r="223" spans="3:7" x14ac:dyDescent="0.2">
      <c r="C223" s="10"/>
      <c r="D223" s="18"/>
      <c r="E223" s="18"/>
      <c r="F223" s="19"/>
      <c r="G223" s="9"/>
    </row>
    <row r="224" spans="3:7" x14ac:dyDescent="0.2">
      <c r="C224" s="10"/>
      <c r="D224" s="18"/>
      <c r="E224" s="18"/>
      <c r="F224" s="19"/>
      <c r="G224" s="9"/>
    </row>
    <row r="225" spans="3:7" x14ac:dyDescent="0.2">
      <c r="C225" s="10"/>
      <c r="D225" s="18"/>
      <c r="E225" s="18"/>
      <c r="F225" s="19"/>
      <c r="G225" s="9"/>
    </row>
    <row r="226" spans="3:7" x14ac:dyDescent="0.2">
      <c r="C226" s="10"/>
      <c r="D226" s="18"/>
      <c r="E226" s="18"/>
      <c r="F226" s="19"/>
      <c r="G226" s="9"/>
    </row>
    <row r="227" spans="3:7" x14ac:dyDescent="0.2">
      <c r="C227" s="10"/>
      <c r="D227" s="18"/>
      <c r="E227" s="18"/>
      <c r="F227" s="19"/>
      <c r="G227" s="9"/>
    </row>
    <row r="228" spans="3:7" x14ac:dyDescent="0.2">
      <c r="C228" s="10"/>
      <c r="D228" s="18"/>
      <c r="E228" s="18"/>
      <c r="F228" s="19"/>
      <c r="G228" s="9"/>
    </row>
    <row r="229" spans="3:7" x14ac:dyDescent="0.2">
      <c r="C229" s="10"/>
      <c r="D229" s="18"/>
      <c r="E229" s="18"/>
      <c r="F229" s="19"/>
      <c r="G229" s="9"/>
    </row>
    <row r="230" spans="3:7" x14ac:dyDescent="0.2">
      <c r="C230" s="10"/>
      <c r="D230" s="18"/>
      <c r="E230" s="18"/>
      <c r="F230" s="19"/>
      <c r="G230" s="9"/>
    </row>
    <row r="231" spans="3:7" x14ac:dyDescent="0.2">
      <c r="C231" s="10"/>
      <c r="D231" s="18"/>
      <c r="E231" s="18"/>
      <c r="F231" s="19"/>
      <c r="G231" s="9"/>
    </row>
    <row r="232" spans="3:7" x14ac:dyDescent="0.2">
      <c r="C232" s="10"/>
      <c r="D232" s="18"/>
      <c r="E232" s="18"/>
      <c r="F232" s="19"/>
      <c r="G232" s="9"/>
    </row>
    <row r="233" spans="3:7" x14ac:dyDescent="0.2">
      <c r="C233" s="10"/>
      <c r="D233" s="18"/>
      <c r="E233" s="18"/>
      <c r="F233" s="19"/>
      <c r="G233" s="9"/>
    </row>
    <row r="234" spans="3:7" x14ac:dyDescent="0.2">
      <c r="C234" s="10"/>
      <c r="D234" s="18"/>
      <c r="E234" s="18"/>
      <c r="F234" s="19"/>
      <c r="G234" s="9"/>
    </row>
    <row r="235" spans="3:7" x14ac:dyDescent="0.2">
      <c r="C235" s="10"/>
      <c r="D235" s="18"/>
      <c r="E235" s="18"/>
      <c r="F235" s="19"/>
      <c r="G235" s="9"/>
    </row>
    <row r="236" spans="3:7" x14ac:dyDescent="0.2">
      <c r="C236" s="10"/>
      <c r="D236" s="18"/>
      <c r="E236" s="18"/>
      <c r="F236" s="19"/>
      <c r="G236" s="9"/>
    </row>
    <row r="237" spans="3:7" x14ac:dyDescent="0.2">
      <c r="C237" s="10"/>
      <c r="D237" s="18"/>
      <c r="E237" s="18"/>
      <c r="F237" s="19"/>
      <c r="G237" s="9"/>
    </row>
    <row r="238" spans="3:7" x14ac:dyDescent="0.2">
      <c r="C238" s="10"/>
      <c r="D238" s="18"/>
      <c r="E238" s="18"/>
      <c r="F238" s="19"/>
      <c r="G238" s="9"/>
    </row>
    <row r="239" spans="3:7" x14ac:dyDescent="0.2">
      <c r="C239" s="10"/>
      <c r="D239" s="18"/>
      <c r="E239" s="18"/>
      <c r="F239" s="19"/>
      <c r="G239" s="9"/>
    </row>
    <row r="240" spans="3:7" x14ac:dyDescent="0.2">
      <c r="C240" s="10"/>
      <c r="D240" s="18"/>
      <c r="E240" s="18"/>
      <c r="F240" s="19"/>
      <c r="G240" s="9"/>
    </row>
    <row r="241" spans="3:7" x14ac:dyDescent="0.2">
      <c r="C241" s="10"/>
      <c r="D241" s="18"/>
      <c r="E241" s="18"/>
      <c r="F241" s="19"/>
      <c r="G241" s="9"/>
    </row>
    <row r="242" spans="3:7" x14ac:dyDescent="0.2">
      <c r="C242" s="10"/>
      <c r="D242" s="18"/>
      <c r="E242" s="18"/>
      <c r="F242" s="19"/>
      <c r="G242" s="9"/>
    </row>
    <row r="243" spans="3:7" x14ac:dyDescent="0.2">
      <c r="C243" s="10"/>
      <c r="D243" s="18"/>
      <c r="E243" s="18"/>
      <c r="F243" s="19"/>
      <c r="G243" s="9"/>
    </row>
    <row r="244" spans="3:7" x14ac:dyDescent="0.2">
      <c r="C244" s="10"/>
      <c r="D244" s="18"/>
      <c r="E244" s="18"/>
      <c r="F244" s="19"/>
      <c r="G244" s="9"/>
    </row>
    <row r="245" spans="3:7" x14ac:dyDescent="0.2">
      <c r="C245" s="10"/>
      <c r="D245" s="18"/>
      <c r="E245" s="18"/>
      <c r="F245" s="19"/>
      <c r="G245" s="9"/>
    </row>
    <row r="246" spans="3:7" x14ac:dyDescent="0.2">
      <c r="C246" s="10"/>
      <c r="D246" s="18"/>
      <c r="E246" s="18"/>
      <c r="F246" s="19"/>
      <c r="G246" s="9"/>
    </row>
    <row r="247" spans="3:7" x14ac:dyDescent="0.2">
      <c r="C247" s="10"/>
      <c r="D247" s="18"/>
      <c r="E247" s="18"/>
      <c r="F247" s="19"/>
      <c r="G247" s="9"/>
    </row>
    <row r="248" spans="3:7" x14ac:dyDescent="0.2">
      <c r="C248" s="10"/>
      <c r="D248" s="18"/>
      <c r="E248" s="18"/>
      <c r="F248" s="19"/>
      <c r="G248" s="9"/>
    </row>
    <row r="249" spans="3:7" x14ac:dyDescent="0.2">
      <c r="C249" s="10"/>
      <c r="D249" s="18"/>
      <c r="E249" s="18"/>
      <c r="F249" s="19"/>
      <c r="G249" s="9"/>
    </row>
    <row r="250" spans="3:7" x14ac:dyDescent="0.2">
      <c r="C250" s="10"/>
      <c r="D250" s="18"/>
      <c r="E250" s="18"/>
      <c r="F250" s="19"/>
      <c r="G250" s="9"/>
    </row>
    <row r="251" spans="3:7" x14ac:dyDescent="0.2">
      <c r="C251" s="10"/>
      <c r="D251" s="18"/>
      <c r="E251" s="18"/>
      <c r="F251" s="19"/>
      <c r="G251" s="9"/>
    </row>
    <row r="252" spans="3:7" x14ac:dyDescent="0.2">
      <c r="C252" s="10"/>
      <c r="D252" s="18"/>
      <c r="E252" s="18"/>
      <c r="F252" s="19"/>
      <c r="G252" s="9"/>
    </row>
    <row r="253" spans="3:7" x14ac:dyDescent="0.2">
      <c r="C253" s="10"/>
      <c r="D253" s="18"/>
      <c r="E253" s="18"/>
      <c r="F253" s="19"/>
      <c r="G253" s="9"/>
    </row>
    <row r="254" spans="3:7" x14ac:dyDescent="0.2">
      <c r="C254" s="10"/>
      <c r="D254" s="18"/>
      <c r="E254" s="18"/>
      <c r="F254" s="19"/>
      <c r="G254" s="9"/>
    </row>
    <row r="255" spans="3:7" x14ac:dyDescent="0.2">
      <c r="C255" s="10"/>
      <c r="D255" s="18"/>
      <c r="E255" s="18"/>
      <c r="F255" s="19"/>
      <c r="G255" s="9"/>
    </row>
    <row r="256" spans="3:7" x14ac:dyDescent="0.2">
      <c r="C256" s="10"/>
      <c r="D256" s="18"/>
      <c r="E256" s="18"/>
      <c r="F256" s="19"/>
      <c r="G256" s="9"/>
    </row>
    <row r="257" spans="3:7" x14ac:dyDescent="0.2">
      <c r="C257" s="10"/>
      <c r="D257" s="18"/>
      <c r="E257" s="18"/>
      <c r="F257" s="19"/>
      <c r="G257" s="9"/>
    </row>
    <row r="258" spans="3:7" x14ac:dyDescent="0.2">
      <c r="C258" s="10"/>
      <c r="D258" s="18"/>
      <c r="E258" s="18"/>
      <c r="F258" s="19"/>
      <c r="G258" s="9"/>
    </row>
    <row r="259" spans="3:7" x14ac:dyDescent="0.2">
      <c r="C259" s="10"/>
      <c r="D259" s="18"/>
      <c r="E259" s="18"/>
      <c r="F259" s="19"/>
      <c r="G259" s="9"/>
    </row>
    <row r="260" spans="3:7" x14ac:dyDescent="0.2">
      <c r="C260" s="10"/>
      <c r="D260" s="18"/>
      <c r="E260" s="18"/>
      <c r="F260" s="19"/>
      <c r="G260" s="9"/>
    </row>
    <row r="261" spans="3:7" x14ac:dyDescent="0.2">
      <c r="C261" s="10"/>
      <c r="D261" s="18"/>
      <c r="E261" s="18"/>
      <c r="F261" s="19"/>
      <c r="G261" s="9"/>
    </row>
    <row r="262" spans="3:7" x14ac:dyDescent="0.2">
      <c r="C262" s="10"/>
      <c r="D262" s="18"/>
      <c r="E262" s="18"/>
      <c r="F262" s="19"/>
      <c r="G262" s="9"/>
    </row>
    <row r="263" spans="3:7" x14ac:dyDescent="0.2">
      <c r="C263" s="10"/>
      <c r="D263" s="18"/>
      <c r="E263" s="18"/>
      <c r="F263" s="19"/>
      <c r="G263" s="9"/>
    </row>
    <row r="264" spans="3:7" x14ac:dyDescent="0.2">
      <c r="C264" s="10"/>
      <c r="D264" s="18"/>
      <c r="E264" s="18"/>
      <c r="F264" s="19"/>
      <c r="G264" s="9"/>
    </row>
    <row r="265" spans="3:7" x14ac:dyDescent="0.2">
      <c r="C265" s="10"/>
      <c r="D265" s="18"/>
      <c r="E265" s="18"/>
      <c r="F265" s="19"/>
      <c r="G265" s="9"/>
    </row>
    <row r="266" spans="3:7" x14ac:dyDescent="0.2">
      <c r="C266" s="10"/>
      <c r="D266" s="18"/>
      <c r="E266" s="18"/>
      <c r="F266" s="19"/>
      <c r="G266" s="9"/>
    </row>
    <row r="267" spans="3:7" x14ac:dyDescent="0.2">
      <c r="C267" s="10"/>
      <c r="D267" s="18"/>
      <c r="E267" s="18"/>
      <c r="F267" s="19"/>
      <c r="G267" s="9"/>
    </row>
    <row r="268" spans="3:7" x14ac:dyDescent="0.2">
      <c r="C268" s="10"/>
      <c r="D268" s="18"/>
      <c r="E268" s="18"/>
      <c r="F268" s="19"/>
      <c r="G268" s="9"/>
    </row>
    <row r="269" spans="3:7" x14ac:dyDescent="0.2">
      <c r="C269" s="10"/>
      <c r="D269" s="18"/>
      <c r="E269" s="18"/>
      <c r="F269" s="19"/>
      <c r="G269" s="9"/>
    </row>
    <row r="270" spans="3:7" x14ac:dyDescent="0.2">
      <c r="C270" s="10"/>
      <c r="D270" s="18"/>
      <c r="E270" s="18"/>
      <c r="F270" s="19"/>
      <c r="G270" s="9"/>
    </row>
    <row r="271" spans="3:7" x14ac:dyDescent="0.2">
      <c r="C271" s="10"/>
      <c r="D271" s="18"/>
      <c r="E271" s="18"/>
      <c r="F271" s="19"/>
      <c r="G271" s="9"/>
    </row>
    <row r="272" spans="3:7" x14ac:dyDescent="0.2">
      <c r="C272" s="10"/>
      <c r="D272" s="18"/>
      <c r="E272" s="18"/>
      <c r="F272" s="19"/>
      <c r="G272" s="9"/>
    </row>
    <row r="273" spans="3:7" x14ac:dyDescent="0.2">
      <c r="C273" s="10"/>
      <c r="D273" s="18"/>
      <c r="E273" s="18"/>
      <c r="F273" s="19"/>
      <c r="G273" s="9"/>
    </row>
    <row r="274" spans="3:7" x14ac:dyDescent="0.2">
      <c r="C274" s="10"/>
      <c r="D274" s="18"/>
      <c r="E274" s="18"/>
      <c r="F274" s="19"/>
      <c r="G274" s="9"/>
    </row>
    <row r="275" spans="3:7" x14ac:dyDescent="0.2">
      <c r="C275" s="10"/>
      <c r="D275" s="18"/>
      <c r="E275" s="18"/>
      <c r="F275" s="19"/>
      <c r="G275" s="9"/>
    </row>
    <row r="276" spans="3:7" x14ac:dyDescent="0.2">
      <c r="C276" s="10"/>
      <c r="D276" s="18"/>
      <c r="E276" s="18"/>
      <c r="F276" s="19"/>
      <c r="G276" s="9"/>
    </row>
    <row r="277" spans="3:7" x14ac:dyDescent="0.2">
      <c r="C277" s="10"/>
      <c r="D277" s="18"/>
      <c r="E277" s="18"/>
      <c r="F277" s="19"/>
      <c r="G277" s="9"/>
    </row>
    <row r="278" spans="3:7" x14ac:dyDescent="0.2">
      <c r="C278" s="10"/>
      <c r="D278" s="18"/>
      <c r="E278" s="18"/>
      <c r="F278" s="19"/>
      <c r="G278" s="9"/>
    </row>
    <row r="279" spans="3:7" x14ac:dyDescent="0.2">
      <c r="C279" s="10"/>
      <c r="D279" s="18"/>
      <c r="E279" s="18"/>
      <c r="F279" s="19"/>
      <c r="G279" s="9"/>
    </row>
    <row r="280" spans="3:7" x14ac:dyDescent="0.2">
      <c r="C280" s="10"/>
      <c r="D280" s="18"/>
      <c r="E280" s="18"/>
      <c r="F280" s="19"/>
      <c r="G280" s="9"/>
    </row>
    <row r="281" spans="3:7" x14ac:dyDescent="0.2">
      <c r="C281" s="10"/>
      <c r="D281" s="18"/>
      <c r="E281" s="18"/>
      <c r="F281" s="19"/>
      <c r="G281" s="9"/>
    </row>
    <row r="282" spans="3:7" x14ac:dyDescent="0.2">
      <c r="C282" s="10"/>
      <c r="D282" s="18"/>
      <c r="E282" s="18"/>
      <c r="F282" s="19"/>
      <c r="G282" s="9"/>
    </row>
    <row r="283" spans="3:7" x14ac:dyDescent="0.2">
      <c r="C283" s="10"/>
      <c r="D283" s="18"/>
      <c r="E283" s="18"/>
      <c r="F283" s="19"/>
      <c r="G283" s="9"/>
    </row>
    <row r="284" spans="3:7" x14ac:dyDescent="0.2">
      <c r="C284" s="10"/>
      <c r="D284" s="18"/>
      <c r="E284" s="18"/>
      <c r="F284" s="19"/>
      <c r="G284" s="9"/>
    </row>
    <row r="285" spans="3:7" x14ac:dyDescent="0.2">
      <c r="C285" s="10"/>
      <c r="D285" s="18"/>
      <c r="E285" s="18"/>
      <c r="F285" s="19"/>
      <c r="G285" s="9"/>
    </row>
    <row r="286" spans="3:7" x14ac:dyDescent="0.2">
      <c r="C286" s="10"/>
      <c r="D286" s="18"/>
      <c r="E286" s="18"/>
      <c r="F286" s="19"/>
      <c r="G286" s="9"/>
    </row>
    <row r="287" spans="3:7" x14ac:dyDescent="0.2">
      <c r="C287" s="10"/>
      <c r="D287" s="18"/>
      <c r="E287" s="18"/>
      <c r="F287" s="19"/>
      <c r="G287" s="9"/>
    </row>
    <row r="288" spans="3:7" x14ac:dyDescent="0.2">
      <c r="C288" s="10"/>
      <c r="D288" s="18"/>
      <c r="E288" s="18"/>
      <c r="F288" s="19"/>
      <c r="G288" s="9"/>
    </row>
    <row r="289" spans="3:7" x14ac:dyDescent="0.2">
      <c r="C289" s="10"/>
      <c r="D289" s="18"/>
      <c r="E289" s="18"/>
      <c r="F289" s="19"/>
      <c r="G289" s="9"/>
    </row>
    <row r="290" spans="3:7" x14ac:dyDescent="0.2">
      <c r="C290" s="10"/>
      <c r="D290" s="18"/>
      <c r="E290" s="18"/>
      <c r="F290" s="19"/>
      <c r="G290" s="9"/>
    </row>
    <row r="291" spans="3:7" x14ac:dyDescent="0.2">
      <c r="C291" s="10"/>
      <c r="D291" s="18"/>
      <c r="E291" s="18"/>
      <c r="F291" s="19"/>
      <c r="G291" s="9"/>
    </row>
    <row r="292" spans="3:7" x14ac:dyDescent="0.2">
      <c r="C292" s="10"/>
      <c r="D292" s="18"/>
      <c r="E292" s="18"/>
      <c r="F292" s="19"/>
      <c r="G292" s="9"/>
    </row>
    <row r="293" spans="3:7" x14ac:dyDescent="0.2">
      <c r="C293" s="10"/>
      <c r="D293" s="18"/>
      <c r="E293" s="18"/>
      <c r="F293" s="19"/>
      <c r="G293" s="9"/>
    </row>
    <row r="294" spans="3:7" x14ac:dyDescent="0.2">
      <c r="C294" s="10"/>
      <c r="D294" s="18"/>
      <c r="E294" s="18"/>
      <c r="F294" s="19"/>
      <c r="G294" s="9"/>
    </row>
    <row r="295" spans="3:7" x14ac:dyDescent="0.2">
      <c r="C295" s="10"/>
      <c r="D295" s="18"/>
      <c r="E295" s="18"/>
      <c r="F295" s="19"/>
      <c r="G295" s="9"/>
    </row>
    <row r="296" spans="3:7" x14ac:dyDescent="0.2">
      <c r="C296" s="10"/>
      <c r="D296" s="18"/>
      <c r="E296" s="18"/>
      <c r="F296" s="19"/>
      <c r="G296" s="9"/>
    </row>
    <row r="297" spans="3:7" x14ac:dyDescent="0.2">
      <c r="C297" s="10"/>
      <c r="D297" s="18"/>
      <c r="E297" s="18"/>
      <c r="F297" s="19"/>
      <c r="G297" s="9"/>
    </row>
    <row r="298" spans="3:7" x14ac:dyDescent="0.2">
      <c r="C298" s="10"/>
      <c r="D298" s="18"/>
      <c r="E298" s="18"/>
      <c r="F298" s="19"/>
      <c r="G298" s="9"/>
    </row>
    <row r="299" spans="3:7" x14ac:dyDescent="0.2">
      <c r="C299" s="10"/>
      <c r="D299" s="18"/>
      <c r="E299" s="18"/>
      <c r="F299" s="19"/>
      <c r="G299" s="9"/>
    </row>
    <row r="300" spans="3:7" x14ac:dyDescent="0.2">
      <c r="C300" s="10"/>
      <c r="D300" s="18"/>
      <c r="E300" s="18"/>
      <c r="F300" s="19"/>
      <c r="G300" s="9"/>
    </row>
    <row r="301" spans="3:7" x14ac:dyDescent="0.2">
      <c r="C301" s="10"/>
      <c r="D301" s="18"/>
      <c r="E301" s="18"/>
      <c r="F301" s="19"/>
      <c r="G301" s="9"/>
    </row>
    <row r="302" spans="3:7" x14ac:dyDescent="0.2">
      <c r="C302" s="10"/>
      <c r="D302" s="18"/>
      <c r="E302" s="18"/>
      <c r="F302" s="19"/>
      <c r="G302" s="9"/>
    </row>
    <row r="303" spans="3:7" x14ac:dyDescent="0.2">
      <c r="C303" s="10"/>
      <c r="D303" s="18"/>
      <c r="E303" s="18"/>
      <c r="F303" s="19"/>
      <c r="G303" s="9"/>
    </row>
    <row r="304" spans="3:7" x14ac:dyDescent="0.2">
      <c r="C304" s="10"/>
      <c r="D304" s="18"/>
      <c r="E304" s="18"/>
      <c r="F304" s="19"/>
      <c r="G304" s="9"/>
    </row>
    <row r="305" spans="3:7" x14ac:dyDescent="0.2">
      <c r="C305" s="9"/>
      <c r="D305" s="18"/>
      <c r="E305" s="18"/>
      <c r="F305" s="19"/>
      <c r="G305" s="9"/>
    </row>
    <row r="306" spans="3:7" x14ac:dyDescent="0.2">
      <c r="C306" s="9"/>
      <c r="D306" s="18"/>
      <c r="E306" s="18"/>
      <c r="F306" s="19"/>
      <c r="G306" s="9"/>
    </row>
    <row r="307" spans="3:7" x14ac:dyDescent="0.2">
      <c r="C307" s="9"/>
      <c r="D307" s="18"/>
      <c r="E307" s="18"/>
      <c r="F307" s="19"/>
      <c r="G307" s="9"/>
    </row>
    <row r="308" spans="3:7" x14ac:dyDescent="0.2">
      <c r="C308" s="9"/>
      <c r="D308" s="18"/>
      <c r="E308" s="18"/>
      <c r="F308" s="19"/>
      <c r="G308" s="9"/>
    </row>
    <row r="309" spans="3:7" x14ac:dyDescent="0.2">
      <c r="C309" s="9"/>
      <c r="D309" s="18"/>
      <c r="E309" s="18"/>
      <c r="F309" s="19"/>
      <c r="G309" s="9"/>
    </row>
    <row r="310" spans="3:7" x14ac:dyDescent="0.2">
      <c r="C310" s="9"/>
      <c r="D310" s="18"/>
      <c r="E310" s="18"/>
      <c r="F310" s="19"/>
      <c r="G310" s="9"/>
    </row>
    <row r="311" spans="3:7" x14ac:dyDescent="0.2">
      <c r="C311" s="9"/>
      <c r="D311" s="18"/>
      <c r="E311" s="18"/>
      <c r="F311" s="19"/>
      <c r="G311" s="9"/>
    </row>
    <row r="312" spans="3:7" x14ac:dyDescent="0.2">
      <c r="C312" s="9"/>
      <c r="D312" s="18"/>
      <c r="E312" s="18"/>
      <c r="F312" s="19"/>
      <c r="G312" s="9"/>
    </row>
    <row r="313" spans="3:7" x14ac:dyDescent="0.2">
      <c r="C313" s="9"/>
      <c r="D313" s="18"/>
      <c r="E313" s="18"/>
      <c r="F313" s="19"/>
      <c r="G313" s="9"/>
    </row>
    <row r="314" spans="3:7" x14ac:dyDescent="0.2">
      <c r="C314" s="9"/>
      <c r="D314" s="18"/>
      <c r="E314" s="18"/>
      <c r="F314" s="19"/>
      <c r="G314" s="9"/>
    </row>
    <row r="315" spans="3:7" x14ac:dyDescent="0.2">
      <c r="C315" s="9"/>
      <c r="D315" s="18"/>
      <c r="E315" s="18"/>
      <c r="F315" s="19"/>
      <c r="G315" s="9"/>
    </row>
    <row r="316" spans="3:7" x14ac:dyDescent="0.2">
      <c r="C316" s="9"/>
      <c r="D316" s="18"/>
      <c r="E316" s="18"/>
      <c r="F316" s="19"/>
      <c r="G316" s="9"/>
    </row>
    <row r="317" spans="3:7" x14ac:dyDescent="0.2">
      <c r="C317" s="9"/>
      <c r="D317" s="18"/>
      <c r="E317" s="18"/>
      <c r="F317" s="19"/>
      <c r="G317" s="9"/>
    </row>
    <row r="318" spans="3:7" x14ac:dyDescent="0.2">
      <c r="C318" s="9"/>
      <c r="D318" s="18"/>
      <c r="E318" s="18"/>
      <c r="F318" s="19"/>
      <c r="G318" s="9"/>
    </row>
    <row r="319" spans="3:7" x14ac:dyDescent="0.2">
      <c r="C319" s="9"/>
      <c r="D319" s="18"/>
      <c r="E319" s="18"/>
      <c r="F319" s="19"/>
      <c r="G319" s="9"/>
    </row>
    <row r="320" spans="3:7" x14ac:dyDescent="0.2">
      <c r="C320" s="9"/>
      <c r="D320" s="18"/>
      <c r="E320" s="18"/>
      <c r="F320" s="19"/>
      <c r="G320" s="9"/>
    </row>
    <row r="321" spans="3:7" x14ac:dyDescent="0.2">
      <c r="C321" s="9"/>
      <c r="D321" s="18"/>
      <c r="E321" s="18"/>
      <c r="F321" s="19"/>
      <c r="G321" s="9"/>
    </row>
    <row r="322" spans="3:7" x14ac:dyDescent="0.2">
      <c r="C322" s="9"/>
      <c r="D322" s="18"/>
      <c r="E322" s="18"/>
      <c r="F322" s="19"/>
      <c r="G322" s="9"/>
    </row>
    <row r="323" spans="3:7" x14ac:dyDescent="0.2">
      <c r="C323" s="9"/>
      <c r="D323" s="18"/>
      <c r="E323" s="18"/>
      <c r="F323" s="19"/>
      <c r="G323" s="9"/>
    </row>
    <row r="324" spans="3:7" x14ac:dyDescent="0.2">
      <c r="C324" s="9"/>
      <c r="D324" s="18"/>
      <c r="E324" s="18"/>
      <c r="F324" s="19"/>
      <c r="G324" s="9"/>
    </row>
    <row r="325" spans="3:7" x14ac:dyDescent="0.2">
      <c r="C325" s="9"/>
      <c r="D325" s="18"/>
      <c r="E325" s="18"/>
      <c r="F325" s="19"/>
      <c r="G325" s="9"/>
    </row>
    <row r="326" spans="3:7" x14ac:dyDescent="0.2">
      <c r="C326" s="9"/>
      <c r="D326" s="18"/>
      <c r="E326" s="18"/>
      <c r="F326" s="19"/>
      <c r="G326" s="9"/>
    </row>
    <row r="327" spans="3:7" x14ac:dyDescent="0.2">
      <c r="C327" s="9"/>
      <c r="D327" s="18"/>
      <c r="E327" s="18"/>
      <c r="F327" s="19"/>
      <c r="G327" s="9"/>
    </row>
    <row r="328" spans="3:7" x14ac:dyDescent="0.2">
      <c r="C328" s="9"/>
      <c r="D328" s="18"/>
      <c r="E328" s="18"/>
      <c r="F328" s="19"/>
      <c r="G328" s="9"/>
    </row>
    <row r="329" spans="3:7" x14ac:dyDescent="0.2">
      <c r="C329" s="9"/>
      <c r="D329" s="18"/>
      <c r="E329" s="18"/>
      <c r="F329" s="19"/>
      <c r="G329" s="9"/>
    </row>
    <row r="330" spans="3:7" x14ac:dyDescent="0.2">
      <c r="C330" s="9"/>
      <c r="D330" s="18"/>
      <c r="E330" s="18"/>
      <c r="F330" s="19"/>
      <c r="G330" s="9"/>
    </row>
    <row r="331" spans="3:7" x14ac:dyDescent="0.2">
      <c r="C331" s="9"/>
      <c r="D331" s="18"/>
      <c r="E331" s="18"/>
      <c r="F331" s="19"/>
      <c r="G331" s="9"/>
    </row>
    <row r="332" spans="3:7" x14ac:dyDescent="0.2">
      <c r="C332" s="9"/>
      <c r="D332" s="18"/>
      <c r="E332" s="18"/>
      <c r="F332" s="19"/>
      <c r="G332" s="9"/>
    </row>
    <row r="333" spans="3:7" x14ac:dyDescent="0.2">
      <c r="C333" s="9"/>
      <c r="D333" s="18"/>
      <c r="E333" s="18"/>
      <c r="F333" s="19"/>
      <c r="G333" s="9"/>
    </row>
    <row r="334" spans="3:7" x14ac:dyDescent="0.2">
      <c r="C334" s="9"/>
      <c r="D334" s="18"/>
      <c r="E334" s="18"/>
      <c r="F334" s="19"/>
      <c r="G334" s="9"/>
    </row>
    <row r="335" spans="3:7" x14ac:dyDescent="0.2">
      <c r="C335" s="9"/>
      <c r="D335" s="18"/>
      <c r="E335" s="18"/>
      <c r="F335" s="19"/>
      <c r="G335" s="9"/>
    </row>
    <row r="336" spans="3:7" x14ac:dyDescent="0.2">
      <c r="C336" s="9"/>
      <c r="D336" s="18"/>
      <c r="E336" s="18"/>
      <c r="F336" s="19"/>
      <c r="G336" s="9"/>
    </row>
    <row r="337" spans="3:7" x14ac:dyDescent="0.2">
      <c r="C337" s="9"/>
      <c r="D337" s="18"/>
      <c r="E337" s="18"/>
      <c r="F337" s="19"/>
      <c r="G337" s="9"/>
    </row>
    <row r="338" spans="3:7" x14ac:dyDescent="0.2">
      <c r="C338" s="9"/>
      <c r="D338" s="18"/>
      <c r="E338" s="18"/>
      <c r="F338" s="19"/>
      <c r="G338" s="9"/>
    </row>
    <row r="339" spans="3:7" x14ac:dyDescent="0.2">
      <c r="C339" s="9"/>
      <c r="D339" s="18"/>
      <c r="E339" s="18"/>
      <c r="F339" s="19"/>
      <c r="G339" s="9"/>
    </row>
    <row r="340" spans="3:7" x14ac:dyDescent="0.2">
      <c r="C340" s="9"/>
      <c r="D340" s="18"/>
      <c r="E340" s="18"/>
      <c r="F340" s="19"/>
      <c r="G340" s="9"/>
    </row>
    <row r="341" spans="3:7" x14ac:dyDescent="0.2">
      <c r="C341" s="9"/>
      <c r="D341" s="18"/>
      <c r="E341" s="18"/>
      <c r="F341" s="19"/>
      <c r="G341" s="9"/>
    </row>
    <row r="342" spans="3:7" x14ac:dyDescent="0.2">
      <c r="C342" s="9"/>
      <c r="D342" s="18"/>
      <c r="E342" s="18"/>
      <c r="F342" s="19"/>
      <c r="G342" s="9"/>
    </row>
    <row r="343" spans="3:7" x14ac:dyDescent="0.2">
      <c r="C343" s="9"/>
      <c r="D343" s="18"/>
      <c r="E343" s="18"/>
      <c r="F343" s="19"/>
      <c r="G343" s="9"/>
    </row>
    <row r="344" spans="3:7" x14ac:dyDescent="0.2">
      <c r="C344" s="9"/>
      <c r="D344" s="18"/>
      <c r="E344" s="18"/>
      <c r="F344" s="19"/>
      <c r="G344" s="9"/>
    </row>
    <row r="345" spans="3:7" x14ac:dyDescent="0.2">
      <c r="C345" s="9"/>
      <c r="D345" s="18"/>
      <c r="E345" s="18"/>
      <c r="F345" s="19"/>
      <c r="G345" s="9"/>
    </row>
    <row r="346" spans="3:7" x14ac:dyDescent="0.2">
      <c r="C346" s="9"/>
      <c r="D346" s="18"/>
      <c r="E346" s="18"/>
      <c r="F346" s="19"/>
      <c r="G346" s="9"/>
    </row>
    <row r="347" spans="3:7" x14ac:dyDescent="0.2">
      <c r="C347" s="9"/>
      <c r="D347" s="18"/>
      <c r="E347" s="18"/>
      <c r="F347" s="19"/>
      <c r="G347" s="9"/>
    </row>
    <row r="348" spans="3:7" x14ac:dyDescent="0.2">
      <c r="C348" s="9"/>
      <c r="D348" s="18"/>
      <c r="E348" s="18"/>
      <c r="F348" s="19"/>
      <c r="G348" s="9"/>
    </row>
    <row r="349" spans="3:7" x14ac:dyDescent="0.2">
      <c r="C349" s="9"/>
      <c r="D349" s="18"/>
      <c r="E349" s="18"/>
      <c r="F349" s="19"/>
      <c r="G349" s="9"/>
    </row>
    <row r="350" spans="3:7" x14ac:dyDescent="0.2">
      <c r="C350" s="9"/>
      <c r="D350" s="18"/>
      <c r="E350" s="18"/>
      <c r="F350" s="19"/>
      <c r="G350" s="9"/>
    </row>
    <row r="351" spans="3:7" x14ac:dyDescent="0.2">
      <c r="C351" s="9"/>
      <c r="D351" s="18"/>
      <c r="E351" s="18"/>
      <c r="F351" s="19"/>
      <c r="G351" s="9"/>
    </row>
    <row r="352" spans="3:7" x14ac:dyDescent="0.2">
      <c r="C352" s="9"/>
      <c r="D352" s="18"/>
      <c r="E352" s="18"/>
      <c r="F352" s="19"/>
      <c r="G352" s="9"/>
    </row>
    <row r="353" spans="3:7" x14ac:dyDescent="0.2">
      <c r="C353" s="9"/>
      <c r="D353" s="18"/>
      <c r="E353" s="18"/>
      <c r="F353" s="19"/>
      <c r="G353" s="9"/>
    </row>
    <row r="354" spans="3:7" x14ac:dyDescent="0.2">
      <c r="C354" s="9"/>
      <c r="D354" s="18"/>
      <c r="E354" s="18"/>
      <c r="F354" s="19"/>
      <c r="G354" s="9"/>
    </row>
    <row r="355" spans="3:7" x14ac:dyDescent="0.2">
      <c r="C355" s="9"/>
      <c r="D355" s="18"/>
      <c r="E355" s="18"/>
      <c r="F355" s="19"/>
      <c r="G355" s="9"/>
    </row>
    <row r="356" spans="3:7" x14ac:dyDescent="0.2">
      <c r="C356" s="9"/>
      <c r="D356" s="18"/>
      <c r="E356" s="18"/>
      <c r="F356" s="19"/>
      <c r="G356" s="9"/>
    </row>
    <row r="357" spans="3:7" x14ac:dyDescent="0.2">
      <c r="C357" s="9"/>
      <c r="D357" s="18"/>
      <c r="E357" s="18"/>
      <c r="F357" s="19"/>
      <c r="G357" s="9"/>
    </row>
    <row r="358" spans="3:7" x14ac:dyDescent="0.2">
      <c r="C358" s="9"/>
      <c r="D358" s="18"/>
      <c r="E358" s="18"/>
      <c r="F358" s="19"/>
      <c r="G358" s="9"/>
    </row>
    <row r="359" spans="3:7" x14ac:dyDescent="0.2">
      <c r="C359" s="9"/>
      <c r="D359" s="18"/>
      <c r="E359" s="18"/>
      <c r="F359" s="19"/>
      <c r="G359" s="9"/>
    </row>
    <row r="360" spans="3:7" x14ac:dyDescent="0.2">
      <c r="C360" s="9"/>
      <c r="D360" s="18"/>
      <c r="E360" s="18"/>
      <c r="F360" s="19"/>
      <c r="G360" s="9"/>
    </row>
    <row r="361" spans="3:7" x14ac:dyDescent="0.2">
      <c r="C361" s="9"/>
      <c r="D361" s="18"/>
      <c r="E361" s="18"/>
      <c r="F361" s="19"/>
      <c r="G361" s="9"/>
    </row>
    <row r="362" spans="3:7" x14ac:dyDescent="0.2">
      <c r="C362" s="9"/>
      <c r="D362" s="18"/>
      <c r="E362" s="18"/>
      <c r="F362" s="19"/>
      <c r="G362" s="9"/>
    </row>
    <row r="363" spans="3:7" x14ac:dyDescent="0.2">
      <c r="C363" s="9"/>
      <c r="D363" s="18"/>
      <c r="E363" s="18"/>
      <c r="F363" s="19"/>
      <c r="G363" s="9"/>
    </row>
    <row r="364" spans="3:7" x14ac:dyDescent="0.2">
      <c r="C364" s="9"/>
      <c r="D364" s="18"/>
      <c r="E364" s="18"/>
      <c r="F364" s="19"/>
      <c r="G364" s="9"/>
    </row>
    <row r="365" spans="3:7" x14ac:dyDescent="0.2">
      <c r="C365" s="9"/>
      <c r="D365" s="18"/>
      <c r="E365" s="18"/>
      <c r="F365" s="19"/>
      <c r="G365" s="9"/>
    </row>
    <row r="366" spans="3:7" x14ac:dyDescent="0.2">
      <c r="C366" s="9"/>
      <c r="D366" s="18"/>
      <c r="E366" s="18"/>
      <c r="F366" s="19"/>
      <c r="G366" s="9"/>
    </row>
    <row r="367" spans="3:7" x14ac:dyDescent="0.2">
      <c r="C367" s="9"/>
      <c r="D367" s="18"/>
      <c r="E367" s="18"/>
      <c r="F367" s="19"/>
      <c r="G367" s="9"/>
    </row>
    <row r="368" spans="3:7" x14ac:dyDescent="0.2">
      <c r="C368" s="9"/>
      <c r="D368" s="18"/>
      <c r="E368" s="18"/>
      <c r="F368" s="19"/>
      <c r="G368" s="9"/>
    </row>
    <row r="369" spans="3:7" x14ac:dyDescent="0.2">
      <c r="C369" s="9"/>
      <c r="D369" s="18"/>
      <c r="E369" s="18"/>
      <c r="F369" s="19"/>
      <c r="G369" s="9"/>
    </row>
    <row r="370" spans="3:7" x14ac:dyDescent="0.2">
      <c r="C370" s="9"/>
      <c r="D370" s="18"/>
      <c r="E370" s="18"/>
      <c r="F370" s="19"/>
      <c r="G370" s="9"/>
    </row>
    <row r="371" spans="3:7" x14ac:dyDescent="0.2">
      <c r="C371" s="9"/>
      <c r="D371" s="18"/>
      <c r="E371" s="18"/>
      <c r="F371" s="19"/>
      <c r="G371" s="9"/>
    </row>
    <row r="372" spans="3:7" x14ac:dyDescent="0.2">
      <c r="C372" s="9"/>
      <c r="D372" s="18"/>
      <c r="E372" s="18"/>
      <c r="F372" s="19"/>
      <c r="G372" s="9"/>
    </row>
    <row r="373" spans="3:7" x14ac:dyDescent="0.2">
      <c r="C373" s="9"/>
      <c r="D373" s="18"/>
      <c r="E373" s="18"/>
      <c r="F373" s="19"/>
      <c r="G373" s="9"/>
    </row>
    <row r="374" spans="3:7" x14ac:dyDescent="0.2">
      <c r="C374" s="9"/>
      <c r="D374" s="18"/>
      <c r="E374" s="18"/>
      <c r="F374" s="19"/>
      <c r="G374" s="9"/>
    </row>
    <row r="375" spans="3:7" x14ac:dyDescent="0.2">
      <c r="C375" s="9"/>
      <c r="D375" s="18"/>
      <c r="E375" s="18"/>
      <c r="F375" s="19"/>
      <c r="G375" s="9"/>
    </row>
    <row r="376" spans="3:7" x14ac:dyDescent="0.2">
      <c r="C376" s="9"/>
      <c r="D376" s="18"/>
      <c r="E376" s="18"/>
      <c r="F376" s="19"/>
      <c r="G376" s="9"/>
    </row>
    <row r="377" spans="3:7" x14ac:dyDescent="0.2">
      <c r="C377" s="9"/>
      <c r="D377" s="18"/>
      <c r="E377" s="18"/>
      <c r="F377" s="19"/>
      <c r="G377" s="9"/>
    </row>
    <row r="378" spans="3:7" x14ac:dyDescent="0.2">
      <c r="C378" s="9"/>
      <c r="D378" s="18"/>
      <c r="E378" s="18"/>
      <c r="F378" s="19"/>
      <c r="G378" s="9"/>
    </row>
    <row r="379" spans="3:7" x14ac:dyDescent="0.2">
      <c r="C379" s="9"/>
      <c r="D379" s="18"/>
      <c r="E379" s="18"/>
      <c r="F379" s="19"/>
      <c r="G379" s="9"/>
    </row>
    <row r="380" spans="3:7" x14ac:dyDescent="0.2">
      <c r="C380" s="9"/>
      <c r="D380" s="18"/>
      <c r="E380" s="18"/>
      <c r="F380" s="19"/>
      <c r="G380" s="9"/>
    </row>
    <row r="381" spans="3:7" x14ac:dyDescent="0.2">
      <c r="C381" s="9"/>
      <c r="D381" s="18"/>
      <c r="E381" s="18"/>
      <c r="F381" s="19"/>
      <c r="G381" s="9"/>
    </row>
    <row r="382" spans="3:7" x14ac:dyDescent="0.2">
      <c r="C382" s="9"/>
      <c r="D382" s="18"/>
      <c r="E382" s="18"/>
      <c r="F382" s="19"/>
      <c r="G382" s="9"/>
    </row>
    <row r="383" spans="3:7" x14ac:dyDescent="0.2">
      <c r="C383" s="9"/>
      <c r="D383" s="18"/>
      <c r="E383" s="18"/>
      <c r="F383" s="19"/>
      <c r="G383" s="9"/>
    </row>
    <row r="384" spans="3:7" x14ac:dyDescent="0.2">
      <c r="C384" s="9"/>
      <c r="D384" s="18"/>
      <c r="E384" s="18"/>
      <c r="F384" s="19"/>
      <c r="G384" s="9"/>
    </row>
    <row r="385" spans="3:7" x14ac:dyDescent="0.2">
      <c r="C385" s="9"/>
      <c r="D385" s="18"/>
      <c r="E385" s="18"/>
      <c r="F385" s="19"/>
      <c r="G385" s="9"/>
    </row>
    <row r="386" spans="3:7" x14ac:dyDescent="0.2">
      <c r="C386" s="9"/>
      <c r="D386" s="18"/>
      <c r="E386" s="18"/>
      <c r="F386" s="19"/>
      <c r="G386" s="9"/>
    </row>
    <row r="387" spans="3:7" x14ac:dyDescent="0.2">
      <c r="C387" s="9"/>
      <c r="D387" s="18"/>
      <c r="E387" s="18"/>
      <c r="F387" s="19"/>
      <c r="G387" s="9"/>
    </row>
    <row r="388" spans="3:7" x14ac:dyDescent="0.2">
      <c r="C388" s="9"/>
      <c r="D388" s="18"/>
      <c r="E388" s="18"/>
      <c r="F388" s="19"/>
      <c r="G388" s="9"/>
    </row>
    <row r="389" spans="3:7" x14ac:dyDescent="0.2">
      <c r="C389" s="9"/>
      <c r="D389" s="18"/>
      <c r="E389" s="18"/>
      <c r="F389" s="19"/>
      <c r="G389" s="9"/>
    </row>
    <row r="390" spans="3:7" x14ac:dyDescent="0.2">
      <c r="C390" s="9"/>
      <c r="D390" s="18"/>
      <c r="E390" s="18"/>
      <c r="F390" s="19"/>
      <c r="G390" s="9"/>
    </row>
    <row r="391" spans="3:7" x14ac:dyDescent="0.2">
      <c r="C391" s="9"/>
      <c r="D391" s="18"/>
      <c r="E391" s="18"/>
      <c r="F391" s="19"/>
      <c r="G391" s="9"/>
    </row>
    <row r="392" spans="3:7" x14ac:dyDescent="0.2">
      <c r="C392" s="9"/>
      <c r="D392" s="18"/>
      <c r="E392" s="18"/>
      <c r="F392" s="19"/>
      <c r="G392" s="9"/>
    </row>
    <row r="393" spans="3:7" x14ac:dyDescent="0.2">
      <c r="C393" s="9"/>
      <c r="D393" s="18"/>
      <c r="E393" s="18"/>
      <c r="F393" s="19"/>
      <c r="G393" s="9"/>
    </row>
    <row r="394" spans="3:7" x14ac:dyDescent="0.2">
      <c r="C394" s="9"/>
      <c r="D394" s="18"/>
      <c r="E394" s="18"/>
      <c r="F394" s="19"/>
      <c r="G394" s="9"/>
    </row>
    <row r="395" spans="3:7" x14ac:dyDescent="0.2">
      <c r="C395" s="9"/>
      <c r="D395" s="18"/>
      <c r="E395" s="18"/>
      <c r="F395" s="19"/>
      <c r="G395" s="9"/>
    </row>
    <row r="396" spans="3:7" x14ac:dyDescent="0.2">
      <c r="C396" s="9"/>
      <c r="D396" s="18"/>
      <c r="E396" s="18"/>
      <c r="F396" s="19"/>
      <c r="G396" s="9"/>
    </row>
    <row r="397" spans="3:7" x14ac:dyDescent="0.2">
      <c r="C397" s="9"/>
      <c r="D397" s="18"/>
      <c r="E397" s="18"/>
      <c r="F397" s="19"/>
      <c r="G397" s="9"/>
    </row>
    <row r="398" spans="3:7" x14ac:dyDescent="0.2">
      <c r="C398" s="9"/>
      <c r="D398" s="18"/>
      <c r="E398" s="18"/>
      <c r="F398" s="19"/>
      <c r="G398" s="9"/>
    </row>
    <row r="399" spans="3:7" x14ac:dyDescent="0.2">
      <c r="C399" s="9"/>
      <c r="D399" s="18"/>
      <c r="E399" s="18"/>
      <c r="F399" s="19"/>
      <c r="G399" s="9"/>
    </row>
    <row r="400" spans="3:7" x14ac:dyDescent="0.2">
      <c r="C400" s="9"/>
      <c r="D400" s="18"/>
      <c r="E400" s="18"/>
      <c r="F400" s="19"/>
      <c r="G400" s="9"/>
    </row>
    <row r="401" spans="3:7" x14ac:dyDescent="0.2">
      <c r="C401" s="9"/>
      <c r="D401" s="18"/>
      <c r="E401" s="18"/>
      <c r="F401" s="19"/>
      <c r="G401" s="9"/>
    </row>
    <row r="402" spans="3:7" x14ac:dyDescent="0.2">
      <c r="C402" s="9"/>
      <c r="D402" s="18"/>
      <c r="E402" s="18"/>
      <c r="F402" s="19"/>
      <c r="G402" s="9"/>
    </row>
    <row r="403" spans="3:7" x14ac:dyDescent="0.2">
      <c r="C403" s="9"/>
      <c r="D403" s="18"/>
      <c r="E403" s="18"/>
      <c r="F403" s="19"/>
      <c r="G403" s="9"/>
    </row>
    <row r="404" spans="3:7" x14ac:dyDescent="0.2">
      <c r="C404" s="9"/>
      <c r="D404" s="18"/>
      <c r="E404" s="18"/>
      <c r="F404" s="19"/>
      <c r="G404" s="9"/>
    </row>
    <row r="405" spans="3:7" x14ac:dyDescent="0.2">
      <c r="C405" s="9"/>
      <c r="D405" s="18"/>
      <c r="E405" s="18"/>
      <c r="F405" s="19"/>
      <c r="G405" s="9"/>
    </row>
    <row r="406" spans="3:7" x14ac:dyDescent="0.2">
      <c r="C406" s="9"/>
      <c r="D406" s="18"/>
      <c r="E406" s="18"/>
      <c r="F406" s="19"/>
      <c r="G406" s="9"/>
    </row>
    <row r="407" spans="3:7" x14ac:dyDescent="0.2">
      <c r="C407" s="9"/>
      <c r="D407" s="18"/>
      <c r="E407" s="18"/>
      <c r="F407" s="19"/>
      <c r="G407" s="9"/>
    </row>
    <row r="408" spans="3:7" x14ac:dyDescent="0.2">
      <c r="C408" s="9"/>
      <c r="D408" s="18"/>
      <c r="E408" s="18"/>
      <c r="F408" s="19"/>
      <c r="G408" s="9"/>
    </row>
    <row r="409" spans="3:7" x14ac:dyDescent="0.2">
      <c r="C409" s="9"/>
      <c r="D409" s="18"/>
      <c r="E409" s="18"/>
      <c r="F409" s="19"/>
      <c r="G409" s="9"/>
    </row>
    <row r="410" spans="3:7" x14ac:dyDescent="0.2">
      <c r="C410" s="9"/>
      <c r="D410" s="18"/>
      <c r="E410" s="18"/>
      <c r="F410" s="19"/>
      <c r="G410" s="9"/>
    </row>
    <row r="411" spans="3:7" x14ac:dyDescent="0.2">
      <c r="C411" s="9"/>
      <c r="D411" s="18"/>
      <c r="E411" s="18"/>
      <c r="F411" s="19"/>
      <c r="G411" s="9"/>
    </row>
    <row r="412" spans="3:7" x14ac:dyDescent="0.2">
      <c r="C412" s="9"/>
      <c r="D412" s="18"/>
      <c r="E412" s="18"/>
      <c r="F412" s="19"/>
      <c r="G412" s="9"/>
    </row>
    <row r="413" spans="3:7" x14ac:dyDescent="0.2">
      <c r="C413" s="9"/>
      <c r="D413" s="18"/>
      <c r="E413" s="18"/>
      <c r="F413" s="19"/>
      <c r="G413" s="9"/>
    </row>
    <row r="414" spans="3:7" x14ac:dyDescent="0.2">
      <c r="C414" s="9"/>
      <c r="D414" s="18"/>
      <c r="E414" s="18"/>
      <c r="F414" s="19"/>
      <c r="G414" s="9"/>
    </row>
    <row r="415" spans="3:7" x14ac:dyDescent="0.2">
      <c r="C415" s="9"/>
      <c r="D415" s="18"/>
      <c r="E415" s="18"/>
      <c r="F415" s="19"/>
      <c r="G415" s="9"/>
    </row>
    <row r="416" spans="3:7" x14ac:dyDescent="0.2">
      <c r="C416" s="9"/>
      <c r="D416" s="18"/>
      <c r="E416" s="18"/>
      <c r="F416" s="19"/>
      <c r="G416" s="9"/>
    </row>
    <row r="417" spans="3:7" x14ac:dyDescent="0.2">
      <c r="C417" s="9"/>
      <c r="D417" s="18"/>
      <c r="E417" s="18"/>
      <c r="F417" s="19"/>
      <c r="G417" s="9"/>
    </row>
    <row r="418" spans="3:7" x14ac:dyDescent="0.2">
      <c r="C418" s="9"/>
      <c r="D418" s="18"/>
      <c r="E418" s="18"/>
      <c r="F418" s="19"/>
      <c r="G418" s="9"/>
    </row>
    <row r="419" spans="3:7" x14ac:dyDescent="0.2">
      <c r="C419" s="9"/>
      <c r="D419" s="18"/>
      <c r="E419" s="18"/>
      <c r="F419" s="19"/>
      <c r="G419" s="9"/>
    </row>
    <row r="420" spans="3:7" x14ac:dyDescent="0.2">
      <c r="C420" s="9"/>
      <c r="D420" s="18"/>
      <c r="E420" s="18"/>
      <c r="F420" s="19"/>
      <c r="G420" s="9"/>
    </row>
    <row r="421" spans="3:7" x14ac:dyDescent="0.2">
      <c r="C421" s="9"/>
      <c r="D421" s="18"/>
      <c r="E421" s="18"/>
      <c r="F421" s="19"/>
      <c r="G421" s="9"/>
    </row>
    <row r="422" spans="3:7" x14ac:dyDescent="0.2">
      <c r="C422" s="9"/>
      <c r="D422" s="18"/>
      <c r="E422" s="18"/>
      <c r="F422" s="19"/>
      <c r="G422" s="9"/>
    </row>
    <row r="423" spans="3:7" x14ac:dyDescent="0.2">
      <c r="C423" s="9"/>
      <c r="D423" s="18"/>
      <c r="E423" s="18"/>
      <c r="F423" s="19"/>
      <c r="G423" s="9"/>
    </row>
    <row r="424" spans="3:7" x14ac:dyDescent="0.2">
      <c r="C424" s="9"/>
      <c r="D424" s="18"/>
      <c r="E424" s="18"/>
      <c r="F424" s="19"/>
      <c r="G424" s="9"/>
    </row>
    <row r="425" spans="3:7" x14ac:dyDescent="0.2">
      <c r="C425" s="9"/>
      <c r="D425" s="18"/>
      <c r="E425" s="18"/>
      <c r="F425" s="19"/>
      <c r="G425" s="9"/>
    </row>
    <row r="426" spans="3:7" x14ac:dyDescent="0.2">
      <c r="C426" s="9"/>
      <c r="D426" s="18"/>
      <c r="E426" s="18"/>
      <c r="F426" s="19"/>
      <c r="G426" s="9"/>
    </row>
    <row r="427" spans="3:7" x14ac:dyDescent="0.2">
      <c r="C427" s="9"/>
      <c r="D427" s="18"/>
      <c r="E427" s="18"/>
      <c r="F427" s="19"/>
      <c r="G427" s="9"/>
    </row>
    <row r="428" spans="3:7" x14ac:dyDescent="0.2">
      <c r="C428" s="9"/>
      <c r="D428" s="18"/>
      <c r="E428" s="18"/>
      <c r="F428" s="19"/>
      <c r="G428" s="9"/>
    </row>
    <row r="429" spans="3:7" x14ac:dyDescent="0.2">
      <c r="C429" s="9"/>
      <c r="D429" s="18"/>
      <c r="E429" s="18"/>
      <c r="F429" s="19"/>
      <c r="G429" s="9"/>
    </row>
    <row r="430" spans="3:7" x14ac:dyDescent="0.2">
      <c r="C430" s="9"/>
      <c r="D430" s="18"/>
      <c r="E430" s="18"/>
      <c r="F430" s="19"/>
      <c r="G430" s="9"/>
    </row>
    <row r="431" spans="3:7" x14ac:dyDescent="0.2">
      <c r="C431" s="9"/>
      <c r="D431" s="18"/>
      <c r="E431" s="18"/>
      <c r="F431" s="19"/>
      <c r="G431" s="9"/>
    </row>
    <row r="432" spans="3:7" x14ac:dyDescent="0.2">
      <c r="C432" s="9"/>
      <c r="D432" s="18"/>
      <c r="E432" s="18"/>
      <c r="F432" s="19"/>
      <c r="G432" s="9"/>
    </row>
    <row r="433" spans="3:7" x14ac:dyDescent="0.2">
      <c r="C433" s="9"/>
      <c r="D433" s="18"/>
      <c r="E433" s="18"/>
      <c r="F433" s="19"/>
      <c r="G433" s="9"/>
    </row>
    <row r="434" spans="3:7" x14ac:dyDescent="0.2">
      <c r="C434" s="9"/>
      <c r="D434" s="18"/>
      <c r="E434" s="18"/>
      <c r="F434" s="19"/>
      <c r="G434" s="9"/>
    </row>
    <row r="435" spans="3:7" x14ac:dyDescent="0.2">
      <c r="C435" s="9"/>
      <c r="D435" s="18"/>
      <c r="E435" s="18"/>
      <c r="F435" s="19"/>
      <c r="G435" s="9"/>
    </row>
    <row r="436" spans="3:7" x14ac:dyDescent="0.2">
      <c r="C436" s="9"/>
      <c r="D436" s="18"/>
      <c r="E436" s="18"/>
      <c r="F436" s="19"/>
      <c r="G436" s="9"/>
    </row>
    <row r="437" spans="3:7" x14ac:dyDescent="0.2">
      <c r="C437" s="9"/>
      <c r="D437" s="18"/>
      <c r="E437" s="18"/>
      <c r="F437" s="19"/>
      <c r="G437" s="9"/>
    </row>
    <row r="438" spans="3:7" x14ac:dyDescent="0.2">
      <c r="C438" s="9"/>
      <c r="D438" s="18"/>
      <c r="E438" s="18"/>
      <c r="F438" s="19"/>
      <c r="G438" s="9"/>
    </row>
    <row r="439" spans="3:7" x14ac:dyDescent="0.2">
      <c r="C439" s="9"/>
      <c r="D439" s="18"/>
      <c r="E439" s="18"/>
      <c r="F439" s="19"/>
      <c r="G439" s="9"/>
    </row>
    <row r="440" spans="3:7" x14ac:dyDescent="0.2">
      <c r="C440" s="9"/>
      <c r="D440" s="18"/>
      <c r="E440" s="18"/>
      <c r="F440" s="19"/>
      <c r="G440" s="9"/>
    </row>
    <row r="441" spans="3:7" x14ac:dyDescent="0.2">
      <c r="C441" s="9"/>
      <c r="D441" s="18"/>
      <c r="E441" s="18"/>
      <c r="F441" s="19"/>
      <c r="G441" s="9"/>
    </row>
    <row r="442" spans="3:7" x14ac:dyDescent="0.2">
      <c r="C442" s="9"/>
      <c r="D442" s="18"/>
      <c r="E442" s="18"/>
      <c r="F442" s="19"/>
      <c r="G442" s="9"/>
    </row>
    <row r="443" spans="3:7" x14ac:dyDescent="0.2">
      <c r="C443" s="9"/>
      <c r="D443" s="18"/>
      <c r="E443" s="18"/>
      <c r="F443" s="19"/>
      <c r="G443" s="9"/>
    </row>
    <row r="444" spans="3:7" x14ac:dyDescent="0.2">
      <c r="C444" s="9"/>
      <c r="D444" s="18"/>
      <c r="E444" s="18"/>
      <c r="F444" s="19"/>
      <c r="G444" s="9"/>
    </row>
    <row r="445" spans="3:7" x14ac:dyDescent="0.2">
      <c r="C445" s="9"/>
      <c r="D445" s="18"/>
      <c r="E445" s="18"/>
      <c r="F445" s="19"/>
      <c r="G445" s="9"/>
    </row>
    <row r="446" spans="3:7" x14ac:dyDescent="0.2">
      <c r="C446" s="9"/>
      <c r="D446" s="18"/>
      <c r="E446" s="18"/>
      <c r="F446" s="19"/>
      <c r="G446" s="9"/>
    </row>
    <row r="447" spans="3:7" x14ac:dyDescent="0.2">
      <c r="C447" s="9"/>
      <c r="D447" s="18"/>
      <c r="E447" s="18"/>
      <c r="F447" s="19"/>
      <c r="G447" s="9"/>
    </row>
    <row r="448" spans="3:7" x14ac:dyDescent="0.2">
      <c r="C448" s="9"/>
      <c r="D448" s="18"/>
      <c r="E448" s="18"/>
      <c r="F448" s="19"/>
      <c r="G448" s="9"/>
    </row>
    <row r="449" spans="3:7" x14ac:dyDescent="0.2">
      <c r="C449" s="9"/>
      <c r="D449" s="18"/>
      <c r="E449" s="18"/>
      <c r="F449" s="19"/>
      <c r="G449" s="9"/>
    </row>
    <row r="450" spans="3:7" x14ac:dyDescent="0.2">
      <c r="C450" s="9"/>
      <c r="D450" s="18"/>
      <c r="E450" s="18"/>
      <c r="F450" s="19"/>
      <c r="G450" s="9"/>
    </row>
    <row r="451" spans="3:7" x14ac:dyDescent="0.2">
      <c r="C451" s="9"/>
      <c r="D451" s="18"/>
      <c r="E451" s="18"/>
      <c r="F451" s="19"/>
      <c r="G451" s="9"/>
    </row>
    <row r="452" spans="3:7" x14ac:dyDescent="0.2">
      <c r="C452" s="9"/>
      <c r="D452" s="18"/>
      <c r="E452" s="18"/>
      <c r="F452" s="19"/>
      <c r="G452" s="9"/>
    </row>
    <row r="453" spans="3:7" x14ac:dyDescent="0.2">
      <c r="C453" s="9"/>
      <c r="D453" s="18"/>
      <c r="E453" s="18"/>
      <c r="F453" s="19"/>
      <c r="G453" s="9"/>
    </row>
    <row r="454" spans="3:7" x14ac:dyDescent="0.2">
      <c r="C454" s="9"/>
      <c r="D454" s="18"/>
      <c r="E454" s="18"/>
      <c r="F454" s="19"/>
      <c r="G454" s="9"/>
    </row>
    <row r="455" spans="3:7" x14ac:dyDescent="0.2">
      <c r="C455" s="9"/>
      <c r="D455" s="18"/>
      <c r="E455" s="18"/>
      <c r="F455" s="19"/>
      <c r="G455" s="9"/>
    </row>
    <row r="456" spans="3:7" x14ac:dyDescent="0.2">
      <c r="C456" s="9"/>
      <c r="D456" s="18"/>
      <c r="E456" s="18"/>
      <c r="F456" s="19"/>
      <c r="G456" s="9"/>
    </row>
    <row r="457" spans="3:7" x14ac:dyDescent="0.2">
      <c r="C457" s="9"/>
      <c r="D457" s="18"/>
      <c r="E457" s="18"/>
      <c r="F457" s="19"/>
      <c r="G457" s="9"/>
    </row>
    <row r="458" spans="3:7" x14ac:dyDescent="0.2">
      <c r="C458" s="9"/>
      <c r="D458" s="18"/>
      <c r="E458" s="18"/>
      <c r="F458" s="19"/>
      <c r="G458" s="9"/>
    </row>
    <row r="459" spans="3:7" x14ac:dyDescent="0.2">
      <c r="C459" s="9"/>
      <c r="D459" s="18"/>
      <c r="E459" s="18"/>
      <c r="F459" s="19"/>
      <c r="G459" s="9"/>
    </row>
    <row r="460" spans="3:7" x14ac:dyDescent="0.2">
      <c r="C460" s="9"/>
      <c r="D460" s="18"/>
      <c r="E460" s="18"/>
      <c r="F460" s="19"/>
      <c r="G460" s="9"/>
    </row>
    <row r="461" spans="3:7" x14ac:dyDescent="0.2">
      <c r="C461" s="9"/>
      <c r="D461" s="18"/>
      <c r="E461" s="18"/>
      <c r="F461" s="19"/>
      <c r="G461" s="9"/>
    </row>
    <row r="462" spans="3:7" x14ac:dyDescent="0.2">
      <c r="C462" s="9"/>
      <c r="D462" s="18"/>
      <c r="E462" s="18"/>
      <c r="F462" s="19"/>
      <c r="G462" s="9"/>
    </row>
    <row r="463" spans="3:7" x14ac:dyDescent="0.2">
      <c r="C463" s="9"/>
      <c r="D463" s="18"/>
      <c r="E463" s="18"/>
      <c r="F463" s="19"/>
      <c r="G463" s="9"/>
    </row>
    <row r="464" spans="3:7" x14ac:dyDescent="0.2">
      <c r="C464" s="9"/>
      <c r="D464" s="18"/>
      <c r="E464" s="18"/>
      <c r="F464" s="19"/>
      <c r="G464" s="9"/>
    </row>
    <row r="465" spans="3:7" x14ac:dyDescent="0.2">
      <c r="C465" s="9"/>
      <c r="D465" s="18"/>
      <c r="E465" s="18"/>
      <c r="F465" s="19"/>
      <c r="G465" s="9"/>
    </row>
    <row r="466" spans="3:7" x14ac:dyDescent="0.2">
      <c r="C466" s="9"/>
      <c r="D466" s="18"/>
      <c r="E466" s="18"/>
      <c r="F466" s="19"/>
      <c r="G466" s="9"/>
    </row>
    <row r="467" spans="3:7" x14ac:dyDescent="0.2">
      <c r="C467" s="9"/>
      <c r="D467" s="18"/>
      <c r="E467" s="18"/>
      <c r="F467" s="19"/>
      <c r="G467" s="9"/>
    </row>
    <row r="468" spans="3:7" x14ac:dyDescent="0.2">
      <c r="C468" s="9"/>
      <c r="D468" s="18"/>
      <c r="E468" s="18"/>
      <c r="F468" s="19"/>
      <c r="G468" s="9"/>
    </row>
    <row r="469" spans="3:7" x14ac:dyDescent="0.2">
      <c r="C469" s="9"/>
      <c r="D469" s="18"/>
      <c r="E469" s="18"/>
      <c r="F469" s="19"/>
      <c r="G469" s="9"/>
    </row>
    <row r="470" spans="3:7" x14ac:dyDescent="0.2">
      <c r="C470" s="9"/>
      <c r="D470" s="18"/>
      <c r="E470" s="18"/>
      <c r="F470" s="19"/>
      <c r="G470" s="9"/>
    </row>
    <row r="471" spans="3:7" x14ac:dyDescent="0.2">
      <c r="C471" s="9"/>
      <c r="D471" s="18"/>
      <c r="E471" s="18"/>
      <c r="F471" s="19"/>
      <c r="G471" s="9"/>
    </row>
    <row r="472" spans="3:7" x14ac:dyDescent="0.2">
      <c r="C472" s="9"/>
      <c r="D472" s="18"/>
      <c r="E472" s="18"/>
      <c r="F472" s="19"/>
      <c r="G472" s="9"/>
    </row>
    <row r="473" spans="3:7" x14ac:dyDescent="0.2">
      <c r="C473" s="9"/>
      <c r="D473" s="18"/>
      <c r="E473" s="18"/>
      <c r="F473" s="19"/>
      <c r="G473" s="9"/>
    </row>
    <row r="474" spans="3:7" x14ac:dyDescent="0.2">
      <c r="C474" s="9"/>
      <c r="D474" s="18"/>
      <c r="E474" s="18"/>
      <c r="F474" s="19"/>
      <c r="G474" s="9"/>
    </row>
    <row r="475" spans="3:7" x14ac:dyDescent="0.2">
      <c r="C475" s="9"/>
      <c r="D475" s="18"/>
      <c r="E475" s="18"/>
      <c r="F475" s="19"/>
      <c r="G475" s="9"/>
    </row>
    <row r="476" spans="3:7" x14ac:dyDescent="0.2">
      <c r="C476" s="9"/>
      <c r="D476" s="18"/>
      <c r="E476" s="18"/>
      <c r="F476" s="19"/>
      <c r="G476" s="9"/>
    </row>
    <row r="477" spans="3:7" x14ac:dyDescent="0.2">
      <c r="C477" s="9"/>
      <c r="D477" s="18"/>
      <c r="E477" s="18"/>
      <c r="F477" s="19"/>
      <c r="G477" s="9"/>
    </row>
    <row r="478" spans="3:7" x14ac:dyDescent="0.2">
      <c r="C478" s="9"/>
      <c r="D478" s="18"/>
      <c r="E478" s="18"/>
      <c r="F478" s="19"/>
      <c r="G478" s="9"/>
    </row>
    <row r="479" spans="3:7" x14ac:dyDescent="0.2">
      <c r="C479" s="9"/>
      <c r="D479" s="18"/>
      <c r="E479" s="18"/>
      <c r="F479" s="19"/>
      <c r="G479" s="9"/>
    </row>
    <row r="480" spans="3:7" x14ac:dyDescent="0.2">
      <c r="C480" s="9"/>
      <c r="D480" s="18"/>
      <c r="E480" s="18"/>
      <c r="F480" s="19"/>
      <c r="G480" s="9"/>
    </row>
    <row r="481" spans="3:7" x14ac:dyDescent="0.2">
      <c r="C481" s="9"/>
      <c r="D481" s="18"/>
      <c r="E481" s="18"/>
      <c r="F481" s="19"/>
      <c r="G481" s="9"/>
    </row>
    <row r="482" spans="3:7" x14ac:dyDescent="0.2">
      <c r="C482" s="9"/>
      <c r="D482" s="18"/>
      <c r="E482" s="18"/>
      <c r="F482" s="19"/>
      <c r="G482" s="9"/>
    </row>
    <row r="483" spans="3:7" x14ac:dyDescent="0.2">
      <c r="C483" s="9"/>
      <c r="D483" s="18"/>
      <c r="E483" s="18"/>
      <c r="F483" s="19"/>
      <c r="G483" s="9"/>
    </row>
    <row r="484" spans="3:7" x14ac:dyDescent="0.2">
      <c r="C484" s="9"/>
      <c r="D484" s="18"/>
      <c r="E484" s="18"/>
      <c r="F484" s="19"/>
      <c r="G484" s="9"/>
    </row>
    <row r="485" spans="3:7" x14ac:dyDescent="0.2">
      <c r="C485" s="9"/>
      <c r="D485" s="18"/>
      <c r="E485" s="18"/>
      <c r="F485" s="19"/>
      <c r="G485" s="9"/>
    </row>
    <row r="486" spans="3:7" x14ac:dyDescent="0.2">
      <c r="C486" s="9"/>
      <c r="D486" s="18"/>
      <c r="E486" s="18"/>
      <c r="F486" s="19"/>
      <c r="G486" s="9"/>
    </row>
    <row r="487" spans="3:7" x14ac:dyDescent="0.2">
      <c r="C487" s="9"/>
      <c r="D487" s="18"/>
      <c r="E487" s="18"/>
      <c r="F487" s="19"/>
      <c r="G487" s="9"/>
    </row>
    <row r="488" spans="3:7" x14ac:dyDescent="0.2">
      <c r="C488" s="9"/>
      <c r="D488" s="18"/>
      <c r="E488" s="18"/>
      <c r="F488" s="19"/>
      <c r="G488" s="9"/>
    </row>
    <row r="489" spans="3:7" x14ac:dyDescent="0.2">
      <c r="C489" s="9"/>
      <c r="D489" s="18"/>
      <c r="E489" s="18"/>
      <c r="F489" s="19"/>
      <c r="G489" s="9"/>
    </row>
    <row r="490" spans="3:7" x14ac:dyDescent="0.2">
      <c r="C490" s="9"/>
      <c r="D490" s="18"/>
      <c r="E490" s="18"/>
      <c r="F490" s="19"/>
      <c r="G490" s="9"/>
    </row>
    <row r="491" spans="3:7" x14ac:dyDescent="0.2">
      <c r="C491" s="9"/>
      <c r="D491" s="18"/>
      <c r="E491" s="18"/>
      <c r="F491" s="19"/>
      <c r="G491" s="9"/>
    </row>
    <row r="492" spans="3:7" x14ac:dyDescent="0.2">
      <c r="C492" s="9"/>
      <c r="D492" s="18"/>
      <c r="E492" s="18"/>
      <c r="F492" s="19"/>
      <c r="G492" s="9"/>
    </row>
    <row r="493" spans="3:7" x14ac:dyDescent="0.2">
      <c r="C493" s="9"/>
      <c r="D493" s="18"/>
      <c r="E493" s="18"/>
      <c r="F493" s="19"/>
      <c r="G493" s="9"/>
    </row>
    <row r="494" spans="3:7" x14ac:dyDescent="0.2">
      <c r="C494" s="9"/>
      <c r="D494" s="18"/>
      <c r="E494" s="18"/>
      <c r="F494" s="19"/>
      <c r="G494" s="9"/>
    </row>
    <row r="495" spans="3:7" x14ac:dyDescent="0.2">
      <c r="C495" s="9"/>
      <c r="D495" s="18"/>
      <c r="E495" s="18"/>
      <c r="F495" s="19"/>
      <c r="G495" s="9"/>
    </row>
    <row r="496" spans="3:7" x14ac:dyDescent="0.2">
      <c r="C496" s="9"/>
      <c r="D496" s="18"/>
      <c r="E496" s="18"/>
      <c r="F496" s="19"/>
      <c r="G496" s="9"/>
    </row>
    <row r="497" spans="3:7" x14ac:dyDescent="0.2">
      <c r="C497" s="9"/>
      <c r="D497" s="18"/>
      <c r="E497" s="18"/>
      <c r="F497" s="19"/>
      <c r="G497" s="9"/>
    </row>
    <row r="498" spans="3:7" x14ac:dyDescent="0.2">
      <c r="C498" s="9"/>
      <c r="D498" s="18"/>
      <c r="E498" s="18"/>
      <c r="F498" s="19"/>
      <c r="G498" s="9"/>
    </row>
    <row r="499" spans="3:7" x14ac:dyDescent="0.2">
      <c r="C499" s="9"/>
      <c r="D499" s="18"/>
      <c r="E499" s="18"/>
      <c r="F499" s="19"/>
      <c r="G499" s="9"/>
    </row>
    <row r="500" spans="3:7" x14ac:dyDescent="0.2">
      <c r="C500" s="9"/>
      <c r="D500" s="18"/>
      <c r="E500" s="18"/>
      <c r="F500" s="19"/>
      <c r="G500" s="9"/>
    </row>
    <row r="501" spans="3:7" x14ac:dyDescent="0.2">
      <c r="D501" s="20"/>
      <c r="E501" s="20"/>
      <c r="F501" s="20"/>
    </row>
    <row r="502" spans="3:7" x14ac:dyDescent="0.2">
      <c r="D502" s="20"/>
      <c r="E502" s="20"/>
      <c r="F502" s="20"/>
    </row>
    <row r="503" spans="3:7" x14ac:dyDescent="0.2">
      <c r="D503" s="20"/>
      <c r="E503" s="20"/>
      <c r="F503" s="20"/>
    </row>
  </sheetData>
  <mergeCells count="1">
    <mergeCell ref="D4:I4"/>
  </mergeCells>
  <dataValidations count="3">
    <dataValidation type="list" showInputMessage="1" showErrorMessage="1" sqref="D10">
      <formula1>LST_MOIS</formula1>
    </dataValidation>
    <dataValidation type="list" showInputMessage="1" showErrorMessage="1" sqref="C10">
      <formula1>LST_ANNEES</formula1>
    </dataValidation>
    <dataValidation type="list" showInputMessage="1" showErrorMessage="1" sqref="E10">
      <formula1>Nbr_sem</formula1>
    </dataValidation>
  </dataValidations>
  <pageMargins left="0.7" right="0.7" top="0.75" bottom="0.75" header="0.3" footer="0.3"/>
  <pageSetup paperSize="9" scale="7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Rapport">
                <anchor moveWithCells="1" sizeWithCells="1">
                  <from>
                    <xdr:col>5</xdr:col>
                    <xdr:colOff>57150</xdr:colOff>
                    <xdr:row>7</xdr:row>
                    <xdr:rowOff>152400</xdr:rowOff>
                  </from>
                  <to>
                    <xdr:col>7</xdr:col>
                    <xdr:colOff>352425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7:Z11"/>
  <sheetViews>
    <sheetView showZeros="0" tabSelected="1" topLeftCell="A4" workbookViewId="0">
      <selection activeCell="H26" sqref="H26"/>
    </sheetView>
  </sheetViews>
  <sheetFormatPr baseColWidth="10" defaultRowHeight="15" x14ac:dyDescent="0.25"/>
  <cols>
    <col min="1" max="1" width="20.140625" style="48" bestFit="1" customWidth="1"/>
    <col min="2" max="2" width="12.85546875" style="48" bestFit="1" customWidth="1"/>
    <col min="3" max="3" width="11.85546875" style="48" bestFit="1" customWidth="1"/>
    <col min="4" max="16384" width="11.42578125" style="48"/>
  </cols>
  <sheetData>
    <row r="7" spans="1:26" s="50" customFormat="1" ht="42" x14ac:dyDescent="0.25">
      <c r="B7" s="49">
        <f>B8</f>
        <v>41275</v>
      </c>
      <c r="C7" s="49">
        <f>C8</f>
        <v>41306</v>
      </c>
      <c r="D7" s="49">
        <f>D8</f>
        <v>41334</v>
      </c>
      <c r="E7" s="49">
        <f t="shared" ref="E7:Z7" si="0">E8</f>
        <v>41365</v>
      </c>
      <c r="F7" s="49">
        <f t="shared" si="0"/>
        <v>41395</v>
      </c>
      <c r="G7" s="49">
        <f t="shared" si="0"/>
        <v>41426</v>
      </c>
      <c r="H7" s="49">
        <f t="shared" si="0"/>
        <v>0</v>
      </c>
      <c r="I7" s="49">
        <f t="shared" si="0"/>
        <v>0</v>
      </c>
      <c r="J7" s="49">
        <f t="shared" si="0"/>
        <v>0</v>
      </c>
      <c r="K7" s="49">
        <f t="shared" si="0"/>
        <v>0</v>
      </c>
      <c r="L7" s="49">
        <f t="shared" si="0"/>
        <v>0</v>
      </c>
      <c r="M7" s="49">
        <f t="shared" si="0"/>
        <v>0</v>
      </c>
      <c r="N7" s="49">
        <f t="shared" si="0"/>
        <v>0</v>
      </c>
      <c r="O7" s="49">
        <f t="shared" si="0"/>
        <v>0</v>
      </c>
      <c r="P7" s="49">
        <f t="shared" si="0"/>
        <v>0</v>
      </c>
      <c r="Q7" s="49">
        <f t="shared" si="0"/>
        <v>0</v>
      </c>
      <c r="R7" s="49">
        <f t="shared" si="0"/>
        <v>0</v>
      </c>
      <c r="S7" s="49">
        <f t="shared" si="0"/>
        <v>0</v>
      </c>
      <c r="T7" s="49">
        <f t="shared" si="0"/>
        <v>0</v>
      </c>
      <c r="U7" s="49">
        <f t="shared" si="0"/>
        <v>0</v>
      </c>
      <c r="V7" s="49">
        <f t="shared" si="0"/>
        <v>0</v>
      </c>
      <c r="W7" s="49">
        <f t="shared" si="0"/>
        <v>0</v>
      </c>
      <c r="X7" s="49">
        <f t="shared" si="0"/>
        <v>0</v>
      </c>
      <c r="Y7" s="49">
        <f t="shared" si="0"/>
        <v>0</v>
      </c>
      <c r="Z7" s="49">
        <f t="shared" si="0"/>
        <v>0</v>
      </c>
    </row>
    <row r="8" spans="1:26" x14ac:dyDescent="0.25">
      <c r="B8" s="52">
        <f>DATEVALUE("1/"&amp;MONTH(DEB_CONTRAT)&amp;"/"&amp;YEAR(DEB_CONTRAT))</f>
        <v>41275</v>
      </c>
      <c r="C8" s="52">
        <f t="shared" ref="C8:G8" si="1">IF(AND(B9&lt;&gt;0,MAX(COL_DATE_SUIVI)&gt;B9),EDATE(B8,1),0)</f>
        <v>41306</v>
      </c>
      <c r="D8" s="52">
        <f t="shared" si="1"/>
        <v>41334</v>
      </c>
      <c r="E8" s="52">
        <f t="shared" si="1"/>
        <v>41365</v>
      </c>
      <c r="F8" s="52">
        <f t="shared" si="1"/>
        <v>41395</v>
      </c>
      <c r="G8" s="52">
        <f t="shared" si="1"/>
        <v>41426</v>
      </c>
      <c r="H8" s="52">
        <f t="shared" ref="H8" si="2">IF(AND(G9&lt;&gt;0,MAX(COL_DATE_SUIVI)&gt;G9),EDATE(G8,1),0)</f>
        <v>0</v>
      </c>
      <c r="I8" s="52">
        <f t="shared" ref="I8" si="3">IF(AND(H9&lt;&gt;0,MAX(COL_DATE_SUIVI)&gt;H9),EDATE(H8,1),0)</f>
        <v>0</v>
      </c>
      <c r="J8" s="52">
        <f t="shared" ref="J8" si="4">IF(AND(I9&lt;&gt;0,MAX(COL_DATE_SUIVI)&gt;I9),EDATE(I8,1),0)</f>
        <v>0</v>
      </c>
      <c r="K8" s="52">
        <f t="shared" ref="K8" si="5">IF(AND(J9&lt;&gt;0,MAX(COL_DATE_SUIVI)&gt;J9),EDATE(J8,1),0)</f>
        <v>0</v>
      </c>
      <c r="L8" s="52">
        <f t="shared" ref="L8" si="6">IF(AND(K9&lt;&gt;0,MAX(COL_DATE_SUIVI)&gt;K9),EDATE(K8,1),0)</f>
        <v>0</v>
      </c>
      <c r="M8" s="52">
        <f t="shared" ref="M8" si="7">IF(AND(L9&lt;&gt;0,MAX(COL_DATE_SUIVI)&gt;L9),EDATE(L8,1),0)</f>
        <v>0</v>
      </c>
      <c r="N8" s="52">
        <f t="shared" ref="N8" si="8">IF(AND(M9&lt;&gt;0,MAX(COL_DATE_SUIVI)&gt;M9),EDATE(M8,1),0)</f>
        <v>0</v>
      </c>
      <c r="O8" s="52">
        <f t="shared" ref="O8" si="9">IF(AND(N9&lt;&gt;0,MAX(COL_DATE_SUIVI)&gt;N9),EDATE(N8,1),0)</f>
        <v>0</v>
      </c>
      <c r="P8" s="52">
        <f t="shared" ref="P8" si="10">IF(AND(O9&lt;&gt;0,MAX(COL_DATE_SUIVI)&gt;O9),EDATE(O8,1),0)</f>
        <v>0</v>
      </c>
      <c r="Q8" s="52">
        <f t="shared" ref="Q8" si="11">IF(AND(P9&lt;&gt;0,MAX(COL_DATE_SUIVI)&gt;P9),EDATE(P8,1),0)</f>
        <v>0</v>
      </c>
      <c r="R8" s="52">
        <f t="shared" ref="R8" si="12">IF(AND(Q9&lt;&gt;0,MAX(COL_DATE_SUIVI)&gt;Q9),EDATE(Q8,1),0)</f>
        <v>0</v>
      </c>
      <c r="S8" s="52">
        <f t="shared" ref="S8" si="13">IF(AND(R9&lt;&gt;0,MAX(COL_DATE_SUIVI)&gt;R9),EDATE(R8,1),0)</f>
        <v>0</v>
      </c>
      <c r="T8" s="52">
        <f t="shared" ref="T8" si="14">IF(AND(S9&lt;&gt;0,MAX(COL_DATE_SUIVI)&gt;S9),EDATE(S8,1),0)</f>
        <v>0</v>
      </c>
      <c r="U8" s="52">
        <f t="shared" ref="U8" si="15">IF(AND(T9&lt;&gt;0,MAX(COL_DATE_SUIVI)&gt;T9),EDATE(T8,1),0)</f>
        <v>0</v>
      </c>
      <c r="V8" s="52">
        <f t="shared" ref="V8" si="16">IF(AND(U9&lt;&gt;0,MAX(COL_DATE_SUIVI)&gt;U9),EDATE(U8,1),0)</f>
        <v>0</v>
      </c>
      <c r="W8" s="52">
        <f t="shared" ref="W8" si="17">IF(AND(V9&lt;&gt;0,MAX(COL_DATE_SUIVI)&gt;V9),EDATE(V8,1),0)</f>
        <v>0</v>
      </c>
      <c r="X8" s="52">
        <f t="shared" ref="X8" si="18">IF(AND(W9&lt;&gt;0,MAX(COL_DATE_SUIVI)&gt;W9),EDATE(W8,1),0)</f>
        <v>0</v>
      </c>
      <c r="Y8" s="52">
        <f t="shared" ref="Y8" si="19">IF(AND(X9&lt;&gt;0,MAX(COL_DATE_SUIVI)&gt;X9),EDATE(X8,1),0)</f>
        <v>0</v>
      </c>
      <c r="Z8" s="52">
        <f t="shared" ref="Z8" si="20">IF(AND(Y9&lt;&gt;0,MAX(COL_DATE_SUIVI)&gt;Y9),EDATE(Y8,1),0)</f>
        <v>0</v>
      </c>
    </row>
    <row r="9" spans="1:26" x14ac:dyDescent="0.25">
      <c r="B9" s="52">
        <f>IF(B8&lt;&gt;0,EOMONTH(B8,0),0)</f>
        <v>41305</v>
      </c>
      <c r="C9" s="52">
        <f t="shared" ref="C9:Z9" si="21">IF(C8&lt;&gt;0,EOMONTH(C8,0),0)</f>
        <v>41333</v>
      </c>
      <c r="D9" s="52">
        <f t="shared" si="21"/>
        <v>41364</v>
      </c>
      <c r="E9" s="52">
        <f t="shared" si="21"/>
        <v>41394</v>
      </c>
      <c r="F9" s="52">
        <f t="shared" si="21"/>
        <v>41425</v>
      </c>
      <c r="G9" s="52">
        <f t="shared" si="21"/>
        <v>41455</v>
      </c>
      <c r="H9" s="52">
        <f t="shared" si="21"/>
        <v>0</v>
      </c>
      <c r="I9" s="52">
        <f t="shared" si="21"/>
        <v>0</v>
      </c>
      <c r="J9" s="52">
        <f t="shared" si="21"/>
        <v>0</v>
      </c>
      <c r="K9" s="52">
        <f t="shared" si="21"/>
        <v>0</v>
      </c>
      <c r="L9" s="52">
        <f t="shared" si="21"/>
        <v>0</v>
      </c>
      <c r="M9" s="52">
        <f t="shared" si="21"/>
        <v>0</v>
      </c>
      <c r="N9" s="52">
        <f t="shared" si="21"/>
        <v>0</v>
      </c>
      <c r="O9" s="52">
        <f t="shared" si="21"/>
        <v>0</v>
      </c>
      <c r="P9" s="52">
        <f t="shared" si="21"/>
        <v>0</v>
      </c>
      <c r="Q9" s="52">
        <f t="shared" si="21"/>
        <v>0</v>
      </c>
      <c r="R9" s="52">
        <f t="shared" si="21"/>
        <v>0</v>
      </c>
      <c r="S9" s="52">
        <f t="shared" si="21"/>
        <v>0</v>
      </c>
      <c r="T9" s="52">
        <f t="shared" si="21"/>
        <v>0</v>
      </c>
      <c r="U9" s="52">
        <f t="shared" si="21"/>
        <v>0</v>
      </c>
      <c r="V9" s="52">
        <f t="shared" si="21"/>
        <v>0</v>
      </c>
      <c r="W9" s="52">
        <f t="shared" si="21"/>
        <v>0</v>
      </c>
      <c r="X9" s="52">
        <f t="shared" si="21"/>
        <v>0</v>
      </c>
      <c r="Y9" s="52">
        <f t="shared" si="21"/>
        <v>0</v>
      </c>
      <c r="Z9" s="52">
        <f t="shared" si="21"/>
        <v>0</v>
      </c>
    </row>
    <row r="10" spans="1:26" x14ac:dyDescent="0.25">
      <c r="A10" s="48" t="s">
        <v>43</v>
      </c>
      <c r="B10" s="51">
        <f t="shared" ref="B10:Z10" si="22">IF(AND(B9=0,B8=0),"",SUMPRODUCT((COL_DATE_SUIVI&lt;=B$9)*(COL_DATE_SUIVI&gt;=B$8)))</f>
        <v>13</v>
      </c>
      <c r="C10" s="51">
        <f t="shared" si="22"/>
        <v>20</v>
      </c>
      <c r="D10" s="51">
        <f t="shared" si="22"/>
        <v>21</v>
      </c>
      <c r="E10" s="51">
        <f t="shared" si="22"/>
        <v>21</v>
      </c>
      <c r="F10" s="51">
        <f t="shared" si="22"/>
        <v>19</v>
      </c>
      <c r="G10" s="51">
        <f t="shared" si="22"/>
        <v>16</v>
      </c>
      <c r="H10" s="51" t="str">
        <f t="shared" si="22"/>
        <v/>
      </c>
      <c r="I10" s="51" t="str">
        <f t="shared" si="22"/>
        <v/>
      </c>
      <c r="J10" s="51" t="str">
        <f t="shared" si="22"/>
        <v/>
      </c>
      <c r="K10" s="51" t="str">
        <f t="shared" si="22"/>
        <v/>
      </c>
      <c r="L10" s="51" t="str">
        <f t="shared" si="22"/>
        <v/>
      </c>
      <c r="M10" s="51" t="str">
        <f t="shared" si="22"/>
        <v/>
      </c>
      <c r="N10" s="51" t="str">
        <f t="shared" si="22"/>
        <v/>
      </c>
      <c r="O10" s="51" t="str">
        <f t="shared" si="22"/>
        <v/>
      </c>
      <c r="P10" s="51" t="str">
        <f t="shared" si="22"/>
        <v/>
      </c>
      <c r="Q10" s="51" t="str">
        <f t="shared" si="22"/>
        <v/>
      </c>
      <c r="R10" s="51" t="str">
        <f t="shared" si="22"/>
        <v/>
      </c>
      <c r="S10" s="51" t="str">
        <f t="shared" si="22"/>
        <v/>
      </c>
      <c r="T10" s="51" t="str">
        <f t="shared" si="22"/>
        <v/>
      </c>
      <c r="U10" s="51" t="str">
        <f t="shared" si="22"/>
        <v/>
      </c>
      <c r="V10" s="51" t="str">
        <f t="shared" si="22"/>
        <v/>
      </c>
      <c r="W10" s="51" t="str">
        <f t="shared" si="22"/>
        <v/>
      </c>
      <c r="X10" s="51" t="str">
        <f t="shared" si="22"/>
        <v/>
      </c>
      <c r="Y10" s="51" t="str">
        <f t="shared" si="22"/>
        <v/>
      </c>
      <c r="Z10" s="51" t="str">
        <f t="shared" si="22"/>
        <v/>
      </c>
    </row>
    <row r="11" spans="1:26" x14ac:dyDescent="0.25">
      <c r="A11" s="48" t="s">
        <v>45</v>
      </c>
      <c r="B11" s="60"/>
      <c r="C11" s="60" t="e">
        <f>SUMPRODUCT((COL_DATE_SUIVI&lt;=C$9)*(COL_DATE_SUIVI&gt;=C$8)*(LST_MOIS)*(Nbre_Hrs_jr))</f>
        <v>#VALUE!</v>
      </c>
      <c r="D11" s="51" t="e">
        <f>SUMPRODUCT((COL_DATE_SUIVI&lt;=D$9)*(COL_DATE_SUIVI&gt;=D$8)*(COL_LIBTAC_SUIVI=#REF!)*(COL_TPS_SUIVI))</f>
        <v>#NAME?</v>
      </c>
      <c r="E11" s="51" t="e">
        <f>SUMPRODUCT((COL_DATE_SUIVI&lt;=E$9)*(COL_DATE_SUIVI&gt;=E$8)*(COL_LIBTAC_SUIVI=#REF!)*(COL_TPS_SUIVI))</f>
        <v>#NAME?</v>
      </c>
      <c r="F11" s="51" t="e">
        <f>SUMPRODUCT((COL_DATE_SUIVI&lt;=F$9)*(COL_DATE_SUIVI&gt;=F$8)*(COL_LIBTAC_SUIVI=#REF!)*(COL_TPS_SUIVI))</f>
        <v>#NAME?</v>
      </c>
      <c r="G11" s="51" t="e">
        <f>SUMPRODUCT((COL_DATE_SUIVI&lt;=G$9)*(COL_DATE_SUIVI&gt;=G$8)*(COL_LIBTAC_SUIVI=#REF!)*(COL_TPS_SUIVI))</f>
        <v>#NAME?</v>
      </c>
      <c r="H11" s="51" t="e">
        <f>SUMPRODUCT((COL_DATE_SUIVI&lt;=H$9)*(COL_DATE_SUIVI&gt;=H$8)*(COL_LIBTAC_SUIVI=#REF!)*(COL_TPS_SUIVI))</f>
        <v>#NAME?</v>
      </c>
      <c r="I11" s="51" t="e">
        <f>SUMPRODUCT((COL_DATE_SUIVI&lt;=I$9)*(COL_DATE_SUIVI&gt;=I$8)*(COL_LIBTAC_SUIVI=#REF!)*(COL_TPS_SUIVI))</f>
        <v>#NAME?</v>
      </c>
      <c r="J11" s="51" t="e">
        <f>SUMPRODUCT((COL_DATE_SUIVI&lt;=J$9)*(COL_DATE_SUIVI&gt;=J$8)*(COL_LIBTAC_SUIVI=#REF!)*(COL_TPS_SUIVI))</f>
        <v>#NAME?</v>
      </c>
      <c r="K11" s="51" t="e">
        <f>SUMPRODUCT((COL_DATE_SUIVI&lt;=K$9)*(COL_DATE_SUIVI&gt;=K$8)*(COL_LIBTAC_SUIVI=#REF!)*(COL_TPS_SUIVI))</f>
        <v>#NAME?</v>
      </c>
      <c r="L11" s="51" t="e">
        <f>SUMPRODUCT((COL_DATE_SUIVI&lt;=L$9)*(COL_DATE_SUIVI&gt;=L$8)*(COL_LIBTAC_SUIVI=#REF!)*(COL_TPS_SUIVI))</f>
        <v>#NAME?</v>
      </c>
      <c r="M11" s="51" t="e">
        <f>SUMPRODUCT((COL_DATE_SUIVI&lt;=M$9)*(COL_DATE_SUIVI&gt;=M$8)*(COL_LIBTAC_SUIVI=#REF!)*(COL_TPS_SUIVI))</f>
        <v>#NAME?</v>
      </c>
      <c r="N11" s="51" t="e">
        <f>SUMPRODUCT((COL_DATE_SUIVI&lt;=N$9)*(COL_DATE_SUIVI&gt;=N$8)*(COL_LIBTAC_SUIVI=#REF!)*(COL_TPS_SUIVI))</f>
        <v>#NAME?</v>
      </c>
      <c r="O11" s="51" t="e">
        <f>SUMPRODUCT((COL_DATE_SUIVI&lt;=O$9)*(COL_DATE_SUIVI&gt;=O$8)*(COL_LIBTAC_SUIVI=#REF!)*(COL_TPS_SUIVI))</f>
        <v>#NAME?</v>
      </c>
      <c r="P11" s="51" t="e">
        <f>SUMPRODUCT((COL_DATE_SUIVI&lt;=P$9)*(COL_DATE_SUIVI&gt;=P$8)*(COL_LIBTAC_SUIVI=#REF!)*(COL_TPS_SUIVI))</f>
        <v>#NAME?</v>
      </c>
      <c r="Q11" s="51" t="e">
        <f>SUMPRODUCT((COL_DATE_SUIVI&lt;=Q$9)*(COL_DATE_SUIVI&gt;=Q$8)*(COL_LIBTAC_SUIVI=#REF!)*(COL_TPS_SUIVI))</f>
        <v>#NAME?</v>
      </c>
      <c r="R11" s="51" t="e">
        <f>SUMPRODUCT((COL_DATE_SUIVI&lt;=R$9)*(COL_DATE_SUIVI&gt;=R$8)*(COL_LIBTAC_SUIVI=#REF!)*(COL_TPS_SUIVI))</f>
        <v>#NAME?</v>
      </c>
      <c r="S11" s="51" t="e">
        <f>SUMPRODUCT((COL_DATE_SUIVI&lt;=S$9)*(COL_DATE_SUIVI&gt;=S$8)*(COL_LIBTAC_SUIVI=#REF!)*(COL_TPS_SUIVI))</f>
        <v>#NAME?</v>
      </c>
      <c r="T11" s="51" t="e">
        <f>SUMPRODUCT((COL_DATE_SUIVI&lt;=T$9)*(COL_DATE_SUIVI&gt;=T$8)*(COL_LIBTAC_SUIVI=#REF!)*(COL_TPS_SUIVI))</f>
        <v>#NAME?</v>
      </c>
      <c r="U11" s="51" t="e">
        <f>SUMPRODUCT((COL_DATE_SUIVI&lt;=U$9)*(COL_DATE_SUIVI&gt;=U$8)*(COL_LIBTAC_SUIVI=#REF!)*(COL_TPS_SUIVI))</f>
        <v>#NAME?</v>
      </c>
      <c r="V11" s="51" t="e">
        <f>SUMPRODUCT((COL_DATE_SUIVI&lt;=V$9)*(COL_DATE_SUIVI&gt;=V$8)*(COL_LIBTAC_SUIVI=#REF!)*(COL_TPS_SUIVI))</f>
        <v>#NAME?</v>
      </c>
      <c r="W11" s="51" t="e">
        <f>SUMPRODUCT((COL_DATE_SUIVI&lt;=W$9)*(COL_DATE_SUIVI&gt;=W$8)*(COL_LIBTAC_SUIVI=#REF!)*(COL_TPS_SUIVI))</f>
        <v>#NAME?</v>
      </c>
      <c r="X11" s="51" t="e">
        <f>SUMPRODUCT((COL_DATE_SUIVI&lt;=X$9)*(COL_DATE_SUIVI&gt;=X$8)*(COL_LIBTAC_SUIVI=#REF!)*(COL_TPS_SUIVI))</f>
        <v>#NAME?</v>
      </c>
      <c r="Y11" s="51" t="e">
        <f>SUMPRODUCT((COL_DATE_SUIVI&lt;=Y$9)*(COL_DATE_SUIVI&gt;=Y$8)*(COL_LIBTAC_SUIVI=#REF!)*(COL_TPS_SUIVI))</f>
        <v>#NAME?</v>
      </c>
      <c r="Z11" s="51" t="e">
        <f>SUMPRODUCT((COL_DATE_SUIVI&lt;=Z$9)*(COL_DATE_SUIVI&gt;=Z$8)*(COL_LIBTAC_SUIVI=#REF!)*(COL_TPS_SUIVI))</f>
        <v>#NAME?</v>
      </c>
    </row>
  </sheetData>
  <conditionalFormatting sqref="B10:Z11">
    <cfRule type="expression" dxfId="1" priority="63">
      <formula>IF(AND(NOT(ISBLANK(#REF!)),B10&lt;&gt;0,VLOOKUP(#REF!,TAB_PREV_LIB,14,0)="Oui"),IF(VLOOKUP(#REF!,TAB_PREV_LIB,8,0)&lt;&gt;0,IF(VLOOKUP(#REF!,TAB_PREV_LIB,5,0)&lt;B$9,1,0),IF(TODAY()&gt;B$8,1,0)),0)</formula>
    </cfRule>
    <cfRule type="cellIs" dxfId="0" priority="64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Données de base</vt:lpstr>
      <vt:lpstr>Suivi</vt:lpstr>
      <vt:lpstr>Relevé mensuel</vt:lpstr>
      <vt:lpstr>Bilan</vt:lpstr>
      <vt:lpstr>BDD_SUIVI</vt:lpstr>
      <vt:lpstr>COL_DATE_SUIVI</vt:lpstr>
      <vt:lpstr>'Relevé mensuel'!Criteres</vt:lpstr>
      <vt:lpstr>DEB_CONTRAT</vt:lpstr>
      <vt:lpstr>'Relevé mensuel'!Extraire</vt:lpstr>
      <vt:lpstr>Hrs_AM_deb</vt:lpstr>
      <vt:lpstr>Hrs_AM_fin</vt:lpstr>
      <vt:lpstr>Hrs_PM_deb</vt:lpstr>
      <vt:lpstr>Hrs_PM_fin</vt:lpstr>
      <vt:lpstr>LST_ANNEES</vt:lpstr>
      <vt:lpstr>LST_JOURS</vt:lpstr>
      <vt:lpstr>LST_MOIS</vt:lpstr>
      <vt:lpstr>LST_TACHES</vt:lpstr>
      <vt:lpstr>Nbr_sem</vt:lpstr>
      <vt:lpstr>Nbre_Hrs_jr</vt:lpstr>
      <vt:lpstr>Svi_Mois</vt:lpstr>
      <vt:lpstr>VAR_DUREE_TRAV_MAX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Spler</dc:creator>
  <cp:lastModifiedBy>PRINET JOHAN</cp:lastModifiedBy>
  <cp:lastPrinted>2011-03-17T13:43:03Z</cp:lastPrinted>
  <dcterms:created xsi:type="dcterms:W3CDTF">2011-02-01T07:35:19Z</dcterms:created>
  <dcterms:modified xsi:type="dcterms:W3CDTF">2013-06-25T07:06:56Z</dcterms:modified>
</cp:coreProperties>
</file>