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 yWindow="5115" windowWidth="12510" windowHeight="5010" tabRatio="455" activeTab="1"/>
  </bookViews>
  <sheets>
    <sheet name="QAP" sheetId="4" r:id="rId1"/>
    <sheet name="graphique" sheetId="9" r:id="rId2"/>
    <sheet name="QAP Pasteur reference due date" sheetId="11" state="hidden" r:id="rId3"/>
  </sheets>
  <externalReferences>
    <externalReference r:id="rId4"/>
    <externalReference r:id="rId5"/>
  </externalReferences>
  <definedNames>
    <definedName name="_xlnm._FilterDatabase" localSheetId="0" hidden="1">QAP!$A$2:$AM$231</definedName>
    <definedName name="_xlnm._FilterDatabase" localSheetId="2" hidden="1">'QAP Pasteur reference due date'!$A$2:$AL$188</definedName>
    <definedName name="MmExcelLinker_8668BA8E_4D55_4535_BB4D_D1BF4D7C9EFE" localSheetId="2">People in [1]Charge!$B$3:$B$3</definedName>
    <definedName name="MmExcelLinker_8668BA8E_4D55_4535_BB4D_D1BF4D7C9EFE">People in [1]Charge!$B$3:$B$3</definedName>
    <definedName name="MmExcelLinker_A3A24884_8B4E_482A_A27D_C67502150021" localSheetId="2">QAP [2]Pasteur!$C$112:$C$112</definedName>
    <definedName name="MmExcelLinker_A3A24884_8B4E_482A_A27D_C67502150021">QAP [2]Pasteur!$C$112:$C$112</definedName>
  </definedNames>
  <calcPr calcId="145621"/>
  <pivotCaches>
    <pivotCache cacheId="154" r:id="rId6"/>
    <pivotCache cacheId="168" r:id="rId7"/>
    <pivotCache cacheId="175" r:id="rId8"/>
  </pivotCaches>
</workbook>
</file>

<file path=xl/calcChain.xml><?xml version="1.0" encoding="utf-8"?>
<calcChain xmlns="http://schemas.openxmlformats.org/spreadsheetml/2006/main">
  <c r="Q187" i="11" l="1"/>
  <c r="O187" i="11"/>
  <c r="M187" i="11"/>
  <c r="Q186" i="11"/>
  <c r="O186" i="11"/>
  <c r="M186" i="11"/>
  <c r="D186" i="11"/>
  <c r="Q185" i="11"/>
  <c r="O185" i="11"/>
  <c r="M185" i="11"/>
  <c r="Q184" i="11"/>
  <c r="O184" i="11"/>
  <c r="M184" i="11"/>
  <c r="D184" i="11"/>
  <c r="O183" i="11"/>
  <c r="M183" i="11"/>
  <c r="D183" i="11"/>
  <c r="Q182" i="11"/>
  <c r="O182" i="11"/>
  <c r="M182" i="11"/>
  <c r="D182" i="11"/>
  <c r="Q180" i="11"/>
  <c r="O180" i="11"/>
  <c r="M180" i="11"/>
  <c r="Q179" i="11"/>
  <c r="O179" i="11"/>
  <c r="M179" i="11"/>
  <c r="D179" i="11"/>
  <c r="O178" i="11"/>
  <c r="M178" i="11"/>
  <c r="D178" i="11"/>
  <c r="Q177" i="11"/>
  <c r="O177" i="11"/>
  <c r="M177" i="11"/>
  <c r="D177" i="11"/>
  <c r="O176" i="11"/>
  <c r="M176" i="11"/>
  <c r="D176" i="11"/>
  <c r="Q175" i="11"/>
  <c r="O175" i="11"/>
  <c r="M175" i="11"/>
  <c r="D175" i="11"/>
  <c r="O174" i="11"/>
  <c r="M174" i="11"/>
  <c r="D174" i="11"/>
  <c r="O173" i="11"/>
  <c r="M173" i="11"/>
  <c r="D173" i="11"/>
  <c r="Q172" i="11"/>
  <c r="O172" i="11"/>
  <c r="M172" i="11"/>
  <c r="Q171" i="11"/>
  <c r="O171" i="11"/>
  <c r="M171" i="11"/>
  <c r="Q170" i="11"/>
  <c r="O170" i="11"/>
  <c r="M170" i="11"/>
  <c r="Q169" i="11"/>
  <c r="O169" i="11"/>
  <c r="M169" i="11"/>
  <c r="D169" i="11"/>
  <c r="Q168" i="11"/>
  <c r="O168" i="11"/>
  <c r="M168" i="11"/>
  <c r="D168" i="11"/>
  <c r="O167" i="11"/>
  <c r="M167" i="11"/>
  <c r="O166" i="11"/>
  <c r="M166" i="11"/>
  <c r="D166" i="11"/>
  <c r="Q165" i="11"/>
  <c r="O165" i="11"/>
  <c r="M165" i="11"/>
  <c r="D165" i="11"/>
  <c r="Q164" i="11"/>
  <c r="O164" i="11"/>
  <c r="M164" i="11"/>
  <c r="Q163" i="11"/>
  <c r="O163" i="11"/>
  <c r="M163" i="11"/>
  <c r="D163" i="11"/>
  <c r="O162" i="11"/>
  <c r="M162" i="11"/>
  <c r="D162" i="11"/>
  <c r="O161" i="11"/>
  <c r="M161" i="11"/>
  <c r="D161" i="11"/>
  <c r="O160" i="11"/>
  <c r="M160" i="11"/>
  <c r="D160" i="11"/>
  <c r="O159" i="11"/>
  <c r="M159" i="11"/>
  <c r="D159" i="11"/>
  <c r="Q158" i="11"/>
  <c r="O158" i="11"/>
  <c r="M158" i="11"/>
  <c r="D158" i="11"/>
  <c r="O157" i="11"/>
  <c r="M157" i="11"/>
  <c r="D157" i="11"/>
  <c r="O156" i="11"/>
  <c r="M156" i="11"/>
  <c r="D156" i="11"/>
  <c r="Q155" i="11"/>
  <c r="O155" i="11"/>
  <c r="M155" i="11"/>
  <c r="D155" i="11"/>
  <c r="Q154" i="11"/>
  <c r="O154" i="11"/>
  <c r="M154" i="11"/>
  <c r="D154" i="11"/>
  <c r="Q153" i="11"/>
  <c r="O153" i="11"/>
  <c r="M153" i="11"/>
  <c r="D153" i="11"/>
  <c r="Q152" i="11"/>
  <c r="O152" i="11"/>
  <c r="M152" i="11"/>
  <c r="D152" i="11"/>
  <c r="Q151" i="11"/>
  <c r="O151" i="11"/>
  <c r="M151" i="11"/>
  <c r="D151" i="11"/>
  <c r="Q150" i="11"/>
  <c r="O150" i="11"/>
  <c r="M150" i="11"/>
  <c r="D150" i="11"/>
  <c r="O149" i="11"/>
  <c r="M149" i="11"/>
  <c r="D149" i="11"/>
  <c r="O148" i="11"/>
  <c r="M148" i="11"/>
  <c r="D148" i="11"/>
  <c r="O147" i="11"/>
  <c r="M147" i="11"/>
  <c r="D147" i="11"/>
  <c r="Q146" i="11"/>
  <c r="O146" i="11"/>
  <c r="M146" i="11"/>
  <c r="D146" i="11"/>
  <c r="O145" i="11"/>
  <c r="M145" i="11"/>
  <c r="D145" i="11"/>
  <c r="O144" i="11"/>
  <c r="M144" i="11"/>
  <c r="O143" i="11"/>
  <c r="M143" i="11"/>
  <c r="O142" i="11"/>
  <c r="M142" i="11"/>
  <c r="D142" i="11"/>
  <c r="O141" i="11"/>
  <c r="M141" i="11"/>
  <c r="D141" i="11"/>
  <c r="Q140" i="11"/>
  <c r="O140" i="11"/>
  <c r="M140" i="11"/>
  <c r="D140" i="11"/>
  <c r="Q139" i="11"/>
  <c r="O139" i="11"/>
  <c r="M139" i="11"/>
  <c r="Q138" i="11"/>
  <c r="O138" i="11"/>
  <c r="M138" i="11"/>
  <c r="Q137" i="11"/>
  <c r="O137" i="11"/>
  <c r="M137" i="11"/>
  <c r="Q136" i="11"/>
  <c r="O136" i="11"/>
  <c r="M136" i="11"/>
  <c r="D136" i="11"/>
  <c r="Q135" i="11"/>
  <c r="O135" i="11"/>
  <c r="M135" i="11"/>
  <c r="D135" i="11"/>
  <c r="Q134" i="11"/>
  <c r="O134" i="11"/>
  <c r="M134" i="11"/>
  <c r="D134" i="11"/>
  <c r="Q133" i="11"/>
  <c r="O133" i="11"/>
  <c r="M133" i="11"/>
  <c r="D133" i="11"/>
  <c r="Q132" i="11"/>
  <c r="O132" i="11"/>
  <c r="M132" i="11"/>
  <c r="D132" i="11"/>
  <c r="Q131" i="11"/>
  <c r="O131" i="11"/>
  <c r="M131" i="11"/>
  <c r="D131" i="11"/>
  <c r="Q130" i="11"/>
  <c r="O130" i="11"/>
  <c r="M130" i="11"/>
  <c r="D130" i="11"/>
  <c r="O129" i="11"/>
  <c r="M129" i="11"/>
  <c r="D129" i="11"/>
  <c r="O128" i="11"/>
  <c r="M128" i="11"/>
  <c r="D128" i="11"/>
  <c r="Q127" i="11"/>
  <c r="O127" i="11"/>
  <c r="M127" i="11"/>
  <c r="D127" i="11"/>
  <c r="Q126" i="11"/>
  <c r="O126" i="11"/>
  <c r="M126" i="11"/>
  <c r="D126" i="11"/>
  <c r="Q125" i="11"/>
  <c r="O125" i="11"/>
  <c r="M125" i="11"/>
  <c r="D125" i="11"/>
  <c r="Q124" i="11"/>
  <c r="O124" i="11"/>
  <c r="M124" i="11"/>
  <c r="D124" i="11"/>
  <c r="Q123" i="11"/>
  <c r="O123" i="11"/>
  <c r="M123" i="11"/>
  <c r="D123" i="11"/>
  <c r="O122" i="11"/>
  <c r="M122" i="11"/>
  <c r="Q121" i="11"/>
  <c r="O121" i="11"/>
  <c r="M121" i="11"/>
  <c r="Q120" i="11"/>
  <c r="O120" i="11"/>
  <c r="M120" i="11"/>
  <c r="D120" i="11"/>
  <c r="Q119" i="11"/>
  <c r="O119" i="11"/>
  <c r="M119" i="11"/>
  <c r="D119" i="11"/>
  <c r="Q118" i="11"/>
  <c r="O118" i="11"/>
  <c r="M118" i="11"/>
  <c r="Q117" i="11"/>
  <c r="O117" i="11"/>
  <c r="M117" i="11"/>
  <c r="D117" i="11"/>
  <c r="Q116" i="11"/>
  <c r="O116" i="11"/>
  <c r="M116" i="11"/>
  <c r="D116" i="11"/>
  <c r="Q115" i="11"/>
  <c r="O115" i="11"/>
  <c r="M115" i="11"/>
  <c r="D115" i="11"/>
  <c r="Q114" i="11"/>
  <c r="O114" i="11"/>
  <c r="M114" i="11"/>
  <c r="O113" i="11"/>
  <c r="M113" i="11"/>
  <c r="D113" i="11"/>
  <c r="O112" i="11"/>
  <c r="M112" i="11"/>
  <c r="D112" i="11"/>
  <c r="O111" i="11"/>
  <c r="M111" i="11"/>
  <c r="D111" i="11"/>
  <c r="O110" i="11"/>
  <c r="M110" i="11"/>
  <c r="D110" i="11"/>
  <c r="O109" i="11"/>
  <c r="M109" i="11"/>
  <c r="D109" i="11"/>
  <c r="Q108" i="11"/>
  <c r="O108" i="11"/>
  <c r="M108" i="11"/>
  <c r="Q107" i="11"/>
  <c r="O107" i="11"/>
  <c r="M107" i="11"/>
  <c r="D107" i="11"/>
  <c r="Q106" i="11"/>
  <c r="O106" i="11"/>
  <c r="M106" i="11"/>
  <c r="O105" i="11"/>
  <c r="M105" i="11"/>
  <c r="D105" i="11"/>
  <c r="O104" i="11"/>
  <c r="M104" i="11"/>
  <c r="D104" i="11"/>
  <c r="Q103" i="11"/>
  <c r="O103" i="11"/>
  <c r="M103" i="11"/>
  <c r="D103" i="11"/>
  <c r="O102" i="11"/>
  <c r="M102" i="11"/>
  <c r="D102" i="11"/>
  <c r="O101" i="11"/>
  <c r="M101" i="11"/>
  <c r="D101" i="11"/>
  <c r="Q100" i="11"/>
  <c r="O100" i="11"/>
  <c r="M100" i="11"/>
  <c r="D100" i="11"/>
  <c r="O99" i="11"/>
  <c r="M99" i="11"/>
  <c r="D99" i="11"/>
  <c r="O98" i="11"/>
  <c r="M98" i="11"/>
  <c r="Q97" i="11"/>
  <c r="O97" i="11"/>
  <c r="M97" i="11"/>
  <c r="D97" i="11"/>
  <c r="Q96" i="11"/>
  <c r="O96" i="11"/>
  <c r="M96" i="11"/>
  <c r="D96" i="11"/>
  <c r="Q95" i="11"/>
  <c r="O95" i="11"/>
  <c r="M95" i="11"/>
  <c r="D95" i="11"/>
  <c r="O94" i="11"/>
  <c r="M94" i="11"/>
  <c r="D94" i="11"/>
  <c r="AG93" i="11"/>
  <c r="AE93" i="11"/>
  <c r="AD93" i="11"/>
  <c r="AC93" i="11"/>
  <c r="AB93" i="11"/>
  <c r="AA93" i="11"/>
  <c r="Z93" i="11"/>
  <c r="Y93" i="11"/>
  <c r="X93" i="11"/>
  <c r="W93" i="11"/>
  <c r="V93" i="11"/>
  <c r="O93" i="11"/>
  <c r="M93" i="11"/>
  <c r="D93" i="11"/>
  <c r="U92" i="11"/>
  <c r="O92" i="11"/>
  <c r="M92" i="11"/>
  <c r="D92" i="11"/>
  <c r="O91" i="11"/>
  <c r="M91" i="11"/>
  <c r="D91" i="11"/>
  <c r="O90" i="11"/>
  <c r="M90" i="11"/>
  <c r="Q89" i="11"/>
  <c r="O89" i="11"/>
  <c r="M89" i="11"/>
  <c r="O88" i="11"/>
  <c r="M88" i="11"/>
  <c r="O87" i="11"/>
  <c r="M87" i="11"/>
  <c r="Q86" i="11"/>
  <c r="O86" i="11"/>
  <c r="M86" i="11"/>
  <c r="D86" i="11"/>
  <c r="O85" i="11"/>
  <c r="M85" i="11"/>
  <c r="D85" i="11"/>
  <c r="Q84" i="11"/>
  <c r="O84" i="11"/>
  <c r="M84" i="11"/>
  <c r="D84" i="11"/>
  <c r="Q83" i="11"/>
  <c r="O83" i="11"/>
  <c r="M83" i="11"/>
  <c r="D83" i="11"/>
  <c r="Q82" i="11"/>
  <c r="O82" i="11"/>
  <c r="M82" i="11"/>
  <c r="D82" i="11"/>
  <c r="O81" i="11"/>
  <c r="M81" i="11"/>
  <c r="D81" i="11"/>
  <c r="O80" i="11"/>
  <c r="M80" i="11"/>
  <c r="O79" i="11"/>
  <c r="M79" i="11"/>
  <c r="D79" i="11"/>
  <c r="Q78" i="11"/>
  <c r="O78" i="11"/>
  <c r="M78" i="11"/>
  <c r="D78" i="11"/>
  <c r="Q77" i="11"/>
  <c r="O77" i="11"/>
  <c r="M77" i="11"/>
  <c r="D77" i="11"/>
  <c r="O76" i="11"/>
  <c r="M76" i="11"/>
  <c r="D76" i="11"/>
  <c r="O75" i="11"/>
  <c r="M75" i="11"/>
  <c r="Q74" i="11"/>
  <c r="O74" i="11"/>
  <c r="M74" i="11"/>
  <c r="D74" i="11"/>
  <c r="Q73" i="11"/>
  <c r="O73" i="11"/>
  <c r="M73" i="11"/>
  <c r="D73" i="11"/>
  <c r="Q72" i="11"/>
  <c r="O72" i="11"/>
  <c r="M72" i="11"/>
  <c r="D72" i="11"/>
  <c r="Q71" i="11"/>
  <c r="O71" i="11"/>
  <c r="M71" i="11"/>
  <c r="D71" i="11"/>
  <c r="O70" i="11"/>
  <c r="M70" i="11"/>
  <c r="D70" i="11"/>
  <c r="O69" i="11"/>
  <c r="M69" i="11"/>
  <c r="D69" i="11"/>
  <c r="Q68" i="11"/>
  <c r="O68" i="11"/>
  <c r="M68" i="11"/>
  <c r="O67" i="11"/>
  <c r="M67" i="11"/>
  <c r="D67" i="11"/>
  <c r="Q66" i="11"/>
  <c r="O66" i="11"/>
  <c r="M66" i="11"/>
  <c r="D66" i="11"/>
  <c r="Q65" i="11"/>
  <c r="O65" i="11"/>
  <c r="M65" i="11"/>
  <c r="D65" i="11"/>
  <c r="Q64" i="11"/>
  <c r="O64" i="11"/>
  <c r="M64" i="11"/>
  <c r="D64" i="11"/>
  <c r="O63" i="11"/>
  <c r="M63" i="11"/>
  <c r="O62" i="11"/>
  <c r="M62" i="11"/>
  <c r="O61" i="11"/>
  <c r="M61" i="11"/>
  <c r="D61" i="11"/>
  <c r="Q60" i="11"/>
  <c r="O60" i="11"/>
  <c r="M60" i="11"/>
  <c r="D60" i="11"/>
  <c r="Q59" i="11"/>
  <c r="O59" i="11"/>
  <c r="M59" i="11"/>
  <c r="D59" i="11"/>
  <c r="Q58" i="11"/>
  <c r="O58" i="11"/>
  <c r="M58" i="11"/>
  <c r="D58" i="11"/>
  <c r="Q57" i="11"/>
  <c r="O57" i="11"/>
  <c r="M57" i="11"/>
  <c r="D57" i="11"/>
  <c r="Q56" i="11"/>
  <c r="O56" i="11"/>
  <c r="M56" i="11"/>
  <c r="D56" i="11"/>
  <c r="Q55" i="11"/>
  <c r="O55" i="11"/>
  <c r="M55" i="11"/>
  <c r="D55" i="11"/>
  <c r="Q54" i="11"/>
  <c r="O54" i="11"/>
  <c r="M54" i="11"/>
  <c r="D54" i="11"/>
  <c r="O53" i="11"/>
  <c r="M53" i="11"/>
  <c r="D53" i="11"/>
  <c r="Q52" i="11"/>
  <c r="O52" i="11"/>
  <c r="M52" i="11"/>
  <c r="D52" i="11"/>
  <c r="Q51" i="11"/>
  <c r="O51" i="11"/>
  <c r="M51" i="11"/>
  <c r="D51" i="11"/>
  <c r="Q50" i="11"/>
  <c r="O50" i="11"/>
  <c r="M50" i="11"/>
  <c r="D50" i="11"/>
  <c r="Q49" i="11"/>
  <c r="O49" i="11"/>
  <c r="M49" i="11"/>
  <c r="D49" i="11"/>
  <c r="Q48" i="11"/>
  <c r="O48" i="11"/>
  <c r="M48" i="11"/>
  <c r="D48" i="11"/>
  <c r="Q47" i="11"/>
  <c r="O47" i="11"/>
  <c r="M47" i="11"/>
  <c r="D47" i="11"/>
  <c r="O46" i="11"/>
  <c r="M46" i="11"/>
  <c r="O45" i="11"/>
  <c r="M45" i="11"/>
  <c r="D45" i="11"/>
  <c r="O44" i="11"/>
  <c r="M44" i="11"/>
  <c r="Q43" i="11"/>
  <c r="O43" i="11"/>
  <c r="M43" i="11"/>
  <c r="D43" i="11"/>
  <c r="O42" i="11"/>
  <c r="M42" i="11"/>
  <c r="D42" i="11"/>
  <c r="Q41" i="11"/>
  <c r="O41" i="11"/>
  <c r="M41" i="11"/>
  <c r="D41" i="11"/>
  <c r="Q40" i="11"/>
  <c r="O40" i="11"/>
  <c r="M40" i="11"/>
  <c r="D40" i="11"/>
  <c r="O39" i="11"/>
  <c r="M39" i="11"/>
  <c r="D39" i="11"/>
  <c r="O38" i="11"/>
  <c r="M38" i="11"/>
  <c r="D38" i="11"/>
  <c r="O37" i="11"/>
  <c r="M37" i="11"/>
  <c r="D37" i="11"/>
  <c r="Q36" i="11"/>
  <c r="O36" i="11"/>
  <c r="M36" i="11"/>
  <c r="D36" i="11"/>
  <c r="O35" i="11"/>
  <c r="M35" i="11"/>
  <c r="O34" i="11"/>
  <c r="M34" i="11"/>
  <c r="D34" i="11"/>
  <c r="O33" i="11"/>
  <c r="M33" i="11"/>
  <c r="D33" i="11"/>
  <c r="O32" i="11"/>
  <c r="M32" i="11"/>
  <c r="D32" i="11"/>
  <c r="Q31" i="11"/>
  <c r="O31" i="11"/>
  <c r="M31" i="11"/>
  <c r="D31" i="11"/>
  <c r="O30" i="11"/>
  <c r="M30" i="11"/>
  <c r="D30" i="11"/>
  <c r="Q29" i="11"/>
  <c r="O29" i="11"/>
  <c r="M29" i="11"/>
  <c r="D29" i="11"/>
  <c r="O28" i="11"/>
  <c r="M28" i="11"/>
  <c r="D28" i="11"/>
  <c r="Q27" i="11"/>
  <c r="O27" i="11"/>
  <c r="M27" i="11"/>
  <c r="M26" i="11"/>
  <c r="O25" i="11"/>
  <c r="M25" i="11"/>
  <c r="D25" i="11"/>
  <c r="Q24" i="11"/>
  <c r="O24" i="11"/>
  <c r="M24" i="11"/>
  <c r="D24" i="11"/>
  <c r="O23" i="11"/>
  <c r="M23" i="11"/>
  <c r="D23" i="11"/>
  <c r="Q22" i="11"/>
  <c r="O22" i="11"/>
  <c r="M22" i="11"/>
  <c r="O21" i="11"/>
  <c r="M21" i="11"/>
  <c r="D21" i="11"/>
  <c r="O20" i="11"/>
  <c r="M20" i="11"/>
  <c r="O19" i="11"/>
  <c r="M19" i="11"/>
  <c r="D19" i="11"/>
  <c r="O18" i="11"/>
  <c r="M18" i="11"/>
  <c r="Q17" i="11"/>
  <c r="O17" i="11"/>
  <c r="M17" i="11"/>
  <c r="D17" i="11"/>
  <c r="O16" i="11"/>
  <c r="M16" i="11"/>
  <c r="D16" i="11"/>
  <c r="O15" i="11"/>
  <c r="M15" i="11"/>
  <c r="D15" i="11"/>
  <c r="O14" i="11"/>
  <c r="M14" i="11"/>
  <c r="D14" i="11"/>
  <c r="Q13" i="11"/>
  <c r="O13" i="11"/>
  <c r="M13" i="11"/>
  <c r="D13" i="11"/>
  <c r="O12" i="11"/>
  <c r="M12" i="11"/>
  <c r="D12" i="11"/>
  <c r="M11" i="11"/>
  <c r="Q10" i="11"/>
  <c r="O10" i="11"/>
  <c r="M10" i="11"/>
  <c r="O9" i="11"/>
  <c r="M9" i="11"/>
  <c r="O8" i="11"/>
  <c r="M8" i="11"/>
  <c r="D8" i="11"/>
  <c r="O7" i="11"/>
  <c r="M7" i="11"/>
  <c r="D7" i="11"/>
  <c r="Q6" i="11"/>
  <c r="O6" i="11"/>
  <c r="M6" i="11"/>
  <c r="D6" i="11"/>
  <c r="Q5" i="11"/>
  <c r="O5" i="11"/>
  <c r="M5" i="11"/>
  <c r="O4" i="11"/>
  <c r="M4" i="11"/>
  <c r="D4" i="11"/>
  <c r="O3" i="11"/>
  <c r="M3" i="11"/>
  <c r="D3" i="11"/>
  <c r="R106" i="4" l="1"/>
  <c r="P106" i="4"/>
  <c r="N106" i="4"/>
  <c r="D106" i="4"/>
  <c r="N185" i="4" l="1"/>
  <c r="N161" i="4"/>
  <c r="N105" i="4"/>
  <c r="N196" i="4"/>
  <c r="N177" i="4"/>
  <c r="N198" i="4"/>
  <c r="N101" i="4"/>
  <c r="N199" i="4"/>
  <c r="N200" i="4"/>
  <c r="N100" i="4" l="1"/>
  <c r="N52" i="4"/>
  <c r="N96" i="4"/>
  <c r="N70" i="4"/>
  <c r="N53" i="4"/>
  <c r="N68" i="4"/>
  <c r="P132" i="4" l="1"/>
  <c r="P33" i="4"/>
  <c r="P135" i="4"/>
  <c r="P134" i="4"/>
  <c r="P107" i="4"/>
  <c r="P62" i="4"/>
  <c r="P171" i="4"/>
  <c r="P46" i="4"/>
  <c r="P109" i="4"/>
  <c r="P136" i="4"/>
  <c r="P63" i="4"/>
  <c r="P162" i="4"/>
  <c r="P64" i="4"/>
  <c r="P137" i="4"/>
  <c r="P5" i="4"/>
  <c r="P163" i="4"/>
  <c r="P6" i="4"/>
  <c r="P164" i="4"/>
  <c r="P65" i="4"/>
  <c r="P165" i="4"/>
  <c r="P7" i="4"/>
  <c r="P166" i="4"/>
  <c r="P66" i="4"/>
  <c r="P67" i="4"/>
  <c r="P138" i="4"/>
  <c r="P167" i="4"/>
  <c r="P111" i="4"/>
  <c r="P25" i="4"/>
  <c r="P26" i="4"/>
  <c r="P39" i="4"/>
  <c r="P139" i="4"/>
  <c r="P95" i="4"/>
  <c r="P3" i="4"/>
  <c r="P54" i="4"/>
  <c r="P87" i="4"/>
  <c r="P110" i="4"/>
  <c r="P184" i="4"/>
  <c r="P191" i="4"/>
  <c r="P140" i="4"/>
  <c r="P112" i="4"/>
  <c r="P176" i="4"/>
  <c r="P141" i="4"/>
  <c r="P168" i="4"/>
  <c r="P8" i="4"/>
  <c r="P30" i="4"/>
  <c r="P14" i="4"/>
  <c r="P113" i="4"/>
  <c r="P47" i="4"/>
  <c r="P15" i="4"/>
  <c r="P69" i="4"/>
  <c r="P34" i="4"/>
  <c r="P9" i="4"/>
  <c r="P16" i="4"/>
  <c r="P120" i="4"/>
  <c r="P114" i="4"/>
  <c r="P121" i="4"/>
  <c r="P142" i="4"/>
  <c r="P68" i="4"/>
  <c r="P42" i="4"/>
  <c r="P70" i="4"/>
  <c r="P71" i="4"/>
  <c r="P43" i="4"/>
  <c r="P72" i="4"/>
  <c r="P74" i="4"/>
  <c r="P143" i="4"/>
  <c r="P90" i="4"/>
  <c r="P91" i="4"/>
  <c r="P10" i="4"/>
  <c r="P92" i="4"/>
  <c r="P17" i="4"/>
  <c r="P93" i="4"/>
  <c r="P18" i="4"/>
  <c r="P51" i="4"/>
  <c r="P48" i="4"/>
  <c r="P49" i="4"/>
  <c r="P4" i="4"/>
  <c r="P75" i="4"/>
  <c r="P192" i="4"/>
  <c r="P73" i="4"/>
  <c r="P96" i="4"/>
  <c r="P145" i="4"/>
  <c r="P115" i="4"/>
  <c r="P11" i="4"/>
  <c r="P12" i="4"/>
  <c r="P13" i="4"/>
  <c r="P28" i="4"/>
  <c r="P31" i="4"/>
  <c r="P77" i="4"/>
  <c r="P144" i="4"/>
  <c r="P76" i="4"/>
  <c r="P32" i="4"/>
  <c r="P78" i="4"/>
  <c r="P79" i="4"/>
  <c r="P29" i="4"/>
  <c r="P146" i="4"/>
  <c r="P52" i="4"/>
  <c r="P122" i="4"/>
  <c r="P123" i="4"/>
  <c r="P124" i="4"/>
  <c r="P125" i="4"/>
  <c r="P126" i="4"/>
  <c r="P127" i="4"/>
  <c r="P147" i="4"/>
  <c r="P102" i="4"/>
  <c r="P103" i="4"/>
  <c r="P104" i="4"/>
  <c r="P80" i="4"/>
  <c r="P41" i="4"/>
  <c r="P148" i="4"/>
  <c r="P149" i="4"/>
  <c r="P193" i="4"/>
  <c r="P81" i="4"/>
  <c r="P44" i="4"/>
  <c r="P150" i="4"/>
  <c r="P194" i="4"/>
  <c r="P151" i="4"/>
  <c r="P174" i="4"/>
  <c r="P89" i="4"/>
  <c r="P19" i="4"/>
  <c r="P20" i="4"/>
  <c r="P21" i="4"/>
  <c r="P152" i="4"/>
  <c r="P153" i="4"/>
  <c r="P190" i="4"/>
  <c r="P116" i="4"/>
  <c r="P82" i="4"/>
  <c r="P175" i="4"/>
  <c r="P35" i="4"/>
  <c r="P36" i="4"/>
  <c r="P37" i="4"/>
  <c r="P94" i="4"/>
  <c r="P129" i="4"/>
  <c r="P154" i="4"/>
  <c r="P187" i="4"/>
  <c r="P97" i="4"/>
  <c r="P98" i="4"/>
  <c r="P22" i="4"/>
  <c r="P130" i="4"/>
  <c r="P178" i="4"/>
  <c r="P128" i="4"/>
  <c r="P55" i="4"/>
  <c r="P56" i="4"/>
  <c r="P57" i="4"/>
  <c r="P58" i="4"/>
  <c r="P59" i="4"/>
  <c r="P60" i="4"/>
  <c r="P155" i="4"/>
  <c r="P156" i="4"/>
  <c r="P186" i="4"/>
  <c r="P179" i="4"/>
  <c r="P180" i="4"/>
  <c r="P181" i="4"/>
  <c r="P182" i="4"/>
  <c r="P183" i="4"/>
  <c r="P83" i="4"/>
  <c r="P157" i="4"/>
  <c r="P23" i="4"/>
  <c r="P61" i="4"/>
  <c r="P86" i="4"/>
  <c r="P24" i="4"/>
  <c r="P84" i="4"/>
  <c r="P117" i="4"/>
  <c r="P189" i="4"/>
  <c r="P27" i="4"/>
  <c r="P88" i="4"/>
  <c r="P169" i="4"/>
  <c r="P50" i="4"/>
  <c r="P85" i="4"/>
  <c r="P40" i="4"/>
  <c r="P170" i="4"/>
  <c r="P158" i="4"/>
  <c r="P172" i="4"/>
  <c r="P159" i="4"/>
  <c r="P173" i="4"/>
  <c r="P118" i="4"/>
  <c r="P119" i="4"/>
  <c r="P99" i="4"/>
  <c r="P160" i="4"/>
  <c r="P45" i="4"/>
  <c r="P131" i="4"/>
  <c r="P133" i="4"/>
  <c r="P38" i="4"/>
  <c r="N132" i="4"/>
  <c r="N33" i="4"/>
  <c r="N135" i="4"/>
  <c r="N134" i="4"/>
  <c r="N107" i="4"/>
  <c r="N62" i="4"/>
  <c r="N171" i="4"/>
  <c r="N46" i="4"/>
  <c r="N109" i="4"/>
  <c r="N136" i="4"/>
  <c r="N63" i="4"/>
  <c r="N162" i="4"/>
  <c r="N64" i="4"/>
  <c r="N137" i="4"/>
  <c r="N5" i="4"/>
  <c r="N163" i="4"/>
  <c r="N6" i="4"/>
  <c r="N164" i="4"/>
  <c r="N65" i="4"/>
  <c r="N165" i="4"/>
  <c r="N7" i="4"/>
  <c r="N166" i="4"/>
  <c r="N66" i="4"/>
  <c r="N67" i="4"/>
  <c r="N138" i="4"/>
  <c r="N167" i="4"/>
  <c r="N111" i="4"/>
  <c r="N25" i="4"/>
  <c r="N26" i="4"/>
  <c r="N39" i="4"/>
  <c r="N139" i="4"/>
  <c r="N95" i="4"/>
  <c r="N3" i="4"/>
  <c r="N54" i="4"/>
  <c r="N87" i="4"/>
  <c r="N110" i="4"/>
  <c r="N184" i="4"/>
  <c r="N191" i="4"/>
  <c r="N140" i="4"/>
  <c r="N112" i="4"/>
  <c r="N176" i="4"/>
  <c r="N141" i="4"/>
  <c r="N168" i="4"/>
  <c r="N8" i="4"/>
  <c r="N30" i="4"/>
  <c r="N14" i="4"/>
  <c r="N113" i="4"/>
  <c r="N47" i="4"/>
  <c r="N15" i="4"/>
  <c r="N69" i="4"/>
  <c r="N34" i="4"/>
  <c r="N9" i="4"/>
  <c r="N16" i="4"/>
  <c r="N120" i="4"/>
  <c r="N114" i="4"/>
  <c r="N121" i="4"/>
  <c r="N142" i="4"/>
  <c r="N42" i="4"/>
  <c r="N71" i="4"/>
  <c r="N43" i="4"/>
  <c r="N72" i="4"/>
  <c r="N74" i="4"/>
  <c r="N143" i="4"/>
  <c r="N90" i="4"/>
  <c r="N91" i="4"/>
  <c r="N10" i="4"/>
  <c r="N92" i="4"/>
  <c r="N17" i="4"/>
  <c r="N93" i="4"/>
  <c r="N18" i="4"/>
  <c r="N51" i="4"/>
  <c r="N48" i="4"/>
  <c r="N49" i="4"/>
  <c r="N4" i="4"/>
  <c r="N75" i="4"/>
  <c r="N192" i="4"/>
  <c r="N73" i="4"/>
  <c r="N145" i="4"/>
  <c r="N115" i="4"/>
  <c r="N11" i="4"/>
  <c r="N12" i="4"/>
  <c r="N13" i="4"/>
  <c r="N28" i="4"/>
  <c r="N31" i="4"/>
  <c r="N77" i="4"/>
  <c r="N144" i="4"/>
  <c r="N76" i="4"/>
  <c r="N32" i="4"/>
  <c r="N78" i="4"/>
  <c r="N79" i="4"/>
  <c r="N29" i="4"/>
  <c r="N146" i="4"/>
  <c r="N122" i="4"/>
  <c r="N123" i="4"/>
  <c r="N124" i="4"/>
  <c r="N125" i="4"/>
  <c r="N126" i="4"/>
  <c r="N127" i="4"/>
  <c r="N147" i="4"/>
  <c r="N102" i="4"/>
  <c r="N103" i="4"/>
  <c r="N104" i="4"/>
  <c r="N80" i="4"/>
  <c r="N41" i="4"/>
  <c r="N148" i="4"/>
  <c r="N149" i="4"/>
  <c r="N193" i="4"/>
  <c r="N81" i="4"/>
  <c r="N44" i="4"/>
  <c r="N150" i="4"/>
  <c r="N194" i="4"/>
  <c r="N151" i="4"/>
  <c r="N174" i="4"/>
  <c r="N89" i="4"/>
  <c r="N19" i="4"/>
  <c r="N20" i="4"/>
  <c r="N21" i="4"/>
  <c r="N152" i="4"/>
  <c r="N153" i="4"/>
  <c r="N190" i="4"/>
  <c r="N116" i="4"/>
  <c r="N82" i="4"/>
  <c r="N175" i="4"/>
  <c r="N35" i="4"/>
  <c r="N36" i="4"/>
  <c r="N37" i="4"/>
  <c r="N94" i="4"/>
  <c r="N129" i="4"/>
  <c r="N154" i="4"/>
  <c r="N187" i="4"/>
  <c r="N97" i="4"/>
  <c r="N98" i="4"/>
  <c r="N22" i="4"/>
  <c r="N130" i="4"/>
  <c r="N178" i="4"/>
  <c r="N128" i="4"/>
  <c r="N55" i="4"/>
  <c r="N56" i="4"/>
  <c r="N57" i="4"/>
  <c r="N58" i="4"/>
  <c r="N59" i="4"/>
  <c r="N60" i="4"/>
  <c r="N155" i="4"/>
  <c r="N156" i="4"/>
  <c r="N186" i="4"/>
  <c r="N179" i="4"/>
  <c r="N180" i="4"/>
  <c r="N181" i="4"/>
  <c r="N182" i="4"/>
  <c r="N183" i="4"/>
  <c r="N83" i="4"/>
  <c r="N157" i="4"/>
  <c r="N23" i="4"/>
  <c r="N61" i="4"/>
  <c r="N86" i="4"/>
  <c r="N24" i="4"/>
  <c r="N84" i="4"/>
  <c r="N117" i="4"/>
  <c r="N189" i="4"/>
  <c r="N27" i="4"/>
  <c r="N88" i="4"/>
  <c r="N169" i="4"/>
  <c r="N50" i="4"/>
  <c r="N85" i="4"/>
  <c r="N40" i="4"/>
  <c r="N170" i="4"/>
  <c r="N158" i="4"/>
  <c r="N172" i="4"/>
  <c r="N159" i="4"/>
  <c r="N173" i="4"/>
  <c r="N118" i="4"/>
  <c r="N119" i="4"/>
  <c r="N99" i="4"/>
  <c r="N160" i="4"/>
  <c r="N45" i="4"/>
  <c r="N131" i="4"/>
  <c r="N133" i="4"/>
  <c r="N38" i="4" l="1"/>
  <c r="D45" i="4" l="1"/>
  <c r="D173" i="4" l="1"/>
  <c r="D159" i="4"/>
  <c r="D172" i="4"/>
  <c r="D158" i="4"/>
  <c r="D170" i="4"/>
  <c r="D40" i="4"/>
  <c r="D135" i="4" l="1"/>
  <c r="D132" i="4" l="1"/>
  <c r="D138" i="4" l="1"/>
  <c r="D167" i="4"/>
  <c r="D50" i="4"/>
  <c r="D107" i="4"/>
  <c r="D134" i="4"/>
  <c r="D33" i="4"/>
  <c r="D133" i="4"/>
  <c r="D137" i="4" l="1"/>
  <c r="D64" i="4"/>
  <c r="D169" i="4"/>
  <c r="D88" i="4"/>
  <c r="D27" i="4"/>
  <c r="D189" i="4"/>
  <c r="D171" i="4" l="1"/>
  <c r="D76" i="4" l="1"/>
  <c r="D136" i="4" l="1"/>
  <c r="D110" i="4"/>
  <c r="D183" i="4" l="1"/>
  <c r="D182" i="4"/>
  <c r="R154" i="4"/>
  <c r="D154" i="4"/>
  <c r="R187" i="4"/>
  <c r="D187" i="4"/>
  <c r="R47" i="4"/>
  <c r="D47" i="4"/>
  <c r="R168" i="4"/>
  <c r="D168" i="4"/>
  <c r="R191" i="4"/>
  <c r="D191" i="4"/>
  <c r="D26" i="4"/>
  <c r="D111" i="4"/>
  <c r="D166" i="4"/>
  <c r="D165" i="4"/>
  <c r="D164" i="4"/>
  <c r="D163" i="4"/>
  <c r="D63" i="4"/>
  <c r="D109" i="4"/>
  <c r="D25" i="4" l="1"/>
  <c r="D67" i="4"/>
  <c r="D66" i="4"/>
  <c r="D7" i="4"/>
  <c r="D65" i="4"/>
  <c r="D6" i="4"/>
  <c r="D5" i="4"/>
  <c r="D162" i="4"/>
  <c r="D46" i="4"/>
  <c r="D176" i="4"/>
  <c r="D115" i="4" l="1"/>
  <c r="D48" i="4"/>
  <c r="D39" i="4"/>
  <c r="D49" i="4"/>
  <c r="D93" i="4"/>
  <c r="D18" i="4"/>
  <c r="D3" i="4"/>
  <c r="D51" i="4"/>
  <c r="D4" i="4"/>
  <c r="D75" i="4"/>
  <c r="D69" i="4"/>
  <c r="D184" i="4"/>
  <c r="D54" i="4"/>
  <c r="D87" i="4"/>
  <c r="D140" i="4"/>
  <c r="D112" i="4"/>
  <c r="D141" i="4"/>
  <c r="D62" i="4"/>
  <c r="D34" i="4"/>
  <c r="D73" i="4"/>
  <c r="D8" i="4"/>
  <c r="D11" i="4"/>
  <c r="D9" i="4"/>
  <c r="D12" i="4"/>
  <c r="D19" i="4"/>
  <c r="D20" i="4"/>
  <c r="D13" i="4"/>
  <c r="D23" i="4"/>
  <c r="D28" i="4"/>
  <c r="D30" i="4"/>
  <c r="D14" i="4"/>
  <c r="D31" i="4"/>
  <c r="D77" i="4"/>
  <c r="D113" i="4"/>
  <c r="D86" i="4"/>
  <c r="D32" i="4"/>
  <c r="D10" i="4"/>
  <c r="D15" i="4"/>
  <c r="D24" i="4"/>
  <c r="D79" i="4"/>
  <c r="D90" i="4"/>
  <c r="D72" i="4"/>
  <c r="D74" i="4"/>
  <c r="D81" i="4"/>
  <c r="D116" i="4"/>
  <c r="D91" i="4"/>
  <c r="D92" i="4"/>
  <c r="D43" i="4"/>
  <c r="D22" i="4"/>
  <c r="D80" i="4"/>
  <c r="D29" i="4"/>
  <c r="D52" i="4"/>
  <c r="D122" i="4"/>
  <c r="D123" i="4"/>
  <c r="D124" i="4"/>
  <c r="D125" i="4"/>
  <c r="D126" i="4"/>
  <c r="D127" i="4"/>
  <c r="D147" i="4"/>
  <c r="D102" i="4"/>
  <c r="D103" i="4"/>
  <c r="D104" i="4"/>
  <c r="D157" i="4"/>
  <c r="D41" i="4"/>
  <c r="D148" i="4"/>
  <c r="D149" i="4"/>
  <c r="D193" i="4"/>
  <c r="D38" i="4"/>
  <c r="D143" i="4"/>
  <c r="D150" i="4"/>
  <c r="D151" i="4"/>
  <c r="D174" i="4"/>
  <c r="D83" i="4"/>
  <c r="D21" i="4"/>
  <c r="D152" i="4"/>
  <c r="D153" i="4"/>
  <c r="D190" i="4"/>
  <c r="D145" i="4"/>
  <c r="D82" i="4"/>
  <c r="D94" i="4"/>
  <c r="D129" i="4"/>
  <c r="D97" i="4"/>
  <c r="D98" i="4"/>
  <c r="D55" i="4"/>
  <c r="D56" i="4"/>
  <c r="D57" i="4"/>
  <c r="D58" i="4"/>
  <c r="D59" i="4"/>
  <c r="D60" i="4"/>
  <c r="D155" i="4"/>
  <c r="D156" i="4"/>
  <c r="D17" i="4"/>
  <c r="R49" i="4" l="1"/>
  <c r="R48" i="4" l="1"/>
  <c r="R176" i="4"/>
  <c r="R120" i="4"/>
  <c r="R98" i="4" l="1"/>
  <c r="R97" i="4"/>
  <c r="R175" i="4"/>
  <c r="R82" i="4"/>
  <c r="R194" i="4"/>
  <c r="R41" i="4"/>
  <c r="R147" i="4"/>
  <c r="R146" i="4"/>
  <c r="R29" i="4"/>
  <c r="R183" i="4"/>
  <c r="R182" i="4"/>
  <c r="R181" i="4"/>
  <c r="R180" i="4"/>
  <c r="R179" i="4"/>
  <c r="R186" i="4"/>
  <c r="R156" i="4"/>
  <c r="R155" i="4"/>
  <c r="R60" i="4"/>
  <c r="R59" i="4"/>
  <c r="R58" i="4"/>
  <c r="R57" i="4"/>
  <c r="R56" i="4"/>
  <c r="R55" i="4"/>
  <c r="R128" i="4"/>
  <c r="R130" i="4"/>
  <c r="R129" i="4"/>
  <c r="R94" i="4"/>
  <c r="R153" i="4"/>
  <c r="R152" i="4"/>
  <c r="R21" i="4"/>
  <c r="R174" i="4"/>
  <c r="R151" i="4"/>
  <c r="R150" i="4"/>
  <c r="R193" i="4"/>
  <c r="R104" i="4"/>
  <c r="R103" i="4"/>
  <c r="R102" i="4"/>
  <c r="R81" i="4"/>
  <c r="R37" i="4"/>
  <c r="R36" i="4"/>
  <c r="R35" i="4"/>
  <c r="R145" i="4"/>
  <c r="R190" i="4"/>
  <c r="R83" i="4"/>
  <c r="R143" i="4"/>
  <c r="R149" i="4"/>
  <c r="R148" i="4"/>
  <c r="R157" i="4"/>
  <c r="R80" i="4"/>
  <c r="R22" i="4"/>
  <c r="R142" i="4"/>
  <c r="R95" i="4"/>
  <c r="R139" i="4"/>
  <c r="R43" i="4"/>
  <c r="R92" i="4"/>
  <c r="R91" i="4"/>
  <c r="R116" i="4"/>
  <c r="R74" i="4"/>
  <c r="R72" i="4"/>
  <c r="R90" i="4"/>
  <c r="R79" i="4"/>
  <c r="R24" i="4"/>
  <c r="R15" i="4"/>
  <c r="R10" i="4"/>
  <c r="R32" i="4"/>
  <c r="R86" i="4"/>
  <c r="R113" i="4"/>
  <c r="R77" i="4"/>
  <c r="R31" i="4"/>
  <c r="R14" i="4"/>
  <c r="R30" i="4"/>
  <c r="R28" i="4"/>
  <c r="R96" i="4"/>
  <c r="R73" i="4"/>
  <c r="R42" i="4"/>
  <c r="R68" i="4"/>
  <c r="R34" i="4"/>
  <c r="R141" i="4"/>
  <c r="R71" i="4"/>
  <c r="R112" i="4"/>
  <c r="R140" i="4"/>
  <c r="R87" i="4"/>
  <c r="R54" i="4"/>
  <c r="R184" i="4"/>
  <c r="R69" i="4"/>
  <c r="R192" i="4"/>
  <c r="R75" i="4"/>
  <c r="R52" i="4"/>
  <c r="R51" i="4"/>
  <c r="R93" i="4"/>
  <c r="X12" i="4" l="1"/>
  <c r="Y12" i="4"/>
  <c r="Z12" i="4"/>
  <c r="AA12" i="4"/>
  <c r="AB12" i="4"/>
  <c r="AC12" i="4"/>
  <c r="AD12" i="4"/>
  <c r="AE12" i="4"/>
  <c r="AF12" i="4"/>
  <c r="AG12" i="4"/>
  <c r="V12" i="4"/>
  <c r="W11" i="4"/>
</calcChain>
</file>

<file path=xl/comments1.xml><?xml version="1.0" encoding="utf-8"?>
<comments xmlns="http://schemas.openxmlformats.org/spreadsheetml/2006/main">
  <authors>
    <author>Michoud, Edouard (sanofi pasteur)</author>
    <author>Nicolas, Franck (sanofi pasteur)</author>
  </authors>
  <commentList>
    <comment ref="Z11" authorId="0">
      <text>
        <r>
          <rPr>
            <b/>
            <sz val="9"/>
            <color indexed="81"/>
            <rFont val="Tahoma"/>
            <family val="2"/>
          </rPr>
          <t>Michoud, Edouard (sanofi pasteur):</t>
        </r>
        <r>
          <rPr>
            <sz val="9"/>
            <color indexed="81"/>
            <rFont val="Tahoma"/>
            <family val="2"/>
          </rPr>
          <t xml:space="preserve">
workaround has been found. Communication is planned week 6</t>
        </r>
      </text>
    </comment>
    <comment ref="I24" authorId="1">
      <text>
        <r>
          <rPr>
            <b/>
            <sz val="9"/>
            <color indexed="81"/>
            <rFont val="Tahoma"/>
            <family val="2"/>
          </rPr>
          <t>????? What does it mean ?</t>
        </r>
      </text>
    </comment>
    <comment ref="Z52" authorId="0">
      <text>
        <r>
          <rPr>
            <b/>
            <sz val="9"/>
            <color indexed="81"/>
            <rFont val="Tahoma"/>
            <family val="2"/>
          </rPr>
          <t xml:space="preserve">For Article 58 and Bulks : 
– Data Entry Process definition – Denis- End of Next week
– Update Transco files  –Jeremy/Denis  - End of Next week
– Extract PIFs – GAP – Week February 10
– Start working on others Extract – GAP - Week February 10
</t>
        </r>
      </text>
    </comment>
    <comment ref="Z93" authorId="0">
      <text>
        <r>
          <rPr>
            <b/>
            <sz val="9"/>
            <color indexed="81"/>
            <rFont val="Tahoma"/>
            <family val="2"/>
          </rPr>
          <t xml:space="preserve">Meeting January 28 : 
FS/DM to update – Sandrine  (for new objectives 5&amp;6) + Nathalie + Christophe to sign
Change Control documentation + Test - Sandrine
For 1) Update with RPM Name for all tasks in using Product family info 
Provide new list of tasks with Product Family (GAP) – Link Product – RPM + validate list + communication to Assignee  – Karina/Denis
For 4) CT Shared Data Extract validation – Jeremy – Define solution for automatic update Rishi/Sandrine
For 5) Marketing Status : Define rules and prepare SRC tables for update – Karina /   Evelyne/Sandrine/GAP Team
For 6) Current application/Registration Date : Impact analysis (GAP to extract withdrawn appli + Dates + … ) – Nathalie/Sandrine-GAP  - Define list of PBRER that has to be issued – Veronique – Manual Data entry idf needed – Veronique/Stéphanie - Define rules and prepare SRC tables for potential automatic update –  Sandrine/Stéphanie/GAP Team
New Date for Change control: End of February
</t>
        </r>
      </text>
    </comment>
    <comment ref="I102" authorId="0">
      <text>
        <r>
          <rPr>
            <sz val="9"/>
            <color indexed="81"/>
            <rFont val="Tahoma"/>
            <family val="2"/>
          </rPr>
          <t xml:space="preserve">
For the approx 200 CTA/INDs : 
- Extract in BO or Racockpit all the CTA/INDs activities
- Post the extracts in RAeDoc (location ready)
- In Share, put the RAeDoc number in the event "migration"
Related to the previous patch (if we want to have the link)</t>
        </r>
      </text>
    </comment>
    <comment ref="Z102" authorId="0">
      <text>
        <r>
          <rPr>
            <sz val="9"/>
            <color indexed="81"/>
            <rFont val="Tahoma"/>
            <family val="2"/>
          </rPr>
          <t xml:space="preserve">
For the approx 200 CTA/INDs : 
- Extract in BO or Racockpit all the CTA/INDs activities
- Post the extracts in RAeDoc (location ready)
- In Share, put the RAeDoc number in the event "migration"
Related to the previous patch (if we want to have the link)</t>
        </r>
      </text>
    </comment>
    <comment ref="Z116" authorId="0">
      <text>
        <r>
          <rPr>
            <sz val="9"/>
            <color indexed="81"/>
            <rFont val="Tahoma"/>
            <family val="2"/>
          </rPr>
          <t>Here below analysis of SHARE-MDM Initial Data Loading report:
http://eroomfr.pasteur.aventis.com/eRoom/ISProjects7/SWRD090000-RDReferential/0_16c68
1/ Actions to be done in MDM R&amp;D:
- “Application not mapped” TAB: MDM R&amp;D Application not mapped with a SHARE one  
- “NAT APP not mapped” TAB: MDM R&amp;D National Application not mapped with a SHARE Application-Country
- “PMP not mapped” TAB : MDM R&amp;D PMP not mapped with a SHARE Registration Actions”.-Packageset
Could you please complete the “Business Decision” column based on our “Proposed Action”.
2/ Actions to be done in SHARE:
- “SHARE Actions Follow-up” TAB
Could you please analyze and inform us of action that will be done in SHARE.</t>
        </r>
      </text>
    </comment>
  </commentList>
</comments>
</file>

<file path=xl/comments2.xml><?xml version="1.0" encoding="utf-8"?>
<comments xmlns="http://schemas.openxmlformats.org/spreadsheetml/2006/main">
  <authors>
    <author>Michoud, Edouard (sanofi pasteur)</author>
    <author>Nicolas, Franck (sanofi pasteur)</author>
  </authors>
  <commentList>
    <comment ref="X6" authorId="0">
      <text>
        <r>
          <rPr>
            <b/>
            <sz val="9"/>
            <color indexed="81"/>
            <rFont val="Tahoma"/>
            <family val="2"/>
          </rPr>
          <t xml:space="preserve">For Article 58 and Bulks : 
– Data Entry Process definition – Denis- End of Next week
– Update Transco files  –Jeremy/Denis  - End of Next week
– Extract PIFs – GAP – Week February 10
– Start working on others Extract – GAP - Week February 10
</t>
        </r>
      </text>
    </comment>
    <comment ref="X51" authorId="0">
      <text>
        <r>
          <rPr>
            <b/>
            <sz val="9"/>
            <color indexed="81"/>
            <rFont val="Tahoma"/>
            <family val="2"/>
          </rPr>
          <t xml:space="preserve">Meeting January 28 : 
FS/DM to update – Sandrine  (for new objectives 5&amp;6) + Nathalie + Christophe to sign
Change Control documentation + Test - Sandrine
For 1) Update with RPM Name for all tasks in using Product family info 
Provide new list of tasks with Product Family (GAP) – Link Product – RPM + validate list + communication to Assignee  – Karina/Denis
For 4) CT Shared Data Extract validation – Jeremy – Define solution for automatic update Rishi/Sandrine
For 5) Marketing Status : Define rules and prepare SRC tables for update – Karina /   Evelyne/Sandrine/GAP Team
For 6) Current application/Registration Date : Impact analysis (GAP to extract withdrawn appli + Dates + … ) – Nathalie/Sandrine-GAP  - Define list of PBRER that has to be issued – Veronique – Manual Data entry idf needed – Veronique/Stéphanie - Define rules and prepare SRC tables for potential automatic update –  Sandrine/Stéphanie/GAP Team
New Date for Change control: End of February
</t>
        </r>
      </text>
    </comment>
    <comment ref="H64" authorId="0">
      <text>
        <r>
          <rPr>
            <sz val="9"/>
            <color indexed="81"/>
            <rFont val="Tahoma"/>
            <family val="2"/>
          </rPr>
          <t xml:space="preserve">
For the approx 200 CTA/INDs : 
- Extract in BO or Racockpit all the CTA/INDs activities
- Post the extracts in RAeDoc (location ready)
- In Share, put the RAeDoc number in the event "migration"
Related to the previous patch (if we want to have the link)</t>
        </r>
      </text>
    </comment>
    <comment ref="X64" authorId="0">
      <text>
        <r>
          <rPr>
            <sz val="9"/>
            <color indexed="81"/>
            <rFont val="Tahoma"/>
            <family val="2"/>
          </rPr>
          <t xml:space="preserve">
For the approx 200 CTA/INDs : 
- Extract in BO or Racockpit all the CTA/INDs activities
- Post the extracts in RAeDoc (location ready)
- In Share, put the RAeDoc number in the event "migration"
Related to the previous patch (if we want to have the link)</t>
        </r>
      </text>
    </comment>
    <comment ref="X78" authorId="0">
      <text>
        <r>
          <rPr>
            <sz val="9"/>
            <color indexed="81"/>
            <rFont val="Tahoma"/>
            <family val="2"/>
          </rPr>
          <t>Here below analysis of SHARE-MDM Initial Data Loading report:
http://eroomfr.pasteur.aventis.com/eRoom/ISProjects7/SWRD090000-RDReferential/0_16c68
1/ Actions to be done in MDM R&amp;D:
- “Application not mapped” TAB: MDM R&amp;D Application not mapped with a SHARE one  
- “NAT APP not mapped” TAB: MDM R&amp;D National Application not mapped with a SHARE Application-Country
- “PMP not mapped” TAB : MDM R&amp;D PMP not mapped with a SHARE Registration Actions”.-Packageset
Could you please complete the “Business Decision” column based on our “Proposed Action”.
2/ Actions to be done in SHARE:
- “SHARE Actions Follow-up” TAB
Could you please analyze and inform us of action that will be done in SHARE.</t>
        </r>
      </text>
    </comment>
    <comment ref="X92" authorId="0">
      <text>
        <r>
          <rPr>
            <b/>
            <sz val="9"/>
            <color indexed="81"/>
            <rFont val="Tahoma"/>
            <family val="2"/>
          </rPr>
          <t>Michoud, Edouard (sanofi pasteur):</t>
        </r>
        <r>
          <rPr>
            <sz val="9"/>
            <color indexed="81"/>
            <rFont val="Tahoma"/>
            <family val="2"/>
          </rPr>
          <t xml:space="preserve">
workaround has been found. Communication is planned week 6</t>
        </r>
      </text>
    </comment>
    <comment ref="H169" authorId="1">
      <text>
        <r>
          <rPr>
            <b/>
            <sz val="9"/>
            <color indexed="81"/>
            <rFont val="Tahoma"/>
            <family val="2"/>
          </rPr>
          <t>????? What does it mean ?</t>
        </r>
      </text>
    </comment>
  </commentList>
</comments>
</file>

<file path=xl/sharedStrings.xml><?xml version="1.0" encoding="utf-8"?>
<sst xmlns="http://schemas.openxmlformats.org/spreadsheetml/2006/main" count="4457" uniqueCount="847">
  <si>
    <t>Status</t>
  </si>
  <si>
    <t>Stéphanie</t>
  </si>
  <si>
    <t>Activities</t>
  </si>
  <si>
    <t>Description/Deliverables</t>
  </si>
  <si>
    <t>Others people involved</t>
  </si>
  <si>
    <t>SHARE Change Control follow up</t>
  </si>
  <si>
    <t>C. Chabert</t>
  </si>
  <si>
    <t>S. Fraissard</t>
  </si>
  <si>
    <t>CTA/IND Extract</t>
  </si>
  <si>
    <t>E. Donato</t>
  </si>
  <si>
    <t>Interface SHARE -&gt; MDM</t>
  </si>
  <si>
    <t>Stream</t>
  </si>
  <si>
    <t>Migration</t>
  </si>
  <si>
    <t>QC Check</t>
  </si>
  <si>
    <t>QC Check Process &amp; Implementation</t>
  </si>
  <si>
    <t>Karina</t>
  </si>
  <si>
    <t>BO Pasteur Customed Reports</t>
  </si>
  <si>
    <t>Maria</t>
  </si>
  <si>
    <t>Marketing status</t>
  </si>
  <si>
    <t>Data Completeness</t>
  </si>
  <si>
    <t>Interface</t>
  </si>
  <si>
    <t>Interface SHARE -&gt; OPX2</t>
  </si>
  <si>
    <t>Training</t>
  </si>
  <si>
    <t>Booster sessions</t>
  </si>
  <si>
    <t>Metrics</t>
  </si>
  <si>
    <r>
      <t xml:space="preserve">For automatic Data Update: </t>
    </r>
    <r>
      <rPr>
        <b/>
        <sz val="11"/>
        <rFont val="Arial"/>
        <family val="2"/>
      </rPr>
      <t>eDoc Link</t>
    </r>
    <r>
      <rPr>
        <sz val="11"/>
        <rFont val="Arial"/>
        <family val="2"/>
      </rPr>
      <t xml:space="preserve"> (link generation, URL integrity) : Links with RAeDoc have not been migrated (the RA number has been kept). Ensure that old links are available, and that new links will work properly with RAeDoc and its évolutions</t>
    </r>
  </si>
  <si>
    <t>Communication</t>
  </si>
  <si>
    <t>Denis</t>
  </si>
  <si>
    <r>
      <rPr>
        <b/>
        <sz val="11"/>
        <rFont val="Arial"/>
        <family val="2"/>
      </rPr>
      <t>RA &amp; CMO Dashboard</t>
    </r>
    <r>
      <rPr>
        <sz val="11"/>
        <rFont val="Arial"/>
        <family val="2"/>
      </rPr>
      <t xml:space="preserve"> (For End February)
- Define if the need are different from what is done today (Pasteur or group ?), with Isabelle Marbach
- Discuss with Xavier Launois  (with Isabelle Marbach)
- specifications, develop and test</t>
    </r>
  </si>
  <si>
    <r>
      <t xml:space="preserve">Metrics for the </t>
    </r>
    <r>
      <rPr>
        <b/>
        <sz val="11"/>
        <rFont val="Arial"/>
        <family val="2"/>
      </rPr>
      <t>Transversal team</t>
    </r>
    <r>
      <rPr>
        <sz val="11"/>
        <rFont val="Arial"/>
        <family val="2"/>
      </rPr>
      <t xml:space="preserve"> (For January)
- Kick-off January 7
</t>
    </r>
  </si>
  <si>
    <t>GPP creation</t>
  </si>
  <si>
    <t>M.Kafi / S.Melot / M.Sansaet / J.Kane</t>
  </si>
  <si>
    <t>SHANTA</t>
  </si>
  <si>
    <r>
      <t>Check the</t>
    </r>
    <r>
      <rPr>
        <b/>
        <sz val="11"/>
        <rFont val="Arial"/>
        <family val="2"/>
      </rPr>
      <t xml:space="preserve"> consistency of Pasteur mandatory field vs Pharma (</t>
    </r>
    <r>
      <rPr>
        <sz val="11"/>
        <rFont val="Arial"/>
        <family val="2"/>
      </rPr>
      <t>do we have the same definition ?)</t>
    </r>
  </si>
  <si>
    <t>Definition of fields</t>
  </si>
  <si>
    <t>Data Accuracy</t>
  </si>
  <si>
    <r>
      <t>RPM name</t>
    </r>
    <r>
      <rPr>
        <sz val="11"/>
        <rFont val="Arial"/>
        <family val="2"/>
      </rPr>
      <t>: do we keep it ? How do we maintain it in SHARE (reg ops process)?
Check if others fields could be removed from SHARE ?</t>
    </r>
  </si>
  <si>
    <t>User Support</t>
  </si>
  <si>
    <t>Cancel</t>
  </si>
  <si>
    <t>User Guide</t>
  </si>
  <si>
    <t>VFU</t>
  </si>
  <si>
    <t>Sandrine, Jean Michel</t>
  </si>
  <si>
    <t>New reports</t>
  </si>
  <si>
    <t>Edouard</t>
  </si>
  <si>
    <t>RPU</t>
  </si>
  <si>
    <r>
      <rPr>
        <b/>
        <sz val="11"/>
        <rFont val="Arial"/>
        <family val="2"/>
      </rPr>
      <t>SmPC name</t>
    </r>
    <r>
      <rPr>
        <sz val="11"/>
        <rFont val="Arial"/>
        <family val="2"/>
      </rPr>
      <t xml:space="preserve"> : local language ?</t>
    </r>
  </si>
  <si>
    <t>geography</t>
  </si>
  <si>
    <t>user guide</t>
  </si>
  <si>
    <t>PVSMF</t>
  </si>
  <si>
    <r>
      <t xml:space="preserve">Define process to update the </t>
    </r>
    <r>
      <rPr>
        <b/>
        <sz val="11"/>
        <rFont val="Arial"/>
        <family val="2"/>
      </rPr>
      <t>MCM country category</t>
    </r>
    <r>
      <rPr>
        <sz val="11"/>
        <rFont val="Arial"/>
        <family val="2"/>
      </rPr>
      <t xml:space="preserve"> list</t>
    </r>
  </si>
  <si>
    <r>
      <t xml:space="preserve">Make sure that the </t>
    </r>
    <r>
      <rPr>
        <b/>
        <sz val="11"/>
        <rFont val="Arial"/>
        <family val="2"/>
      </rPr>
      <t xml:space="preserve">training guides are used </t>
    </r>
    <r>
      <rPr>
        <sz val="11"/>
        <rFont val="Arial"/>
        <family val="2"/>
      </rPr>
      <t>(could be done through a survey)</t>
    </r>
  </si>
  <si>
    <r>
      <t xml:space="preserve">Define the process to update the </t>
    </r>
    <r>
      <rPr>
        <b/>
        <sz val="11"/>
        <rFont val="Arial"/>
        <family val="2"/>
      </rPr>
      <t xml:space="preserve">area/subarea </t>
    </r>
    <r>
      <rPr>
        <sz val="11"/>
        <rFont val="Arial"/>
        <family val="2"/>
      </rPr>
      <t>Pasteur (excel file given to IS)</t>
    </r>
  </si>
  <si>
    <r>
      <t xml:space="preserve">Align the </t>
    </r>
    <r>
      <rPr>
        <b/>
        <sz val="11"/>
        <rFont val="Arial"/>
        <family val="2"/>
      </rPr>
      <t>RPU</t>
    </r>
    <r>
      <rPr>
        <sz val="11"/>
        <rFont val="Arial"/>
        <family val="2"/>
      </rPr>
      <t xml:space="preserve"> report to simplify the data entry</t>
    </r>
  </si>
  <si>
    <r>
      <rPr>
        <b/>
        <sz val="11"/>
        <rFont val="Arial"/>
        <family val="2"/>
      </rPr>
      <t>Notification</t>
    </r>
    <r>
      <rPr>
        <sz val="11"/>
        <rFont val="Arial"/>
        <family val="2"/>
      </rPr>
      <t xml:space="preserve"> for affiliates, L/F, Regions</t>
    </r>
  </si>
  <si>
    <r>
      <t xml:space="preserve">Review </t>
    </r>
    <r>
      <rPr>
        <b/>
        <sz val="11"/>
        <rFont val="Arial"/>
        <family val="2"/>
      </rPr>
      <t>naming conventions</t>
    </r>
    <r>
      <rPr>
        <sz val="11"/>
        <rFont val="Arial"/>
        <family val="2"/>
      </rPr>
      <t xml:space="preserve"> to take into account FS-DM (migration rules)</t>
    </r>
  </si>
  <si>
    <r>
      <t xml:space="preserve">All </t>
    </r>
    <r>
      <rPr>
        <b/>
        <sz val="11"/>
        <rFont val="Arial"/>
        <family val="2"/>
      </rPr>
      <t>eTRAC procedures</t>
    </r>
    <r>
      <rPr>
        <sz val="11"/>
        <rFont val="Arial"/>
        <family val="2"/>
      </rPr>
      <t xml:space="preserve"> to cancel from QDoc</t>
    </r>
  </si>
  <si>
    <r>
      <rPr>
        <b/>
        <sz val="11"/>
        <rFont val="Arial"/>
        <family val="2"/>
      </rPr>
      <t>Booster sessions</t>
    </r>
    <r>
      <rPr>
        <sz val="11"/>
        <rFont val="Arial"/>
        <family val="2"/>
      </rPr>
      <t xml:space="preserve"> : Viewers</t>
    </r>
  </si>
  <si>
    <r>
      <rPr>
        <b/>
        <sz val="11"/>
        <rFont val="Arial"/>
        <family val="2"/>
      </rPr>
      <t>Booster sessions</t>
    </r>
    <r>
      <rPr>
        <sz val="11"/>
        <rFont val="Arial"/>
        <family val="2"/>
      </rPr>
      <t xml:space="preserve"> : Writers HQ</t>
    </r>
  </si>
  <si>
    <r>
      <rPr>
        <b/>
        <sz val="11"/>
        <rFont val="Arial"/>
        <family val="2"/>
      </rPr>
      <t>Booster sessions</t>
    </r>
    <r>
      <rPr>
        <sz val="11"/>
        <rFont val="Arial"/>
        <family val="2"/>
      </rPr>
      <t xml:space="preserve"> : Writers + Viewers Affiliates</t>
    </r>
  </si>
  <si>
    <r>
      <t xml:space="preserve">Update </t>
    </r>
    <r>
      <rPr>
        <b/>
        <sz val="11"/>
        <rFont val="Arial"/>
        <family val="2"/>
      </rPr>
      <t>intranet</t>
    </r>
    <r>
      <rPr>
        <sz val="11"/>
        <rFont val="Arial"/>
        <family val="2"/>
      </rPr>
      <t xml:space="preserve"> to remove eTRAC and RACockpit </t>
    </r>
  </si>
  <si>
    <r>
      <t xml:space="preserve">Interface </t>
    </r>
    <r>
      <rPr>
        <b/>
        <sz val="11"/>
        <rFont val="Arial"/>
        <family val="2"/>
      </rPr>
      <t>SHARE -&gt; OPX2</t>
    </r>
    <r>
      <rPr>
        <sz val="11"/>
        <rFont val="Arial"/>
        <family val="2"/>
      </rPr>
      <t xml:space="preserve"> : Test, deployment (TBC)</t>
    </r>
  </si>
  <si>
    <t>Process &amp; Procedure</t>
  </si>
  <si>
    <t>Reports &amp; Metrics</t>
  </si>
  <si>
    <t>A.Sarcelle</t>
  </si>
  <si>
    <t xml:space="preserve">C. Chabert </t>
  </si>
  <si>
    <t>E. Michoud / S.Melot / P.Kunert / Nicoletta</t>
  </si>
  <si>
    <t>Jeremy</t>
  </si>
  <si>
    <t>QC</t>
  </si>
  <si>
    <t>Manual Data Entry Follow up with IS support</t>
  </si>
  <si>
    <t>Manual Data Entry Follow up without IS support</t>
  </si>
  <si>
    <t>Need IS project team support ?</t>
  </si>
  <si>
    <t>no</t>
  </si>
  <si>
    <t>yes</t>
  </si>
  <si>
    <t>procedures to be created</t>
  </si>
  <si>
    <t>Paul</t>
  </si>
  <si>
    <t>Migration (manual /correction)</t>
  </si>
  <si>
    <t>Franck</t>
  </si>
  <si>
    <r>
      <t xml:space="preserve">Define and develop a new report with the users : list of </t>
    </r>
    <r>
      <rPr>
        <b/>
        <sz val="11"/>
        <rFont val="Arial"/>
        <family val="2"/>
      </rPr>
      <t>all applications for one product</t>
    </r>
  </si>
  <si>
    <r>
      <t>Define and develop</t>
    </r>
    <r>
      <rPr>
        <b/>
        <sz val="11"/>
        <rFont val="Arial"/>
        <family val="2"/>
      </rPr>
      <t xml:space="preserve"> a new report</t>
    </r>
    <r>
      <rPr>
        <sz val="11"/>
        <rFont val="Arial"/>
        <family val="2"/>
      </rPr>
      <t xml:space="preserve"> with the users :  Classical requests for Audit or Inspections (Cf Héloïse Bonnefond)</t>
    </r>
  </si>
  <si>
    <r>
      <t xml:space="preserve">Define and develop a new report with the users  Changes and fileds required for </t>
    </r>
    <r>
      <rPr>
        <b/>
        <sz val="11"/>
        <rFont val="Arial"/>
        <family val="2"/>
      </rPr>
      <t>xEVMPD</t>
    </r>
  </si>
  <si>
    <r>
      <t xml:space="preserve">Define and develop a new report with the users : list of </t>
    </r>
    <r>
      <rPr>
        <b/>
        <sz val="11"/>
        <rFont val="Arial"/>
        <family val="2"/>
      </rPr>
      <t>MAA submitted and/or dispatched for a given country</t>
    </r>
  </si>
  <si>
    <r>
      <t>Define and develop a new report with the users :</t>
    </r>
    <r>
      <rPr>
        <b/>
        <sz val="11"/>
        <rFont val="Arial"/>
        <family val="2"/>
      </rPr>
      <t xml:space="preserve"> Article 23</t>
    </r>
  </si>
  <si>
    <r>
      <t xml:space="preserve">Update of the </t>
    </r>
    <r>
      <rPr>
        <b/>
        <sz val="11"/>
        <rFont val="Arial"/>
        <family val="2"/>
      </rPr>
      <t>User Guides</t>
    </r>
  </si>
  <si>
    <r>
      <t xml:space="preserve">Finalise Interface </t>
    </r>
    <r>
      <rPr>
        <b/>
        <sz val="11"/>
        <rFont val="Arial"/>
        <family val="2"/>
      </rPr>
      <t>SHARE -&gt; MDM</t>
    </r>
    <r>
      <rPr>
        <sz val="11"/>
        <rFont val="Arial"/>
        <family val="2"/>
      </rPr>
      <t xml:space="preserve"> : cf mail Evelyne Donato in Comment</t>
    </r>
  </si>
  <si>
    <t>IS Contractor Name</t>
  </si>
  <si>
    <t>Business Responsible</t>
  </si>
  <si>
    <t>Christophe</t>
  </si>
  <si>
    <r>
      <rPr>
        <b/>
        <sz val="11"/>
        <rFont val="Arial"/>
        <family val="2"/>
      </rPr>
      <t>CTA/IND extracts</t>
    </r>
    <r>
      <rPr>
        <sz val="11"/>
        <rFont val="Arial"/>
        <family val="2"/>
      </rPr>
      <t xml:space="preserve">, post in RAeDoc, track the RAeDoc number in the reference "migration". </t>
    </r>
  </si>
  <si>
    <t>Migration (automatic)</t>
  </si>
  <si>
    <t>Moncef</t>
  </si>
  <si>
    <t>S.Melot / M.Sansaet / J.Kane / Moncef</t>
  </si>
  <si>
    <t xml:space="preserve">Jeremy </t>
  </si>
  <si>
    <t>Can/ should it be done with Sanofi ?</t>
  </si>
  <si>
    <t>Planned</t>
  </si>
  <si>
    <t>Completed</t>
  </si>
  <si>
    <t>on-going</t>
  </si>
  <si>
    <t>Oliver</t>
  </si>
  <si>
    <t>Véronique</t>
  </si>
  <si>
    <t>IS NA SHARE Team + GAP ETL</t>
  </si>
  <si>
    <t>Wayne</t>
  </si>
  <si>
    <t>Remy, Soufiene, Julien</t>
  </si>
  <si>
    <t>Canadian products prelicensure (contact with MDM)</t>
  </si>
  <si>
    <r>
      <t xml:space="preserve">Integration of </t>
    </r>
    <r>
      <rPr>
        <b/>
        <sz val="11"/>
        <rFont val="Arial"/>
        <family val="2"/>
      </rPr>
      <t>SHANTA</t>
    </r>
    <r>
      <rPr>
        <sz val="11"/>
        <rFont val="Arial"/>
        <family val="2"/>
      </rPr>
      <t xml:space="preserve"> products in SHARE
email has been sent to propose a pre-study to see if the current process &amp; responsibilities in SHARE could apply to SHANTA and to ask a name of contact to work with for this pre-study.-&gt; Décided to postpone it</t>
    </r>
  </si>
  <si>
    <r>
      <rPr>
        <b/>
        <sz val="11"/>
        <rFont val="Arial"/>
        <family val="2"/>
      </rPr>
      <t>Master Files (BMF, DMF)</t>
    </r>
    <r>
      <rPr>
        <sz val="11"/>
        <rFont val="Arial"/>
        <family val="2"/>
      </rPr>
      <t xml:space="preserve"> : Mainly in US</t>
    </r>
  </si>
  <si>
    <t>Claudine</t>
  </si>
  <si>
    <r>
      <t xml:space="preserve">Check that we have in the procedure : Report from IS and </t>
    </r>
    <r>
      <rPr>
        <b/>
        <sz val="11"/>
        <rFont val="Arial"/>
        <family val="2"/>
      </rPr>
      <t>deactivation</t>
    </r>
    <r>
      <rPr>
        <sz val="11"/>
        <rFont val="Arial"/>
        <family val="2"/>
      </rPr>
      <t xml:space="preserve"> of users that have no logged in the last six month + The list of users should be corrected and the access should be blocked for any individuals no longer working for the company</t>
    </r>
  </si>
  <si>
    <t>deactivation</t>
  </si>
  <si>
    <t>Jeff</t>
  </si>
  <si>
    <t>Marion, PV for the definitions</t>
  </si>
  <si>
    <t>Sylvie, Isabelle</t>
  </si>
  <si>
    <t>Andrea</t>
  </si>
  <si>
    <t>Héloise</t>
  </si>
  <si>
    <r>
      <rPr>
        <b/>
        <sz val="11"/>
        <rFont val="Arial"/>
        <family val="2"/>
      </rPr>
      <t>Remaining Reports</t>
    </r>
    <r>
      <rPr>
        <sz val="11"/>
        <rFont val="Arial"/>
        <family val="2"/>
      </rPr>
      <t xml:space="preserve">
Product full information (on-going), Variation </t>
    </r>
    <r>
      <rPr>
        <b/>
        <sz val="11"/>
        <rFont val="Arial"/>
        <family val="2"/>
      </rPr>
      <t>track back</t>
    </r>
    <r>
      <rPr>
        <sz val="11"/>
        <rFont val="Arial"/>
        <family val="2"/>
      </rPr>
      <t xml:space="preserve"> reports (Magali Chevrot will help for the specifications), CMO </t>
    </r>
    <r>
      <rPr>
        <b/>
        <sz val="11"/>
        <rFont val="Arial"/>
        <family val="2"/>
      </rPr>
      <t>PPO reports</t>
    </r>
    <r>
      <rPr>
        <sz val="11"/>
        <rFont val="Arial"/>
        <family val="2"/>
      </rPr>
      <t xml:space="preserve"> (actual dates). For End January</t>
    </r>
  </si>
  <si>
    <r>
      <t xml:space="preserve">Small </t>
    </r>
    <r>
      <rPr>
        <b/>
        <sz val="11"/>
        <rFont val="Arial"/>
        <family val="2"/>
      </rPr>
      <t>support on main reports (Quick reference guide)</t>
    </r>
  </si>
  <si>
    <r>
      <rPr>
        <b/>
        <sz val="11"/>
        <rFont val="Arial"/>
        <family val="2"/>
      </rPr>
      <t xml:space="preserve">User Guide light </t>
    </r>
    <r>
      <rPr>
        <sz val="11"/>
        <rFont val="Arial"/>
        <family val="2"/>
      </rPr>
      <t>to finalize and publish (jan to march). Pre-requisit for manual migration</t>
    </r>
  </si>
  <si>
    <r>
      <rPr>
        <b/>
        <sz val="11"/>
        <rFont val="Arial"/>
        <family val="2"/>
      </rPr>
      <t>Notification</t>
    </r>
    <r>
      <rPr>
        <sz val="11"/>
        <rFont val="Arial"/>
        <family val="2"/>
      </rPr>
      <t xml:space="preserve"> with SHARE. Draft exists,  Not validated</t>
    </r>
  </si>
  <si>
    <t>Transfer training to future contractors</t>
  </si>
  <si>
    <r>
      <t xml:space="preserve">User support on </t>
    </r>
    <r>
      <rPr>
        <b/>
        <sz val="11"/>
        <rFont val="Arial"/>
        <family val="2"/>
      </rPr>
      <t>reports</t>
    </r>
    <r>
      <rPr>
        <sz val="11"/>
        <rFont val="Arial"/>
        <family val="2"/>
      </rPr>
      <t xml:space="preserve"> (when in English)</t>
    </r>
  </si>
  <si>
    <t>Queries &amp; Reports</t>
  </si>
  <si>
    <r>
      <t xml:space="preserve">User support on </t>
    </r>
    <r>
      <rPr>
        <b/>
        <sz val="11"/>
        <rFont val="Arial"/>
        <family val="2"/>
      </rPr>
      <t>reports</t>
    </r>
    <r>
      <rPr>
        <sz val="11"/>
        <rFont val="Arial"/>
        <family val="2"/>
      </rPr>
      <t xml:space="preserve"> (when in French)</t>
    </r>
  </si>
  <si>
    <t>Access requests &amp; training</t>
  </si>
  <si>
    <t>Dictionary</t>
  </si>
  <si>
    <t>Data entry</t>
  </si>
  <si>
    <t>User support on Dictionary</t>
  </si>
  <si>
    <t>User support on Access request &amp; training</t>
  </si>
  <si>
    <t>Moncef, Denis</t>
  </si>
  <si>
    <t>User support for Americas (North and South)</t>
  </si>
  <si>
    <t>User support for Europe &amp; Asia, Africa, transversal team</t>
  </si>
  <si>
    <r>
      <t>-</t>
    </r>
    <r>
      <rPr>
        <b/>
        <sz val="11"/>
        <rFont val="Arial"/>
        <family val="2"/>
      </rPr>
      <t>Define each field</t>
    </r>
    <r>
      <rPr>
        <sz val="11"/>
        <rFont val="Arial"/>
        <family val="2"/>
      </rPr>
      <t xml:space="preserve"> of SHARE (first step: mandatory fields)
-Check with T.Heuvelmans what is already available.(QDS-007234) 
- Communicate the definitions to all users</t>
    </r>
  </si>
  <si>
    <t>IS</t>
  </si>
  <si>
    <t>Biz</t>
  </si>
  <si>
    <t>IS NA SHARE Team</t>
  </si>
  <si>
    <t xml:space="preserve">Business Coordinator </t>
  </si>
  <si>
    <t>IS Responsible</t>
  </si>
  <si>
    <t>Comments</t>
  </si>
  <si>
    <r>
      <rPr>
        <sz val="11"/>
        <color rgb="FFFF0000"/>
        <rFont val="Arial"/>
        <family val="2"/>
      </rPr>
      <t>2014/02/12 KN:</t>
    </r>
    <r>
      <rPr>
        <sz val="11"/>
        <rFont val="Arial"/>
        <family val="2"/>
      </rPr>
      <t xml:space="preserve"> Delivrables are</t>
    </r>
    <r>
      <rPr>
        <sz val="11"/>
        <color rgb="FFFF0000"/>
        <rFont val="Arial"/>
        <family val="2"/>
      </rPr>
      <t xml:space="preserve"> to clarify</t>
    </r>
    <r>
      <rPr>
        <sz val="11"/>
        <rFont val="Arial"/>
        <family val="2"/>
      </rPr>
      <t xml:space="preserve"> --&gt; cf. EM email  (2014/01/29) - the reference document for naming convention is the one signed with Sanofi</t>
    </r>
  </si>
  <si>
    <t>The PBRER report is not always correct</t>
  </si>
  <si>
    <t>What is displayed as local tradename is a generic name of the product</t>
  </si>
  <si>
    <t>Some approval dates in 1900 are displayed (because in etrac, it was  empty or 11/11/1111)</t>
  </si>
  <si>
    <t>Etrac « registered but abandonned » applications are displayed (because the scope of the report is all approved registrations)</t>
  </si>
  <si>
    <t>Issue</t>
  </si>
  <si>
    <t>Root causes</t>
  </si>
  <si>
    <t>Temporary solution</t>
  </si>
  <si>
    <t>The Variation Follow up report is not always correct</t>
  </si>
  <si>
    <t>VALEURMULTI in the Change type field (because multi reporting level entered in etrac for the same registration ie No reporting &amp; international variation)</t>
  </si>
  <si>
    <t>« Currently Marketing status » and « marketing date »  are empty (because in etrac, field was empty)</t>
  </si>
  <si>
    <t>Update the MCM country category list into MDM (Reg Ops by Feb 14)</t>
  </si>
  <si>
    <t>RegOps / IS</t>
  </si>
  <si>
    <t>L/F - Regions</t>
  </si>
  <si>
    <t>NA</t>
  </si>
  <si>
    <t>Manualy set the right date for product with PBRER in Q1 2014</t>
  </si>
  <si>
    <t>RegOps</t>
  </si>
  <si>
    <t>RegOps/IS</t>
  </si>
  <si>
    <t>On-going</t>
  </si>
  <si>
    <t>Change the report</t>
  </si>
  <si>
    <t>Who</t>
  </si>
  <si>
    <t>Remove from the scope of the report the abandonned applications</t>
  </si>
  <si>
    <t>Withdrawn dates have been wrongly migrated</t>
  </si>
  <si>
    <t>Actions to remediate root causes</t>
  </si>
  <si>
    <t>Create a shortfix to set to 'not marketed' all expired, withdrawn… registrations or products</t>
  </si>
  <si>
    <t>Correct the status dates in SHARE</t>
  </si>
  <si>
    <t>Suppress the wrong change type in SHARE</t>
  </si>
  <si>
    <t>Correct SHARE, and run again the report</t>
  </si>
  <si>
    <t>Run 2 reports (see workaround)</t>
  </si>
  <si>
    <t>Send workaround to users</t>
  </si>
  <si>
    <t>Suppress the wrong BO reports</t>
  </si>
  <si>
    <t>Wrong selection of the report (as the VFU report has been duplicated to ease the use (1 for IO, 1 for Regions).and the previous report was still existing)</t>
  </si>
  <si>
    <t>Action type is set with a / (as this field did not exist in eTrac)</t>
  </si>
  <si>
    <t>Ignore the issue</t>
  </si>
  <si>
    <t>completed</t>
  </si>
  <si>
    <t>Will be available with the new data in SHARE</t>
  </si>
  <si>
    <t>Dose per primary container might be missing (1000 have not been migrated)</t>
  </si>
  <si>
    <t>remigrate the doses per primary container</t>
  </si>
  <si>
    <t>The Article 46 report is not always correct</t>
  </si>
  <si>
    <t>Manual Migration</t>
  </si>
  <si>
    <t>Define QC reports to check completeness of data</t>
  </si>
  <si>
    <t>Data entry by affiliates not always up-to-date or wrong</t>
  </si>
  <si>
    <t>Emphasise the importance of data entry to affiliates</t>
  </si>
  <si>
    <t>Regions head</t>
  </si>
  <si>
    <t>Perform survey to estimate the confort of the affiliates to perform the data entry and propose action plan if needed</t>
  </si>
  <si>
    <t xml:space="preserve">VALEURMULTI in the change type field, in case of 2 submisisons related to the same CCR with similar status and dates </t>
  </si>
  <si>
    <r>
      <t xml:space="preserve">Analyse the </t>
    </r>
    <r>
      <rPr>
        <b/>
        <sz val="11"/>
        <rFont val="Arial"/>
        <family val="2"/>
      </rPr>
      <t>#multivalue in VFU</t>
    </r>
    <r>
      <rPr>
        <sz val="11"/>
        <rFont val="Arial"/>
        <family val="2"/>
      </rPr>
      <t xml:space="preserve"> and put in place remediation : </t>
    </r>
  </si>
  <si>
    <t>Communicate the corrective actions (workaround)</t>
  </si>
  <si>
    <t>Incomplete List of applications  in RAVL</t>
  </si>
  <si>
    <t>Interface SHARE-MDM</t>
  </si>
  <si>
    <t>PDS</t>
  </si>
  <si>
    <t xml:space="preserve">PDS : the "medium" level in eTrac has been migrated to High or" low". Define the status (maybe with the relashionshp with MCM country category). Communication between high &amp; low </t>
  </si>
  <si>
    <t>Create a PDS templates  for each product familly (clean, to be reuse for new registration and avoid bad data entry (for High and low)</t>
  </si>
  <si>
    <t>PDS : sometime not the good data, sometime not complete (not a migration issue, issue in eTrac) : QC proposal ; compare the pds and the pds template and check that the info are the same.</t>
  </si>
  <si>
    <t>Affiliates</t>
  </si>
  <si>
    <t>Many affiliates do not seem interested during booster sessions : some issues already seen  : they put a date, but not more. they do not track the license number of initial application, submission status are ignored, change of local trade name during during a renewal not set,   Action ???? stop local data entry ???</t>
  </si>
  <si>
    <t>tasks</t>
  </si>
  <si>
    <t xml:space="preserve">Clarify process for the tasks : who track the commitments, when, (between affiliates or transversal team) ? (affilaites are not trained to track the tasks and it seems difficult to do so. </t>
  </si>
  <si>
    <t>Roles and responsibilities</t>
  </si>
  <si>
    <t>List of Commitement</t>
  </si>
  <si>
    <t>Comments on the tasks not migrated</t>
  </si>
  <si>
    <t>Patch</t>
  </si>
  <si>
    <t>Assignee : Need to have users connected at least once to be assignee .</t>
  </si>
  <si>
    <t>Task updates (assignnees…) not migrated</t>
  </si>
  <si>
    <t>Inspection readiness</t>
  </si>
  <si>
    <t>Update easytrac-SHARE procedure (to replace easytrac-etrac GQ_001300)</t>
  </si>
  <si>
    <t>Procedures are not available and up-to-date</t>
  </si>
  <si>
    <t>Training documentation not fully well managed</t>
  </si>
  <si>
    <t>Possible to easily add Croatia in the request</t>
  </si>
  <si>
    <t>need to ensure that affiliates know their responsibilities for the data entry</t>
  </si>
  <si>
    <t>Prio</t>
  </si>
  <si>
    <r>
      <t xml:space="preserve">For automatic Data Update: 
- Task Update </t>
    </r>
    <r>
      <rPr>
        <b/>
        <sz val="11"/>
        <rFont val="Arial"/>
        <family val="2"/>
      </rPr>
      <t>(Assignee,</t>
    </r>
    <r>
      <rPr>
        <sz val="11"/>
        <rFont val="Arial"/>
        <family val="2"/>
      </rPr>
      <t xml:space="preserve"> …) 
Need to have users connected at least once to be assignee . 
- </t>
    </r>
    <r>
      <rPr>
        <b/>
        <sz val="11"/>
        <rFont val="Arial"/>
        <family val="2"/>
      </rPr>
      <t>Doses per container</t>
    </r>
    <r>
      <rPr>
        <sz val="11"/>
        <rFont val="Arial"/>
        <family val="2"/>
      </rPr>
      <t xml:space="preserve"> (1000 have been forgotten, IS has the file, to be loaded). 
- </t>
    </r>
    <r>
      <rPr>
        <b/>
        <sz val="11"/>
        <rFont val="Arial"/>
        <family val="2"/>
      </rPr>
      <t>CT share data</t>
    </r>
    <r>
      <rPr>
        <sz val="11"/>
        <rFont val="Arial"/>
        <family val="2"/>
      </rPr>
      <t xml:space="preserve">
- </t>
    </r>
    <r>
      <rPr>
        <b/>
        <sz val="11"/>
        <rFont val="Arial"/>
        <family val="2"/>
      </rPr>
      <t>IND protocols</t>
    </r>
    <r>
      <rPr>
        <sz val="11"/>
        <rFont val="Arial"/>
        <family val="2"/>
      </rPr>
      <t xml:space="preserve">
- Comments on the </t>
    </r>
    <r>
      <rPr>
        <b/>
        <sz val="11"/>
        <rFont val="Arial"/>
        <family val="2"/>
      </rPr>
      <t>tasks</t>
    </r>
    <r>
      <rPr>
        <sz val="11"/>
        <rFont val="Arial"/>
        <family val="2"/>
      </rPr>
      <t xml:space="preserve">
- </t>
    </r>
    <r>
      <rPr>
        <b/>
        <sz val="11"/>
        <rFont val="Arial"/>
        <family val="2"/>
      </rPr>
      <t>Marketing Status</t>
    </r>
    <r>
      <rPr>
        <sz val="11"/>
        <rFont val="Arial"/>
        <family val="2"/>
      </rPr>
      <t xml:space="preserve"> (Karina)
- </t>
    </r>
    <r>
      <rPr>
        <b/>
        <sz val="11"/>
        <rFont val="Arial"/>
        <family val="2"/>
      </rPr>
      <t>Withdrawn date</t>
    </r>
    <r>
      <rPr>
        <sz val="11"/>
        <rFont val="Arial"/>
        <family val="2"/>
      </rPr>
      <t xml:space="preserve"> (date at registration level is wrong also --&gt; used in many key reports and critical ) : </t>
    </r>
  </si>
  <si>
    <t>Cancel eTrac procedures</t>
  </si>
  <si>
    <t>eTrac procedures still available</t>
  </si>
  <si>
    <t>Define the process to update the data into SHARE (affiliates) (Zentiva : affiliates have 6 months to enter the data)</t>
  </si>
  <si>
    <t xml:space="preserve"> Define a prosition paper, to be signed by PV and RA on the 3 fields to enter in SHARE : Currently marketed in country (y/n), Marketing date (= 1st marketing date),  Marketing Cessession date 
</t>
  </si>
  <si>
    <r>
      <t xml:space="preserve">
</t>
    </r>
    <r>
      <rPr>
        <sz val="10"/>
        <color rgb="FFFF0000"/>
        <rFont val="Arial"/>
        <family val="2"/>
      </rPr>
      <t>2014/02/04</t>
    </r>
    <r>
      <rPr>
        <sz val="10"/>
        <rFont val="Arial"/>
        <family val="2"/>
      </rPr>
      <t xml:space="preserve"> KN : Evelyne is checking if data can be extract from "Time to Market"</t>
    </r>
  </si>
  <si>
    <t>L/F - Regions - Transversal team</t>
  </si>
  <si>
    <t>Track-back report</t>
  </si>
  <si>
    <t>Check ans solve the issue of registrations approved, then withdrawn, then approved</t>
  </si>
  <si>
    <t>A few registration status wrongly migrated</t>
  </si>
  <si>
    <t>Re-migrate the good date (patch)</t>
  </si>
  <si>
    <t>A few registration + application status wrongly migrated for MRP (position opinion taken instead of approved status)</t>
  </si>
  <si>
    <t>Develop Workaround</t>
  </si>
  <si>
    <t>Manual data entry for products with PBRER in Q1 2014</t>
  </si>
  <si>
    <t>In CP, the data exist in the report only for European Union (and not all countries)</t>
  </si>
  <si>
    <t>copy the information from EU</t>
  </si>
  <si>
    <t>Korea and EU MCM country category not correct</t>
  </si>
  <si>
    <t>bug under resolution</t>
  </si>
  <si>
    <t>Correct the value</t>
  </si>
  <si>
    <t xml:space="preserve">314 India (MigMis3626)- CCR V2051 - The report display « No submission required » on 06.08.2006 instead of “submitted” on 18.12.2012
</t>
  </si>
  <si>
    <t>Bug under resolution : the BO universe does not load the current date. This mean that the report takes the last date of the « country Schedules » instead of the current status indicated under the tab « Country »</t>
  </si>
  <si>
    <t>Report team</t>
  </si>
  <si>
    <t>Check if we have the same issue in other reports</t>
  </si>
  <si>
    <t xml:space="preserve">Number of countries in the last lines of the report are not always correct (when CP) </t>
  </si>
  <si>
    <t>Decision to Suppress the last lines of the report</t>
  </si>
  <si>
    <t>Wrong information for the the "event description"</t>
  </si>
  <si>
    <t>Decision to suppress the “event description”</t>
  </si>
  <si>
    <t>Need to create several VFU if we have too many product impacted</t>
  </si>
  <si>
    <t>Long term :It will be updated (by the US team) this year but it will reduce the performance</t>
  </si>
  <si>
    <t>“License status Date” is in French and not in English</t>
  </si>
  <si>
    <t>Commuicate the settings of BO</t>
  </si>
  <si>
    <t>As many lines as number of countries in the MRP</t>
  </si>
  <si>
    <t>Investigate and correct ; The difference between the lines correspond to the SmPC name which is different</t>
  </si>
  <si>
    <t>Track back report is not available</t>
  </si>
  <si>
    <t>Intranet is not up-todate</t>
  </si>
  <si>
    <t>eTrac documentation is still present</t>
  </si>
  <si>
    <t>Who leads</t>
  </si>
  <si>
    <t>Double data entry</t>
  </si>
  <si>
    <t>Interface from SHARE to OPX3</t>
  </si>
  <si>
    <t>Migration decision</t>
  </si>
  <si>
    <t>Prevent feedback from inspector</t>
  </si>
  <si>
    <t>Not yet in the scope</t>
  </si>
  <si>
    <t>Risk of mismatch between MCM country category in the procedure and the one used in the VFU reoport</t>
  </si>
  <si>
    <t>Risk of mismatch between Areas / subareas  Pasteur and the MDM</t>
  </si>
  <si>
    <t>The values are set in the report by itsef (no interface from MDM)</t>
  </si>
  <si>
    <r>
      <t xml:space="preserve">Define the process to update the </t>
    </r>
    <r>
      <rPr>
        <b/>
        <sz val="11"/>
        <rFont val="Arial"/>
        <family val="2"/>
      </rPr>
      <t xml:space="preserve">area/subarea </t>
    </r>
    <r>
      <rPr>
        <sz val="11"/>
        <rFont val="Arial"/>
        <family val="2"/>
      </rPr>
      <t>Pasteur</t>
    </r>
  </si>
  <si>
    <t>Some primary packaging have not been migrated (mandatory fields)</t>
  </si>
  <si>
    <t>No Procedure</t>
  </si>
  <si>
    <t>Ensure all issues are solved</t>
  </si>
  <si>
    <t>SHANTA data not available in SHARE</t>
  </si>
  <si>
    <t>Moving organization, no process to update them</t>
  </si>
  <si>
    <t>RPM names are not up-to-date</t>
  </si>
  <si>
    <r>
      <rPr>
        <b/>
        <sz val="11"/>
        <rFont val="Arial"/>
        <family val="2"/>
      </rPr>
      <t>RA &amp; CMO Dashboard</t>
    </r>
    <r>
      <rPr>
        <sz val="11"/>
        <rFont val="Arial"/>
        <family val="2"/>
      </rPr>
      <t xml:space="preserve"> 
- Define if the need are different from what is done today (Pasteur or group ?), with Isabelle Marbach
- Discuss with Xavier Launois  (with Isabelle Marbach)
- specifications, develop and test</t>
    </r>
  </si>
  <si>
    <t>Not possible to provide metrics to management</t>
  </si>
  <si>
    <t>Approval dates not always updated in OPX2</t>
  </si>
  <si>
    <t>GAP BI, Magali Chevrot</t>
  </si>
  <si>
    <t>CMO PPO report (actaul dates) not available (before interface to OPX2</t>
  </si>
  <si>
    <t>Report "all applications for 1 product" is difficult to be used</t>
  </si>
  <si>
    <t>The "country" is missing</t>
  </si>
  <si>
    <t>Update the report</t>
  </si>
  <si>
    <t>Report "MAA submitted and/or dispatched for a given country" is not easy to use</t>
  </si>
  <si>
    <t>No way to extract data to feed EVMPD process</t>
  </si>
  <si>
    <t>No report available</t>
  </si>
  <si>
    <t>Not easy to now which report to use when</t>
  </si>
  <si>
    <t>RPU should be re-entered</t>
  </si>
  <si>
    <t>Incorect use of the system</t>
  </si>
  <si>
    <t>Need more training</t>
  </si>
  <si>
    <t>Need ro review some processes</t>
  </si>
  <si>
    <t>Inconsistences between documents</t>
  </si>
  <si>
    <t>Inconsisent naming convention</t>
  </si>
  <si>
    <t>No use of the "Notifications"</t>
  </si>
  <si>
    <t>Training guides are not used</t>
  </si>
  <si>
    <t>Transfer training to future contractors (if needed)</t>
  </si>
  <si>
    <t>risk of missing trainer</t>
  </si>
  <si>
    <t>user guides not updated</t>
  </si>
  <si>
    <t>User support to be reorganized</t>
  </si>
  <si>
    <t>Number of issues in the Q&amp;A database</t>
  </si>
  <si>
    <t>The pds is not up-to-date</t>
  </si>
  <si>
    <t>Pds medium not clear</t>
  </si>
  <si>
    <t>inconsistencies between pds for the same product</t>
  </si>
  <si>
    <r>
      <t>Define and develop a new report with the users :</t>
    </r>
    <r>
      <rPr>
        <b/>
        <sz val="11"/>
        <rFont val="Arial"/>
        <family val="2"/>
      </rPr>
      <t xml:space="preserve"> Article 23 : not possible because there are no possible filters</t>
    </r>
  </si>
  <si>
    <t>Cancelled</t>
  </si>
  <si>
    <t xml:space="preserve">Need to clarify Roles and responsiblitities between L/F, regions, affiliates, Transversal team. </t>
  </si>
  <si>
    <t>No full buy-in by affiliates</t>
  </si>
  <si>
    <t>Céline Rigaudeau</t>
  </si>
  <si>
    <t>Lastest Deadline</t>
  </si>
  <si>
    <t>Earliest deadline</t>
  </si>
  <si>
    <t>/</t>
  </si>
  <si>
    <t>the PBRER report should not rely on the application status</t>
  </si>
  <si>
    <t>not directly linked to the PBRER --&gt; Prio 2</t>
  </si>
  <si>
    <t>This is an enhancement compared to eTRAC. Cleaning of the status must be performed in SHARE and we should not modify the report --&gt; Prio 2</t>
  </si>
  <si>
    <t>Correction should be performed as relevant in SHARE by the L/F and Regions</t>
  </si>
  <si>
    <t>As this is a specific case, wouldn't it be more efficient to manually remove the 2 others lines from the report before sending it to PV ? Each time we are doing an evolution to the report we have to balance the benefits vs the risks of regressions.</t>
  </si>
  <si>
    <t>Cleaning of the status must be performed in SHARE and we should not modify the report. Each time we are doing an evolution to the report we have to balance the benefits vs the risks of regressions--&gt; Prio 2</t>
  </si>
  <si>
    <t>If this is linked to SHARE structure and not to the reports, then appropriate training + the list of countries listed in the footer of the report for CP could avoid an enhancement of the report with associated possible regressions --&gt; Prio 2</t>
  </si>
  <si>
    <t>We should first migrate the Article 46 in SHARE prior to work on the Article 46 reports. --&gt; Prio 2</t>
  </si>
  <si>
    <t>Yes but then as for the PBRER if we do not have Package set we won't have Smpc names displayed.</t>
  </si>
  <si>
    <t xml:space="preserve">Urgent reminder ! Before the next patch </t>
  </si>
  <si>
    <t>This info is key in the VFU ! --&gt; prio 1 + a due date</t>
  </si>
  <si>
    <t>if no date it should be a prio 2 or 3</t>
  </si>
  <si>
    <t>It would be great to anticipate this kinds of request from inspection, but if the requirements are not yet defined, the prio 1 is to define the content of the report and then as a prio 2 to develop and test the report.</t>
  </si>
  <si>
    <t>Coments from Nathalie</t>
  </si>
  <si>
    <t>When updating the status of first event linked to an Application to ‘approved’, the application status is automatically updated as approved with the same date</t>
  </si>
  <si>
    <t xml:space="preserve"> The system interprets this first Pre-licensure events as the initial application event. Then the Application status is updated automatically by the tool to ‘approved’ and the application status date is set to the approval date of the event.</t>
  </si>
  <si>
    <t>Edouard M / Renata R.</t>
  </si>
  <si>
    <t>Timeline dependent on outcome of the analysis on the reports</t>
  </si>
  <si>
    <t>Communicate to users</t>
  </si>
  <si>
    <t>All data not migrated (not linked to compliance reports)</t>
  </si>
  <si>
    <t>Bulks</t>
  </si>
  <si>
    <t>Art 58 not yet migrated (2 applications)</t>
  </si>
  <si>
    <t>PIP</t>
  </si>
  <si>
    <t>PMF1</t>
  </si>
  <si>
    <t>PMF2</t>
  </si>
  <si>
    <t>registrations with pre-licensure status</t>
  </si>
  <si>
    <t>Umanis trainee</t>
  </si>
  <si>
    <t>Manual data entry, after redefining process nd regeneration of PIF</t>
  </si>
  <si>
    <t>Data entry of 247 non-migrated events only (PMF 2nd step, article 46)</t>
  </si>
  <si>
    <t>Manual data entry, after redefining process nd regeneration of PIF (Priority 1 of manual data entry)</t>
  </si>
  <si>
    <t>A few registration + application status wrongly migrated for MRP (positive opinion taken instead of approved status)</t>
  </si>
  <si>
    <r>
      <rPr>
        <sz val="7"/>
        <color rgb="FF1F497D"/>
        <rFont val="Times New Roman"/>
        <family val="1"/>
      </rPr>
      <t xml:space="preserve"> </t>
    </r>
    <r>
      <rPr>
        <sz val="11"/>
        <color rgb="FF1F497D"/>
        <rFont val="Calibri"/>
        <family val="2"/>
      </rPr>
      <t>The “Withdrawn Reason” for the registrations is not available in SHARE data model. The only value we have is the Withdrawn Reason for the Applications. The process topic will be investigated.</t>
    </r>
  </si>
  <si>
    <t>No registrations for Republic of Srpska (as requested for the migration!)</t>
  </si>
  <si>
    <t>manual data entry by SHARE team</t>
  </si>
  <si>
    <t>add manually the Srpska registrations in the PBRER Report</t>
  </si>
  <si>
    <t>Double identical line</t>
  </si>
  <si>
    <t>Use the "remove duplicate" functionality of Excel</t>
  </si>
  <si>
    <t>2014/03/06 KN: many assignee are not identified in the system. To be checked. Send an update to Remy.</t>
  </si>
  <si>
    <t>Topic</t>
  </si>
  <si>
    <t>T1_Inteface SHARE/MDM</t>
  </si>
  <si>
    <t>T2 -etrac/RA cockpit</t>
  </si>
  <si>
    <t>T3_Interface SHARE/OPX2</t>
  </si>
  <si>
    <t>T5_Admin_Doc</t>
  </si>
  <si>
    <t>M1_Missing_data</t>
  </si>
  <si>
    <t>M2_Migrated_data_incorrect</t>
  </si>
  <si>
    <t>R6_Track_back_report</t>
  </si>
  <si>
    <t>R9_Metrics</t>
  </si>
  <si>
    <t>R10_RA_data_requested_by_non_RA_functions</t>
  </si>
  <si>
    <t>D11_Data_entry_conventions</t>
  </si>
  <si>
    <t>R1_PBRER_Report</t>
  </si>
  <si>
    <t>??</t>
  </si>
  <si>
    <t>R2_Variation_Follow_up_Report</t>
  </si>
  <si>
    <t>R3_Article_46_Report</t>
  </si>
  <si>
    <t>Issue with withdrawal dates</t>
  </si>
  <si>
    <t>Difficult to use reports</t>
  </si>
  <si>
    <t>Migration not finalized</t>
  </si>
  <si>
    <t>T6_SHARE_evolutions</t>
  </si>
  <si>
    <t>T7_BO_universe</t>
  </si>
  <si>
    <t>T8_New_Reports</t>
  </si>
  <si>
    <t>M1a_Missing_data</t>
  </si>
  <si>
    <t>M1b_Missing_data</t>
  </si>
  <si>
    <t>R11_Art23_report</t>
  </si>
  <si>
    <t>R13_All_MAA_Report</t>
  </si>
  <si>
    <t>R12_All_registrations_Report</t>
  </si>
  <si>
    <t>D1b_Missing_data</t>
  </si>
  <si>
    <t>Big Topic</t>
  </si>
  <si>
    <t>R14_commitment status report</t>
  </si>
  <si>
    <t>Resource bottleneck</t>
  </si>
  <si>
    <t>R</t>
  </si>
  <si>
    <t>D</t>
  </si>
  <si>
    <t>M</t>
  </si>
  <si>
    <t>T</t>
  </si>
  <si>
    <t>Paul / Franck</t>
  </si>
  <si>
    <t>Corrective action (proposed by Jeremy and Antoine) is to utilize 'reference" to store pre-licensure events</t>
  </si>
  <si>
    <t>Users support</t>
  </si>
  <si>
    <t>Topic requiring attention</t>
  </si>
  <si>
    <t>Mandatory
field</t>
  </si>
  <si>
    <t>Compliance</t>
  </si>
  <si>
    <t>Real responsible</t>
  </si>
  <si>
    <t>D7_Training - User support</t>
  </si>
  <si>
    <t>U</t>
  </si>
  <si>
    <t>Marion / Karina</t>
  </si>
  <si>
    <t>Edouard/Maria</t>
  </si>
  <si>
    <t>Stephanie/Denis</t>
  </si>
  <si>
    <t>Procedure not up to date (inspection readiness)</t>
  </si>
  <si>
    <t>Remind users to connect at least once ?????</t>
  </si>
  <si>
    <t xml:space="preserve">
- Ask for a QC Report 
- Define a process to ask user to enter the data (+ follow-up). 
or find the information somewhere (deduction) ????</t>
  </si>
  <si>
    <t>due date</t>
  </si>
  <si>
    <t>U1_User support</t>
  </si>
  <si>
    <t>Define each field of SHARE (first step: mandatory fields)
Check with T.Heuvelmans what is already available.(QDS-7234)
Communicate the definitions to all users</t>
  </si>
  <si>
    <t>Some fields definition are not very clear : To be clarified : does Sanofi doc exist?</t>
  </si>
  <si>
    <t>The PBRER report is not always correct : to decide as system does not allow : workaround via BO : display date not available if 1900 ,,,</t>
  </si>
  <si>
    <t>ê</t>
  </si>
  <si>
    <t xml:space="preserve">Migration </t>
  </si>
  <si>
    <t>Jeremy/Moncef</t>
  </si>
  <si>
    <t>Denis/Jeremy</t>
  </si>
  <si>
    <t>Umanis resources, Stephanie, Véronique, Wayne, Laurent, Claudine</t>
  </si>
  <si>
    <t>System Admin</t>
  </si>
  <si>
    <t>Ensure that all training records are well managed, following procedure</t>
  </si>
  <si>
    <t>Survey sent to all Affiliates</t>
  </si>
  <si>
    <t>Process and user guide to clarifty (multi products, multi procedure type, …). Relations between RPMs and Transversal team
New version of the R&amp;R sop?</t>
  </si>
  <si>
    <t>To be planned</t>
  </si>
  <si>
    <t>Clarify Roles and responsiblitities between L/F, regions, affiliates, Transversal team. 
Refer to actions D7_Training - User support</t>
  </si>
  <si>
    <t>Management of the events multi CCR not well defined</t>
  </si>
  <si>
    <t>Define R&amp;R GPP</t>
  </si>
  <si>
    <t>Franck/Céline Rigaudeau/Denis</t>
  </si>
  <si>
    <t>Update User Guides</t>
  </si>
  <si>
    <t>Incorrect use of the system</t>
  </si>
  <si>
    <r>
      <t>QC Check completeness on thePasteur's mandatory fields</t>
    </r>
    <r>
      <rPr>
        <sz val="11"/>
        <rFont val="Arial"/>
        <family val="2"/>
      </rPr>
      <t xml:space="preserve"> not system mandatory. Finalization of the first QC Checks Reports + Development of additionnal Reports</t>
    </r>
  </si>
  <si>
    <t>Several causes : missing data, data entry errors, no data entry monitoring</t>
  </si>
  <si>
    <r>
      <t xml:space="preserve">
</t>
    </r>
    <r>
      <rPr>
        <sz val="10"/>
        <color rgb="FFFF0000"/>
        <rFont val="Arial"/>
        <family val="2"/>
      </rPr>
      <t xml:space="preserve">2014/03/24 KN </t>
    </r>
    <r>
      <rPr>
        <sz val="10"/>
        <rFont val="Arial"/>
        <family val="2"/>
      </rPr>
      <t xml:space="preserve">SOP will be sent to RACC members during this week 
</t>
    </r>
  </si>
  <si>
    <r>
      <t xml:space="preserve">Definition of the </t>
    </r>
    <r>
      <rPr>
        <b/>
        <sz val="11"/>
        <rFont val="Arial"/>
        <family val="2"/>
      </rPr>
      <t>QC Check process and its implementation.</t>
    </r>
    <r>
      <rPr>
        <sz val="11"/>
        <rFont val="Arial"/>
        <family val="2"/>
      </rPr>
      <t xml:space="preserve"> 
- QSOP-008142 SHARE - Management of Data Quality Control: assess if it is relevant for Pasteur --&gt; create a Pasteur QSOP with Nicoletta's support. include the QC of reports sent to HA or PV or IO in the QSOP (= a check have to be done by the RPM before sending the report to HA)
- Author a User Guide (Business Technical Document) (explain the strategy of QC Checks ex: completeness, consistency, naming convention)
- 1st QC check to be done by end January (with available reports), then monthly 
- Train/communicate to users the rules to be applied (eg 5 days to corrects, how to do it)
- Ensure Follow-up and traçability (check if corrections are done in due time, with good quality)
- Define communication template
- Define KPIs (and their evolutions) and provide them to Q&amp;CI (Nicoletta). Ask Q&amp;CI to communicate to users, Richard, Sanofi, </t>
    </r>
  </si>
  <si>
    <t>P1_Process</t>
  </si>
  <si>
    <t>No data regarding marketing information</t>
  </si>
  <si>
    <r>
      <rPr>
        <sz val="10"/>
        <color rgb="FFFF0000"/>
        <rFont val="Arial"/>
        <family val="2"/>
      </rPr>
      <t>2014/02/18</t>
    </r>
    <r>
      <rPr>
        <sz val="10"/>
        <rFont val="Arial"/>
        <family val="2"/>
      </rPr>
      <t xml:space="preserve"> KN  Rules for Qwick win are defined</t>
    </r>
  </si>
  <si>
    <t xml:space="preserve">Quick win :  patch
● When the Product  Family Status='Inactive' in Product Family Attributes, update the "Currently Marketed in Country?" in Registration Package Set - Country to 'NO'.
● If Registration status='Withdrawn' OR 'Expired' in Registration update "Currently Marketed in Country?" in Registration Package Set - Country to 'NO' and populate the field “Marketing Cessation Date” with the value displayed in “Expiration Date/Registration Valid Until” field (Package Set Registration Entity)  LE BUG Withdrawn date est au niveau de Registration status date (date at registration level is wrong), on pourra donc faire le qwick win avant de corriger ce bug
● If Application Status=’Abandoned’ update "Currently Marketed in Country?"  in Registration Package Set - Country to 'NO' and populate the field “Marketing Cessation Date” with the value displayed in “Application Status Date” field 
and Remove “Marketing status to be verified – DO NOT USE” from the field « Registration-Package Set Country Description »
</t>
  </si>
  <si>
    <t>Extract from SAP and import into SHARE marketing dates and Marketing cessession dates</t>
  </si>
  <si>
    <t>402 registration without package set (see extract provided by Remy) where 201 are approved</t>
  </si>
  <si>
    <t>Data consistency</t>
  </si>
  <si>
    <t xml:space="preserve">156 Approved Registration with registration # issue (see extract provided by Sandrine)
o not specified
o not speicified
o No license number issued
o Not applicable
o No licence number issued
o NOT YET KNOWN
o No license number yet issued
o PENDING
o Not available
o UN
o STAMARIL
o NO NUMBER ISSUED
o No lincense number issued
o See pack nr
o OPV Merieux
o There are as many license numbers as presentations
o See pack number
o TBD
o see pack nb
</t>
  </si>
  <si>
    <r>
      <rPr>
        <sz val="11"/>
        <rFont val="Arial"/>
        <family val="2"/>
      </rPr>
      <t xml:space="preserve"> </t>
    </r>
    <r>
      <rPr>
        <b/>
        <sz val="11"/>
        <rFont val="Arial"/>
        <family val="2"/>
      </rPr>
      <t>864</t>
    </r>
    <r>
      <rPr>
        <sz val="11"/>
        <rFont val="Arial"/>
        <family val="2"/>
      </rPr>
      <t xml:space="preserve"> PDS low with no presentation (175 application are approved but Package Set Name used in APR Reports with no filter on Application status or Registration status)
ALSO </t>
    </r>
    <r>
      <rPr>
        <b/>
        <sz val="11"/>
        <rFont val="Arial"/>
        <family val="2"/>
      </rPr>
      <t>582</t>
    </r>
    <r>
      <rPr>
        <sz val="11"/>
        <rFont val="Arial"/>
        <family val="2"/>
      </rPr>
      <t xml:space="preserve"> registration # issue: 499 registration numbers are empty -–72 are populated with the inconsistent value:
 Not yet known
 UNKNOWN
 NOT APPLICABLE
 See pack nr
 NOT SPECIFIED
 TBD
 No license number issued
 not speicified
 No licence number issued
 PENDING
o 11 should be updated:
 1154/Z AND 249/Z
 585M2000 SSA (Public)
 E-10350 (initial); BE-00132 (renewal)
 501M2000 SSA (public)
 9427-P1127-24 -   No longer marketed.
 STN: BL 103924;  Menomune A not mfg or marketed
 STN: BL 103925;  Menomune A/C not mfg or marketed.
 STN: BL 103923;  Menomune C not mfg or marketed.
 PBKD 871604A (5 mL);  880247A (10 mL)
 N 4.882 (License as of Aug.2003)
 128 78 23830 00 (August 15. 2007)
</t>
    </r>
  </si>
  <si>
    <t>Several sites are not populated in PDS high</t>
  </si>
  <si>
    <r>
      <rPr>
        <sz val="11"/>
        <rFont val="Arial"/>
        <family val="2"/>
      </rPr>
      <t>193 PDS high where at last one function (Manufacturer, Control, Release) is not filled at Component level (157 PDS where application is approved)
125 PDS high where at last one function (Manufacturer, Control, Release) is not filled at Product level (90 PDS where application is approved)</t>
    </r>
    <r>
      <rPr>
        <b/>
        <sz val="11"/>
        <rFont val="Arial"/>
        <family val="2"/>
      </rPr>
      <t xml:space="preserve">
</t>
    </r>
  </si>
  <si>
    <t>7 Co-Rapporteur fields are empty in Application Attributes for EU-CP procedure</t>
  </si>
  <si>
    <t>2014/03/24 KN QC Report is not correct and should be updated</t>
  </si>
  <si>
    <t>85 Products without Product Dosage Form data (56 products family status are active)</t>
  </si>
  <si>
    <t>IBD AND IBD Country are always filled! (for Application type ='Market Authorisation Application', Application status='Approved") but in PBRER report the filter is on registration status = ‘approved’, ‘withdrawn’ or ‘expired’</t>
  </si>
  <si>
    <t>Franchise &amp; Regions</t>
  </si>
  <si>
    <t xml:space="preserve">Manual correction </t>
  </si>
  <si>
    <t>Franchise &amp; Regions / Reg  ops : TBC</t>
  </si>
  <si>
    <t>Inconsistent data (PDS high)</t>
  </si>
  <si>
    <t>data correction</t>
  </si>
  <si>
    <t>Franchise &amp; Regions (TBC)</t>
  </si>
  <si>
    <t>Reg Ops</t>
  </si>
  <si>
    <t>RegOps &amp; Franchise/Regions/Share writers</t>
  </si>
  <si>
    <t>Reg ops</t>
  </si>
  <si>
    <t>Variation follow up report is not correct</t>
  </si>
  <si>
    <r>
      <t xml:space="preserve">Review </t>
    </r>
    <r>
      <rPr>
        <b/>
        <sz val="11"/>
        <rFont val="Arial"/>
        <family val="2"/>
      </rPr>
      <t>naming conventions</t>
    </r>
    <r>
      <rPr>
        <sz val="11"/>
        <rFont val="Arial"/>
        <family val="2"/>
      </rPr>
      <t xml:space="preserve"> to take into account FS-DM (migration rules) : need to decide migration rules or Sanofi rules</t>
    </r>
  </si>
  <si>
    <t>documentation update</t>
  </si>
  <si>
    <t>Process fro comitments not clear enough / please see the existing Sop Q_000543</t>
  </si>
  <si>
    <t>D1_QC__Process</t>
  </si>
  <si>
    <t>D2_Guidance</t>
  </si>
  <si>
    <t>D3_Data_correction</t>
  </si>
  <si>
    <t>D4_QC_Catalogue</t>
  </si>
  <si>
    <t>Marion / Karina/Denis</t>
  </si>
  <si>
    <t>D5_Coherence_with_Sanofi</t>
  </si>
  <si>
    <t>D6_Data_entry_conventions</t>
  </si>
  <si>
    <t>Update all QC Reports - remove the filter on Business Entity</t>
  </si>
  <si>
    <t>D7_QC Report</t>
  </si>
  <si>
    <t xml:space="preserve">when in Register, the license status has been filled in the following order: approved originally, sent to submitting body and\or submitted and approved/licensed, the "approved" was migrated as reference because in the event we cannot have 2 identical statuses. The most recent date at the Event level is the date of sent to submitting body or submitted and this is why at the Application level, the status is planned (for sent to submitting body) or submitted (for submitted) </t>
  </si>
  <si>
    <t>Even if the reports are technically fine, Reports using the Application status may be wrong, as the application status may be wrong (When updating the status of first event linked to an Application to ‘approved’, the application status is automatically updated as approved with the same date)lly updated as approved with the same date</t>
  </si>
  <si>
    <t>Enhance the PBRER report to avoid to display "registered but abandonned registrations</t>
  </si>
  <si>
    <t>Write process (Working instruction to update the marketing status</t>
  </si>
  <si>
    <t xml:space="preserve"> The system interprets this first In-licensure events as the initial application event. Then the Application status is updated automatically by the tool to ‘approved’ and the application status date is set to the approval date of the event.</t>
  </si>
  <si>
    <t>R4_Make_Reports_more robust_to_bad_data_quality</t>
  </si>
  <si>
    <t xml:space="preserve"> Remove if possible appilcation status &amp; use more robust information like registration status :
Identify reports using Application Status and Application Status Date.
- Suppress when possible the application status in the reports (prompts or results)</t>
  </si>
  <si>
    <t>Duplicate data entry for Article 23</t>
  </si>
  <si>
    <t>This issue must be solved before April (there is no PBRER before this date with CP products).</t>
  </si>
  <si>
    <t>The PBRER report displays "European Union" information and not each European country</t>
  </si>
  <si>
    <t>To be corrected</t>
  </si>
  <si>
    <t>IN the PBRER 415 416 Croatia, in the PBRER, we have the 3 lines. We would whish to have only the CP</t>
  </si>
  <si>
    <t>Add new features</t>
  </si>
  <si>
    <t>Improve Commitment status reports (from Jeremy)</t>
  </si>
  <si>
    <t>No specific report available (as PBRER report exists already)</t>
  </si>
  <si>
    <t>The Variation Follow up report Displays without CCR or event information</t>
  </si>
  <si>
    <t>Might be due to data quality (no package set ?) for some countries (low level in eTrac)</t>
  </si>
  <si>
    <t xml:space="preserve">Manual data entry </t>
  </si>
  <si>
    <t>Ensure Robstness of Variation Follow-up report</t>
  </si>
  <si>
    <t>Development use a theoretical order for the Event status, which might not be true in real life
User can change the busines entity</t>
  </si>
  <si>
    <t>The report take the date of the country schedule instead of the current status indicated in the country tab</t>
  </si>
  <si>
    <t>Compliance ???</t>
  </si>
  <si>
    <t>Improve Article 46 report</t>
  </si>
  <si>
    <t>Adjust Report</t>
  </si>
  <si>
    <t>Variation Follow up region report is not correct</t>
  </si>
  <si>
    <t xml:space="preserve">Need to display Approved registrations OR (and not AND) Applications  with a status « planned, submitted or approved » </t>
  </si>
  <si>
    <r>
      <t xml:space="preserve">Metrics for the </t>
    </r>
    <r>
      <rPr>
        <b/>
        <sz val="11"/>
        <rFont val="Arial"/>
        <family val="2"/>
      </rPr>
      <t>Transversal team</t>
    </r>
    <r>
      <rPr>
        <sz val="11"/>
        <rFont val="Arial"/>
        <family val="2"/>
      </rPr>
      <t xml:space="preserve"> 
</t>
    </r>
  </si>
  <si>
    <t>More complexe to follow Umanis workload</t>
  </si>
  <si>
    <t>To be kept ???</t>
  </si>
  <si>
    <t>Improve the report</t>
  </si>
  <si>
    <t>R8_PVSMF_report</t>
  </si>
  <si>
    <t>R_14_SPMSD _Report</t>
  </si>
  <si>
    <t>Improve SPMSD report</t>
  </si>
  <si>
    <t>Add information</t>
  </si>
  <si>
    <t>Reminder sent March 17 + 24</t>
  </si>
  <si>
    <t>Manual entry for Article 46 events</t>
  </si>
  <si>
    <t>Activity to be launch week 13</t>
  </si>
  <si>
    <r>
      <t xml:space="preserve">247 article 46 event have not been migrated. </t>
    </r>
    <r>
      <rPr>
        <sz val="10.5"/>
        <color rgb="FFFF0000"/>
        <rFont val="Arial"/>
        <family val="2"/>
      </rPr>
      <t xml:space="preserve">Is it related to the reports ???
</t>
    </r>
    <r>
      <rPr>
        <sz val="10.5"/>
        <color rgb="FF00B050"/>
        <rFont val="Arial"/>
        <family val="2"/>
      </rPr>
      <t>Data are therefore missing in reports</t>
    </r>
  </si>
  <si>
    <t>Jeremy, Moncef</t>
  </si>
  <si>
    <t>Karina, Denis, Véronique, Stéphanie,  GAP ETL</t>
  </si>
  <si>
    <t>No</t>
  </si>
  <si>
    <t>Laurent, Valérie</t>
  </si>
  <si>
    <r>
      <t xml:space="preserve">January - </t>
    </r>
    <r>
      <rPr>
        <sz val="11"/>
        <rFont val="Arial"/>
        <family val="2"/>
      </rPr>
      <t xml:space="preserve">36 inconsistencies between Application Status and Registration status. 32 errors corrected. 4 still need to be fixed 
</t>
    </r>
  </si>
  <si>
    <r>
      <t xml:space="preserve">February - 7 inconsistencies between Application Status and Registration status. 5 errors corrected. 2 still need to be fixed 
January - </t>
    </r>
    <r>
      <rPr>
        <sz val="11"/>
        <rFont val="Arial"/>
        <family val="2"/>
      </rPr>
      <t xml:space="preserve">36 inconsistencies between Application Status and Registration status. 32 errors corrected. 4 still need to be fixed </t>
    </r>
  </si>
  <si>
    <t>Define QC reports to check consistency of data</t>
  </si>
  <si>
    <t>Several causes : inconsistent data, data entry errors, no data entry monitoring</t>
  </si>
  <si>
    <t>QC Check conistencyon thePasteur's mandatory fields not system mandatory. Finalization of the first QC Checks Reports + Development of additionnal Reports</t>
  </si>
  <si>
    <t>2 similar events with different codes: =&gt; 2 lines to correct</t>
  </si>
  <si>
    <t xml:space="preserve">
</t>
  </si>
  <si>
    <r>
      <rPr>
        <b/>
        <sz val="11"/>
        <rFont val="Arial"/>
        <family val="2"/>
      </rPr>
      <t xml:space="preserve">29 approved </t>
    </r>
    <r>
      <rPr>
        <sz val="11"/>
        <rFont val="Arial"/>
        <family val="2"/>
      </rPr>
      <t xml:space="preserve">or withdrawn application with no registration
o 2 not relevant cases 
 Market Authorisation Application - 314 Ad - NAT - VEN (MIGMIS3636) – withdrawn - no registration (reason = The pediatric presentation was eventually registered as an extension of the existing flu registration and not as a separate registration)
 Market Authorisation Application - 253 - NAT - KOR (Reg-1995) withdrawn - no registration (reason = 'Submission withdrawn before registration')
</t>
    </r>
  </si>
  <si>
    <t xml:space="preserve">Schedule meeting with Sanofi  (Xavier L, Eric S.) on data QC each two weeks </t>
  </si>
  <si>
    <t xml:space="preserve">Methodology of QC </t>
  </si>
  <si>
    <t>No QC Process</t>
  </si>
  <si>
    <t>Create a SOP and send it in review</t>
  </si>
  <si>
    <t>RACC members
E. Michoud / S.Melot / P.Kunert / Nicoletta</t>
  </si>
  <si>
    <r>
      <t xml:space="preserve">However, the only rule we provide in training supports for Application Code is </t>
    </r>
    <r>
      <rPr>
        <b/>
        <sz val="11"/>
        <color rgb="FFFF0000"/>
        <rFont val="Calibri"/>
        <family val="2"/>
      </rPr>
      <t>MAA-Product Code-NAT</t>
    </r>
    <r>
      <rPr>
        <sz val="11"/>
        <rFont val="Calibri"/>
        <family val="2"/>
      </rPr>
      <t>.</t>
    </r>
  </si>
  <si>
    <r>
      <t xml:space="preserve">When the Application code/number field do not contain </t>
    </r>
    <r>
      <rPr>
        <b/>
        <sz val="11"/>
        <color rgb="FFFF0000"/>
        <rFont val="Calibri"/>
        <family val="2"/>
      </rPr>
      <t>(&lt;Reg Set Number&gt;)</t>
    </r>
    <r>
      <rPr>
        <sz val="11"/>
        <color rgb="FFFF0000"/>
        <rFont val="Calibri"/>
        <family val="2"/>
      </rPr>
      <t xml:space="preserve"> </t>
    </r>
    <r>
      <rPr>
        <sz val="11"/>
        <rFont val="Calibri"/>
        <family val="2"/>
      </rPr>
      <t>the Application Code is not retrieved (please see my email on 7th march regarding the VFU testing results):</t>
    </r>
  </si>
  <si>
    <t>Sam Ching</t>
  </si>
  <si>
    <t>314 – V2542 - Application code/number is not retrieved in VFU report for Hong Kong licences because of naming convention not followed</t>
  </si>
  <si>
    <t>M.Kafi</t>
  </si>
  <si>
    <t xml:space="preserve">The PDSs associated to applications that are no longer valid (withdrawn or expired) are still show as “approved.” </t>
  </si>
  <si>
    <t xml:space="preserve">Inconsistent data (Application status and registration status)
Application status and registration status are not consistent </t>
  </si>
  <si>
    <t xml:space="preserve">Inconsistent data  (process)
The PBRER report is not always correct : issue : 402 registrations without package set (data quality issue): will be display as empty (SmPC, Marketing status, marketing status date (it was not in Register) </t>
  </si>
  <si>
    <t xml:space="preserve">
</t>
  </si>
  <si>
    <t xml:space="preserve">Inconsistent data for 402 registrations without package set  (correction)
The PBRER report is not always correct : issue : 402 registrations without package set (data quality issue): will be display as empty (SmPC, Marketing status, marketing status date (it was not in Register) 
</t>
  </si>
  <si>
    <t>Inconsistent data (registration number)
Registration number values are not correct</t>
  </si>
  <si>
    <t xml:space="preserve">Inconsistent data (CCR number format)
The CCR number format is wrong - Sometimes, the CCR number appears three times in CCR column </t>
  </si>
  <si>
    <t xml:space="preserve">Inconsistent data (CCR number format)
Sometimes, the CCR number appears three times in CCR column </t>
  </si>
  <si>
    <t>Inconsistent data (PDS with no presentation)
PDS with no presentation --&gt; Package set name appear in APR Report</t>
  </si>
  <si>
    <t>Inconsistent data (PDS high)
Several sites are not populated in PDS high at the component and at the product Level</t>
  </si>
  <si>
    <t>Missing data (Field role)
The field "Role", used in PV Report, is automatically populated following the data selected in Reviewing Country, Co-Rapporteur and countries. These fields are not always populated</t>
  </si>
  <si>
    <t>Missing data (product dosage form)
Product dosage form is not always filled</t>
  </si>
  <si>
    <t>Missing data (IBD and IBD country)
IBD AND IBD Country are not always filled (used in PBRER report)</t>
  </si>
  <si>
    <t>Inconsistent data (Business entity)
Business Entity can be changed by users</t>
  </si>
  <si>
    <t>Inconsistent data (Business entity)
Business Entity has been changed by users</t>
  </si>
  <si>
    <t>Inconsistent data (approval dates 1900)
Some approval dates in 1900 are displayed (because in etrac, it was  empty or 11/11/1111)</t>
  </si>
  <si>
    <t>data correction
284 Indonesia</t>
  </si>
  <si>
    <t>Inconsistent data (PDS primary packaging information and secondary packaging)
There is no packaging in some PDS. We need to map the good packaging with a good component</t>
  </si>
  <si>
    <t>The Variation Follow up report is not always correct
Product 314 Hong Kong is under "Sanofi" and not "Sanofi Pasteur"</t>
  </si>
  <si>
    <t>Inconsistent data (CCR number/events)
In the Reports, the “valeurmulti” value appears in CCR column and in Event status name column, when there are two events having an identical event name in SHARE. The data need to be updated in the system</t>
  </si>
  <si>
    <t xml:space="preserve">No consistency of Pasteur mandatory fieldsvs Pharma </t>
  </si>
  <si>
    <t>Inconsistent data (events country status/ reference  - registrtation status and registration status date )
The reference status may be wrong  when there was several approved status (ex. 299 Israel - Approved/Licensed - 15-Aug-2007|Expired - 01-Jan-1999|Approved/Licensed - 15-Oct-1985|Submitted - 03-Sep-1984 )
Registration status is approved but the registration status date is the date of abandon</t>
  </si>
  <si>
    <t>Inconsistent data (events country status/ reference  - registrtation status)
wrong Registration status for  299 Israel - 128 78 23830 00 (August 15. 2007)</t>
  </si>
  <si>
    <t xml:space="preserve">Inconsistent data (Application approved or withdrawn with no registration )
Approved / withdrawn application do not have registraion </t>
  </si>
  <si>
    <r>
      <t xml:space="preserve">Definition of the </t>
    </r>
    <r>
      <rPr>
        <b/>
        <sz val="11"/>
        <rFont val="Arial"/>
        <family val="2"/>
      </rPr>
      <t>QC Check process</t>
    </r>
    <r>
      <rPr>
        <sz val="11"/>
        <rFont val="Arial"/>
        <family val="2"/>
      </rPr>
      <t>--&gt; Create a Pasteur QSOP, related to QSOP-008142 SHARE - Management of Data Quality Control, and send it in review</t>
    </r>
  </si>
  <si>
    <t>No QC Catalog</t>
  </si>
  <si>
    <t>identity Sanofi Pasteur mandatory fields and update Pharma documentation
Some fields are not listed in the Sanofi List of mandatory fields
all SHARE fields will be reviewed and analyzed in order to re-confirm, simplify and realign Pasteur critical fields=&gt; SP list of mandatory fields is apt to change.
AWARNESS : please update also 'Task Status' to 'Task Status Date', 'Licence Status Date' to 'Registration Status Date' , 'Licence Status' to 'Registration Status' and Projec Type to Project Type</t>
  </si>
  <si>
    <t>Author a QC Catalog (Business Technical Document) - explain the strategy of QC Checks ex: completeness, consistency, naming convention
Include the QC of reports sent to HA or PV or IO in the QSOP (= a check have to be done before sending the report to HA)
List the regulatory key processes and define what we need to Qced for each RA process - define critical data (Usage of incorrect data vs. impact, relation between tools - SAP; ...)</t>
  </si>
  <si>
    <t>Inconsistent data (PDS primary packaging information and secondary packaging)
The entity “Primary Packaging” is not filled for combo (2 dilutes or 2 products). We need to map the good packaging with a good component</t>
  </si>
  <si>
    <t>Inconsistent data (CCR number/events)
329 Bolivia - CCR 2031436 : 2 lines for the same CCR</t>
  </si>
  <si>
    <t>Use of the system difficult for some affiliates users</t>
  </si>
  <si>
    <t>GALY codes not used/known by affiliates: difficult to identify the product when they do not call it the same way than HQ</t>
  </si>
  <si>
    <t xml:space="preserve">GPP </t>
  </si>
  <si>
    <t>R&amp;R around creation of GPP are not clear</t>
  </si>
  <si>
    <t>One common Data system QC Report  - QC completeness of data for PV mandatory fields based on the PSUR and PSMF Reports</t>
  </si>
  <si>
    <t>R. Rabiega
M. Pustejovska</t>
  </si>
  <si>
    <t xml:space="preserve">The specification document has been reviewed and sent on March 21 </t>
  </si>
  <si>
    <t>data correction -85 Products without Product Dosage Form data (56 products family status are active), logged on SharePoint Q&amp;A</t>
  </si>
  <si>
    <t xml:space="preserve">QC Data completeness- Event Attributes </t>
  </si>
  <si>
    <t>Missing data (Action Type, Change Type, CCR number)</t>
  </si>
  <si>
    <t>data completion</t>
  </si>
  <si>
    <r>
      <t xml:space="preserve">correction - map </t>
    </r>
    <r>
      <rPr>
        <sz val="10.5"/>
        <color rgb="FFFF0000"/>
        <rFont val="Arial"/>
        <family val="2"/>
      </rPr>
      <t>Events PDS Migration must be reopened by SHARE Admin</t>
    </r>
  </si>
  <si>
    <t>Missing data ( Current Marketed Date, Marketing Cessation Date AND  Currently Marketed in Country?)
Marketing information is not filled in</t>
  </si>
  <si>
    <t>TBC</t>
  </si>
  <si>
    <t>Missing data 
 - "Dose(s) per primar container"
- "Country Trade name"
-"Marketing Company"
"SMPC name"</t>
  </si>
  <si>
    <r>
      <t xml:space="preserve">manual data entry (Data consistency - The PDS high with no Component functions
• Data consistency - The PDS high with no Product functions)
check if users can update data and inform users
</t>
    </r>
    <r>
      <rPr>
        <sz val="10.5"/>
        <color rgb="FFFF0000"/>
        <rFont val="Arial"/>
        <family val="2"/>
      </rPr>
      <t>Events PDS Migration must be reopened by SHARE Admin</t>
    </r>
  </si>
  <si>
    <t>QC Data consistency-Business Entity
Check if there are similar cases than 314 HongKong, Perform correction for all  similar cases</t>
  </si>
  <si>
    <t>P</t>
  </si>
  <si>
    <t>?</t>
  </si>
  <si>
    <t>Keep this action</t>
  </si>
  <si>
    <t>Actual date 
(when done)</t>
  </si>
  <si>
    <t>The PBRER report displays identical lines</t>
  </si>
  <si>
    <t>Edouard/Maria/Moncef</t>
  </si>
  <si>
    <t>- 'Need to modify prompts (replace a AND by a OR)
- same correction than for the variation Follow-up for Batch release
- Remplace business entity = Pasteur by Product type = Vaccine or Flu Vaccine (low priority - Action will be finalized even if this correction is not done)</t>
  </si>
  <si>
    <t>From April 18, after QCI assessment, Munish audit and PV mock up inspection, ask for additional resources if required</t>
  </si>
  <si>
    <t>Replace Existing Commitment Status Report by the one developped by Jeremy + improve it:
- Add product family (+ prompt)
- Add the county of the application (1 line per country and/or 1 lineper commitment)
- Add secondary task type (+ prompt)
- Add status of the commitment (+ prompt)
- add "application status (after application code) for visibility --&gt; not today, as the application status is not always correct 
- add event name (for task associated to the event for event -tasks report)
- solve issue of link between Event and registration
- remplace business entity = Pasteur by Product type = Vaccine or Flu Vaccine (low priority - Action will be finalized even if this correction is not done)</t>
  </si>
  <si>
    <t>Finalise and roll-out the Track back report (provide "partial results")
• The current version in dev environment does not run because the Event information came from the Events folder. The event info needs to come from the Events-Registration folder or the Events-Application folder. For our case, it MUST come Events-Application folder (explanation below).
• Raghu started a version that includes the events associated at the Registration level. This did not give us the results of all open events. The reason it did not is because no other events had  a PDS association, except for the “PDS Pasteur Migration” event.
• Because the event info was not linked to the registration, we had to include the event info from the Events Application folder instead.  
• it would be easier to extract all the fields needed then use a macro to organize the data by application (all events, references and sequences as related to one application) 
• The data for each application in each country will have a mix of data coming from the event level at the application, plus data found at the registration level (Raghu, let me know if you think the associations I propose in red, are appropriate). See tab “Fields needed for TrkBk”
• After we are able to confirm the data extracts properly, we need to develop and apply a macro ( see tab “Data after macro applied’)
-remplace business entity = Pasteur by Product type = Vaccine or Flu Vaccine (low priority - action can be closed even if not done)</t>
  </si>
  <si>
    <t>- Add Croatia in the list of countries by default
- Suppresse SPMSD countries ? 
- Add the registration status (or filter or approved registrations ?) 
-remplace business entity = Pasteur by Product type = Vaccine or Flu Vaccine (low priority)</t>
  </si>
  <si>
    <t>- add the registration status (aftre the license number) and suppress the application status = approved by default in the prompt (as we have some issues with the application status) + add the procedure type and event country (concatenated if needed in one cell) ?(check if this is necessary. Need to update the communication
-remplace business entity = Pasteur by Product type = Vaccine or Flu Vaccine (low priority)</t>
  </si>
  <si>
    <t>R_15_All_registration_report</t>
  </si>
  <si>
    <t>- Supress duplicates
-remplace business entity = Pasteur by Product type = Vaccine or Flu Vaccine (low priority)</t>
  </si>
  <si>
    <t>RegOps/SHARE IS</t>
  </si>
  <si>
    <t>Investigate if In PBRER and PVSMF reports it is posisble to replace "1/03/1900" by "Date not known" ? (feasibility, agreement from users)</t>
  </si>
  <si>
    <t>Do we need to track pre-licensure event in SHARE. Is it within the scope of SHARE?
Based on the analysis outcome, plan for correction and preventive actions (several options are possible).</t>
  </si>
  <si>
    <r>
      <t xml:space="preserve">Create a </t>
    </r>
    <r>
      <rPr>
        <sz val="11"/>
        <color theme="4" tint="-0.499984740745262"/>
        <rFont val="Arial"/>
        <family val="2"/>
      </rPr>
      <t>template of procedure for local affiliate</t>
    </r>
    <r>
      <rPr>
        <sz val="11"/>
        <color rgb="FF00B050"/>
        <rFont val="Arial"/>
        <family val="2"/>
      </rPr>
      <t xml:space="preserve">
</t>
    </r>
  </si>
  <si>
    <r>
      <t xml:space="preserve">Update </t>
    </r>
    <r>
      <rPr>
        <b/>
        <sz val="11"/>
        <color theme="6"/>
        <rFont val="Arial"/>
        <family val="2"/>
      </rPr>
      <t>intranet</t>
    </r>
    <r>
      <rPr>
        <sz val="11"/>
        <color theme="6"/>
        <rFont val="Arial"/>
        <family val="2"/>
      </rPr>
      <t xml:space="preserve"> to remove eTRAC and RACockpit </t>
    </r>
  </si>
  <si>
    <r>
      <t xml:space="preserve">Interface </t>
    </r>
    <r>
      <rPr>
        <b/>
        <sz val="11"/>
        <rFont val="Arial"/>
        <family val="2"/>
      </rPr>
      <t>SHARE -&gt; OPX2 and SHARE -&gt; SBS</t>
    </r>
    <r>
      <rPr>
        <sz val="11"/>
        <rFont val="Arial"/>
        <family val="2"/>
      </rPr>
      <t xml:space="preserve"> : know the list of fields used for this interface for QC</t>
    </r>
  </si>
  <si>
    <t>D_Interface SHARE/OPX2</t>
  </si>
  <si>
    <t>Christophe / Rishi</t>
  </si>
  <si>
    <r>
      <t>RPM name</t>
    </r>
    <r>
      <rPr>
        <sz val="11"/>
        <rFont val="Arial"/>
        <family val="2"/>
      </rPr>
      <t>: remove the information (or ask Sanofi to hide the filed if not used by Sanofi)
Check if others fields could be removed from SHARE ?</t>
    </r>
  </si>
  <si>
    <t>D_missing data</t>
  </si>
  <si>
    <t>Véronique / Karina / stéphanie</t>
  </si>
  <si>
    <t>Edouard / veronique</t>
  </si>
  <si>
    <t>Denis/Karina</t>
  </si>
  <si>
    <t>Define and implement CMO PPO report : check that the Variation follow-up meets the need of CMO PPO</t>
  </si>
  <si>
    <t>Jeremy/Moncef with US IS</t>
  </si>
  <si>
    <t>No QC process</t>
  </si>
  <si>
    <t>Topic number</t>
  </si>
  <si>
    <t>P_CTA_IND</t>
  </si>
  <si>
    <t>CTA IND process does not answer user expectation</t>
  </si>
  <si>
    <t>Redefine CTA/IND process (number of event for all clinical trials, amendment of CTA…)</t>
  </si>
  <si>
    <t>P_VHP</t>
  </si>
  <si>
    <t>VHP process not implemented</t>
  </si>
  <si>
    <t>Jeremy / Moncef</t>
  </si>
  <si>
    <t>Define a process for VHP</t>
  </si>
  <si>
    <t>Valences : who enter the event for products multi valence from multi sites</t>
  </si>
  <si>
    <t>P_roles_and_responsibilities</t>
  </si>
  <si>
    <t>Clarify process (R&amp;R redinition finetuning). Preparation, RACC approval, documentation and communication</t>
  </si>
  <si>
    <t>Jeremy / Moncef / Franck</t>
  </si>
  <si>
    <r>
      <t xml:space="preserve">Implementatio of the </t>
    </r>
    <r>
      <rPr>
        <b/>
        <sz val="11"/>
        <rFont val="Arial"/>
        <family val="2"/>
      </rPr>
      <t>QC Check process - one commun process with Sanofi</t>
    </r>
    <r>
      <rPr>
        <sz val="11"/>
        <rFont val="Arial"/>
        <family val="2"/>
      </rPr>
      <t xml:space="preserve">
- Define communication plan 
- Communication to management 
- Communication to users (reading+ ISOtrain)
- Train users on the rules to be applied
- Ensure Follow-up and traçability (check if corrections are done in due time, with good quality)
- Define KPIs (and their evolutions) and provide them to Q&amp;CI
- Data quality monitoring and summary reports (results' publication)
2014-02-05 Xavier Launois from Sanofi is agree to use SHARE QC page (Admin page+User's page)
2014-02-18 Ensure that all RPM have access to SHARE QC page
Ask Sanofi to create folders on Sharepoint SHARE QC site according to QC Catalog</t>
    </r>
  </si>
  <si>
    <r>
      <t xml:space="preserve">Approach to extract data should be reviewed
- only errors vs. all records, then filter --&gt; + ratio / metrix 
- several QC (by Entity or by RA process) or less QC but several data to correct
- do </t>
    </r>
    <r>
      <rPr>
        <b/>
        <sz val="10.5"/>
        <color theme="6"/>
        <rFont val="Arial"/>
        <family val="2"/>
      </rPr>
      <t>we use Sanofi QCreports</t>
    </r>
    <r>
      <rPr>
        <sz val="10.5"/>
        <color rgb="FF444492"/>
        <rFont val="Arial"/>
        <family val="2"/>
      </rPr>
      <t xml:space="preserve"> or we develop the customized QC for Pasteur
Assess if we should show in the results only mandatory fields
Should we put in place QC Calendar (i.e. period dedicated to data correction)</t>
    </r>
  </si>
  <si>
    <r>
      <t xml:space="preserve">The process topic will be investigated.: switch the withdrawn reason at package set level : New change to be evaluated (feasibility)
- update supporting documentation
</t>
    </r>
    <r>
      <rPr>
        <b/>
        <sz val="10.5"/>
        <color rgb="FFFF0000"/>
        <rFont val="Arial"/>
        <family val="2"/>
      </rPr>
      <t>needed for the eVMPD purpose</t>
    </r>
  </si>
  <si>
    <r>
      <t>it’s so difficult to correct all the PDS with status Approved (if the registration is approved, withdrawn or expired) manually, i think that we can identify all these cases via QC but I don’t know if we can find solution to correct it automatically --&gt;</t>
    </r>
    <r>
      <rPr>
        <sz val="10.5"/>
        <color rgb="FFFF0000"/>
        <rFont val="Arial"/>
        <family val="2"/>
      </rPr>
      <t xml:space="preserve"> Automated update needs to go thru a change control process (FS, UAT, ...) - 5-8 weeks</t>
    </r>
  </si>
  <si>
    <r>
      <t xml:space="preserve">Manual correction 
check if users can update data and inform users
</t>
    </r>
    <r>
      <rPr>
        <sz val="10.5"/>
        <color rgb="FFFF0000"/>
        <rFont val="Arial"/>
        <family val="2"/>
      </rPr>
      <t>Events PDS Migration must be reopened by SHARE Admin  Automated update needs to go thru a change control process (FS, UAT, ...) - 5-8 weeks</t>
    </r>
  </si>
  <si>
    <r>
      <t xml:space="preserve">Manual correction </t>
    </r>
    <r>
      <rPr>
        <sz val="10.5"/>
        <color rgb="FFFF0000"/>
        <rFont val="Arial"/>
        <family val="2"/>
      </rPr>
      <t>Events must be reopened by SHARE Admin  Automated update needs to go thru a change control process (FS, UAT, ...) - 5-8 weeks</t>
    </r>
  </si>
  <si>
    <t>Analyze CCR QC report results and retrieve the events to correct</t>
  </si>
  <si>
    <t>Inconsisent naming convention - Inconsistences between documents
Inconsisent naming convention- When the user doesn’t follow the naming convention when he/she populates the Application code/number field, the Application Code is not retrieved in Reports</t>
  </si>
  <si>
    <t xml:space="preserve">Inconsisent naming convention </t>
  </si>
  <si>
    <r>
      <t>data completion</t>
    </r>
    <r>
      <rPr>
        <sz val="10.5"/>
        <color rgb="FFFF0000"/>
        <rFont val="Arial"/>
        <family val="2"/>
      </rPr>
      <t xml:space="preserve"> Events must be reopened by SHARE Admin  Automated update needs to go thru a change control process (FS, UAT, ...) - 5-8 weeks</t>
    </r>
  </si>
  <si>
    <t>List of Commitments</t>
  </si>
  <si>
    <t>refer to action 65</t>
  </si>
  <si>
    <t>cancelled</t>
  </si>
  <si>
    <t>Primary Packaging (30 % empty) .
(map the good primary packaging with the good component)
These values did not exist in Register (mainly for combo)</t>
  </si>
  <si>
    <r>
      <rPr>
        <b/>
        <sz val="11"/>
        <rFont val="Arial"/>
        <family val="2"/>
      </rPr>
      <t xml:space="preserve">Primary Packaging </t>
    </r>
    <r>
      <rPr>
        <sz val="11"/>
        <rFont val="Arial"/>
        <family val="2"/>
      </rPr>
      <t>(30 % empty) Checked by Hilary.
(map the good primary packaging with the good component)
These values did not exist in Register (mainly for combo) : 
- Ask for a QC Report 
- Define a process to ask user to enter the data (+ follow-up). 
or find the information somewhere (deduction)</t>
    </r>
  </si>
  <si>
    <t>Paul/Jeremy</t>
  </si>
  <si>
    <r>
      <t xml:space="preserve">Review </t>
    </r>
    <r>
      <rPr>
        <b/>
        <sz val="11"/>
        <rFont val="Arial"/>
        <family val="2"/>
      </rPr>
      <t>naming conventions</t>
    </r>
    <r>
      <rPr>
        <sz val="11"/>
        <rFont val="Arial"/>
        <family val="2"/>
      </rPr>
      <t xml:space="preserve"> to take into account FS-DM (migration rules)
+ new/best practices</t>
    </r>
  </si>
  <si>
    <t>R15_RPU Reports</t>
  </si>
  <si>
    <t>p</t>
  </si>
  <si>
    <t>- Event status order might bring wrong output : The status “suspensive question”  for example is a status that could happened anytime.Same for the status “No submission required” . The report takes the last date of the « country Schedules » instead of the current status indicated under the tab « Country »
- Naming Convention : the new applications are not displayed when there is no RegSet#. Priority : High
- The VFU report create a partial Result for Hexaxim (352)
- Withdrawn licenses displayed with a “/” in case of Approved MRP (medium priority -  Action will be finalized even if this correction is not done)
- Filter on business entity(sanofi Pasteur) which can change, and not on product type : remplace business entity = Pasteur by Product type = Vaccine or Flu Vaccine (low priority - Action will be finalized even if this correction is not done)</t>
  </si>
  <si>
    <t>- Exclude in the PBRER report the registrations “Transfer to CP” (adding this criteria by default)
- SOlve the issue of Application non longer valid (withdrawn or expired) when the PDS stil show "approved"
- Remove from the scope of the report the abandonned applications
- For the Centralized process EU – CP, the registration information is related in SHARE to European Union. Actually, the report does not display all the countries related to the application but to the registration. 
- Change in all reports the prompte "Business entity" by a more robust prompt: Product type = "vaccines" or "Flu Vaccines". (a QC is performed to check if some users have change the Business entity and to mitigate the risk)-low priority è Action can be completed even if not done)</t>
  </si>
  <si>
    <r>
      <rPr>
        <sz val="11"/>
        <color theme="6"/>
        <rFont val="Calibri"/>
        <family val="2"/>
      </rPr>
      <t>For the Centralized process EU – CP, the registration information is related in SHARE to European Union.</t>
    </r>
    <r>
      <rPr>
        <sz val="16"/>
        <color theme="6"/>
        <rFont val="Calibri"/>
        <family val="2"/>
      </rPr>
      <t xml:space="preserve"> </t>
    </r>
    <r>
      <rPr>
        <sz val="11"/>
        <color theme="6"/>
        <rFont val="Calibri"/>
        <family val="2"/>
      </rPr>
      <t xml:space="preserve">Actually, the report does not display all the countries related to the application but to the registration. </t>
    </r>
  </si>
  <si>
    <t>Article 46 data have not been migrated</t>
  </si>
  <si>
    <t>All data not migrated (not linked to compliance reports) : Bulks</t>
  </si>
  <si>
    <t>All data not migrated (not linked to compliance reports) : PIP</t>
  </si>
  <si>
    <t>All data not migrated (not linked to compliance reports) : PMF1</t>
  </si>
  <si>
    <t>All data not migrated (not linked to compliance reports) : PMF2</t>
  </si>
  <si>
    <t>All data not migrated (not linked to compliance reports) : registrations with pre-licensure status</t>
  </si>
  <si>
    <t>All data not migrated (not linked to compliance reports) : CTA/IND extracts</t>
  </si>
  <si>
    <t>All data not migrated :  Canadian products prelicensure (contact with MDM)</t>
  </si>
  <si>
    <t>All data not migrated : Master Files (BMF, DMF) : Mainly in US</t>
  </si>
  <si>
    <t>Procedures are not available and up-to-date : Update easytrac-SHARE procedure (to replace easytrac-etrac GQ_001300)</t>
  </si>
  <si>
    <t>How to manage "withdrawn reason" at registration level</t>
  </si>
  <si>
    <t>Double data entry : RPU should be re-entered</t>
  </si>
  <si>
    <t>Set to « expired » the status of the concerned approved registrations  if more than 5 years</t>
  </si>
  <si>
    <t>The registrations are not updated to Expired</t>
  </si>
  <si>
    <t>Stephanie</t>
  </si>
  <si>
    <r>
      <rPr>
        <b/>
        <sz val="11"/>
        <rFont val="Arial"/>
        <family val="2"/>
      </rPr>
      <t xml:space="preserve">User Guide light </t>
    </r>
    <r>
      <rPr>
        <sz val="11"/>
        <rFont val="Arial"/>
        <family val="2"/>
      </rPr>
      <t>to finalize and publish. Pre-requisit for manual migration. + communicate to users</t>
    </r>
  </si>
  <si>
    <r>
      <t xml:space="preserve">Process and user guide to clarifty (multi products, multi procedure type, …). Relations between RPMs and Transversal team. Update training accordingly. Disconet SHARE roles and RA organization.
</t>
    </r>
    <r>
      <rPr>
        <sz val="10.5"/>
        <color rgb="FF00B050"/>
        <rFont val="Arial"/>
        <family val="2"/>
      </rPr>
      <t>Tools &amp; Processes?</t>
    </r>
  </si>
  <si>
    <r>
      <t xml:space="preserve">Many affiliates do not seem interested during booster sessions : some issues already seen  : they put a date, but not more. they do not track the license number of initial application, submission status are ignored, change of local trade name during during a renewal not set,   Action ???? stop local data entry ???  Update training accordingly. Disconet SHARE roles and RA organization.
</t>
    </r>
    <r>
      <rPr>
        <sz val="10.5"/>
        <color rgb="FF00B050"/>
        <rFont val="Arial"/>
        <family val="2"/>
      </rPr>
      <t>Tools &amp; Processes?</t>
    </r>
  </si>
  <si>
    <r>
      <t xml:space="preserve">Clarify Roles and responsiblitities between L/F, regions, affiliates, Transversal team.  Update training accordingly. Disconet SHARE roles and RA organization.
</t>
    </r>
    <r>
      <rPr>
        <sz val="10.5"/>
        <color rgb="FF00B050"/>
        <rFont val="Arial"/>
        <family val="2"/>
      </rPr>
      <t>Tools &amp; Processes?</t>
    </r>
  </si>
  <si>
    <r>
      <t xml:space="preserve">Define process to manage events with multiple CCRs : use of GPP ? (with risk to have wrong data entry by the affiliates), 1 event with multiple CCRD ?  Update training accordingly. Disconet SHARE roles and RA organization.
</t>
    </r>
    <r>
      <rPr>
        <sz val="10.5"/>
        <color rgb="FF00B050"/>
        <rFont val="Arial"/>
        <family val="2"/>
      </rPr>
      <t>Tools &amp; Processes?</t>
    </r>
  </si>
  <si>
    <t>R&amp;R not fully clear to use the system</t>
  </si>
  <si>
    <t>Marion / Karina / Sanofi</t>
  </si>
  <si>
    <r>
      <t xml:space="preserve"> - Prepare a set of slide to explain how to create these data (Sandrine + Karina) - </t>
    </r>
    <r>
      <rPr>
        <sz val="10.5"/>
        <color rgb="FFFF0000"/>
        <rFont val="Arial"/>
        <family val="2"/>
      </rPr>
      <t>Process to reopen the events of the migration to correct the PDS is ongoing - we need to agree on rules</t>
    </r>
    <r>
      <rPr>
        <sz val="10.5"/>
        <color rgb="FF444492"/>
        <rFont val="Arial"/>
        <family val="2"/>
      </rPr>
      <t xml:space="preserve">
- Ask the users to populate the data (QC stream)
- Can we automatically create the Package set for withdrawn / Expired registrations ?--&gt; Christophe will check with Sudha the feasibility
</t>
    </r>
  </si>
  <si>
    <r>
      <rPr>
        <sz val="10.5"/>
        <color rgb="FFFF0000"/>
        <rFont val="Arial"/>
        <family val="2"/>
      </rPr>
      <t>commun QC reports with Sanofi OR use of the Queries management process</t>
    </r>
    <r>
      <rPr>
        <sz val="10.5"/>
        <color rgb="FF444492"/>
        <rFont val="Arial"/>
        <family val="2"/>
      </rPr>
      <t xml:space="preserve">
Update QC on Application status - Registratus status consistency to include PDS status 
</t>
    </r>
  </si>
  <si>
    <t xml:space="preserve">commun QC reports with Sanofi OR use of the Queries management process QC Data consistency-PDS with no primary packaging  </t>
  </si>
  <si>
    <t>Data quality of newly entered information - PDS : sometime not the good data, sometime not complete (not a migration issue, issue in eTrac)</t>
  </si>
  <si>
    <r>
      <t xml:space="preserve">Some article 46 applications have not been migrated. </t>
    </r>
    <r>
      <rPr>
        <sz val="10.5"/>
        <color rgb="FFFF0000"/>
        <rFont val="Arial"/>
        <family val="2"/>
      </rPr>
      <t/>
    </r>
  </si>
  <si>
    <t xml:space="preserve">Review Sanofi QC documents - 3 key QDs : Sop 008142 and BTD 012412 </t>
  </si>
  <si>
    <t>Sanofi</t>
  </si>
  <si>
    <t xml:space="preserve">to include pasteurs requiremetns in Sop 008142 and BTD 012412 </t>
  </si>
  <si>
    <t>Marion</t>
  </si>
  <si>
    <t>Report not correct for the next PSMF version due to April11</t>
  </si>
  <si>
    <t>PVSMF specifications review (line added by Marion)</t>
  </si>
  <si>
    <t>Week N°</t>
  </si>
  <si>
    <t>Manual data entry</t>
  </si>
  <si>
    <t>DJ to send for review to admin by 18/04</t>
  </si>
  <si>
    <t>Slides gathered by SM, under review</t>
  </si>
  <si>
    <t>To be reviewed SM/DJ for April 18</t>
  </si>
  <si>
    <t>Minutes from meeting expected from Jeremy</t>
  </si>
  <si>
    <r>
      <rPr>
        <sz val="10"/>
        <color rgb="FFFF0000"/>
        <rFont val="Arial"/>
        <family val="2"/>
      </rPr>
      <t xml:space="preserve">2014/03/24 KN </t>
    </r>
    <r>
      <rPr>
        <sz val="10"/>
        <rFont val="Arial"/>
        <family val="2"/>
      </rPr>
      <t xml:space="preserve">SOP will be sent to RACC members during this week
April 15 : only reg CMC comment received 
</t>
    </r>
  </si>
  <si>
    <t>to be discussed with ES and Xl on April 29th</t>
  </si>
  <si>
    <t>Decision to merge with Sanofi</t>
  </si>
  <si>
    <t>QC report specifications done and developped by IS for the QC report concerning CCR</t>
  </si>
  <si>
    <t>QC report specifications done and developped by IS concerning registration  
13 QC reports</t>
  </si>
  <si>
    <t>D5_QC_Queries</t>
  </si>
  <si>
    <t>QC report specifications done and developped by IS for the QC report concerning PDS low</t>
  </si>
  <si>
    <t>QC report specifications done and developped by IS for the QC report concerning PDS high</t>
  </si>
  <si>
    <t>1 Co-Rapporteur fields are empty in Application Attributes for EU-CP procedure</t>
  </si>
  <si>
    <t>2014/03/24 KN QC Report is not correct and should be updated : April 15th : QC report no more used (merged with Sanofi)</t>
  </si>
  <si>
    <t>QC report specifications done and developped by IS for the QC report concerning product</t>
  </si>
  <si>
    <t>QC report specifications done and developped by IS for the QC report concerning registration /application</t>
  </si>
  <si>
    <t>QC report specifications done and developped by IS for the QC report concerning busness entity</t>
  </si>
  <si>
    <t xml:space="preserve">corrected by Karina </t>
  </si>
  <si>
    <t>Affilates</t>
  </si>
  <si>
    <t>corected on April 9th</t>
  </si>
  <si>
    <t>to contact Thomas Heuvelmans</t>
  </si>
  <si>
    <t>2014/03/25 specifications done by KN 
QC report to be developped by IS ( template is ready)</t>
  </si>
  <si>
    <t>T,Korniche/ M. Kafi</t>
  </si>
  <si>
    <t>data correction done for 1 application
PDS issue for the other one : action by Denis</t>
  </si>
  <si>
    <t>Data correction</t>
  </si>
  <si>
    <t>QC report specifications done and developped by IS for the QC report concerning registration / application</t>
  </si>
  <si>
    <t>QC report specifications done and developped by IS for the QC report concerning events</t>
  </si>
  <si>
    <t>issues : to be corrected by reg ops as Pasteur follows Sanofi process : process to be adapted to Pasteur</t>
  </si>
  <si>
    <t>cancelled as merging with Sanofi process</t>
  </si>
  <si>
    <t>Marion / Karina/Arnaud Sarcelle</t>
  </si>
  <si>
    <t>Need to know the list of fields concerned</t>
  </si>
  <si>
    <r>
      <rPr>
        <sz val="11"/>
        <color rgb="FFFF0000"/>
        <rFont val="Arial"/>
        <family val="2"/>
      </rPr>
      <t>2014/02/12 KN:</t>
    </r>
    <r>
      <rPr>
        <sz val="11"/>
        <rFont val="Arial"/>
        <family val="2"/>
      </rPr>
      <t xml:space="preserve"> Delivrables are</t>
    </r>
    <r>
      <rPr>
        <sz val="11"/>
        <color rgb="FFFF0000"/>
        <rFont val="Arial"/>
        <family val="2"/>
      </rPr>
      <t xml:space="preserve"> to clarify</t>
    </r>
    <r>
      <rPr>
        <sz val="11"/>
        <rFont val="Arial"/>
        <family val="2"/>
      </rPr>
      <t xml:space="preserve"> --&gt; cf. EM email  (2014/01/29) - the reference document for naming convention is the one signed with Sanofi
Meeting to organize mid May</t>
    </r>
  </si>
  <si>
    <t>Franchise/affiliates</t>
  </si>
  <si>
    <t xml:space="preserve">This functionality (link from SHARE to edoc) works as of today in SHARE. </t>
  </si>
  <si>
    <r>
      <t xml:space="preserve">For automatic Data Update: </t>
    </r>
    <r>
      <rPr>
        <b/>
        <sz val="11"/>
        <rFont val="Arial"/>
        <family val="2"/>
      </rPr>
      <t>eDoc Link</t>
    </r>
    <r>
      <rPr>
        <sz val="11"/>
        <rFont val="Arial"/>
        <family val="2"/>
      </rPr>
      <t xml:space="preserve"> (link generation, URL integrity) : Links with RAeDoc have not been migrated (the RA number has been kept). Ensure that old links are available, and that new links will work properly with RAeDoc and its évolutions : with US IS, check the feasibility for robust solution and define an action plan.
</t>
    </r>
    <r>
      <rPr>
        <b/>
        <sz val="11"/>
        <color rgb="FFFF0000"/>
        <rFont val="Arial"/>
        <family val="2"/>
      </rPr>
      <t>Can Christophe investigate on the cost of this migration ?</t>
    </r>
    <r>
      <rPr>
        <sz val="11"/>
        <rFont val="Arial"/>
        <family val="2"/>
      </rPr>
      <t xml:space="preserve">
</t>
    </r>
  </si>
  <si>
    <t>Key message to be sent alongside the survey results. It has to be part of the global communication strategy</t>
  </si>
  <si>
    <t>Find the right correction process to correct some closed events when the application is withdrawn for example or expired</t>
  </si>
  <si>
    <t>Manual data entry, after redefining process nd regeneration of PIF (Priority 1 of manual data entry).
Denis only found one application for the time being (as of April 15)</t>
  </si>
  <si>
    <t>Post a Product families table with local trade names with Galy code and Product name</t>
  </si>
  <si>
    <r>
      <t xml:space="preserve">Agree with Sanofi about the definition of  the 3 fields : Marketing status, marketing date, marketing cessassion date.
</t>
    </r>
    <r>
      <rPr>
        <b/>
        <sz val="10.5"/>
        <color rgb="FFFF0000"/>
        <rFont val="Arial"/>
        <family val="2"/>
      </rPr>
      <t/>
    </r>
  </si>
  <si>
    <t>Based on the analysis outcome and agreement with Sanofi on the way to solve the issue (done), plan for correction and preventive actions</t>
  </si>
  <si>
    <t>Edouard / Jeremy</t>
  </si>
  <si>
    <t>SmPC names are not located in the same field than Sanofi. May cause issues in the reports or during support</t>
  </si>
  <si>
    <t>Agree with Sanofi which field to be use, for what purpose. Migrate the data in a common field and update reports and documentation</t>
  </si>
  <si>
    <t>planned</t>
  </si>
  <si>
    <t>Jeremy /Denis</t>
  </si>
  <si>
    <t>Migration SmPC names</t>
  </si>
  <si>
    <t>Investigate the best reports to be used</t>
  </si>
  <si>
    <t>17/02/2014 - 23/02/2014</t>
  </si>
  <si>
    <t>24/02/2014 - 02/03/2014</t>
  </si>
  <si>
    <t>03/03/2014 - 09/03/2014</t>
  </si>
  <si>
    <t>10/03/2014 - 16/03/2014</t>
  </si>
  <si>
    <t>17/03/2014 - 23/03/2014</t>
  </si>
  <si>
    <t>24/03/2014 - 30/03/2014</t>
  </si>
  <si>
    <t>31/03/2014 - 06/04/2014</t>
  </si>
  <si>
    <t>14/04/2014 - 20/04/2014</t>
  </si>
  <si>
    <t>21/04/2014 - 27/04/2014</t>
  </si>
  <si>
    <t>28/04/2014 - 04/05/2014</t>
  </si>
  <si>
    <t>05/05/2014 - 11/05/2014</t>
  </si>
  <si>
    <t>26/05/2014 - 01/06/2014</t>
  </si>
  <si>
    <t>09/06/2014 - 15/06/2014</t>
  </si>
  <si>
    <t>30/06/2014 - 06/07/2014</t>
  </si>
  <si>
    <t>28/07/2014 - 03/08/2014</t>
  </si>
  <si>
    <t>25/08/2014 - 31/08/2014</t>
  </si>
  <si>
    <t>29/09/2014 - 05/10/2014</t>
  </si>
  <si>
    <t>Planned Activities</t>
  </si>
  <si>
    <t>Update the registration status and the application status for Croatia  for the CP 415 416.
Update the application status to 'License transferred" and come back later when the pb on the PDS is solved</t>
  </si>
  <si>
    <t>Store in Sharepoint a table listing all Pasteur SHARE products, with their alternative local trade names</t>
  </si>
  <si>
    <r>
      <t xml:space="preserve">Small </t>
    </r>
    <r>
      <rPr>
        <b/>
        <sz val="11"/>
        <rFont val="Arial"/>
        <family val="2"/>
      </rPr>
      <t xml:space="preserve">support on main reports (Quick reference guide).
Circulate this guide (Stephanie). </t>
    </r>
    <r>
      <rPr>
        <b/>
        <sz val="11"/>
        <color rgb="FFFF0000"/>
        <rFont val="Arial"/>
        <family val="2"/>
      </rPr>
      <t>Do we want to communicate it to the user knowing it may be wrong ?</t>
    </r>
  </si>
  <si>
    <t>Build and communicate a training kit on GPP based on the sldie deck developpe by céline  (UMANIS). This slide deck has already been shared with french associates from Franchise  on March 21</t>
  </si>
  <si>
    <t xml:space="preserve">Update user guide with the corrective action proposed above on application status (Corrective action (proposed by Jeremy and Antoine). </t>
  </si>
  <si>
    <t>Review the DSUR tracking process user guide, get it approved and post it. Marion to get in touch with Andrea Gwyn</t>
  </si>
  <si>
    <t>DO NOT CHANGE</t>
  </si>
  <si>
    <t>Outputs provide  to PV : process not clear in terms of validation</t>
  </si>
  <si>
    <t>SWI  created (Q_0522376), cross ref with Sanofi doc (for outputs)</t>
  </si>
  <si>
    <t>RA outputs for PV</t>
  </si>
  <si>
    <t xml:space="preserve">PSMF extract (April 15) : MAH fields : incorrect values (not yet known, not relevant) </t>
  </si>
  <si>
    <t>PMSF extract : EU presentation number : no values</t>
  </si>
  <si>
    <t>PSMF extracted provided to QC rep. For requesting to users for data correction</t>
  </si>
  <si>
    <t>When opening an event, part of Withdrawal or Expired application, to correct the data and when you close it as approved, the application status is automatically updated to approved and the application status date is updated</t>
  </si>
  <si>
    <t xml:space="preserve">Several registrations remain approved when the product family status is inactive </t>
  </si>
  <si>
    <t>Retrieve the approved registration when the product is inactive (37 products)</t>
  </si>
  <si>
    <t>Correct the data</t>
  </si>
  <si>
    <t>Process of the data entry need to be clarified in order to put in place the data accuracy QC</t>
  </si>
  <si>
    <r>
      <t xml:space="preserve">To align with Sanofi process : to enter values (not migrated in the correct field) for products registered in Europe (for CP , and to be confirmed for MRP/DCP) </t>
    </r>
    <r>
      <rPr>
        <sz val="10.5"/>
        <color rgb="FFFF0000"/>
        <rFont val="Arial"/>
        <family val="2"/>
      </rPr>
      <t>--&gt; ask for an automatic update</t>
    </r>
  </si>
  <si>
    <t>QEP ref</t>
  </si>
  <si>
    <t>3,2,</t>
  </si>
  <si>
    <t>Process_PSR</t>
  </si>
  <si>
    <t>Guidelines for DSUR and PSUR not avalable to users</t>
  </si>
  <si>
    <t>Jeremy/Marion</t>
  </si>
  <si>
    <t>Clarify process for the tasks : who track the commitments, when, (between affiliates or transversal team) ? (affiliates are not trained to track the tasks and it seems difficult to do so.  Update training accordingly. Disconet SHARE roles and RA organization.Cf SOP Q_0400543 (or update it)</t>
  </si>
  <si>
    <t>No QC process set in place</t>
  </si>
  <si>
    <t>common QC reports with Sanofi OR use of the Queries management processi</t>
  </si>
  <si>
    <t>common QC reports with Sanofi OR use of the Queries management process : QC proposal ; compare the pds and the pds template and check that the info are the same.</t>
  </si>
  <si>
    <t>common QC reports with Sanofi OR use of the Queries management process - naming convention</t>
  </si>
  <si>
    <t>Perform booster traing sessions to affiliates to ensure they ?????</t>
  </si>
  <si>
    <t>2,1 or 2,3</t>
  </si>
  <si>
    <t xml:space="preserve">QC Report - Data consistency-PDS low with no Presentation
</t>
  </si>
  <si>
    <t xml:space="preserve">QC report
</t>
  </si>
  <si>
    <t xml:space="preserve">QC  report - Data completeness -  Product </t>
  </si>
  <si>
    <t>Meeting organized with1, PV (D.Gaillard) then with Ragu, Maria and Edouard on April 14th, Appendix porvided to PV Pasteur (April 24)</t>
  </si>
  <si>
    <t>Need to provide PSMF appendix to PV for the PSMF update</t>
  </si>
  <si>
    <t>QC Report - Data Consistency_Registration Number</t>
  </si>
  <si>
    <t xml:space="preserve">QC Report - Data consistency- CCR number </t>
  </si>
  <si>
    <t>QC Report - Data completeness – only Co-Rapporteur field</t>
  </si>
  <si>
    <t xml:space="preserve">QC  Report - Data completeness </t>
  </si>
  <si>
    <t xml:space="preserve">QC Report - Data consistency </t>
  </si>
  <si>
    <t>3,1 or 5,1</t>
  </si>
  <si>
    <t xml:space="preserve">QC report
Cancelled for QC to be updated as merging with Sanofi process  (Data consistency_Application_registration_PDS statuses (this Report will replace the “Approved Application with no registration” Report) 
</t>
  </si>
  <si>
    <t>Several QC reports - to develop</t>
  </si>
  <si>
    <t>QC Report - Data completeness- Marketed Date One common Data system QC Report  - QC completeness of data for PV mandatory fields based on the PSUR and PSMF Reports</t>
  </si>
  <si>
    <t>QC Report - Data completeness_PDS Marketed Date One common Data system QC Report  - QC completeness of data for PV mandatory fields based on the PSUR and PSMF Reports</t>
  </si>
  <si>
    <t>3,1 or 3,2</t>
  </si>
  <si>
    <t xml:space="preserve">5,1 or 5,2 </t>
  </si>
  <si>
    <t>5,1 or 5,2</t>
  </si>
  <si>
    <t>Schedule meeting with F. Nicolas / F. Fischer : planned on May 12th</t>
  </si>
  <si>
    <t>Improve all registration report</t>
  </si>
  <si>
    <t xml:space="preserve">QC report to set in place </t>
  </si>
  <si>
    <t>to close as report has been provided to PV last April 25</t>
  </si>
  <si>
    <t xml:space="preserve"> </t>
  </si>
  <si>
    <t xml:space="preserve">- Ivory Coast / Cote d'Ivoire not retrieved (due to EU.Not EU ?)
- Need to replace the Local Trade Name by the SMPC Name for this report
- Application country instead of registration country
-remplace business entity = Pasteur by Product type = Vaccine or Flu Vaccine (priority low - Action can be set as completeted even if this is not done)
Due DAte : April 30. Then Dec 31 (when common report with Sanofi)
 </t>
  </si>
  <si>
    <t xml:space="preserve"> + when Marketing status will be OK : add the marketing status, marketing status date and marketing cessetion date 
+ EU ref numbers
 </t>
  </si>
  <si>
    <t>Report</t>
  </si>
  <si>
    <t xml:space="preserve">As Cmo dashboard is no more porvide, find a way to provide new registrations to PV </t>
  </si>
  <si>
    <t xml:space="preserve">List QC to develop and prioritize 
2014/02/06 Check first new data entry and pay attention to Affiliates activities, as it is new BUT for several reasons (audit, reports, SBS) we need to ensure consistency between fields for ALL DATA
2014/01/30 Priorities:
1) Check data completness of SP business mandatory fields = missing data for not system mandatory fields
2) Check consistency for mandatory fields
 - For each regulatory process
- For SBS (check fields CCR#, Registration #, and make users sensitive to Event country status) --&gt;  end of Q1
 - See if users have found inconsistencies?
3) Check completeness for not mandatory fields
4) Check data consistency of SP system mandatory fields for migrated data
-  Run the Pasteur remediation plan
- QC for CMO PPO reports - communicate to CMO management and to Sanofi. See with Sylvie Taulelle
</t>
  </si>
  <si>
    <t xml:space="preserve">Maria </t>
  </si>
  <si>
    <t xml:space="preserve">Corrections at the event level should be performed by SHARE Admin. When you close an event as approuved, the application status and the application status date must be put back with the correct values manualy </t>
  </si>
  <si>
    <r>
      <t xml:space="preserve">Manual data entry (201 corrections  to be done for Package set to be associated to registration) </t>
    </r>
    <r>
      <rPr>
        <sz val="10.5"/>
        <color rgb="FFFF0000"/>
        <rFont val="Arial"/>
        <family val="2"/>
      </rPr>
      <t>- Events PDS Migration must be reopened by SHARE Admin</t>
    </r>
    <r>
      <rPr>
        <sz val="10.5"/>
        <color rgb="FF444492"/>
        <rFont val="Arial"/>
        <family val="2"/>
      </rPr>
      <t xml:space="preserve">
   Automated update needs to go thru a change control process (FS, UAT, ...) - 5-8 weeks
To fill the QC report with appropriate data</t>
    </r>
  </si>
  <si>
    <t>Manual data entry (201 corrections  to be done for Package set to be associated to registration)
Correct data in SHARE</t>
  </si>
  <si>
    <t>SmPC name not always consistent (sometime full SmPC name, sometime only trademark)</t>
  </si>
  <si>
    <t>When definition done, process to correction (automatic migration)</t>
  </si>
  <si>
    <t>12/05/2014 - 18/05/2014</t>
  </si>
  <si>
    <t>3.1</t>
  </si>
  <si>
    <t>5.1</t>
  </si>
  <si>
    <t xml:space="preserve">Communicate on what has been migrated into SHARE for the PDS : the "medium" level in eTrac has been migrated to High or" low". Define the status (maybe with the relashionshp with MCM country category). Communication between high &amp; low </t>
  </si>
  <si>
    <t>2.4</t>
  </si>
  <si>
    <t>Create a PDS template  for each product familly (clean, to be reuse for new registration and avoid bad data entry (for High and low)</t>
  </si>
  <si>
    <t>Allow PDS dissociation from event (This is a Issue that has been escalated to Liquent)</t>
  </si>
  <si>
    <t xml:space="preserve">For some events, we cannot dissociate the PDS. Then, no possibility to delete the event whecannot </t>
  </si>
  <si>
    <t>3.2</t>
  </si>
  <si>
    <r>
      <t xml:space="preserve">2014/03/24 KN Supplies Dpt provide us with the “marketed date” --&gt; feasibility to assess by ED; update scenario 3 based on supply status - resume countries position taking into example MHRA sunset clause interpretation
2014/02/10 KN : Karina - prepare a position paper (issues, discussion: definitions, advantages / disadvantages of what can be done, what we propose). Rules for Qwick win are defined
</t>
    </r>
    <r>
      <rPr>
        <sz val="10"/>
        <color rgb="FFFF0000"/>
        <rFont val="Arial"/>
        <family val="2"/>
      </rPr>
      <t/>
    </r>
  </si>
  <si>
    <t>Manage training documentation following Sanofi procedure</t>
  </si>
  <si>
    <t>Will be included in the newsletter : to be communicated alongside survey results</t>
  </si>
  <si>
    <t>Ask to Heloise Bonnefond and Renatta what to do for dates "1/03/1900" : replace by "Date not known" ?</t>
  </si>
  <si>
    <r>
      <rPr>
        <b/>
        <sz val="10.5"/>
        <color rgb="FF444492"/>
        <rFont val="Arial"/>
        <family val="2"/>
      </rPr>
      <t>Emphasise the importance of data entry to affiliates.</t>
    </r>
    <r>
      <rPr>
        <sz val="10.5"/>
        <color rgb="FF444492"/>
        <rFont val="Arial"/>
        <family val="2"/>
      </rPr>
      <t xml:space="preserve"> 
For all users : Remind to the users to not close any events before the initilal application is approved </t>
    </r>
  </si>
  <si>
    <t>Define with Sanofi clear rules on SmPC name (local language ?).
Discussion started with Nathalie GOURVAT in the context of fields defintion</t>
  </si>
  <si>
    <t>Reference due Date (As of April 22)</t>
  </si>
  <si>
    <t>we have a discrepancy regarding the data expected in the fields ‘License Issue Date’ and ‘Registration Status Date’ following the definitions provided by Sanofi.
‘License Issue Date’ = Date of the First Approval (never change)
‘Registration Status Date’ = Last Update of the Registration. And it is the Last Instance date which is expected for EVMPD in this field
The difference between application status date and the registrations status date may be source of misunderstanding</t>
  </si>
  <si>
    <r>
      <rPr>
        <sz val="10.5"/>
        <color rgb="FFFF0000"/>
        <rFont val="Arial"/>
        <family val="2"/>
      </rPr>
      <t>UPDATE the Registration status date- for eVMPD purpose, the Registration status date should be the last approval date</t>
    </r>
    <r>
      <rPr>
        <sz val="10.5"/>
        <color rgb="FF444492"/>
        <rFont val="Arial"/>
        <family val="2"/>
      </rPr>
      <t xml:space="preserve">
When in Register, the license status has been filled in the following order: approved originally, sent to submitting body and\or submitted and approved/licensed (second approval of the Health Authority), the date of the approved/licensed  has been migrated in Application Status Date and the date of the approved originally status in Registration Status Date. 
In this case, the registration status date is the date of the most ancient approval (the same as the license Issue Date), following the migration rules. However, it doesn’t meet the Sanofi definition neither the EVMPD expectations (I spoke with Véronique on this topic. In the EVMPD Report we need to retrieve the date of the most recent approval and this information is expected in the Registration Status Date field).
</t>
    </r>
  </si>
  <si>
    <t>Reference due Date</t>
  </si>
  <si>
    <t xml:space="preserve">Emphasise the importance of data entry to affiliates. 
For all users : Remind to the users to not close any events before the initila application is approved </t>
  </si>
  <si>
    <t>To be communicated alongside survey results?</t>
  </si>
  <si>
    <t>Marion /Karina</t>
  </si>
  <si>
    <r>
      <rPr>
        <sz val="10"/>
        <color rgb="FFFF0000"/>
        <rFont val="Arial"/>
        <family val="2"/>
      </rPr>
      <t>2014/03/24</t>
    </r>
    <r>
      <rPr>
        <sz val="10"/>
        <rFont val="Arial"/>
        <family val="2"/>
      </rPr>
      <t xml:space="preserve"> KN Supplies Dpt provide us with the “marketed date” --&gt; feasibility to assess by ED; update scenario 3 based on supply status - resume countries position taking into example MHRA sunset clause interpretation
2014/02/10 KN : Karina - prepare a position paper (issues, discussion: definitions, advantages / disadvantages of what can be done, what we propose). Rules for Qwick win are defined
</t>
    </r>
    <r>
      <rPr>
        <sz val="10"/>
        <color rgb="FFFF0000"/>
        <rFont val="Arial"/>
        <family val="2"/>
      </rPr>
      <t/>
    </r>
  </si>
  <si>
    <t>QC Data Consistency_Registration Number</t>
  </si>
  <si>
    <t xml:space="preserve">QC Data consistency- CCR number </t>
  </si>
  <si>
    <t>manage training documentation following Sanofi procedure</t>
  </si>
  <si>
    <t xml:space="preserve">QC Data consistency-PDS low with no Presentation
</t>
  </si>
  <si>
    <t xml:space="preserve">QC
</t>
  </si>
  <si>
    <t>SmPC name not always consistant (sometime full SmPC name, sometime only trademark)</t>
  </si>
  <si>
    <t>Define with Sanofi clear rules on SmPC name (local language ?) with Sanofi (QEP2.3)</t>
  </si>
  <si>
    <t>QC Data completeness – only Co-Rapporteur field</t>
  </si>
  <si>
    <t xml:space="preserve">QC  Data completeness -  Product </t>
  </si>
  <si>
    <t xml:space="preserve">QC  Data completeness </t>
  </si>
  <si>
    <t xml:space="preserve">QC Data consistency </t>
  </si>
  <si>
    <t xml:space="preserve">- Ivory Coast / Cote d'Ivoire not retrieved (due to EU.Not EU ?)
- Need to replace the Local Trade Name by the SMPC Name for this report
- Application country instead of registration country
-remplace business entity = Pasteur by Product type = Vaccine or Flu Vaccine (priority low - Action can be set as completeted even if this is not done)
+ when Marketing status will be OK : add the marketing status, marketing status date and marketing cessetion date 
Due DAte : April 30. Then Dec 31 (when common report with Sanofi)
 </t>
  </si>
  <si>
    <t xml:space="preserve">Find a way to provide new registrations to PV </t>
  </si>
  <si>
    <t xml:space="preserve">Perform booster traing sessions to affiliates to ensure they </t>
  </si>
  <si>
    <t>Several QC to develop</t>
  </si>
  <si>
    <t xml:space="preserve">List QC to develop and prioritize 
2014/02/06 Check first new data entry and pay attention to Affiliates activities, as it is new BUT for several reasons (audit, reports, SBS) we need to ensure consistency between fields for ALL DATA
2014/01/30 Priorities:
1) Check data completness of SP business mandatory fields = missing data for not system madatory fields
2) Check consistency for mandatory fields
 - For each regulatory process
- For SBS (check fields CCR#, Registration #, and make users sensitive to Event country status) --&gt;  end of Q1
 - See if users have found inconsistencies?
3) Check completeness for not mandatory fields
4) Check data consistency of SP system mandatory fields for migrated data
-  Run the Pasteur remediation plan
- QC for CMO PPO reports - communicate to CMO management and to Sanofi. See with Sylvie Taulelle
</t>
  </si>
  <si>
    <r>
      <t xml:space="preserve">Manual data entry (201 corrections  to be done for Package set to be associated to registration) </t>
    </r>
    <r>
      <rPr>
        <sz val="10.5"/>
        <color rgb="FFFF0000"/>
        <rFont val="Arial"/>
        <family val="2"/>
      </rPr>
      <t>- Events PDS Migration must be reopened by SHARE Admin</t>
    </r>
    <r>
      <rPr>
        <sz val="10.5"/>
        <color rgb="FF444492"/>
        <rFont val="Arial"/>
        <family val="2"/>
      </rPr>
      <t xml:space="preserve">
   Automated update needs to go thru a change control process (FS, UAT, ...) - 5-8 weeks
</t>
    </r>
  </si>
  <si>
    <t>Franchise &amp; Regions TBC</t>
  </si>
  <si>
    <t>Maria / Karina</t>
  </si>
  <si>
    <t>Imporve all registration report</t>
  </si>
  <si>
    <t>The difference between application status date and the registrations status date may be source of misunderstanding</t>
  </si>
  <si>
    <r>
      <rPr>
        <sz val="10.5"/>
        <color rgb="FFFF0000"/>
        <rFont val="Arial"/>
        <family val="2"/>
      </rPr>
      <t>Communicate to users OR MODIFIED IT - for eVMPD purpose, the Registration status date should be the last approval date</t>
    </r>
    <r>
      <rPr>
        <sz val="10.5"/>
        <color rgb="FF444492"/>
        <rFont val="Arial"/>
        <family val="2"/>
      </rPr>
      <t xml:space="preserve">
The application status date (= date of the most recent approval is the date of the reference) and the registration status date (= date of the most ancient approval because status dates " approved originally " in eTRAC will be different. And it is logical: the application had a second approval of the HA, on the other hand, for the PBRER we take the status of the registration which has to be the most ancient date.</t>
    </r>
  </si>
  <si>
    <t>RegOps
Véronique</t>
  </si>
  <si>
    <t>Marion/Karina</t>
  </si>
  <si>
    <t>Meeting organized with1, PV (D.Gaillard) then with Ragu, Maria and Edouard on April 14th</t>
  </si>
  <si>
    <t>QC Data completeness- Marketed Date One common Data system QC Report  - QC completeness of data for PV mandatory fields based on the PSUR and PSMF Reports</t>
  </si>
  <si>
    <t>QC Data completeness_PDS Marketed Date One common Data system QC Report  - QC completeness of data for PV mandatory fields based on the PSUR and PSMF Reports</t>
  </si>
  <si>
    <t>Marion/Karina/Sanofi</t>
  </si>
  <si>
    <t>Clarify process for the tasks : who track the commitments, when, (between affiliates or transversal team) ? (affiliates are not trained to track the tasks and it seems difficult to do so.  Update training accordingly. Disconet SHARE roles and RA organization.Cf SOP (or update it)</t>
  </si>
  <si>
    <t xml:space="preserve">QC
Cancelled for QC to be updated as merging with Sanofi process  (Data consistency_Application_registration_PDS statuses (this Report will replace the “Approved Application with no registration” Report) 
</t>
  </si>
  <si>
    <t>commun QC reports with Sanofi OR use of the Queries management processi</t>
  </si>
  <si>
    <t>commun QC reports with Sanofi OR use of the Queries management process : QC proposal ; compare the pds and the pds template and check that the info are the same.</t>
  </si>
  <si>
    <t>Allow PDS dissociation from event (This is a Issue thta has been escalated to Liquent)</t>
  </si>
  <si>
    <t>commun QC reports with Sanofi OR use of the Queries management process - naming convention</t>
  </si>
  <si>
    <t xml:space="preserve">QC </t>
  </si>
  <si>
    <t>Étiquettes de lignes</t>
  </si>
  <si>
    <t>Total général</t>
  </si>
  <si>
    <t>(Tous)</t>
  </si>
  <si>
    <t>29/12/2014 - 01/01/2015</t>
  </si>
  <si>
    <t>07/04/2014 - 13/04/2014</t>
  </si>
  <si>
    <t>activitées planifiées</t>
  </si>
  <si>
    <t>activitées faites</t>
  </si>
  <si>
    <t>activitées planifiées au 22 avril 2014</t>
  </si>
  <si>
    <t>13/10/2014 - 19/10/2014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</si>
</sst>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mmm\-yy;@"/>
  </numFmts>
  <fonts count="52" x14ac:knownFonts="1">
    <font>
      <sz val="11"/>
      <name val="Arial"/>
    </font>
    <font>
      <sz val="11"/>
      <color theme="1"/>
      <name val="Calibri"/>
      <family val="2"/>
      <scheme val="minor"/>
    </font>
    <font>
      <b/>
      <sz val="11"/>
      <name val="Arial"/>
      <family val="2"/>
    </font>
    <font>
      <sz val="8"/>
      <name val="Arial"/>
      <family val="2"/>
    </font>
    <font>
      <sz val="11"/>
      <name val="Arial"/>
      <family val="2"/>
    </font>
    <font>
      <sz val="11"/>
      <color rgb="FFFF0000"/>
      <name val="Arial"/>
      <family val="2"/>
    </font>
    <font>
      <sz val="9"/>
      <color indexed="81"/>
      <name val="Tahoma"/>
      <family val="2"/>
    </font>
    <font>
      <b/>
      <sz val="9"/>
      <color indexed="81"/>
      <name val="Tahoma"/>
      <family val="2"/>
    </font>
    <font>
      <sz val="10"/>
      <name val="Arial"/>
      <family val="2"/>
    </font>
    <font>
      <sz val="10"/>
      <color rgb="FFFF0000"/>
      <name val="Arial"/>
      <family val="2"/>
    </font>
    <font>
      <b/>
      <sz val="10.5"/>
      <color rgb="FF444492"/>
      <name val="Arial"/>
      <family val="2"/>
    </font>
    <font>
      <sz val="10.5"/>
      <color rgb="FF444492"/>
      <name val="Arial"/>
      <family val="2"/>
    </font>
    <font>
      <sz val="10.5"/>
      <color rgb="FFFF0000"/>
      <name val="Arial"/>
      <family val="2"/>
    </font>
    <font>
      <sz val="10.5"/>
      <color rgb="FF92D050"/>
      <name val="Arial"/>
      <family val="2"/>
    </font>
    <font>
      <sz val="10.5"/>
      <color theme="4" tint="-0.499984740745262"/>
      <name val="Arial"/>
      <family val="2"/>
    </font>
    <font>
      <sz val="11"/>
      <color theme="4" tint="-0.499984740745262"/>
      <name val="Arial"/>
      <family val="2"/>
    </font>
    <font>
      <sz val="10.5"/>
      <color theme="6" tint="-0.249977111117893"/>
      <name val="Arial"/>
      <family val="2"/>
    </font>
    <font>
      <sz val="10.5"/>
      <color theme="3"/>
      <name val="Arial"/>
      <family val="2"/>
    </font>
    <font>
      <sz val="10.5"/>
      <color theme="6"/>
      <name val="Arial"/>
      <family val="2"/>
    </font>
    <font>
      <b/>
      <sz val="10.5"/>
      <color theme="6"/>
      <name val="Arial"/>
      <family val="2"/>
    </font>
    <font>
      <sz val="11"/>
      <name val="Symbol"/>
      <family val="1"/>
      <charset val="2"/>
    </font>
    <font>
      <sz val="7"/>
      <color rgb="FF1F497D"/>
      <name val="Times New Roman"/>
      <family val="1"/>
    </font>
    <font>
      <sz val="11"/>
      <color rgb="FF1F497D"/>
      <name val="Calibri"/>
      <family val="2"/>
    </font>
    <font>
      <sz val="10.5"/>
      <color rgb="FF1F497D"/>
      <name val="Arial"/>
      <family val="2"/>
    </font>
    <font>
      <sz val="10.5"/>
      <name val="Arial"/>
      <family val="2"/>
    </font>
    <font>
      <strike/>
      <sz val="11"/>
      <name val="Arial"/>
      <family val="2"/>
    </font>
    <font>
      <sz val="11"/>
      <color rgb="FF7030A0"/>
      <name val="Arial"/>
      <family val="2"/>
    </font>
    <font>
      <sz val="11"/>
      <color theme="0"/>
      <name val="Arial"/>
      <family val="2"/>
    </font>
    <font>
      <sz val="24"/>
      <name val="Arial"/>
      <family val="2"/>
    </font>
    <font>
      <b/>
      <sz val="24"/>
      <color rgb="FFFFFF00"/>
      <name val="Wingdings"/>
      <charset val="2"/>
    </font>
    <font>
      <sz val="11"/>
      <name val="Courier New"/>
      <family val="3"/>
    </font>
    <font>
      <i/>
      <sz val="11"/>
      <name val="Arial"/>
      <family val="2"/>
    </font>
    <font>
      <sz val="11"/>
      <color theme="6"/>
      <name val="Arial"/>
      <family val="2"/>
    </font>
    <font>
      <sz val="10.5"/>
      <color rgb="FF00B050"/>
      <name val="Arial"/>
      <family val="2"/>
    </font>
    <font>
      <sz val="11"/>
      <name val="Calibri"/>
      <family val="2"/>
    </font>
    <font>
      <b/>
      <sz val="11"/>
      <color rgb="FFFF0000"/>
      <name val="Calibri"/>
      <family val="2"/>
    </font>
    <font>
      <sz val="11"/>
      <color rgb="FFFF0000"/>
      <name val="Calibri"/>
      <family val="2"/>
    </font>
    <font>
      <b/>
      <sz val="11"/>
      <color rgb="FFFFFFFF"/>
      <name val="Arial"/>
      <family val="2"/>
    </font>
    <font>
      <sz val="11"/>
      <color rgb="FF00B050"/>
      <name val="Arial"/>
      <family val="2"/>
    </font>
    <font>
      <sz val="11"/>
      <color theme="6"/>
      <name val="Calibri"/>
      <family val="2"/>
    </font>
    <font>
      <b/>
      <sz val="11"/>
      <color theme="6"/>
      <name val="Arial"/>
      <family val="2"/>
    </font>
    <font>
      <b/>
      <sz val="10.5"/>
      <color rgb="FFFF0000"/>
      <name val="Arial"/>
      <family val="2"/>
    </font>
    <font>
      <sz val="10.5"/>
      <color theme="6"/>
      <name val="Calibri"/>
      <family val="2"/>
    </font>
    <font>
      <sz val="16"/>
      <color theme="6"/>
      <name val="Calibri"/>
      <family val="2"/>
    </font>
    <font>
      <sz val="9"/>
      <color rgb="FF303030"/>
      <name val="Arial"/>
      <family val="2"/>
    </font>
    <font>
      <b/>
      <sz val="11"/>
      <color rgb="FFFF0000"/>
      <name val="Arial"/>
      <family val="2"/>
    </font>
    <font>
      <b/>
      <sz val="10"/>
      <color rgb="FFFFFF00"/>
      <name val="Cambria"/>
      <family val="1"/>
      <scheme val="major"/>
    </font>
    <font>
      <b/>
      <sz val="10.5"/>
      <color rgb="FF00B050"/>
      <name val="Arial"/>
      <family val="2"/>
    </font>
    <font>
      <sz val="10"/>
      <color rgb="FF00B050"/>
      <name val="Arial"/>
      <family val="2"/>
    </font>
    <font>
      <b/>
      <sz val="10.5"/>
      <name val="Arial"/>
      <family val="2"/>
    </font>
    <font>
      <sz val="9"/>
      <name val="Arial"/>
      <family val="2"/>
    </font>
    <font>
      <b/>
      <sz val="14"/>
      <name val="Arial"/>
      <family val="2"/>
    </font>
  </fonts>
  <fills count="13">
    <fill>
      <patternFill patternType="none"/>
    </fill>
    <fill>
      <patternFill patternType="gray125"/>
    </fill>
    <fill>
      <patternFill patternType="solid">
        <fgColor theme="0" tint="-0.249977111117893"/>
        <bgColor indexed="64"/>
      </patternFill>
    </fill>
    <fill>
      <patternFill patternType="solid">
        <fgColor rgb="FF9690C4"/>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0000"/>
        <bgColor indexed="64"/>
      </patternFill>
    </fill>
    <fill>
      <patternFill patternType="solid">
        <fgColor rgb="FF7030A0"/>
        <bgColor indexed="64"/>
      </patternFill>
    </fill>
    <fill>
      <patternFill patternType="solid">
        <fgColor theme="0"/>
        <bgColor indexed="64"/>
      </patternFill>
    </fill>
    <fill>
      <patternFill patternType="solid">
        <fgColor theme="9" tint="-0.249977111117893"/>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1" fillId="0" borderId="0"/>
  </cellStyleXfs>
  <cellXfs count="138">
    <xf numFmtId="0" fontId="0" fillId="0" borderId="0" xfId="0"/>
    <xf numFmtId="0" fontId="0" fillId="0" borderId="0" xfId="0" pivotButton="1"/>
    <xf numFmtId="0" fontId="0" fillId="0" borderId="0" xfId="0" applyAlignment="1">
      <alignment horizontal="left"/>
    </xf>
    <xf numFmtId="0" fontId="0" fillId="0" borderId="0" xfId="0" applyNumberFormat="1"/>
    <xf numFmtId="0" fontId="4" fillId="0" borderId="1" xfId="0" applyFont="1" applyBorder="1" applyAlignment="1" applyProtection="1">
      <alignment horizontal="center" vertical="center" wrapText="1"/>
      <protection locked="0"/>
    </xf>
    <xf numFmtId="0" fontId="37" fillId="3" borderId="1" xfId="0" applyFont="1" applyFill="1" applyBorder="1" applyAlignment="1" applyProtection="1">
      <alignment horizontal="center" vertical="center" wrapText="1"/>
      <protection locked="0"/>
    </xf>
    <xf numFmtId="164" fontId="37" fillId="3" borderId="1" xfId="0" applyNumberFormat="1" applyFont="1" applyFill="1" applyBorder="1" applyAlignment="1" applyProtection="1">
      <alignment horizontal="center" vertical="center" wrapText="1"/>
      <protection locked="0"/>
    </xf>
    <xf numFmtId="0" fontId="4" fillId="0" borderId="0" xfId="0" applyFont="1" applyBorder="1" applyAlignment="1" applyProtection="1">
      <alignment horizontal="center" vertical="center" wrapText="1"/>
      <protection locked="0"/>
    </xf>
    <xf numFmtId="0" fontId="0" fillId="0" borderId="1" xfId="0" applyBorder="1" applyAlignment="1" applyProtection="1">
      <alignment vertical="center" wrapText="1"/>
      <protection locked="0"/>
    </xf>
    <xf numFmtId="0" fontId="4" fillId="0" borderId="1"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24" fillId="0" borderId="1" xfId="0" applyFont="1" applyBorder="1" applyAlignment="1" applyProtection="1">
      <alignment vertical="center" wrapText="1"/>
      <protection locked="0"/>
    </xf>
    <xf numFmtId="164" fontId="11" fillId="8" borderId="1" xfId="0" applyNumberFormat="1" applyFont="1" applyFill="1" applyBorder="1" applyAlignment="1" applyProtection="1">
      <alignment vertical="center" wrapText="1"/>
      <protection locked="0"/>
    </xf>
    <xf numFmtId="0" fontId="44" fillId="0" borderId="1" xfId="0" applyFont="1" applyBorder="1" applyAlignment="1" applyProtection="1">
      <alignment horizontal="center" vertical="center"/>
      <protection locked="0"/>
    </xf>
    <xf numFmtId="16" fontId="11" fillId="8" borderId="1" xfId="0" applyNumberFormat="1" applyFont="1" applyFill="1" applyBorder="1" applyAlignment="1" applyProtection="1">
      <alignment vertical="center" wrapText="1"/>
      <protection locked="0"/>
    </xf>
    <xf numFmtId="14" fontId="11" fillId="8" borderId="1" xfId="0" applyNumberFormat="1" applyFont="1" applyFill="1" applyBorder="1" applyAlignment="1" applyProtection="1">
      <alignment vertical="center" wrapText="1"/>
      <protection locked="0"/>
    </xf>
    <xf numFmtId="0" fontId="11" fillId="8" borderId="1" xfId="0" applyFont="1" applyFill="1" applyBorder="1" applyAlignment="1" applyProtection="1">
      <alignment vertical="center" wrapText="1"/>
      <protection locked="0"/>
    </xf>
    <xf numFmtId="0" fontId="4" fillId="4" borderId="1" xfId="0" applyFont="1" applyFill="1" applyBorder="1" applyAlignment="1" applyProtection="1">
      <alignment vertical="center" wrapText="1"/>
      <protection locked="0"/>
    </xf>
    <xf numFmtId="0" fontId="0" fillId="2" borderId="1" xfId="0" applyFill="1" applyBorder="1" applyAlignment="1" applyProtection="1">
      <alignment vertical="center" wrapText="1"/>
      <protection locked="0"/>
    </xf>
    <xf numFmtId="0" fontId="8" fillId="0" borderId="1" xfId="0" applyFont="1" applyBorder="1" applyAlignment="1" applyProtection="1">
      <alignment vertical="center" wrapText="1"/>
      <protection locked="0"/>
    </xf>
    <xf numFmtId="0" fontId="0" fillId="0" borderId="0" xfId="0" applyBorder="1" applyAlignment="1" applyProtection="1">
      <alignment vertical="center" wrapText="1"/>
      <protection locked="0"/>
    </xf>
    <xf numFmtId="164" fontId="11" fillId="0" borderId="1" xfId="0" applyNumberFormat="1" applyFont="1" applyFill="1" applyBorder="1" applyAlignment="1" applyProtection="1">
      <alignment vertical="center" wrapText="1"/>
      <protection locked="0"/>
    </xf>
    <xf numFmtId="16" fontId="11" fillId="0" borderId="1" xfId="0" applyNumberFormat="1" applyFont="1" applyBorder="1" applyAlignment="1" applyProtection="1">
      <alignment vertical="center" wrapText="1"/>
      <protection locked="0"/>
    </xf>
    <xf numFmtId="14" fontId="11" fillId="0" borderId="1" xfId="0" applyNumberFormat="1" applyFont="1" applyBorder="1" applyAlignment="1" applyProtection="1">
      <alignment vertical="center" wrapText="1"/>
      <protection locked="0"/>
    </xf>
    <xf numFmtId="0" fontId="4" fillId="6" borderId="1" xfId="0" applyFont="1" applyFill="1" applyBorder="1" applyAlignment="1" applyProtection="1">
      <alignment vertical="center" wrapText="1"/>
      <protection locked="0"/>
    </xf>
    <xf numFmtId="0" fontId="10" fillId="0" borderId="1" xfId="0" applyFont="1" applyBorder="1" applyAlignment="1" applyProtection="1">
      <alignment vertical="center" wrapText="1"/>
      <protection locked="0"/>
    </xf>
    <xf numFmtId="164" fontId="11" fillId="0" borderId="1" xfId="0" applyNumberFormat="1" applyFont="1" applyBorder="1" applyAlignment="1" applyProtection="1">
      <alignment vertical="center" wrapText="1"/>
      <protection locked="0"/>
    </xf>
    <xf numFmtId="0" fontId="4" fillId="8" borderId="1" xfId="0" applyFont="1" applyFill="1" applyBorder="1" applyAlignment="1" applyProtection="1">
      <alignment vertical="center" wrapText="1"/>
      <protection locked="0"/>
    </xf>
    <xf numFmtId="0" fontId="0" fillId="8" borderId="1" xfId="0" applyFill="1" applyBorder="1" applyAlignment="1" applyProtection="1">
      <alignment vertical="center" wrapText="1"/>
      <protection locked="0"/>
    </xf>
    <xf numFmtId="0" fontId="11" fillId="10" borderId="1" xfId="0" applyFont="1" applyFill="1" applyBorder="1" applyAlignment="1" applyProtection="1">
      <alignment vertical="center" wrapText="1"/>
      <protection locked="0"/>
    </xf>
    <xf numFmtId="0" fontId="4" fillId="0" borderId="1" xfId="0" applyFont="1" applyFill="1" applyBorder="1" applyAlignment="1" applyProtection="1">
      <alignment vertical="center" wrapText="1"/>
      <protection locked="0"/>
    </xf>
    <xf numFmtId="0" fontId="17" fillId="0" borderId="1" xfId="0" applyFont="1" applyBorder="1" applyAlignment="1" applyProtection="1">
      <alignment vertical="center" wrapText="1"/>
      <protection locked="0"/>
    </xf>
    <xf numFmtId="0" fontId="2" fillId="0" borderId="1" xfId="0" applyFont="1" applyBorder="1" applyAlignment="1" applyProtection="1">
      <alignment vertical="center" wrapText="1"/>
      <protection locked="0"/>
    </xf>
    <xf numFmtId="0" fontId="4" fillId="0" borderId="0" xfId="0" applyFont="1" applyBorder="1" applyAlignment="1" applyProtection="1">
      <alignment vertical="center" wrapText="1"/>
      <protection locked="0"/>
    </xf>
    <xf numFmtId="0" fontId="0" fillId="11" borderId="1" xfId="0" applyFill="1" applyBorder="1" applyAlignment="1" applyProtection="1">
      <alignment vertical="center" wrapText="1"/>
      <protection locked="0"/>
    </xf>
    <xf numFmtId="0" fontId="0" fillId="0" borderId="1" xfId="0"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16" fontId="11" fillId="0" borderId="1" xfId="0" applyNumberFormat="1" applyFont="1" applyFill="1" applyBorder="1" applyAlignment="1" applyProtection="1">
      <alignment vertical="center" wrapText="1"/>
      <protection locked="0"/>
    </xf>
    <xf numFmtId="0" fontId="4" fillId="2" borderId="1" xfId="0" applyFont="1" applyFill="1" applyBorder="1" applyAlignment="1" applyProtection="1">
      <alignment vertical="center" wrapText="1"/>
      <protection locked="0"/>
    </xf>
    <xf numFmtId="0" fontId="5" fillId="0" borderId="1" xfId="0" applyFont="1" applyBorder="1" applyAlignment="1" applyProtection="1">
      <alignment vertical="center" wrapText="1"/>
      <protection locked="0"/>
    </xf>
    <xf numFmtId="0" fontId="30" fillId="0" borderId="1" xfId="0" applyFont="1" applyBorder="1" applyAlignment="1" applyProtection="1">
      <alignment vertical="center" wrapText="1"/>
      <protection locked="0"/>
    </xf>
    <xf numFmtId="0" fontId="11" fillId="0" borderId="1" xfId="0" quotePrefix="1" applyFont="1" applyBorder="1" applyAlignment="1" applyProtection="1">
      <alignment vertical="center" wrapText="1"/>
      <protection locked="0"/>
    </xf>
    <xf numFmtId="0" fontId="32" fillId="0" borderId="1" xfId="0" applyFont="1" applyFill="1" applyBorder="1" applyAlignment="1" applyProtection="1">
      <alignment vertical="center" wrapText="1"/>
      <protection locked="0"/>
    </xf>
    <xf numFmtId="0" fontId="32" fillId="0" borderId="1" xfId="0" applyFont="1" applyBorder="1" applyAlignment="1" applyProtection="1">
      <alignment vertical="center" wrapText="1"/>
      <protection locked="0"/>
    </xf>
    <xf numFmtId="164" fontId="18" fillId="0" borderId="1" xfId="0" applyNumberFormat="1" applyFont="1" applyBorder="1" applyAlignment="1" applyProtection="1">
      <alignment vertical="center" wrapText="1"/>
      <protection locked="0"/>
    </xf>
    <xf numFmtId="16" fontId="18" fillId="0" borderId="1" xfId="0" applyNumberFormat="1" applyFont="1" applyBorder="1" applyAlignment="1" applyProtection="1">
      <alignment vertical="center" wrapText="1"/>
      <protection locked="0"/>
    </xf>
    <xf numFmtId="14" fontId="18" fillId="0" borderId="1" xfId="0" applyNumberFormat="1" applyFont="1" applyBorder="1" applyAlignment="1" applyProtection="1">
      <alignment vertical="center" wrapText="1"/>
      <protection locked="0"/>
    </xf>
    <xf numFmtId="0" fontId="18" fillId="0" borderId="1" xfId="0" applyFont="1" applyBorder="1" applyAlignment="1" applyProtection="1">
      <alignment vertical="center" wrapText="1"/>
      <protection locked="0"/>
    </xf>
    <xf numFmtId="0" fontId="19" fillId="0" borderId="1" xfId="0" applyFont="1" applyBorder="1" applyAlignment="1" applyProtection="1">
      <alignment vertical="center" wrapText="1"/>
      <protection locked="0"/>
    </xf>
    <xf numFmtId="0" fontId="39" fillId="0" borderId="1" xfId="0" applyFont="1" applyBorder="1" applyAlignment="1" applyProtection="1">
      <alignment vertical="center" wrapText="1"/>
      <protection locked="0"/>
    </xf>
    <xf numFmtId="0" fontId="31" fillId="0" borderId="1" xfId="0" applyFont="1" applyBorder="1" applyAlignment="1" applyProtection="1">
      <alignment vertical="center" wrapText="1"/>
      <protection locked="0"/>
    </xf>
    <xf numFmtId="0" fontId="16" fillId="0" borderId="1" xfId="0" applyFont="1" applyBorder="1" applyAlignment="1" applyProtection="1">
      <alignment vertical="center" wrapText="1"/>
      <protection locked="0"/>
    </xf>
    <xf numFmtId="0" fontId="13" fillId="0" borderId="1" xfId="0" applyFont="1" applyBorder="1" applyAlignment="1" applyProtection="1">
      <alignment vertical="center" wrapText="1"/>
      <protection locked="0"/>
    </xf>
    <xf numFmtId="164" fontId="13" fillId="0" borderId="1" xfId="0" applyNumberFormat="1" applyFont="1" applyBorder="1" applyAlignment="1" applyProtection="1">
      <alignment vertical="center" wrapText="1"/>
      <protection locked="0"/>
    </xf>
    <xf numFmtId="14" fontId="13" fillId="0" borderId="1" xfId="0" applyNumberFormat="1" applyFont="1" applyBorder="1" applyAlignment="1" applyProtection="1">
      <alignment vertical="center" wrapText="1"/>
      <protection locked="0"/>
    </xf>
    <xf numFmtId="0" fontId="0" fillId="0" borderId="0" xfId="0" applyFill="1" applyBorder="1" applyAlignment="1" applyProtection="1">
      <alignment vertical="center" wrapText="1"/>
      <protection locked="0"/>
    </xf>
    <xf numFmtId="0" fontId="20" fillId="0" borderId="1" xfId="0" applyFont="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34" fillId="0" borderId="1" xfId="0" applyFont="1" applyBorder="1" applyAlignment="1" applyProtection="1">
      <alignment vertical="center" wrapText="1"/>
      <protection locked="0"/>
    </xf>
    <xf numFmtId="0" fontId="27" fillId="7" borderId="0" xfId="0" applyFont="1" applyFill="1" applyBorder="1" applyAlignment="1" applyProtection="1">
      <alignment vertical="center" wrapText="1"/>
      <protection locked="0"/>
    </xf>
    <xf numFmtId="49" fontId="25" fillId="0" borderId="1" xfId="0" applyNumberFormat="1" applyFont="1" applyBorder="1" applyAlignment="1" applyProtection="1">
      <alignment vertical="center" wrapText="1"/>
      <protection locked="0"/>
    </xf>
    <xf numFmtId="0" fontId="0" fillId="8" borderId="0" xfId="0" applyFill="1" applyBorder="1" applyAlignment="1" applyProtection="1">
      <alignment vertical="center" wrapText="1"/>
      <protection locked="0"/>
    </xf>
    <xf numFmtId="164" fontId="16" fillId="0" borderId="1" xfId="0" applyNumberFormat="1" applyFont="1" applyBorder="1" applyAlignment="1" applyProtection="1">
      <alignment vertical="center" wrapText="1"/>
      <protection locked="0"/>
    </xf>
    <xf numFmtId="14" fontId="16" fillId="0" borderId="1" xfId="0" applyNumberFormat="1" applyFont="1" applyBorder="1" applyAlignment="1" applyProtection="1">
      <alignment vertical="center" wrapText="1"/>
      <protection locked="0"/>
    </xf>
    <xf numFmtId="164" fontId="17" fillId="0" borderId="1" xfId="0" applyNumberFormat="1" applyFont="1" applyBorder="1" applyAlignment="1" applyProtection="1">
      <alignment vertical="center" wrapText="1"/>
      <protection locked="0"/>
    </xf>
    <xf numFmtId="14" fontId="17" fillId="0" borderId="1" xfId="0" applyNumberFormat="1" applyFont="1" applyBorder="1" applyAlignment="1" applyProtection="1">
      <alignment vertical="center" wrapText="1"/>
      <protection locked="0"/>
    </xf>
    <xf numFmtId="0" fontId="32" fillId="6" borderId="1" xfId="0" applyFont="1" applyFill="1" applyBorder="1" applyAlignment="1" applyProtection="1">
      <alignment vertical="center" wrapText="1"/>
      <protection locked="0"/>
    </xf>
    <xf numFmtId="0" fontId="42" fillId="0" borderId="1" xfId="0" applyFont="1" applyBorder="1" applyAlignment="1" applyProtection="1">
      <alignment vertical="center" wrapText="1"/>
      <protection locked="0"/>
    </xf>
    <xf numFmtId="0" fontId="32" fillId="8" borderId="1" xfId="0" applyFont="1" applyFill="1" applyBorder="1" applyAlignment="1" applyProtection="1">
      <alignment vertical="center" wrapText="1"/>
      <protection locked="0"/>
    </xf>
    <xf numFmtId="0" fontId="19" fillId="0" borderId="1" xfId="0" applyFont="1" applyFill="1" applyBorder="1" applyAlignment="1" applyProtection="1">
      <alignment vertical="center" wrapText="1"/>
      <protection locked="0"/>
    </xf>
    <xf numFmtId="16" fontId="13" fillId="0" borderId="1" xfId="0" applyNumberFormat="1" applyFont="1" applyBorder="1" applyAlignment="1" applyProtection="1">
      <alignment vertical="center" wrapText="1"/>
      <protection locked="0"/>
    </xf>
    <xf numFmtId="0" fontId="32" fillId="9" borderId="1" xfId="0" applyFont="1" applyFill="1" applyBorder="1" applyAlignment="1" applyProtection="1">
      <alignment vertical="center" wrapText="1"/>
      <protection locked="0"/>
    </xf>
    <xf numFmtId="0" fontId="18" fillId="8" borderId="1" xfId="0" applyFont="1" applyFill="1" applyBorder="1" applyAlignment="1" applyProtection="1">
      <alignment vertical="center" wrapText="1"/>
      <protection locked="0"/>
    </xf>
    <xf numFmtId="14" fontId="11" fillId="0" borderId="1" xfId="0" applyNumberFormat="1" applyFont="1" applyFill="1" applyBorder="1" applyAlignment="1" applyProtection="1">
      <alignment vertical="center" wrapText="1"/>
      <protection locked="0"/>
    </xf>
    <xf numFmtId="0" fontId="14" fillId="0" borderId="1" xfId="0" applyFont="1" applyBorder="1" applyAlignment="1" applyProtection="1">
      <alignment vertical="center" wrapText="1"/>
      <protection locked="0"/>
    </xf>
    <xf numFmtId="0" fontId="9" fillId="0" borderId="1" xfId="0" applyFont="1" applyBorder="1" applyAlignment="1" applyProtection="1">
      <alignment vertical="center" wrapText="1"/>
      <protection locked="0"/>
    </xf>
    <xf numFmtId="0" fontId="0" fillId="5" borderId="1" xfId="0" applyFill="1" applyBorder="1" applyAlignment="1" applyProtection="1">
      <alignment vertical="center" wrapText="1"/>
      <protection locked="0"/>
    </xf>
    <xf numFmtId="0" fontId="0" fillId="4" borderId="1" xfId="0"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4" fillId="4" borderId="1" xfId="0" quotePrefix="1" applyFont="1" applyFill="1" applyBorder="1" applyAlignment="1" applyProtection="1">
      <alignment vertical="center" wrapText="1"/>
      <protection locked="0"/>
    </xf>
    <xf numFmtId="0" fontId="4" fillId="0" borderId="1" xfId="0" quotePrefix="1" applyFont="1" applyBorder="1" applyAlignment="1" applyProtection="1">
      <alignment vertical="center" wrapText="1"/>
      <protection locked="0"/>
    </xf>
    <xf numFmtId="0" fontId="2" fillId="4" borderId="1" xfId="0" applyFont="1" applyFill="1" applyBorder="1" applyAlignment="1" applyProtection="1">
      <alignment vertical="center" wrapText="1"/>
      <protection locked="0"/>
    </xf>
    <xf numFmtId="0" fontId="11" fillId="0" borderId="0" xfId="0" applyFont="1" applyBorder="1" applyAlignment="1" applyProtection="1">
      <alignment vertical="center" wrapText="1"/>
      <protection locked="0"/>
    </xf>
    <xf numFmtId="164" fontId="11" fillId="0" borderId="0" xfId="0" applyNumberFormat="1" applyFont="1" applyBorder="1" applyAlignment="1" applyProtection="1">
      <alignment vertical="center" wrapText="1"/>
      <protection locked="0"/>
    </xf>
    <xf numFmtId="164" fontId="0" fillId="0" borderId="0" xfId="0" applyNumberFormat="1" applyBorder="1" applyAlignment="1" applyProtection="1">
      <alignment vertical="center" wrapText="1"/>
      <protection locked="0"/>
    </xf>
    <xf numFmtId="0" fontId="0" fillId="0" borderId="0" xfId="0" pivotButton="1" applyAlignment="1">
      <alignment horizontal="center" vertical="center" wrapText="1"/>
    </xf>
    <xf numFmtId="0" fontId="0" fillId="0" borderId="0" xfId="0" applyAlignment="1">
      <alignment horizontal="center" vertical="center" wrapText="1"/>
    </xf>
    <xf numFmtId="0" fontId="37" fillId="3"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vertical="center" wrapText="1"/>
    </xf>
    <xf numFmtId="0" fontId="11" fillId="0" borderId="0" xfId="0" applyFont="1" applyBorder="1" applyAlignment="1" applyProtection="1">
      <alignment vertical="center" wrapText="1"/>
    </xf>
    <xf numFmtId="0" fontId="0" fillId="0" borderId="0" xfId="0" applyBorder="1" applyAlignment="1" applyProtection="1">
      <alignment vertical="center" wrapText="1"/>
    </xf>
    <xf numFmtId="0" fontId="46" fillId="6" borderId="0" xfId="0" applyFont="1" applyFill="1" applyBorder="1" applyAlignment="1" applyProtection="1">
      <alignment horizontal="center" vertical="center" wrapText="1"/>
    </xf>
    <xf numFmtId="0" fontId="11" fillId="0" borderId="2" xfId="0" applyFont="1" applyBorder="1" applyAlignment="1" applyProtection="1">
      <alignment vertical="center" wrapText="1"/>
      <protection locked="0"/>
    </xf>
    <xf numFmtId="0" fontId="28" fillId="0" borderId="0" xfId="0" applyFont="1" applyBorder="1" applyAlignment="1" applyProtection="1">
      <alignment horizontal="center" vertical="center" wrapText="1"/>
      <protection locked="0"/>
    </xf>
    <xf numFmtId="0" fontId="29" fillId="6" borderId="0" xfId="0" applyFont="1" applyFill="1" applyBorder="1" applyAlignment="1" applyProtection="1">
      <alignment horizontal="center" vertical="center" wrapText="1"/>
      <protection locked="0"/>
    </xf>
    <xf numFmtId="164" fontId="29" fillId="6" borderId="0" xfId="0" applyNumberFormat="1" applyFont="1" applyFill="1" applyBorder="1" applyAlignment="1" applyProtection="1">
      <alignment horizontal="center" vertical="center" wrapText="1"/>
      <protection locked="0"/>
    </xf>
    <xf numFmtId="164" fontId="0" fillId="0" borderId="1" xfId="0" applyNumberFormat="1" applyBorder="1" applyAlignment="1" applyProtection="1">
      <alignment vertical="center" wrapText="1"/>
      <protection locked="0"/>
    </xf>
    <xf numFmtId="164" fontId="18" fillId="0" borderId="0" xfId="0" applyNumberFormat="1" applyFont="1" applyBorder="1" applyAlignment="1" applyProtection="1">
      <alignment vertical="center" wrapText="1"/>
      <protection locked="0"/>
    </xf>
    <xf numFmtId="164" fontId="11" fillId="8" borderId="0" xfId="0" applyNumberFormat="1" applyFont="1" applyFill="1" applyBorder="1" applyAlignment="1" applyProtection="1">
      <alignment vertical="center" wrapText="1"/>
      <protection locked="0"/>
    </xf>
    <xf numFmtId="0" fontId="0" fillId="0" borderId="3" xfId="0" applyBorder="1" applyAlignment="1" applyProtection="1">
      <alignment vertical="center" wrapText="1"/>
      <protection locked="0"/>
    </xf>
    <xf numFmtId="0" fontId="11" fillId="0" borderId="3" xfId="0" applyFont="1" applyBorder="1" applyAlignment="1" applyProtection="1">
      <alignment vertical="center" wrapText="1"/>
      <protection locked="0"/>
    </xf>
    <xf numFmtId="0" fontId="11" fillId="0" borderId="4" xfId="0" applyFont="1" applyBorder="1" applyAlignment="1" applyProtection="1">
      <alignment vertical="center" wrapText="1"/>
      <protection locked="0"/>
    </xf>
    <xf numFmtId="164" fontId="11" fillId="0" borderId="3" xfId="0" applyNumberFormat="1" applyFont="1" applyBorder="1" applyAlignment="1" applyProtection="1">
      <alignment vertical="center" wrapText="1"/>
      <protection locked="0"/>
    </xf>
    <xf numFmtId="0" fontId="44" fillId="0" borderId="3" xfId="0" applyFont="1" applyBorder="1" applyAlignment="1" applyProtection="1">
      <alignment horizontal="center" vertical="center"/>
      <protection locked="0"/>
    </xf>
    <xf numFmtId="164" fontId="11" fillId="12" borderId="1" xfId="0" applyNumberFormat="1" applyFont="1" applyFill="1" applyBorder="1" applyAlignment="1" applyProtection="1">
      <alignment vertical="center" wrapText="1"/>
    </xf>
    <xf numFmtId="164" fontId="18" fillId="12" borderId="1" xfId="0" applyNumberFormat="1" applyFont="1" applyFill="1" applyBorder="1" applyAlignment="1" applyProtection="1">
      <alignment vertical="center" wrapText="1"/>
    </xf>
    <xf numFmtId="164" fontId="11" fillId="12" borderId="1" xfId="0" applyNumberFormat="1" applyFont="1" applyFill="1" applyBorder="1" applyAlignment="1" applyProtection="1">
      <alignment vertical="center" wrapText="1"/>
      <protection locked="0"/>
    </xf>
    <xf numFmtId="0" fontId="11" fillId="12" borderId="1" xfId="0" applyFont="1" applyFill="1" applyBorder="1" applyAlignment="1" applyProtection="1">
      <alignment vertical="center" wrapText="1"/>
    </xf>
    <xf numFmtId="0" fontId="11" fillId="12" borderId="0" xfId="0" applyFont="1" applyFill="1" applyBorder="1" applyAlignment="1" applyProtection="1">
      <alignment vertical="center" wrapText="1"/>
    </xf>
    <xf numFmtId="0" fontId="4" fillId="0" borderId="3" xfId="0" applyFont="1" applyBorder="1" applyAlignment="1" applyProtection="1">
      <alignment vertical="center" wrapText="1"/>
      <protection locked="0"/>
    </xf>
    <xf numFmtId="16" fontId="11" fillId="0" borderId="0" xfId="0" applyNumberFormat="1" applyFont="1" applyBorder="1" applyAlignment="1" applyProtection="1">
      <alignment vertical="center" wrapText="1"/>
      <protection locked="0"/>
    </xf>
    <xf numFmtId="14" fontId="11" fillId="0" borderId="0" xfId="0" applyNumberFormat="1" applyFont="1" applyBorder="1" applyAlignment="1" applyProtection="1">
      <alignment vertical="center" wrapText="1"/>
      <protection locked="0"/>
    </xf>
    <xf numFmtId="0" fontId="38" fillId="0" borderId="1" xfId="0" applyFont="1" applyBorder="1" applyAlignment="1" applyProtection="1">
      <alignment vertical="center" wrapText="1"/>
      <protection locked="0"/>
    </xf>
    <xf numFmtId="0" fontId="38" fillId="6" borderId="1" xfId="0" applyFont="1" applyFill="1" applyBorder="1" applyAlignment="1" applyProtection="1">
      <alignment vertical="center" wrapText="1"/>
      <protection locked="0"/>
    </xf>
    <xf numFmtId="0" fontId="47" fillId="0" borderId="1" xfId="0" applyFont="1" applyBorder="1" applyAlignment="1" applyProtection="1">
      <alignment vertical="center" wrapText="1"/>
      <protection locked="0"/>
    </xf>
    <xf numFmtId="0" fontId="33" fillId="0" borderId="1" xfId="0" applyFont="1" applyBorder="1" applyAlignment="1" applyProtection="1">
      <alignment vertical="center" wrapText="1"/>
      <protection locked="0"/>
    </xf>
    <xf numFmtId="164" fontId="33" fillId="0" borderId="1" xfId="0" applyNumberFormat="1" applyFont="1" applyFill="1" applyBorder="1" applyAlignment="1" applyProtection="1">
      <alignment vertical="center" wrapText="1"/>
      <protection locked="0"/>
    </xf>
    <xf numFmtId="164" fontId="33" fillId="0" borderId="1" xfId="0" applyNumberFormat="1" applyFont="1" applyBorder="1" applyAlignment="1" applyProtection="1">
      <alignment vertical="center" wrapText="1"/>
      <protection locked="0"/>
    </xf>
    <xf numFmtId="0" fontId="48" fillId="0" borderId="1" xfId="0" applyFont="1" applyBorder="1" applyAlignment="1" applyProtection="1">
      <alignment vertical="center" wrapText="1"/>
      <protection locked="0"/>
    </xf>
    <xf numFmtId="0" fontId="38" fillId="0" borderId="0" xfId="0" applyFont="1" applyBorder="1" applyAlignment="1" applyProtection="1">
      <alignment vertical="center" wrapText="1"/>
      <protection locked="0"/>
    </xf>
    <xf numFmtId="0" fontId="49" fillId="0" borderId="1" xfId="0" applyFont="1" applyBorder="1" applyAlignment="1" applyProtection="1">
      <alignment vertical="center" wrapText="1"/>
      <protection locked="0"/>
    </xf>
    <xf numFmtId="164" fontId="24" fillId="12" borderId="1" xfId="0" applyNumberFormat="1" applyFont="1" applyFill="1" applyBorder="1" applyAlignment="1" applyProtection="1">
      <alignment vertical="center" wrapText="1"/>
    </xf>
    <xf numFmtId="164" fontId="24" fillId="0" borderId="1" xfId="0" applyNumberFormat="1" applyFont="1" applyFill="1" applyBorder="1" applyAlignment="1" applyProtection="1">
      <alignment vertical="center" wrapText="1"/>
      <protection locked="0"/>
    </xf>
    <xf numFmtId="0" fontId="50" fillId="0" borderId="1" xfId="0" applyFont="1" applyBorder="1" applyAlignment="1" applyProtection="1">
      <alignment horizontal="center" vertical="center"/>
      <protection locked="0"/>
    </xf>
    <xf numFmtId="164" fontId="24" fillId="0" borderId="1" xfId="0" applyNumberFormat="1" applyFont="1" applyBorder="1" applyAlignment="1" applyProtection="1">
      <alignment vertical="center" wrapText="1"/>
      <protection locked="0"/>
    </xf>
    <xf numFmtId="14" fontId="24" fillId="0" borderId="1" xfId="0" applyNumberFormat="1" applyFont="1" applyBorder="1" applyAlignment="1" applyProtection="1">
      <alignment vertical="center" wrapText="1"/>
      <protection locked="0"/>
    </xf>
    <xf numFmtId="0" fontId="33" fillId="0" borderId="1" xfId="0" quotePrefix="1" applyFont="1" applyBorder="1" applyAlignment="1" applyProtection="1">
      <alignment vertical="center" wrapText="1"/>
      <protection locked="0"/>
    </xf>
    <xf numFmtId="0" fontId="38" fillId="0" borderId="1" xfId="0" applyFont="1" applyFill="1" applyBorder="1" applyAlignment="1" applyProtection="1">
      <alignment vertical="center" wrapText="1"/>
      <protection locked="0"/>
    </xf>
    <xf numFmtId="0" fontId="38" fillId="8" borderId="1" xfId="0" applyFont="1" applyFill="1" applyBorder="1" applyAlignment="1" applyProtection="1">
      <alignment vertical="center" wrapText="1"/>
      <protection locked="0"/>
    </xf>
    <xf numFmtId="0" fontId="33" fillId="0" borderId="1" xfId="0" applyFont="1" applyFill="1" applyBorder="1" applyAlignment="1" applyProtection="1">
      <alignment vertical="center" wrapText="1"/>
      <protection locked="0"/>
    </xf>
    <xf numFmtId="0" fontId="38" fillId="0" borderId="0" xfId="0" applyFont="1" applyFill="1" applyBorder="1" applyAlignment="1" applyProtection="1">
      <alignment vertical="center" wrapText="1"/>
      <protection locked="0"/>
    </xf>
    <xf numFmtId="0" fontId="28" fillId="0" borderId="0" xfId="0" applyFont="1" applyBorder="1" applyAlignment="1" applyProtection="1">
      <alignment vertical="center" wrapText="1"/>
      <protection locked="0"/>
    </xf>
    <xf numFmtId="0" fontId="29" fillId="6" borderId="0" xfId="0" applyFont="1" applyFill="1" applyBorder="1" applyAlignment="1" applyProtection="1">
      <alignment vertical="center" wrapText="1"/>
      <protection locked="0"/>
    </xf>
    <xf numFmtId="164" fontId="29" fillId="6" borderId="0" xfId="0" applyNumberFormat="1" applyFont="1" applyFill="1" applyBorder="1" applyAlignment="1" applyProtection="1">
      <alignment vertical="center" wrapText="1"/>
      <protection locked="0"/>
    </xf>
    <xf numFmtId="164" fontId="11" fillId="8" borderId="1" xfId="0" applyNumberFormat="1" applyFont="1" applyFill="1" applyBorder="1" applyAlignment="1" applyProtection="1">
      <alignment vertical="center" wrapText="1"/>
    </xf>
    <xf numFmtId="164" fontId="18" fillId="0" borderId="1" xfId="0" applyNumberFormat="1" applyFont="1" applyBorder="1" applyAlignment="1" applyProtection="1">
      <alignment vertical="center" wrapText="1"/>
    </xf>
    <xf numFmtId="0" fontId="12" fillId="0" borderId="1" xfId="0" quotePrefix="1" applyFont="1" applyBorder="1" applyAlignment="1" applyProtection="1">
      <alignment vertical="center" wrapText="1"/>
      <protection locked="0"/>
    </xf>
    <xf numFmtId="0" fontId="51" fillId="0" borderId="0" xfId="0" applyFont="1" applyAlignment="1">
      <alignment horizontal="center"/>
    </xf>
  </cellXfs>
  <cellStyles count="2">
    <cellStyle name="Normal" xfId="0" builtinId="0"/>
    <cellStyle name="Normal 2" xfId="1"/>
  </cellStyles>
  <dxfs count="158">
    <dxf>
      <alignment vertical="center" readingOrder="0"/>
    </dxf>
    <dxf>
      <alignment wrapText="1" readingOrder="0"/>
    </dxf>
    <dxf>
      <alignment horizontal="center" readingOrder="0"/>
    </dxf>
    <dxf>
      <alignment vertical="center" readingOrder="0"/>
    </dxf>
    <dxf>
      <alignment wrapText="1" readingOrder="0"/>
    </dxf>
    <dxf>
      <alignment horizontal="center" readingOrder="0"/>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ill>
        <patternFill>
          <bgColor rgb="FF92D050"/>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ill>
        <patternFill>
          <bgColor rgb="FF92D050"/>
        </patternFill>
      </fill>
    </dxf>
    <dxf>
      <alignment horizontal="center" readingOrder="0"/>
    </dxf>
    <dxf>
      <alignment wrapText="1" readingOrder="0"/>
    </dxf>
    <dxf>
      <alignment vertical="center"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3.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sharedStrings" Target="sharedStrings.xml"/><Relationship Id="rId5" Type="http://schemas.openxmlformats.org/officeDocument/2006/relationships/externalLink" Target="externalLinks/externalLink2.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graphique!$B$7</c:f>
              <c:strCache>
                <c:ptCount val="1"/>
                <c:pt idx="0">
                  <c:v>activitées planifiées</c:v>
                </c:pt>
              </c:strCache>
            </c:strRef>
          </c:tx>
          <c:invertIfNegative val="0"/>
          <c:cat>
            <c:strRef>
              <c:f>graphique!$A$62:$A$80</c:f>
              <c:strCache>
                <c:ptCount val="19"/>
                <c:pt idx="0">
                  <c:v>17/02/2014 - 23/02/2014</c:v>
                </c:pt>
                <c:pt idx="1">
                  <c:v>24/02/2014 - 02/03/2014</c:v>
                </c:pt>
                <c:pt idx="2">
                  <c:v>03/03/2014 - 09/03/2014</c:v>
                </c:pt>
                <c:pt idx="3">
                  <c:v>10/03/2014 - 16/03/2014</c:v>
                </c:pt>
                <c:pt idx="4">
                  <c:v>17/03/2014 - 23/03/2014</c:v>
                </c:pt>
                <c:pt idx="5">
                  <c:v>24/03/2014 - 30/03/2014</c:v>
                </c:pt>
                <c:pt idx="6">
                  <c:v>31/03/2014 - 06/04/2014</c:v>
                </c:pt>
                <c:pt idx="7">
                  <c:v>14/04/2014 - 20/04/2014</c:v>
                </c:pt>
                <c:pt idx="8">
                  <c:v>21/04/2014 - 27/04/2014</c:v>
                </c:pt>
                <c:pt idx="9">
                  <c:v>28/04/2014 - 04/05/2014</c:v>
                </c:pt>
                <c:pt idx="10">
                  <c:v>05/05/2014 - 11/05/2014</c:v>
                </c:pt>
                <c:pt idx="11">
                  <c:v>12/05/2014 - 18/05/2014</c:v>
                </c:pt>
                <c:pt idx="12">
                  <c:v>26/05/2014 - 01/06/2014</c:v>
                </c:pt>
                <c:pt idx="13">
                  <c:v>09/06/2014 - 15/06/2014</c:v>
                </c:pt>
                <c:pt idx="14">
                  <c:v>30/06/2014 - 06/07/2014</c:v>
                </c:pt>
                <c:pt idx="15">
                  <c:v>28/07/2014 - 03/08/2014</c:v>
                </c:pt>
                <c:pt idx="16">
                  <c:v>25/08/2014 - 31/08/2014</c:v>
                </c:pt>
                <c:pt idx="17">
                  <c:v>29/09/2014 - 05/10/2014</c:v>
                </c:pt>
                <c:pt idx="18">
                  <c:v>29/12/2014 - 01/01/2015</c:v>
                </c:pt>
              </c:strCache>
            </c:strRef>
          </c:cat>
          <c:val>
            <c:numRef>
              <c:f>graphique!$B$8:$B$25</c:f>
              <c:numCache>
                <c:formatCode>General</c:formatCode>
                <c:ptCount val="18"/>
                <c:pt idx="0">
                  <c:v>1</c:v>
                </c:pt>
                <c:pt idx="1">
                  <c:v>8</c:v>
                </c:pt>
                <c:pt idx="2">
                  <c:v>10</c:v>
                </c:pt>
                <c:pt idx="3">
                  <c:v>4</c:v>
                </c:pt>
                <c:pt idx="4">
                  <c:v>3</c:v>
                </c:pt>
                <c:pt idx="5">
                  <c:v>3</c:v>
                </c:pt>
                <c:pt idx="6">
                  <c:v>1</c:v>
                </c:pt>
                <c:pt idx="7">
                  <c:v>10</c:v>
                </c:pt>
                <c:pt idx="8">
                  <c:v>2</c:v>
                </c:pt>
                <c:pt idx="9">
                  <c:v>15</c:v>
                </c:pt>
                <c:pt idx="10">
                  <c:v>5</c:v>
                </c:pt>
                <c:pt idx="11">
                  <c:v>6</c:v>
                </c:pt>
                <c:pt idx="12">
                  <c:v>12</c:v>
                </c:pt>
                <c:pt idx="13">
                  <c:v>4</c:v>
                </c:pt>
                <c:pt idx="14">
                  <c:v>19</c:v>
                </c:pt>
                <c:pt idx="15">
                  <c:v>11</c:v>
                </c:pt>
                <c:pt idx="16">
                  <c:v>1</c:v>
                </c:pt>
                <c:pt idx="17">
                  <c:v>1</c:v>
                </c:pt>
              </c:numCache>
            </c:numRef>
          </c:val>
        </c:ser>
        <c:ser>
          <c:idx val="1"/>
          <c:order val="1"/>
          <c:tx>
            <c:strRef>
              <c:f>graphique!$B$34</c:f>
              <c:strCache>
                <c:ptCount val="1"/>
                <c:pt idx="0">
                  <c:v>activitées faites</c:v>
                </c:pt>
              </c:strCache>
            </c:strRef>
          </c:tx>
          <c:invertIfNegative val="0"/>
          <c:cat>
            <c:strRef>
              <c:f>graphique!$A$62:$A$80</c:f>
              <c:strCache>
                <c:ptCount val="19"/>
                <c:pt idx="0">
                  <c:v>17/02/2014 - 23/02/2014</c:v>
                </c:pt>
                <c:pt idx="1">
                  <c:v>24/02/2014 - 02/03/2014</c:v>
                </c:pt>
                <c:pt idx="2">
                  <c:v>03/03/2014 - 09/03/2014</c:v>
                </c:pt>
                <c:pt idx="3">
                  <c:v>10/03/2014 - 16/03/2014</c:v>
                </c:pt>
                <c:pt idx="4">
                  <c:v>17/03/2014 - 23/03/2014</c:v>
                </c:pt>
                <c:pt idx="5">
                  <c:v>24/03/2014 - 30/03/2014</c:v>
                </c:pt>
                <c:pt idx="6">
                  <c:v>31/03/2014 - 06/04/2014</c:v>
                </c:pt>
                <c:pt idx="7">
                  <c:v>14/04/2014 - 20/04/2014</c:v>
                </c:pt>
                <c:pt idx="8">
                  <c:v>21/04/2014 - 27/04/2014</c:v>
                </c:pt>
                <c:pt idx="9">
                  <c:v>28/04/2014 - 04/05/2014</c:v>
                </c:pt>
                <c:pt idx="10">
                  <c:v>05/05/2014 - 11/05/2014</c:v>
                </c:pt>
                <c:pt idx="11">
                  <c:v>12/05/2014 - 18/05/2014</c:v>
                </c:pt>
                <c:pt idx="12">
                  <c:v>26/05/2014 - 01/06/2014</c:v>
                </c:pt>
                <c:pt idx="13">
                  <c:v>09/06/2014 - 15/06/2014</c:v>
                </c:pt>
                <c:pt idx="14">
                  <c:v>30/06/2014 - 06/07/2014</c:v>
                </c:pt>
                <c:pt idx="15">
                  <c:v>28/07/2014 - 03/08/2014</c:v>
                </c:pt>
                <c:pt idx="16">
                  <c:v>25/08/2014 - 31/08/2014</c:v>
                </c:pt>
                <c:pt idx="17">
                  <c:v>29/09/2014 - 05/10/2014</c:v>
                </c:pt>
                <c:pt idx="18">
                  <c:v>29/12/2014 - 01/01/2015</c:v>
                </c:pt>
              </c:strCache>
            </c:strRef>
          </c:cat>
          <c:val>
            <c:numRef>
              <c:f>graphique!$B$35:$B$46</c:f>
              <c:numCache>
                <c:formatCode>General</c:formatCode>
                <c:ptCount val="12"/>
                <c:pt idx="0">
                  <c:v>2</c:v>
                </c:pt>
                <c:pt idx="1">
                  <c:v>9</c:v>
                </c:pt>
                <c:pt idx="2">
                  <c:v>10</c:v>
                </c:pt>
                <c:pt idx="3">
                  <c:v>3</c:v>
                </c:pt>
                <c:pt idx="4">
                  <c:v>4</c:v>
                </c:pt>
                <c:pt idx="5">
                  <c:v>7</c:v>
                </c:pt>
                <c:pt idx="6">
                  <c:v>7</c:v>
                </c:pt>
                <c:pt idx="7">
                  <c:v>2</c:v>
                </c:pt>
                <c:pt idx="8">
                  <c:v>2</c:v>
                </c:pt>
                <c:pt idx="9">
                  <c:v>2</c:v>
                </c:pt>
                <c:pt idx="10">
                  <c:v>3</c:v>
                </c:pt>
                <c:pt idx="11">
                  <c:v>1</c:v>
                </c:pt>
              </c:numCache>
            </c:numRef>
          </c:val>
        </c:ser>
        <c:dLbls>
          <c:showLegendKey val="0"/>
          <c:showVal val="0"/>
          <c:showCatName val="0"/>
          <c:showSerName val="0"/>
          <c:showPercent val="0"/>
          <c:showBubbleSize val="0"/>
        </c:dLbls>
        <c:gapWidth val="150"/>
        <c:axId val="46210432"/>
        <c:axId val="46795776"/>
      </c:barChart>
      <c:lineChart>
        <c:grouping val="stacked"/>
        <c:varyColors val="0"/>
        <c:ser>
          <c:idx val="2"/>
          <c:order val="2"/>
          <c:tx>
            <c:strRef>
              <c:f>graphique!$B$61</c:f>
              <c:strCache>
                <c:ptCount val="1"/>
                <c:pt idx="0">
                  <c:v>activitées planifiées au 22 avril 2014</c:v>
                </c:pt>
              </c:strCache>
            </c:strRef>
          </c:tx>
          <c:cat>
            <c:strRef>
              <c:f>graphique!$A$62:$A$80</c:f>
              <c:strCache>
                <c:ptCount val="19"/>
                <c:pt idx="0">
                  <c:v>17/02/2014 - 23/02/2014</c:v>
                </c:pt>
                <c:pt idx="1">
                  <c:v>24/02/2014 - 02/03/2014</c:v>
                </c:pt>
                <c:pt idx="2">
                  <c:v>03/03/2014 - 09/03/2014</c:v>
                </c:pt>
                <c:pt idx="3">
                  <c:v>10/03/2014 - 16/03/2014</c:v>
                </c:pt>
                <c:pt idx="4">
                  <c:v>17/03/2014 - 23/03/2014</c:v>
                </c:pt>
                <c:pt idx="5">
                  <c:v>24/03/2014 - 30/03/2014</c:v>
                </c:pt>
                <c:pt idx="6">
                  <c:v>31/03/2014 - 06/04/2014</c:v>
                </c:pt>
                <c:pt idx="7">
                  <c:v>14/04/2014 - 20/04/2014</c:v>
                </c:pt>
                <c:pt idx="8">
                  <c:v>21/04/2014 - 27/04/2014</c:v>
                </c:pt>
                <c:pt idx="9">
                  <c:v>28/04/2014 - 04/05/2014</c:v>
                </c:pt>
                <c:pt idx="10">
                  <c:v>05/05/2014 - 11/05/2014</c:v>
                </c:pt>
                <c:pt idx="11">
                  <c:v>12/05/2014 - 18/05/2014</c:v>
                </c:pt>
                <c:pt idx="12">
                  <c:v>26/05/2014 - 01/06/2014</c:v>
                </c:pt>
                <c:pt idx="13">
                  <c:v>09/06/2014 - 15/06/2014</c:v>
                </c:pt>
                <c:pt idx="14">
                  <c:v>30/06/2014 - 06/07/2014</c:v>
                </c:pt>
                <c:pt idx="15">
                  <c:v>28/07/2014 - 03/08/2014</c:v>
                </c:pt>
                <c:pt idx="16">
                  <c:v>25/08/2014 - 31/08/2014</c:v>
                </c:pt>
                <c:pt idx="17">
                  <c:v>29/09/2014 - 05/10/2014</c:v>
                </c:pt>
                <c:pt idx="18">
                  <c:v>29/12/2014 - 01/01/2015</c:v>
                </c:pt>
              </c:strCache>
            </c:strRef>
          </c:cat>
          <c:val>
            <c:numRef>
              <c:f>graphique!$B$62:$B$80</c:f>
              <c:numCache>
                <c:formatCode>General</c:formatCode>
                <c:ptCount val="19"/>
                <c:pt idx="0">
                  <c:v>1</c:v>
                </c:pt>
                <c:pt idx="1">
                  <c:v>8</c:v>
                </c:pt>
                <c:pt idx="2">
                  <c:v>10</c:v>
                </c:pt>
                <c:pt idx="3">
                  <c:v>4</c:v>
                </c:pt>
                <c:pt idx="4">
                  <c:v>3</c:v>
                </c:pt>
                <c:pt idx="5">
                  <c:v>3</c:v>
                </c:pt>
                <c:pt idx="6">
                  <c:v>1</c:v>
                </c:pt>
                <c:pt idx="7">
                  <c:v>10</c:v>
                </c:pt>
                <c:pt idx="8">
                  <c:v>2</c:v>
                </c:pt>
                <c:pt idx="9">
                  <c:v>15</c:v>
                </c:pt>
                <c:pt idx="10">
                  <c:v>5</c:v>
                </c:pt>
                <c:pt idx="11">
                  <c:v>5</c:v>
                </c:pt>
                <c:pt idx="12">
                  <c:v>12</c:v>
                </c:pt>
                <c:pt idx="13">
                  <c:v>4</c:v>
                </c:pt>
                <c:pt idx="14">
                  <c:v>19</c:v>
                </c:pt>
                <c:pt idx="15">
                  <c:v>11</c:v>
                </c:pt>
                <c:pt idx="16">
                  <c:v>1</c:v>
                </c:pt>
                <c:pt idx="17">
                  <c:v>1</c:v>
                </c:pt>
                <c:pt idx="18">
                  <c:v>1</c:v>
                </c:pt>
              </c:numCache>
            </c:numRef>
          </c:val>
          <c:smooth val="0"/>
        </c:ser>
        <c:dLbls>
          <c:showLegendKey val="0"/>
          <c:showVal val="0"/>
          <c:showCatName val="0"/>
          <c:showSerName val="0"/>
          <c:showPercent val="0"/>
          <c:showBubbleSize val="0"/>
        </c:dLbls>
        <c:marker val="1"/>
        <c:smooth val="0"/>
        <c:axId val="46210432"/>
        <c:axId val="46795776"/>
      </c:lineChart>
      <c:catAx>
        <c:axId val="46210432"/>
        <c:scaling>
          <c:orientation val="minMax"/>
        </c:scaling>
        <c:delete val="0"/>
        <c:axPos val="b"/>
        <c:majorTickMark val="out"/>
        <c:minorTickMark val="none"/>
        <c:tickLblPos val="nextTo"/>
        <c:crossAx val="46795776"/>
        <c:crosses val="autoZero"/>
        <c:auto val="1"/>
        <c:lblAlgn val="ctr"/>
        <c:lblOffset val="100"/>
        <c:noMultiLvlLbl val="0"/>
      </c:catAx>
      <c:valAx>
        <c:axId val="46795776"/>
        <c:scaling>
          <c:orientation val="minMax"/>
        </c:scaling>
        <c:delete val="0"/>
        <c:axPos val="l"/>
        <c:majorGridlines/>
        <c:numFmt formatCode="General" sourceLinked="1"/>
        <c:majorTickMark val="out"/>
        <c:minorTickMark val="none"/>
        <c:tickLblPos val="nextTo"/>
        <c:crossAx val="46210432"/>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1059656</xdr:colOff>
      <xdr:row>6</xdr:row>
      <xdr:rowOff>33336</xdr:rowOff>
    </xdr:from>
    <xdr:to>
      <xdr:col>15</xdr:col>
      <xdr:colOff>190499</xdr:colOff>
      <xdr:row>44</xdr:row>
      <xdr:rowOff>59531</xdr:rowOff>
    </xdr:to>
    <xdr:graphicFrame macro="">
      <xdr:nvGraphicFramePr>
        <xdr:cNvPr id="10" name="Graphique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harge"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asteu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ge"/>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steur"/>
    </sheetNames>
    <sheetDataSet>
      <sheetData sheetId="0"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r:id="rId1" refreshedBy="Delaye, Laurent (sanofi pasteur)" refreshedDate="41773.613163541668" createdVersion="4" refreshedVersion="4" minRefreshableVersion="3" recordCount="185">
  <cacheSource type="worksheet">
    <worksheetSource ref="A2:T187" sheet="QAP"/>
  </cacheSource>
  <cacheFields count="20">
    <cacheField name="Topic number" numFmtId="0">
      <sharedItems containsSemiMixedTypes="0" containsString="0" containsNumber="1" containsInteger="1" minValue="1" maxValue="192"/>
    </cacheField>
    <cacheField name="Topic requiring attention" numFmtId="0">
      <sharedItems containsBlank="1"/>
    </cacheField>
    <cacheField name="Prio" numFmtId="0">
      <sharedItems containsMixedTypes="1" containsNumber="1" containsInteger="1" minValue="1" maxValue="3" count="4">
        <s v="?"/>
        <n v="1"/>
        <n v="2"/>
        <n v="3"/>
      </sharedItems>
    </cacheField>
    <cacheField name="Big Topic" numFmtId="0">
      <sharedItems containsBlank="1" count="7">
        <s v="M"/>
        <s v="R"/>
        <s v="D"/>
        <s v="T"/>
        <s v="U"/>
        <s v="P"/>
        <m u="1"/>
      </sharedItems>
    </cacheField>
    <cacheField name="Topic" numFmtId="0">
      <sharedItems containsBlank="1"/>
    </cacheField>
    <cacheField name="QEP ref" numFmtId="0">
      <sharedItems containsMixedTypes="1" containsNumber="1" minValue="2.1" maxValue="5.2"/>
    </cacheField>
    <cacheField name="Issue" numFmtId="0">
      <sharedItems containsBlank="1" longText="1"/>
    </cacheField>
    <cacheField name="Root causes" numFmtId="0">
      <sharedItems containsBlank="1"/>
    </cacheField>
    <cacheField name="Actions to remediate root causes" numFmtId="0">
      <sharedItems containsBlank="1" longText="1"/>
    </cacheField>
    <cacheField name="Who" numFmtId="0">
      <sharedItems containsBlank="1"/>
    </cacheField>
    <cacheField name="Real responsible" numFmtId="0">
      <sharedItems containsBlank="1"/>
    </cacheField>
    <cacheField name="Reference due Date (As of April 22)" numFmtId="164">
      <sharedItems containsNonDate="0" containsDate="1" containsString="0" containsBlank="1" minDate="2014-02-17T00:00:00" maxDate="2014-12-31T00:00:00"/>
    </cacheField>
    <cacheField name="due date" numFmtId="164">
      <sharedItems containsSemiMixedTypes="0" containsNonDate="0" containsDate="1" containsString="0" minDate="2014-02-17T00:00:00" maxDate="2014-12-31T00:00:00" count="44">
        <d v="2014-02-17T00:00:00"/>
        <d v="2014-02-28T00:00:00"/>
        <d v="2014-03-04T00:00:00"/>
        <d v="2014-03-07T00:00:00"/>
        <d v="2014-03-11T00:00:00"/>
        <d v="2014-03-13T00:00:00"/>
        <d v="2014-03-14T00:00:00"/>
        <d v="2014-03-15T00:00:00"/>
        <d v="2014-03-20T00:00:00"/>
        <d v="2014-03-26T00:00:00"/>
        <d v="2014-03-27T00:00:00"/>
        <d v="2014-03-29T00:00:00"/>
        <d v="2014-03-31T00:00:00"/>
        <d v="2014-04-01T00:00:00"/>
        <d v="2014-04-03T00:00:00"/>
        <d v="2014-04-14T00:00:00"/>
        <d v="2014-04-15T00:00:00"/>
        <d v="2014-04-16T00:00:00"/>
        <d v="2014-04-22T00:00:00"/>
        <d v="2014-04-23T00:00:00"/>
        <d v="2014-04-25T00:00:00"/>
        <d v="2014-04-29T00:00:00"/>
        <d v="2014-04-30T00:00:00"/>
        <d v="2014-05-15T00:00:00"/>
        <d v="2014-05-17T00:00:00"/>
        <d v="2014-05-30T00:00:00"/>
        <d v="2014-05-09T00:00:00"/>
        <d v="2014-05-14T00:00:00"/>
        <d v="2014-05-29T00:00:00"/>
        <d v="2014-05-31T00:00:00"/>
        <d v="2014-06-15T00:00:00"/>
        <d v="2014-06-27T00:00:00"/>
        <d v="2014-06-29T00:00:00"/>
        <d v="2014-06-30T00:00:00"/>
        <d v="2014-07-30T00:00:00"/>
        <d v="2014-08-30T00:00:00"/>
        <d v="2014-09-01T00:00:00"/>
        <d v="2014-09-28T00:00:00"/>
        <d v="2014-09-30T00:00:00"/>
        <d v="2014-10-30T00:00:00"/>
        <d v="2014-10-31T00:00:00"/>
        <d v="2014-11-30T00:00:00"/>
        <d v="2014-12-03T00:00:00"/>
        <d v="2014-12-30T00:00:00"/>
      </sharedItems>
      <fieldGroup base="12">
        <rangePr groupBy="days" startDate="2014-02-17T00:00:00" endDate="2014-12-31T00:00:00" groupInterval="7"/>
        <groupItems count="48">
          <s v="&lt;17/02/2014"/>
          <s v="17/02/2014 - 23/02/2014"/>
          <s v="24/02/2014 - 02/03/2014"/>
          <s v="03/03/2014 - 09/03/2014"/>
          <s v="10/03/2014 - 16/03/2014"/>
          <s v="17/03/2014 - 23/03/2014"/>
          <s v="24/03/2014 - 30/03/2014"/>
          <s v="31/03/2014 - 06/04/2014"/>
          <s v="07/04/2014 - 13/04/2014"/>
          <s v="14/04/2014 - 20/04/2014"/>
          <s v="21/04/2014 - 27/04/2014"/>
          <s v="28/04/2014 - 04/05/2014"/>
          <s v="05/05/2014 - 11/05/2014"/>
          <s v="12/05/2014 - 18/05/2014"/>
          <s v="19/05/2014 - 25/05/2014"/>
          <s v="26/05/2014 - 01/06/2014"/>
          <s v="02/06/2014 - 08/06/2014"/>
          <s v="09/06/2014 - 15/06/2014"/>
          <s v="16/06/2014 - 22/06/2014"/>
          <s v="23/06/2014 - 29/06/2014"/>
          <s v="30/06/2014 - 06/07/2014"/>
          <s v="07/07/2014 - 13/07/2014"/>
          <s v="14/07/2014 - 20/07/2014"/>
          <s v="21/07/2014 - 27/07/2014"/>
          <s v="28/07/2014 - 03/08/2014"/>
          <s v="04/08/2014 - 10/08/2014"/>
          <s v="11/08/2014 - 17/08/2014"/>
          <s v="18/08/2014 - 24/08/2014"/>
          <s v="25/08/2014 - 31/08/2014"/>
          <s v="01/09/2014 - 07/09/2014"/>
          <s v="08/09/2014 - 14/09/2014"/>
          <s v="15/09/2014 - 21/09/2014"/>
          <s v="22/09/2014 - 28/09/2014"/>
          <s v="29/09/2014 - 05/10/2014"/>
          <s v="06/10/2014 - 12/10/2014"/>
          <s v="13/10/2014 - 19/10/2014"/>
          <s v="20/10/2014 - 26/10/2014"/>
          <s v="27/10/2014 - 02/11/2014"/>
          <s v="03/11/2014 - 09/11/2014"/>
          <s v="10/11/2014 - 16/11/2014"/>
          <s v="17/11/2014 - 23/11/2014"/>
          <s v="24/11/2014 - 30/11/2014"/>
          <s v="01/12/2014 - 07/12/2014"/>
          <s v="08/12/2014 - 14/12/2014"/>
          <s v="15/12/2014 - 21/12/2014"/>
          <s v="22/12/2014 - 28/12/2014"/>
          <s v="29/12/2014 - 31/12/2014"/>
          <s v="&gt;31/12/2014"/>
        </groupItems>
      </fieldGroup>
    </cacheField>
    <cacheField name="Week N°" numFmtId="0">
      <sharedItems containsSemiMixedTypes="0" containsString="0" containsNumber="1" containsInteger="1" minValue="8" maxValue="53"/>
    </cacheField>
    <cacheField name="Actual date _x000a_(when done)" numFmtId="164">
      <sharedItems containsNonDate="0" containsDate="1" containsString="0" containsBlank="1" minDate="2014-02-17T00:00:00" maxDate="2014-05-01T00:00:00"/>
    </cacheField>
    <cacheField name="Week N°2" numFmtId="0">
      <sharedItems containsBlank="1" containsMixedTypes="1" containsNumber="1" containsInteger="1" minValue="8" maxValue="20"/>
    </cacheField>
    <cacheField name="Earliest deadline" numFmtId="0">
      <sharedItems containsDate="1" containsBlank="1" containsMixedTypes="1" minDate="2014-02-17T00:00:00" maxDate="2015-07-01T00:00:00"/>
    </cacheField>
    <cacheField name="Lastest Deadline" numFmtId="0">
      <sharedItems containsDate="1" containsBlank="1" containsMixedTypes="1" minDate="2014-03-27T00:00:00" maxDate="2015-09-29T00:00:00"/>
    </cacheField>
    <cacheField name="Temporary solution" numFmtId="0">
      <sharedItems containsBlank="1"/>
    </cacheField>
    <cacheField name="Status" numFmtId="0">
      <sharedItems containsBlank="1" count="5">
        <s v="Completed"/>
        <s v="Cancelled"/>
        <s v="Planned"/>
        <s v="On-going"/>
        <m/>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Delaye, Laurent (sanofi pasteur)" refreshedDate="41773.613243171298" createdVersion="4" refreshedVersion="4" minRefreshableVersion="3" recordCount="196">
  <cacheSource type="worksheet">
    <worksheetSource ref="A2:T198" sheet="QAP"/>
  </cacheSource>
  <cacheFields count="20">
    <cacheField name="Topic number" numFmtId="0">
      <sharedItems containsSemiMixedTypes="0" containsString="0" containsNumber="1" containsInteger="1" minValue="1" maxValue="192"/>
    </cacheField>
    <cacheField name="Topic requiring attention" numFmtId="0">
      <sharedItems containsBlank="1"/>
    </cacheField>
    <cacheField name="Prio" numFmtId="0">
      <sharedItems containsMixedTypes="1" containsNumber="1" containsInteger="1" minValue="1" maxValue="3" count="4">
        <s v="?"/>
        <n v="1"/>
        <n v="2"/>
        <n v="3"/>
      </sharedItems>
    </cacheField>
    <cacheField name="Big Topic" numFmtId="0">
      <sharedItems count="6">
        <s v="M"/>
        <s v="R"/>
        <s v="D"/>
        <s v="T"/>
        <s v="U"/>
        <s v="P"/>
      </sharedItems>
    </cacheField>
    <cacheField name="Topic" numFmtId="0">
      <sharedItems containsBlank="1"/>
    </cacheField>
    <cacheField name="QEP ref" numFmtId="0">
      <sharedItems containsMixedTypes="1" containsNumber="1" minValue="2.1" maxValue="5.2"/>
    </cacheField>
    <cacheField name="Issue" numFmtId="0">
      <sharedItems containsBlank="1" longText="1"/>
    </cacheField>
    <cacheField name="Root causes" numFmtId="0">
      <sharedItems containsBlank="1"/>
    </cacheField>
    <cacheField name="Actions to remediate root causes" numFmtId="0">
      <sharedItems containsBlank="1" longText="1"/>
    </cacheField>
    <cacheField name="Who" numFmtId="0">
      <sharedItems containsBlank="1"/>
    </cacheField>
    <cacheField name="Real responsible" numFmtId="0">
      <sharedItems containsBlank="1"/>
    </cacheField>
    <cacheField name="Reference due Date (As of April 22)" numFmtId="164">
      <sharedItems containsNonDate="0" containsDate="1" containsString="0" containsBlank="1" minDate="2014-02-17T00:00:00" maxDate="2015-01-01T00:00:00" count="46">
        <d v="2014-02-17T00:00:00"/>
        <d v="2014-02-28T00:00:00"/>
        <d v="2014-03-04T00:00:00"/>
        <d v="2014-03-07T00:00:00"/>
        <d v="2014-03-11T00:00:00"/>
        <d v="2014-03-13T00:00:00"/>
        <d v="2014-03-14T00:00:00"/>
        <d v="2014-03-15T00:00:00"/>
        <d v="2014-03-20T00:00:00"/>
        <d v="2014-03-26T00:00:00"/>
        <d v="2014-03-27T00:00:00"/>
        <d v="2014-03-29T00:00:00"/>
        <d v="2014-03-31T00:00:00"/>
        <d v="2014-04-01T00:00:00"/>
        <d v="2014-04-03T00:00:00"/>
        <d v="2014-04-14T00:00:00"/>
        <d v="2014-04-15T00:00:00"/>
        <d v="2014-04-16T00:00:00"/>
        <d v="2014-04-22T00:00:00"/>
        <d v="2014-04-23T00:00:00"/>
        <d v="2014-04-25T00:00:00"/>
        <d v="2014-04-29T00:00:00"/>
        <d v="2014-04-30T00:00:00"/>
        <d v="2014-04-18T00:00:00"/>
        <d v="2014-05-09T00:00:00"/>
        <d v="2014-05-14T00:00:00"/>
        <d v="2014-05-15T00:00:00"/>
        <m/>
        <d v="2014-05-29T00:00:00"/>
        <d v="2014-05-30T00:00:00"/>
        <d v="2014-05-31T00:00:00"/>
        <d v="2014-06-15T00:00:00"/>
        <d v="2014-06-27T00:00:00"/>
        <d v="2014-06-29T00:00:00"/>
        <d v="2014-06-30T00:00:00"/>
        <d v="2014-07-30T00:00:00"/>
        <d v="2014-08-30T00:00:00"/>
        <d v="2014-09-01T00:00:00"/>
        <d v="2014-09-28T00:00:00"/>
        <d v="2014-09-30T00:00:00"/>
        <d v="2014-10-30T00:00:00"/>
        <d v="2014-10-31T00:00:00"/>
        <d v="2014-11-30T00:00:00"/>
        <d v="2014-12-03T00:00:00"/>
        <d v="2014-12-30T00:00:00"/>
        <d v="2014-12-31T00:00:00"/>
      </sharedItems>
      <fieldGroup base="11">
        <rangePr groupBy="days" startDate="2014-02-17T00:00:00" endDate="2015-01-01T00:00:00" groupInterval="7"/>
        <groupItems count="48">
          <s v="(vide)"/>
          <s v="17/02/2014 - 23/02/2014"/>
          <s v="24/02/2014 - 02/03/2014"/>
          <s v="03/03/2014 - 09/03/2014"/>
          <s v="10/03/2014 - 16/03/2014"/>
          <s v="17/03/2014 - 23/03/2014"/>
          <s v="24/03/2014 - 30/03/2014"/>
          <s v="31/03/2014 - 06/04/2014"/>
          <s v="07/04/2014 - 13/04/2014"/>
          <s v="14/04/2014 - 20/04/2014"/>
          <s v="21/04/2014 - 27/04/2014"/>
          <s v="28/04/2014 - 04/05/2014"/>
          <s v="05/05/2014 - 11/05/2014"/>
          <s v="12/05/2014 - 18/05/2014"/>
          <s v="19/05/2014 - 25/05/2014"/>
          <s v="26/05/2014 - 01/06/2014"/>
          <s v="02/06/2014 - 08/06/2014"/>
          <s v="09/06/2014 - 15/06/2014"/>
          <s v="16/06/2014 - 22/06/2014"/>
          <s v="23/06/2014 - 29/06/2014"/>
          <s v="30/06/2014 - 06/07/2014"/>
          <s v="07/07/2014 - 13/07/2014"/>
          <s v="14/07/2014 - 20/07/2014"/>
          <s v="21/07/2014 - 27/07/2014"/>
          <s v="28/07/2014 - 03/08/2014"/>
          <s v="04/08/2014 - 10/08/2014"/>
          <s v="11/08/2014 - 17/08/2014"/>
          <s v="18/08/2014 - 24/08/2014"/>
          <s v="25/08/2014 - 31/08/2014"/>
          <s v="01/09/2014 - 07/09/2014"/>
          <s v="08/09/2014 - 14/09/2014"/>
          <s v="15/09/2014 - 21/09/2014"/>
          <s v="22/09/2014 - 28/09/2014"/>
          <s v="29/09/2014 - 05/10/2014"/>
          <s v="06/10/2014 - 12/10/2014"/>
          <s v="13/10/2014 - 19/10/2014"/>
          <s v="20/10/2014 - 26/10/2014"/>
          <s v="27/10/2014 - 02/11/2014"/>
          <s v="03/11/2014 - 09/11/2014"/>
          <s v="10/11/2014 - 16/11/2014"/>
          <s v="17/11/2014 - 23/11/2014"/>
          <s v="24/11/2014 - 30/11/2014"/>
          <s v="01/12/2014 - 07/12/2014"/>
          <s v="08/12/2014 - 14/12/2014"/>
          <s v="15/12/2014 - 21/12/2014"/>
          <s v="22/12/2014 - 28/12/2014"/>
          <s v="29/12/2014 - 01/01/2015"/>
          <s v="&gt;01/01/2015"/>
        </groupItems>
      </fieldGroup>
    </cacheField>
    <cacheField name="due date" numFmtId="164">
      <sharedItems containsNonDate="0" containsDate="1" containsString="0" containsBlank="1" minDate="2014-02-17T00:00:00" maxDate="2015-01-01T00:00:00" count="46">
        <d v="2014-02-17T00:00:00"/>
        <d v="2014-02-28T00:00:00"/>
        <d v="2014-03-04T00:00:00"/>
        <d v="2014-03-07T00:00:00"/>
        <d v="2014-03-11T00:00:00"/>
        <d v="2014-03-13T00:00:00"/>
        <d v="2014-03-14T00:00:00"/>
        <d v="2014-03-15T00:00:00"/>
        <d v="2014-03-20T00:00:00"/>
        <d v="2014-03-26T00:00:00"/>
        <d v="2014-03-27T00:00:00"/>
        <d v="2014-03-29T00:00:00"/>
        <d v="2014-03-31T00:00:00"/>
        <d v="2014-04-01T00:00:00"/>
        <d v="2014-04-03T00:00:00"/>
        <d v="2014-04-14T00:00:00"/>
        <d v="2014-04-15T00:00:00"/>
        <d v="2014-04-16T00:00:00"/>
        <d v="2014-04-22T00:00:00"/>
        <d v="2014-04-23T00:00:00"/>
        <d v="2014-04-25T00:00:00"/>
        <d v="2014-04-29T00:00:00"/>
        <d v="2014-04-30T00:00:00"/>
        <d v="2014-05-15T00:00:00"/>
        <d v="2014-05-17T00:00:00"/>
        <d v="2014-05-30T00:00:00"/>
        <d v="2014-05-09T00:00:00"/>
        <d v="2014-05-14T00:00:00"/>
        <d v="2014-05-29T00:00:00"/>
        <d v="2014-05-31T00:00:00"/>
        <d v="2014-06-15T00:00:00"/>
        <d v="2014-06-27T00:00:00"/>
        <d v="2014-06-29T00:00:00"/>
        <d v="2014-06-30T00:00:00"/>
        <d v="2014-07-30T00:00:00"/>
        <d v="2014-08-30T00:00:00"/>
        <d v="2014-09-01T00:00:00"/>
        <d v="2014-09-28T00:00:00"/>
        <d v="2014-09-30T00:00:00"/>
        <d v="2014-10-30T00:00:00"/>
        <d v="2014-10-31T00:00:00"/>
        <d v="2014-11-30T00:00:00"/>
        <d v="2014-12-03T00:00:00"/>
        <d v="2014-12-30T00:00:00"/>
        <d v="2014-12-31T00:00:00"/>
        <m/>
      </sharedItems>
      <fieldGroup base="12">
        <rangePr groupBy="days" startDate="2014-02-17T00:00:00" endDate="2015-01-01T00:00:00" groupInterval="7"/>
        <groupItems count="48">
          <s v="(vide)"/>
          <s v="17/02/2014 - 23/02/2014"/>
          <s v="24/02/2014 - 02/03/2014"/>
          <s v="03/03/2014 - 09/03/2014"/>
          <s v="10/03/2014 - 16/03/2014"/>
          <s v="17/03/2014 - 23/03/2014"/>
          <s v="24/03/2014 - 30/03/2014"/>
          <s v="31/03/2014 - 06/04/2014"/>
          <s v="07/04/2014 - 13/04/2014"/>
          <s v="14/04/2014 - 20/04/2014"/>
          <s v="21/04/2014 - 27/04/2014"/>
          <s v="28/04/2014 - 04/05/2014"/>
          <s v="05/05/2014 - 11/05/2014"/>
          <s v="12/05/2014 - 18/05/2014"/>
          <s v="19/05/2014 - 25/05/2014"/>
          <s v="26/05/2014 - 01/06/2014"/>
          <s v="02/06/2014 - 08/06/2014"/>
          <s v="09/06/2014 - 15/06/2014"/>
          <s v="16/06/2014 - 22/06/2014"/>
          <s v="23/06/2014 - 29/06/2014"/>
          <s v="30/06/2014 - 06/07/2014"/>
          <s v="07/07/2014 - 13/07/2014"/>
          <s v="14/07/2014 - 20/07/2014"/>
          <s v="21/07/2014 - 27/07/2014"/>
          <s v="28/07/2014 - 03/08/2014"/>
          <s v="04/08/2014 - 10/08/2014"/>
          <s v="11/08/2014 - 17/08/2014"/>
          <s v="18/08/2014 - 24/08/2014"/>
          <s v="25/08/2014 - 31/08/2014"/>
          <s v="01/09/2014 - 07/09/2014"/>
          <s v="08/09/2014 - 14/09/2014"/>
          <s v="15/09/2014 - 21/09/2014"/>
          <s v="22/09/2014 - 28/09/2014"/>
          <s v="29/09/2014 - 05/10/2014"/>
          <s v="06/10/2014 - 12/10/2014"/>
          <s v="13/10/2014 - 19/10/2014"/>
          <s v="20/10/2014 - 26/10/2014"/>
          <s v="27/10/2014 - 02/11/2014"/>
          <s v="03/11/2014 - 09/11/2014"/>
          <s v="10/11/2014 - 16/11/2014"/>
          <s v="17/11/2014 - 23/11/2014"/>
          <s v="24/11/2014 - 30/11/2014"/>
          <s v="01/12/2014 - 07/12/2014"/>
          <s v="08/12/2014 - 14/12/2014"/>
          <s v="15/12/2014 - 21/12/2014"/>
          <s v="22/12/2014 - 28/12/2014"/>
          <s v="29/12/2014 - 01/01/2015"/>
          <s v="&gt;01/01/2015"/>
        </groupItems>
      </fieldGroup>
    </cacheField>
    <cacheField name="Week N°" numFmtId="0">
      <sharedItems containsString="0" containsBlank="1" containsNumber="1" containsInteger="1" minValue="8" maxValue="53"/>
    </cacheField>
    <cacheField name="Actual date _x000a_(when done)" numFmtId="0">
      <sharedItems containsNonDate="0" containsDate="1" containsString="0" containsBlank="1" minDate="2014-02-17T00:00:00" maxDate="2014-05-01T00:00:00"/>
    </cacheField>
    <cacheField name="Week N°2" numFmtId="0">
      <sharedItems containsBlank="1" containsMixedTypes="1" containsNumber="1" containsInteger="1" minValue="8" maxValue="20"/>
    </cacheField>
    <cacheField name="Earliest deadline" numFmtId="0">
      <sharedItems containsDate="1" containsBlank="1" containsMixedTypes="1" minDate="2014-02-17T00:00:00" maxDate="2015-07-01T00:00:00"/>
    </cacheField>
    <cacheField name="Lastest Deadline" numFmtId="0">
      <sharedItems containsDate="1" containsBlank="1" containsMixedTypes="1" minDate="2014-03-27T00:00:00" maxDate="2015-09-29T00:00:00"/>
    </cacheField>
    <cacheField name="Temporary solution" numFmtId="0">
      <sharedItems containsBlank="1"/>
    </cacheField>
    <cacheField name="Status" numFmtId="0">
      <sharedItems containsBlank="1" count="5">
        <s v="Completed"/>
        <s v="Cancelled"/>
        <s v="Planned"/>
        <s v="On-going"/>
        <m/>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r:id="rId1" refreshedBy="Delaye, Laurent (sanofi pasteur)" refreshedDate="41773.61493773148" createdVersion="4" refreshedVersion="4" minRefreshableVersion="3" recordCount="196">
  <cacheSource type="worksheet">
    <worksheetSource ref="A2:V198" sheet="QAP"/>
  </cacheSource>
  <cacheFields count="22">
    <cacheField name="Topic number" numFmtId="0">
      <sharedItems containsSemiMixedTypes="0" containsString="0" containsNumber="1" containsInteger="1" minValue="1" maxValue="192"/>
    </cacheField>
    <cacheField name="Topic requiring attention" numFmtId="0">
      <sharedItems containsBlank="1"/>
    </cacheField>
    <cacheField name="Prio" numFmtId="0">
      <sharedItems containsMixedTypes="1" containsNumber="1" containsInteger="1" minValue="1" maxValue="3" count="4">
        <s v="?"/>
        <n v="1"/>
        <n v="2"/>
        <n v="3"/>
      </sharedItems>
    </cacheField>
    <cacheField name="Big Topic" numFmtId="0">
      <sharedItems count="6">
        <s v="M"/>
        <s v="R"/>
        <s v="D"/>
        <s v="T"/>
        <s v="U"/>
        <s v="P"/>
      </sharedItems>
    </cacheField>
    <cacheField name="Topic" numFmtId="0">
      <sharedItems containsBlank="1"/>
    </cacheField>
    <cacheField name="QEP ref" numFmtId="0">
      <sharedItems containsMixedTypes="1" containsNumber="1" minValue="2.1" maxValue="5.2"/>
    </cacheField>
    <cacheField name="Issue" numFmtId="0">
      <sharedItems containsBlank="1" longText="1"/>
    </cacheField>
    <cacheField name="Root causes" numFmtId="0">
      <sharedItems containsBlank="1"/>
    </cacheField>
    <cacheField name="Actions to remediate root causes" numFmtId="0">
      <sharedItems containsBlank="1" longText="1"/>
    </cacheField>
    <cacheField name="Who" numFmtId="0">
      <sharedItems containsBlank="1"/>
    </cacheField>
    <cacheField name="Real responsible" numFmtId="0">
      <sharedItems containsBlank="1"/>
    </cacheField>
    <cacheField name="Reference due Date (As of April 22)" numFmtId="164">
      <sharedItems containsNonDate="0" containsDate="1" containsString="0" containsBlank="1" minDate="2014-02-17T00:00:00" maxDate="2015-01-01T00:00:00"/>
    </cacheField>
    <cacheField name="due date" numFmtId="164">
      <sharedItems containsNonDate="0" containsDate="1" containsString="0" containsBlank="1" minDate="2014-02-17T00:00:00" maxDate="2015-01-01T00:00:00" count="46">
        <d v="2014-02-17T00:00:00"/>
        <d v="2014-02-28T00:00:00"/>
        <d v="2014-03-04T00:00:00"/>
        <d v="2014-03-07T00:00:00"/>
        <d v="2014-03-11T00:00:00"/>
        <d v="2014-03-13T00:00:00"/>
        <d v="2014-03-14T00:00:00"/>
        <d v="2014-03-15T00:00:00"/>
        <d v="2014-03-20T00:00:00"/>
        <d v="2014-03-26T00:00:00"/>
        <d v="2014-03-27T00:00:00"/>
        <d v="2014-03-29T00:00:00"/>
        <d v="2014-03-31T00:00:00"/>
        <d v="2014-04-01T00:00:00"/>
        <d v="2014-04-03T00:00:00"/>
        <d v="2014-04-14T00:00:00"/>
        <d v="2014-04-15T00:00:00"/>
        <d v="2014-04-16T00:00:00"/>
        <d v="2014-04-22T00:00:00"/>
        <d v="2014-04-23T00:00:00"/>
        <d v="2014-04-25T00:00:00"/>
        <d v="2014-04-29T00:00:00"/>
        <d v="2014-04-30T00:00:00"/>
        <d v="2014-05-15T00:00:00"/>
        <d v="2014-05-17T00:00:00"/>
        <d v="2014-05-30T00:00:00"/>
        <d v="2014-05-09T00:00:00"/>
        <d v="2014-05-14T00:00:00"/>
        <d v="2014-05-29T00:00:00"/>
        <d v="2014-05-31T00:00:00"/>
        <d v="2014-06-15T00:00:00"/>
        <d v="2014-06-27T00:00:00"/>
        <d v="2014-06-29T00:00:00"/>
        <d v="2014-06-30T00:00:00"/>
        <d v="2014-07-30T00:00:00"/>
        <d v="2014-08-30T00:00:00"/>
        <d v="2014-09-01T00:00:00"/>
        <d v="2014-09-28T00:00:00"/>
        <d v="2014-09-30T00:00:00"/>
        <d v="2014-10-30T00:00:00"/>
        <d v="2014-10-31T00:00:00"/>
        <d v="2014-11-30T00:00:00"/>
        <d v="2014-12-03T00:00:00"/>
        <d v="2014-12-30T00:00:00"/>
        <d v="2014-12-31T00:00:00"/>
        <m/>
      </sharedItems>
      <fieldGroup base="12">
        <rangePr groupBy="days" startDate="2014-02-17T00:00:00" endDate="2015-01-01T00:00:00" groupInterval="7"/>
        <groupItems count="48">
          <s v="(vide)"/>
          <s v="17/02/2014 - 23/02/2014"/>
          <s v="24/02/2014 - 02/03/2014"/>
          <s v="03/03/2014 - 09/03/2014"/>
          <s v="10/03/2014 - 16/03/2014"/>
          <s v="17/03/2014 - 23/03/2014"/>
          <s v="24/03/2014 - 30/03/2014"/>
          <s v="31/03/2014 - 06/04/2014"/>
          <s v="07/04/2014 - 13/04/2014"/>
          <s v="14/04/2014 - 20/04/2014"/>
          <s v="21/04/2014 - 27/04/2014"/>
          <s v="28/04/2014 - 04/05/2014"/>
          <s v="05/05/2014 - 11/05/2014"/>
          <s v="12/05/2014 - 18/05/2014"/>
          <s v="19/05/2014 - 25/05/2014"/>
          <s v="26/05/2014 - 01/06/2014"/>
          <s v="02/06/2014 - 08/06/2014"/>
          <s v="09/06/2014 - 15/06/2014"/>
          <s v="16/06/2014 - 22/06/2014"/>
          <s v="23/06/2014 - 29/06/2014"/>
          <s v="30/06/2014 - 06/07/2014"/>
          <s v="07/07/2014 - 13/07/2014"/>
          <s v="14/07/2014 - 20/07/2014"/>
          <s v="21/07/2014 - 27/07/2014"/>
          <s v="28/07/2014 - 03/08/2014"/>
          <s v="04/08/2014 - 10/08/2014"/>
          <s v="11/08/2014 - 17/08/2014"/>
          <s v="18/08/2014 - 24/08/2014"/>
          <s v="25/08/2014 - 31/08/2014"/>
          <s v="01/09/2014 - 07/09/2014"/>
          <s v="08/09/2014 - 14/09/2014"/>
          <s v="15/09/2014 - 21/09/2014"/>
          <s v="22/09/2014 - 28/09/2014"/>
          <s v="29/09/2014 - 05/10/2014"/>
          <s v="06/10/2014 - 12/10/2014"/>
          <s v="13/10/2014 - 19/10/2014"/>
          <s v="20/10/2014 - 26/10/2014"/>
          <s v="27/10/2014 - 02/11/2014"/>
          <s v="03/11/2014 - 09/11/2014"/>
          <s v="10/11/2014 - 16/11/2014"/>
          <s v="17/11/2014 - 23/11/2014"/>
          <s v="24/11/2014 - 30/11/2014"/>
          <s v="01/12/2014 - 07/12/2014"/>
          <s v="08/12/2014 - 14/12/2014"/>
          <s v="15/12/2014 - 21/12/2014"/>
          <s v="22/12/2014 - 28/12/2014"/>
          <s v="29/12/2014 - 01/01/2015"/>
          <s v="&gt;01/01/2015"/>
        </groupItems>
      </fieldGroup>
    </cacheField>
    <cacheField name="Week N°" numFmtId="0">
      <sharedItems containsString="0" containsBlank="1" containsNumber="1" containsInteger="1" minValue="8" maxValue="53"/>
    </cacheField>
    <cacheField name="Actual date _x000a_(when done)" numFmtId="0">
      <sharedItems containsNonDate="0" containsDate="1" containsString="0" containsBlank="1" minDate="2014-02-17T00:00:00" maxDate="2014-10-17T00:00:00" count="27">
        <m/>
        <d v="2014-02-17T00:00:00"/>
        <d v="2014-02-28T00:00:00"/>
        <d v="2014-03-04T00:00:00"/>
        <d v="2014-03-07T00:00:00"/>
        <d v="2014-03-11T00:00:00"/>
        <d v="2014-03-13T00:00:00"/>
        <d v="2014-03-24T00:00:00"/>
        <d v="2014-03-15T00:00:00"/>
        <d v="2014-03-20T00:00:00"/>
        <d v="2014-03-30T00:00:00"/>
        <d v="2014-03-26T00:00:00"/>
        <d v="2014-02-20T00:00:00"/>
        <d v="2014-02-18T00:00:00"/>
        <d v="2014-02-27T00:00:00"/>
        <d v="2014-03-27T00:00:00"/>
        <d v="2014-03-31T00:00:00"/>
        <d v="2014-04-03T00:00:00"/>
        <d v="2014-03-17T00:00:00"/>
        <d v="2014-04-14T00:00:00"/>
        <d v="2014-04-10T00:00:00"/>
        <d v="2014-04-09T00:00:00"/>
        <d v="2014-04-22T00:00:00"/>
        <d v="2014-04-23T00:00:00"/>
        <d v="2014-04-01T00:00:00"/>
        <d v="2014-04-30T00:00:00"/>
        <d v="2014-10-16T00:00:00"/>
      </sharedItems>
      <fieldGroup base="14">
        <rangePr autoEnd="0" groupBy="days" startDate="2014-02-17T00:00:00" endDate="2015-12-31T00:00:00" groupInterval="7"/>
        <groupItems count="100">
          <s v="(vide)"/>
          <s v="17/02/2014 - 23/02/2014"/>
          <s v="24/02/2014 - 02/03/2014"/>
          <s v="03/03/2014 - 09/03/2014"/>
          <s v="10/03/2014 - 16/03/2014"/>
          <s v="17/03/2014 - 23/03/2014"/>
          <s v="24/03/2014 - 30/03/2014"/>
          <s v="31/03/2014 - 06/04/2014"/>
          <s v="07/04/2014 - 13/04/2014"/>
          <s v="14/04/2014 - 20/04/2014"/>
          <s v="21/04/2014 - 27/04/2014"/>
          <s v="28/04/2014 - 04/05/2014"/>
          <s v="05/05/2014 - 11/05/2014"/>
          <s v="12/05/2014 - 18/05/2014"/>
          <s v="19/05/2014 - 25/05/2014"/>
          <s v="26/05/2014 - 01/06/2014"/>
          <s v="02/06/2014 - 08/06/2014"/>
          <s v="09/06/2014 - 15/06/2014"/>
          <s v="16/06/2014 - 22/06/2014"/>
          <s v="23/06/2014 - 29/06/2014"/>
          <s v="30/06/2014 - 06/07/2014"/>
          <s v="07/07/2014 - 13/07/2014"/>
          <s v="14/07/2014 - 20/07/2014"/>
          <s v="21/07/2014 - 27/07/2014"/>
          <s v="28/07/2014 - 03/08/2014"/>
          <s v="04/08/2014 - 10/08/2014"/>
          <s v="11/08/2014 - 17/08/2014"/>
          <s v="18/08/2014 - 24/08/2014"/>
          <s v="25/08/2014 - 31/08/2014"/>
          <s v="01/09/2014 - 07/09/2014"/>
          <s v="08/09/2014 - 14/09/2014"/>
          <s v="15/09/2014 - 21/09/2014"/>
          <s v="22/09/2014 - 28/09/2014"/>
          <s v="29/09/2014 - 05/10/2014"/>
          <s v="06/10/2014 - 12/10/2014"/>
          <s v="13/10/2014 - 19/10/2014"/>
          <s v="20/10/2014 - 26/10/2014"/>
          <s v="27/10/2014 - 02/11/2014"/>
          <s v="03/11/2014 - 09/11/2014"/>
          <s v="10/11/2014 - 16/11/2014"/>
          <s v="17/11/2014 - 23/11/2014"/>
          <s v="24/11/2014 - 30/11/2014"/>
          <s v="01/12/2014 - 07/12/2014"/>
          <s v="08/12/2014 - 14/12/2014"/>
          <s v="15/12/2014 - 21/12/2014"/>
          <s v="22/12/2014 - 28/12/2014"/>
          <s v="29/12/2014 - 04/01/2015"/>
          <s v="05/01/2015 - 11/01/2015"/>
          <s v="12/01/2015 - 18/01/2015"/>
          <s v="19/01/2015 - 25/01/2015"/>
          <s v="26/01/2015 - 01/02/2015"/>
          <s v="02/02/2015 - 08/02/2015"/>
          <s v="09/02/2015 - 15/02/2015"/>
          <s v="16/02/2015 - 22/02/2015"/>
          <s v="23/02/2015 - 01/03/2015"/>
          <s v="02/03/2015 - 08/03/2015"/>
          <s v="09/03/2015 - 15/03/2015"/>
          <s v="16/03/2015 - 22/03/2015"/>
          <s v="23/03/2015 - 29/03/2015"/>
          <s v="30/03/2015 - 05/04/2015"/>
          <s v="06/04/2015 - 12/04/2015"/>
          <s v="13/04/2015 - 19/04/2015"/>
          <s v="20/04/2015 - 26/04/2015"/>
          <s v="27/04/2015 - 03/05/2015"/>
          <s v="04/05/2015 - 10/05/2015"/>
          <s v="11/05/2015 - 17/05/2015"/>
          <s v="18/05/2015 - 24/05/2015"/>
          <s v="25/05/2015 - 31/05/2015"/>
          <s v="01/06/2015 - 07/06/2015"/>
          <s v="08/06/2015 - 14/06/2015"/>
          <s v="15/06/2015 - 21/06/2015"/>
          <s v="22/06/2015 - 28/06/2015"/>
          <s v="29/06/2015 - 05/07/2015"/>
          <s v="06/07/2015 - 12/07/2015"/>
          <s v="13/07/2015 - 19/07/2015"/>
          <s v="20/07/2015 - 26/07/2015"/>
          <s v="27/07/2015 - 02/08/2015"/>
          <s v="03/08/2015 - 09/08/2015"/>
          <s v="10/08/2015 - 16/08/2015"/>
          <s v="17/08/2015 - 23/08/2015"/>
          <s v="24/08/2015 - 30/08/2015"/>
          <s v="31/08/2015 - 06/09/2015"/>
          <s v="07/09/2015 - 13/09/2015"/>
          <s v="14/09/2015 - 20/09/2015"/>
          <s v="21/09/2015 - 27/09/2015"/>
          <s v="28/09/2015 - 04/10/2015"/>
          <s v="05/10/2015 - 11/10/2015"/>
          <s v="12/10/2015 - 18/10/2015"/>
          <s v="19/10/2015 - 25/10/2015"/>
          <s v="26/10/2015 - 01/11/2015"/>
          <s v="02/11/2015 - 08/11/2015"/>
          <s v="09/11/2015 - 15/11/2015"/>
          <s v="16/11/2015 - 22/11/2015"/>
          <s v="23/11/2015 - 29/11/2015"/>
          <s v="30/11/2015 - 06/12/2015"/>
          <s v="07/12/2015 - 13/12/2015"/>
          <s v="14/12/2015 - 20/12/2015"/>
          <s v="21/12/2015 - 27/12/2015"/>
          <s v="28/12/2015 - 31/12/2015"/>
          <s v="&gt;31/12/2015"/>
        </groupItems>
      </fieldGroup>
    </cacheField>
    <cacheField name="Week N°2" numFmtId="0">
      <sharedItems containsBlank="1" containsMixedTypes="1" containsNumber="1" containsInteger="1" minValue="8" maxValue="42"/>
    </cacheField>
    <cacheField name="Earliest deadline" numFmtId="0">
      <sharedItems containsDate="1" containsBlank="1" containsMixedTypes="1" minDate="2014-02-17T00:00:00" maxDate="2015-07-01T00:00:00"/>
    </cacheField>
    <cacheField name="Lastest Deadline" numFmtId="0">
      <sharedItems containsDate="1" containsBlank="1" containsMixedTypes="1" minDate="2014-03-27T00:00:00" maxDate="2015-09-29T00:00:00"/>
    </cacheField>
    <cacheField name="Temporary solution" numFmtId="0">
      <sharedItems containsBlank="1"/>
    </cacheField>
    <cacheField name="Status" numFmtId="0">
      <sharedItems containsBlank="1" count="5">
        <s v="Completed"/>
        <s v="Cancelled"/>
        <s v="Planned"/>
        <s v="On-going"/>
        <m/>
      </sharedItems>
    </cacheField>
    <cacheField name="Coments from Nathalie" numFmtId="0">
      <sharedItems containsBlank="1"/>
    </cacheField>
    <cacheField name="Comments" numFmtId="0">
      <sharedItems containsBlank="1" containsMixedTypes="1" containsNumber="1" containsInteger="1" minValue="0" maxValue="0" longText="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85">
  <r>
    <n v="37"/>
    <m/>
    <x v="0"/>
    <x v="0"/>
    <s v="M2_Migrated_data_incorrect"/>
    <n v="5.0999999999999996"/>
    <s v="The PBRER report is not always correct"/>
    <s v="A few registration + application status wrongly migrated for MRP (position opinion taken instead of approved status)"/>
    <s v="Manual data entry for products with PBRER in Q1 2014"/>
    <s v="RegOps"/>
    <s v="Denis/Jeremy"/>
    <d v="2014-02-17T00:00:00"/>
    <x v="0"/>
    <n v="8"/>
    <m/>
    <s v=" "/>
    <d v="2014-02-17T00:00:00"/>
    <m/>
    <m/>
    <x v="0"/>
  </r>
  <r>
    <n v="80"/>
    <s v="Compliance"/>
    <x v="1"/>
    <x v="1"/>
    <s v="R1_PBRER_Report"/>
    <n v="3.1"/>
    <s v="The PBRER report is not always correct"/>
    <s v="What is displayed as local tradename is a generic name of the product"/>
    <s v="Change the report"/>
    <s v="RegOps/IS"/>
    <s v="Edouard/Maria"/>
    <d v="2014-02-17T00:00:00"/>
    <x v="0"/>
    <n v="8"/>
    <d v="2014-02-17T00:00:00"/>
    <n v="8"/>
    <d v="2014-02-17T00:00:00"/>
    <m/>
    <s v="NA"/>
    <x v="0"/>
  </r>
  <r>
    <n v="19"/>
    <m/>
    <x v="1"/>
    <x v="2"/>
    <s v="D5_QC_Queries"/>
    <n v="3.1"/>
    <s v="Inconsistent data (PDS with no presentation)_x000a_PDS with no presentation --&gt; Package set name appear in APR Report"/>
    <m/>
    <s v="QC Report - Data consistency-PDS low with no Presentation_x000a_"/>
    <s v="RegOps"/>
    <s v="Marion / Karina"/>
    <d v="2014-02-28T00:00:00"/>
    <x v="1"/>
    <n v="9"/>
    <d v="2014-02-28T00:00:00"/>
    <n v="9"/>
    <m/>
    <m/>
    <m/>
    <x v="0"/>
  </r>
  <r>
    <n v="21"/>
    <m/>
    <x v="1"/>
    <x v="2"/>
    <s v="D5_QC_Queries"/>
    <n v="3.1"/>
    <s v="Inconsistent data (PDS high)"/>
    <s v="Several sites are not populated in PDS high"/>
    <s v="QC report_x000a_"/>
    <s v="RegOps"/>
    <s v="Marion / Karina"/>
    <d v="2014-02-28T00:00:00"/>
    <x v="1"/>
    <n v="9"/>
    <d v="2014-02-28T00:00:00"/>
    <n v="9"/>
    <m/>
    <m/>
    <m/>
    <x v="0"/>
  </r>
  <r>
    <n v="25"/>
    <m/>
    <x v="1"/>
    <x v="2"/>
    <s v="D5_QC_Queries"/>
    <n v="3.1"/>
    <s v="Missing data (product dosage form)_x000a_Product dosage form is not always filled"/>
    <m/>
    <s v="QC  report - Data completeness -  Product "/>
    <s v="RegOps"/>
    <s v="Marion / Karina"/>
    <d v="2014-02-28T00:00:00"/>
    <x v="1"/>
    <n v="9"/>
    <d v="2014-02-28T00:00:00"/>
    <n v="9"/>
    <m/>
    <m/>
    <m/>
    <x v="0"/>
  </r>
  <r>
    <n v="48"/>
    <m/>
    <x v="1"/>
    <x v="1"/>
    <s v="R2_Variation_Follow_up_Report"/>
    <n v="2.4"/>
    <s v="Variation follow up report is not correct"/>
    <s v="VALEURMULTI in the Change type field (because multi reporting level entered in etrac for the same registration ie No reporting &amp; international variation)"/>
    <s v="Communicate the corrective actions (workaround)"/>
    <s v="RegOps"/>
    <s v="Paul"/>
    <d v="2014-02-28T00:00:00"/>
    <x v="1"/>
    <n v="9"/>
    <d v="2014-02-28T00:00:00"/>
    <n v="9"/>
    <m/>
    <m/>
    <m/>
    <x v="0"/>
  </r>
  <r>
    <n v="56"/>
    <s v="Compliance"/>
    <x v="0"/>
    <x v="1"/>
    <s v="R2_Variation_Follow_up_Report"/>
    <n v="3.1"/>
    <s v="The Variation Follow up report is not always correct"/>
    <s v="VALEURMULTI in the change type field, in case of 2 submisisons related to the same CCR with similar status and dates "/>
    <s v="Develop Workaround"/>
    <s v="RegOps / IS"/>
    <s v="Edouard/Maria"/>
    <d v="2014-02-28T00:00:00"/>
    <x v="1"/>
    <n v="9"/>
    <d v="2014-02-28T00:00:00"/>
    <n v="9"/>
    <d v="2014-02-28T00:00:00"/>
    <m/>
    <m/>
    <x v="0"/>
  </r>
  <r>
    <n v="72"/>
    <s v="Compliance"/>
    <x v="1"/>
    <x v="1"/>
    <s v="R2_Variation_Follow_up_Report"/>
    <n v="3.1"/>
    <s v="The Variation Follow up report is not always correct"/>
    <s v="Number of countries in the last lines of the report are not always correct (when CP) "/>
    <s v="Decision to Suppress the last lines of the report"/>
    <s v="Report team"/>
    <s v="Edouard/Maria"/>
    <d v="2014-02-28T00:00:00"/>
    <x v="1"/>
    <n v="9"/>
    <d v="2014-02-28T00:00:00"/>
    <n v="9"/>
    <d v="2014-02-28T00:00:00"/>
    <d v="2014-03-30T00:00:00"/>
    <m/>
    <x v="0"/>
  </r>
  <r>
    <n v="87"/>
    <s v="Compliance"/>
    <x v="1"/>
    <x v="1"/>
    <s v="R2_Variation_Follow_up_Report"/>
    <n v="3.1"/>
    <s v="The Variation Follow up report is not always correct"/>
    <m/>
    <s v="Suppress the wrong change type in SHARE"/>
    <s v="L/F - Regions - Transversal team"/>
    <s v="Edouard/Maria"/>
    <d v="2014-02-28T00:00:00"/>
    <x v="1"/>
    <n v="9"/>
    <d v="2014-02-28T00:00:00"/>
    <n v="9"/>
    <d v="2014-02-28T00:00:00"/>
    <m/>
    <s v="Correct SHARE, and run again the report"/>
    <x v="0"/>
  </r>
  <r>
    <n v="88"/>
    <s v="Compliance"/>
    <x v="1"/>
    <x v="1"/>
    <s v="R2_Variation_Follow_up_Report"/>
    <n v="3.1"/>
    <s v="The Variation Follow up report is not always correct"/>
    <s v="VALEURMULTI in the change type field, in case of 2 submisisons related to the same CCR with similar status and dates "/>
    <s v="Send workaround to users"/>
    <s v="RegOps"/>
    <s v="Edouard/Maria"/>
    <d v="2014-02-28T00:00:00"/>
    <x v="1"/>
    <n v="9"/>
    <d v="2014-02-28T00:00:00"/>
    <n v="9"/>
    <d v="2014-02-28T00:00:00"/>
    <m/>
    <s v="Run 2 reports (see workaround)"/>
    <x v="0"/>
  </r>
  <r>
    <n v="89"/>
    <s v="Compliance"/>
    <x v="1"/>
    <x v="1"/>
    <s v="R2_Variation_Follow_up_Report"/>
    <n v="3.1"/>
    <s v="The Variation Follow up report is not always correct"/>
    <s v="Wrong selection of the report (as the VFU report has been duplicated to ease the use (1 for IO, 1 for Regions).and the previous report was still existing)"/>
    <s v="Suppress the wrong BO reports"/>
    <s v="RegOps/IS"/>
    <s v="Edouard/Maria"/>
    <d v="2014-02-28T00:00:00"/>
    <x v="1"/>
    <n v="9"/>
    <d v="2014-02-28T00:00:00"/>
    <n v="9"/>
    <d v="2014-02-28T00:00:00"/>
    <m/>
    <m/>
    <x v="0"/>
  </r>
  <r>
    <n v="50"/>
    <m/>
    <x v="1"/>
    <x v="2"/>
    <s v="D3_Data_correction"/>
    <n v="5.0999999999999996"/>
    <s v="The Variation Follow up report is not always correct_x000a_Product 314 Hong Kong is under &quot;Sanofi&quot; and not &quot;Sanofi Pasteur&quot;"/>
    <m/>
    <s v="Correct the value"/>
    <s v="Karina"/>
    <s v="Marion / Karina"/>
    <d v="2014-03-04T00:00:00"/>
    <x v="2"/>
    <n v="10"/>
    <d v="2014-03-04T00:00:00"/>
    <n v="10"/>
    <d v="2014-03-15T00:00:00"/>
    <d v="2014-04-14T00:00:00"/>
    <m/>
    <x v="0"/>
  </r>
  <r>
    <n v="53"/>
    <m/>
    <x v="1"/>
    <x v="1"/>
    <s v="R2_Variation_Follow_up_Report"/>
    <n v="3.1"/>
    <s v="The Variation Follow up report is not always correct"/>
    <s v="Wrong information for the the &quot;event description&quot;"/>
    <s v="Decision to suppress the “event description”"/>
    <s v="Report team"/>
    <m/>
    <d v="2014-03-07T00:00:00"/>
    <x v="3"/>
    <n v="10"/>
    <d v="2014-03-07T00:00:00"/>
    <n v="10"/>
    <d v="2014-03-15T00:00:00"/>
    <d v="2014-04-14T00:00:00"/>
    <m/>
    <x v="0"/>
  </r>
  <r>
    <n v="57"/>
    <s v="Compliance"/>
    <x v="1"/>
    <x v="3"/>
    <m/>
    <n v="2.4"/>
    <s v="When updating the status of first event linked to an Application to ‘approved’, the application status is automatically updated as approved with the same date"/>
    <s v=" The system interprets this first Pre-licensure events as the initial application event. Then the Application status is updated automatically by the tool to ‘approved’ and the application status date is set to the approval date of the event."/>
    <s v="Communicate to users"/>
    <s v="Paul"/>
    <s v="Denis/Jeremy"/>
    <d v="2014-03-07T00:00:00"/>
    <x v="3"/>
    <n v="10"/>
    <d v="2014-03-07T00:00:00"/>
    <n v="10"/>
    <d v="2014-03-10T00:00:00"/>
    <m/>
    <m/>
    <x v="0"/>
  </r>
  <r>
    <n v="74"/>
    <m/>
    <x v="1"/>
    <x v="0"/>
    <s v="M2_Migrated_data_incorrect"/>
    <n v="5.0999999999999996"/>
    <s v="The PBRER report is not always correct"/>
    <s v="Withdrawn dates have been wrongly migrated"/>
    <s v="Manualy set the right date for product with PBRER in Q1 2014"/>
    <s v="RegOps"/>
    <s v="Denis/Jeremy"/>
    <d v="2014-03-07T00:00:00"/>
    <x v="3"/>
    <n v="10"/>
    <d v="2014-03-07T00:00:00"/>
    <n v="10"/>
    <d v="2014-02-17T00:00:00"/>
    <m/>
    <m/>
    <x v="0"/>
  </r>
  <r>
    <n v="76"/>
    <m/>
    <x v="1"/>
    <x v="0"/>
    <s v="M2_Migrated_data_incorrect"/>
    <n v="5.0999999999999996"/>
    <s v="The PBRER report is not always correct"/>
    <s v="A few registration status wrongly migrated"/>
    <s v="Check ans solve the issue of registrations approved, then withdrawn, then approved"/>
    <s v="RegOps/IS"/>
    <s v="Denis/Jeremy"/>
    <d v="2014-03-07T00:00:00"/>
    <x v="3"/>
    <n v="10"/>
    <d v="2014-03-07T00:00:00"/>
    <n v="10"/>
    <d v="2014-02-18T00:00:00"/>
    <m/>
    <m/>
    <x v="0"/>
  </r>
  <r>
    <n v="121"/>
    <m/>
    <x v="1"/>
    <x v="3"/>
    <s v="T1_Inteface SHARE/MDM"/>
    <n v="5.0999999999999996"/>
    <s v="The Variation Follow up report is not always correct"/>
    <s v="Korea and EU MCM country category not correct"/>
    <s v="Update the MCM country category list into MDM (Reg Ops by Feb 14)"/>
    <s v="RegOps"/>
    <s v="Jeremy/Moncef"/>
    <d v="2014-03-07T00:00:00"/>
    <x v="3"/>
    <n v="10"/>
    <d v="2014-03-07T00:00:00"/>
    <n v="10"/>
    <d v="2014-02-17T00:00:00"/>
    <m/>
    <m/>
    <x v="0"/>
  </r>
  <r>
    <n v="122"/>
    <m/>
    <x v="1"/>
    <x v="3"/>
    <s v="T1_Inteface SHARE/MDM"/>
    <n v="5.0999999999999996"/>
    <s v="The Variation Follow up report is not always correct"/>
    <m/>
    <s v="Update the MCM country category list into MDM (Reg Ops by Feb 14)"/>
    <s v="RegOps"/>
    <s v="Jeremy/Moncef"/>
    <d v="2014-03-07T00:00:00"/>
    <x v="3"/>
    <n v="10"/>
    <d v="2014-03-07T00:00:00"/>
    <n v="10"/>
    <d v="2014-02-17T00:00:00"/>
    <m/>
    <m/>
    <x v="0"/>
  </r>
  <r>
    <n v="123"/>
    <m/>
    <x v="2"/>
    <x v="1"/>
    <s v="R12_All_registrations_Report"/>
    <n v="3.1"/>
    <s v="Report &quot;all applications for 1 product&quot; is difficult to be used"/>
    <s v="The &quot;country&quot; is missing"/>
    <s v="Update the report"/>
    <m/>
    <s v="Edouard/Maria"/>
    <d v="2014-03-07T00:00:00"/>
    <x v="3"/>
    <n v="10"/>
    <d v="2014-03-07T00:00:00"/>
    <n v="10"/>
    <d v="2014-03-15T00:00:00"/>
    <d v="2014-05-14T00:00:00"/>
    <m/>
    <x v="0"/>
  </r>
  <r>
    <n v="139"/>
    <m/>
    <x v="1"/>
    <x v="3"/>
    <s v="T2 -etrac/RA cockpit"/>
    <n v="2.2999999999999998"/>
    <m/>
    <s v="eTrac procedures still available"/>
    <s v="Cancel eTrac procedures"/>
    <s v="RegOps"/>
    <s v="Maria"/>
    <d v="2014-03-07T00:00:00"/>
    <x v="3"/>
    <n v="10"/>
    <d v="2014-03-07T00:00:00"/>
    <n v="10"/>
    <d v="2014-03-31T00:00:00"/>
    <d v="2014-04-30T00:00:00"/>
    <m/>
    <x v="0"/>
  </r>
  <r>
    <n v="159"/>
    <m/>
    <x v="1"/>
    <x v="3"/>
    <s v="T6_SHARE_evolutions"/>
    <n v="3.1"/>
    <s v="The Variation Follow up report is not always correct"/>
    <s v="Action type is set with a / (as this field did not exist in eTrac)"/>
    <s v="Will be available with the new data in SHARE"/>
    <m/>
    <s v="Jeremy/Moncef"/>
    <d v="2014-03-07T00:00:00"/>
    <x v="3"/>
    <n v="10"/>
    <d v="2014-03-07T00:00:00"/>
    <n v="10"/>
    <d v="2014-02-28T00:00:00"/>
    <m/>
    <s v="Ignore the issue"/>
    <x v="0"/>
  </r>
  <r>
    <n v="162"/>
    <m/>
    <x v="1"/>
    <x v="3"/>
    <s v="T8_New_Reports"/>
    <n v="3.2"/>
    <s v="The Variation Follow up report is not always correct"/>
    <s v="Need to create several VFU if we have too many product impacted"/>
    <s v="Long term :It will be updated (by the US team) this year but it will reduce the performance"/>
    <s v="Report team"/>
    <s v="Jeremy/Moncef"/>
    <d v="2014-03-07T00:00:00"/>
    <x v="3"/>
    <n v="10"/>
    <d v="2014-03-07T00:00:00"/>
    <n v="10"/>
    <d v="2014-12-31T00:00:00"/>
    <d v="2015-01-30T00:00:00"/>
    <m/>
    <x v="0"/>
  </r>
  <r>
    <n v="32"/>
    <m/>
    <x v="1"/>
    <x v="2"/>
    <s v="D5_QC_Queries"/>
    <n v="5.0999999999999996"/>
    <s v="Inconsistent data (Business entity)_x000a_Business Entity can be changed by users"/>
    <m/>
    <s v="QC Data consistency-Business Entity_x000a_Check if there are similar cases than 314 HongKong, Perform correction for all  similar cases"/>
    <s v="RegOps"/>
    <s v="Marion / Karina"/>
    <d v="2014-03-11T00:00:00"/>
    <x v="4"/>
    <n v="11"/>
    <d v="2014-03-11T00:00:00"/>
    <n v="11"/>
    <m/>
    <m/>
    <m/>
    <x v="0"/>
  </r>
  <r>
    <n v="33"/>
    <m/>
    <x v="1"/>
    <x v="2"/>
    <s v="D3_Data_correction"/>
    <n v="5.0999999999999996"/>
    <s v="Inconsistent data (Business entity)_x000a_Business Entity has been changed by users"/>
    <m/>
    <s v="data correction_x000a_284 Indonesia"/>
    <s v="RegOps"/>
    <s v="Marion / Karina"/>
    <d v="2014-03-13T00:00:00"/>
    <x v="5"/>
    <n v="11"/>
    <d v="2014-03-13T00:00:00"/>
    <n v="11"/>
    <m/>
    <m/>
    <m/>
    <x v="0"/>
  </r>
  <r>
    <n v="166"/>
    <m/>
    <x v="1"/>
    <x v="2"/>
    <s v="D3_Data_correction"/>
    <n v="5.0999999999999996"/>
    <s v="Inconsistent data (events country status/ reference  - registrtation status)_x000a_wrong Registration status for  299 Israel - 128 78 23830 00 (August 15. 2007)"/>
    <m/>
    <s v="Data correction"/>
    <s v="RegOps"/>
    <s v="Marion / Karina"/>
    <d v="2014-03-14T00:00:00"/>
    <x v="6"/>
    <n v="11"/>
    <d v="2014-03-24T00:00:00"/>
    <n v="13"/>
    <m/>
    <m/>
    <m/>
    <x v="0"/>
  </r>
  <r>
    <n v="90"/>
    <m/>
    <x v="1"/>
    <x v="1"/>
    <s v="R2_Variation_Follow_up_Report"/>
    <n v="2.4"/>
    <s v="The PBRER report is not always correct"/>
    <s v="“License status Date” is in French and not in English"/>
    <s v="Commuicate the settings of BO"/>
    <s v="RegOps"/>
    <s v="Edouard/Maria"/>
    <d v="2014-03-15T00:00:00"/>
    <x v="7"/>
    <n v="11"/>
    <d v="2014-03-15T00:00:00"/>
    <n v="11"/>
    <d v="2014-03-15T00:00:00"/>
    <d v="2014-04-14T00:00:00"/>
    <m/>
    <x v="0"/>
  </r>
  <r>
    <n v="98"/>
    <m/>
    <x v="3"/>
    <x v="3"/>
    <s v="T2 -etrac/RA cockpit"/>
    <n v="2.2999999999999998"/>
    <s v="Intranet is not up-todate"/>
    <s v="eTrac documentation is still present"/>
    <s v="Update intranet to remove eTRAC and RACockpit "/>
    <m/>
    <s v="Jeremy/Moncef"/>
    <d v="2014-03-15T00:00:00"/>
    <x v="7"/>
    <n v="11"/>
    <d v="2014-03-15T00:00:00"/>
    <n v="11"/>
    <d v="2014-03-31T00:00:00"/>
    <d v="2014-06-29T00:00:00"/>
    <m/>
    <x v="0"/>
  </r>
  <r>
    <n v="49"/>
    <m/>
    <x v="1"/>
    <x v="1"/>
    <s v="R1_PBRER_Report"/>
    <n v="3.1"/>
    <s v="The PBRER report is not always correct"/>
    <s v="As many lines as number of countries in the MRP"/>
    <s v="Investigate and correct ; The difference between the lines correspond to the SmPC name which is different"/>
    <s v="RegOps / IS"/>
    <m/>
    <d v="2014-03-20T00:00:00"/>
    <x v="8"/>
    <n v="12"/>
    <d v="2014-03-20T00:00:00"/>
    <n v="12"/>
    <d v="2014-03-15T00:00:00"/>
    <d v="2014-04-14T00:00:00"/>
    <m/>
    <x v="0"/>
  </r>
  <r>
    <n v="91"/>
    <s v="Compliance"/>
    <x v="1"/>
    <x v="1"/>
    <s v="R2_Variation_Follow_up_Report"/>
    <s v="3.1"/>
    <s v="The Variation Follow up report is not always correct"/>
    <s v="In CP, the data exist in the report only for European Union (and not all countries)"/>
    <m/>
    <m/>
    <s v="Edouard/Maria"/>
    <d v="2014-03-20T00:00:00"/>
    <x v="8"/>
    <n v="12"/>
    <d v="2014-03-30T00:00:00"/>
    <n v="14"/>
    <d v="2014-03-15T00:00:00"/>
    <d v="2014-04-14T00:00:00"/>
    <s v="copy the information from EU"/>
    <x v="0"/>
  </r>
  <r>
    <n v="95"/>
    <s v="Compliance"/>
    <x v="1"/>
    <x v="1"/>
    <s v="R2_Variation_Follow_up_Report"/>
    <s v="3.1"/>
    <s v="The Variation Follow up report is not always correct"/>
    <s v="314 India (MigMis3626)- CCR V2051 - The report display « No submission required » on 06.08.2006 instead of “submitted” on 18.12.2012_x000a_"/>
    <s v="Check if we have the same issue in other reports"/>
    <s v="RegOps"/>
    <s v="Edouard/Maria"/>
    <d v="2014-03-20T00:00:00"/>
    <x v="8"/>
    <n v="12"/>
    <d v="2014-03-20T00:00:00"/>
    <n v="12"/>
    <d v="2014-03-30T00:00:00"/>
    <d v="2014-04-29T00:00:00"/>
    <m/>
    <x v="0"/>
  </r>
  <r>
    <n v="6"/>
    <m/>
    <x v="1"/>
    <x v="2"/>
    <s v="D1_QC__Process"/>
    <n v="2.2000000000000002"/>
    <s v="Methodology of QC "/>
    <m/>
    <s v="Schedule meeting with Sanofi  (Xavier L, Eric S.) on data QC each two weeks "/>
    <s v="RegOps"/>
    <s v="Marion / Karina"/>
    <d v="2014-03-26T00:00:00"/>
    <x v="9"/>
    <n v="13"/>
    <d v="2014-03-26T00:00:00"/>
    <n v="13"/>
    <m/>
    <m/>
    <m/>
    <x v="0"/>
  </r>
  <r>
    <n v="55"/>
    <m/>
    <x v="1"/>
    <x v="4"/>
    <s v="U1_User support"/>
    <n v="2.2999999999999998"/>
    <s v="The PBRER report is not always correct"/>
    <s v="Data entry by affiliates not always up-to-date or wrong"/>
    <s v="Perform booster traing sessions to affiliates to ensure they ?????"/>
    <s v="RegOps"/>
    <s v="Stephanie/Denis"/>
    <d v="2014-03-27T00:00:00"/>
    <x v="10"/>
    <n v="13"/>
    <d v="2014-02-20T00:00:00"/>
    <n v="8"/>
    <d v="2014-02-25T00:00:00"/>
    <d v="2014-03-27T00:00:00"/>
    <s v="NA"/>
    <x v="0"/>
  </r>
  <r>
    <n v="130"/>
    <m/>
    <x v="2"/>
    <x v="4"/>
    <s v="U1_User support"/>
    <n v="2.2999999999999998"/>
    <s v="Incorect use of the system"/>
    <s v="Need more training"/>
    <s v="Booster sessions : Viewers"/>
    <m/>
    <s v="Stephanie/Denis"/>
    <d v="2014-03-27T00:00:00"/>
    <x v="10"/>
    <n v="13"/>
    <d v="2014-02-18T00:00:00"/>
    <n v="8"/>
    <d v="2014-02-25T00:00:00"/>
    <d v="2014-03-27T00:00:00"/>
    <m/>
    <x v="0"/>
  </r>
  <r>
    <n v="131"/>
    <m/>
    <x v="2"/>
    <x v="4"/>
    <s v="U1_User support"/>
    <n v="2.2999999999999998"/>
    <s v="Incorect use of the system"/>
    <s v="Need more training"/>
    <s v="Booster sessions : Writers HQ"/>
    <m/>
    <s v="Stephanie/Denis"/>
    <d v="2014-03-27T00:00:00"/>
    <x v="10"/>
    <n v="13"/>
    <d v="2014-02-18T00:00:00"/>
    <n v="8"/>
    <d v="2014-02-25T00:00:00"/>
    <d v="2014-03-27T00:00:00"/>
    <m/>
    <x v="0"/>
  </r>
  <r>
    <n v="132"/>
    <m/>
    <x v="2"/>
    <x v="4"/>
    <s v="U1_User support"/>
    <n v="2.2999999999999998"/>
    <s v="Incorect use of the system"/>
    <s v="Need more training"/>
    <s v="Booster sessions : Writers + Viewers Affiliates"/>
    <m/>
    <s v="Stephanie/Denis"/>
    <d v="2014-03-27T00:00:00"/>
    <x v="10"/>
    <n v="13"/>
    <d v="2014-02-27T00:00:00"/>
    <n v="9"/>
    <d v="2014-02-25T00:00:00"/>
    <d v="2014-03-27T00:00:00"/>
    <m/>
    <x v="0"/>
  </r>
  <r>
    <n v="1"/>
    <m/>
    <x v="1"/>
    <x v="2"/>
    <s v="D1_QC__Process"/>
    <n v="2.2000000000000002"/>
    <s v="No Procedure"/>
    <m/>
    <s v="Definition of the QC Check process--&gt; Create a Pasteur QSOP, related to QSOP-008142 SHARE - Management of Data Quality Control, and send it in review"/>
    <s v="RegOps"/>
    <s v="Marion / Karina"/>
    <d v="2014-03-29T00:00:00"/>
    <x v="11"/>
    <n v="13"/>
    <d v="2014-03-27T00:00:00"/>
    <n v="13"/>
    <m/>
    <m/>
    <m/>
    <x v="0"/>
  </r>
  <r>
    <n v="34"/>
    <m/>
    <x v="2"/>
    <x v="0"/>
    <s v="M1a_Missing_data"/>
    <n v="5.0999999999999996"/>
    <s v="The PBRER report is not always correct"/>
    <s v="No registrations for Republic of Srpska (as requested for the migration!)"/>
    <s v="manual data entry by SHARE team"/>
    <m/>
    <s v="Denis/Jeremy"/>
    <d v="2014-03-31T00:00:00"/>
    <x v="12"/>
    <n v="14"/>
    <d v="2014-03-31T00:00:00"/>
    <n v="14"/>
    <m/>
    <m/>
    <s v="add manually the Srpska registrations in the PBRER Report"/>
    <x v="1"/>
  </r>
  <r>
    <n v="171"/>
    <m/>
    <x v="1"/>
    <x v="2"/>
    <s v="D5_QC_Queries"/>
    <n v="3.1"/>
    <s v="Missing data (Action Type, Change Type, CCR number)"/>
    <m/>
    <s v="QC Data completeness- Event Attributes "/>
    <s v="RegOps"/>
    <s v="Marion / Karina"/>
    <d v="2014-04-01T00:00:00"/>
    <x v="13"/>
    <n v="14"/>
    <d v="2014-03-31T00:00:00"/>
    <n v="14"/>
    <m/>
    <m/>
    <m/>
    <x v="0"/>
  </r>
  <r>
    <n v="112"/>
    <m/>
    <x v="3"/>
    <x v="5"/>
    <s v="P1_Process"/>
    <n v="3.2"/>
    <s v="SHANTA data not available in SHARE"/>
    <s v="Not yet in the scope"/>
    <s v="Integration of SHANTA products in SHARE_x000a_email has been sent to propose a pre-study to see if the current process &amp; responsibilities in SHARE could apply to SHANTA and to ask a name of contact to work with for this pre-study.-&gt; Décided to postpone it"/>
    <s v="RegOps / IS"/>
    <s v="Stephanie/Denis"/>
    <d v="2014-04-03T00:00:00"/>
    <x v="14"/>
    <n v="14"/>
    <d v="2014-04-03T00:00:00"/>
    <n v="14"/>
    <d v="2015-06-30T00:00:00"/>
    <d v="2015-09-28T00:00:00"/>
    <m/>
    <x v="0"/>
  </r>
  <r>
    <n v="63"/>
    <m/>
    <x v="1"/>
    <x v="4"/>
    <s v="D7_Training - User support"/>
    <n v="2.4"/>
    <s v="The PBRER report is not always correct"/>
    <m/>
    <s v="Perform survey to estimate the confort of the affiliates to perform the data entry and propose action plan if needed"/>
    <s v="RegOps"/>
    <s v="Stephanie/Denis"/>
    <d v="2014-04-14T00:00:00"/>
    <x v="15"/>
    <n v="16"/>
    <d v="2014-02-27T00:00:00"/>
    <n v="9"/>
    <d v="2014-03-15T00:00:00"/>
    <d v="2014-04-14T00:00:00"/>
    <s v="NA"/>
    <x v="0"/>
  </r>
  <r>
    <n v="66"/>
    <m/>
    <x v="1"/>
    <x v="0"/>
    <s v="M1_Missing_data"/>
    <n v="2.4"/>
    <s v="List of Commitement"/>
    <s v="Assignee : Need to have users connected at least once to be assignee ."/>
    <s v="Remind users to connect at least once ?????"/>
    <s v="RegOps"/>
    <s v="Denis/Jeremy"/>
    <d v="2014-04-14T00:00:00"/>
    <x v="15"/>
    <n v="16"/>
    <d v="2014-03-17T00:00:00"/>
    <n v="12"/>
    <d v="2014-03-15T00:00:00"/>
    <d v="2014-04-14T00:00:00"/>
    <m/>
    <x v="0"/>
  </r>
  <r>
    <n v="185"/>
    <m/>
    <x v="1"/>
    <x v="1"/>
    <s v="R8_PVSMF_report"/>
    <n v="3.1"/>
    <s v="Need to provide PSMF appendix to PV for the PSMF update"/>
    <s v="Report not correct for the next PSMF version due to April11"/>
    <s v="PVSMF specifications review (line added by Marion)"/>
    <m/>
    <s v="Marion"/>
    <d v="2014-04-14T00:00:00"/>
    <x v="15"/>
    <n v="16"/>
    <d v="2014-04-14T00:00:00"/>
    <n v="16"/>
    <m/>
    <m/>
    <m/>
    <x v="0"/>
  </r>
  <r>
    <n v="2"/>
    <m/>
    <x v="1"/>
    <x v="2"/>
    <s v="D1_QC__Process"/>
    <n v="2.2000000000000002"/>
    <s v="No QC process set in place"/>
    <m/>
    <s v="Review Sanofi QC documents - 3 key QDs : Sop 008142 and BTD 012412 "/>
    <s v="RegOps"/>
    <s v="Marion / Karina"/>
    <d v="2014-04-15T00:00:00"/>
    <x v="16"/>
    <n v="16"/>
    <d v="2014-04-10T00:00:00"/>
    <n v="15"/>
    <m/>
    <m/>
    <m/>
    <x v="0"/>
  </r>
  <r>
    <n v="12"/>
    <m/>
    <x v="1"/>
    <x v="2"/>
    <s v="D2_Guidance"/>
    <n v="2.2000000000000002"/>
    <s v="Inconsistent data  (process)_x000a_The PBRER report is not always correct : issue : 402 registrations without package set (data quality issue): will be display as empty (SmPC, Marketing status, marketing status date (it was not in Register) "/>
    <m/>
    <s v=" - Prepare a set of slide to explain how to create these data (Sandrine + Karina) - Process to reopen the events of the migration to correct the PDS is ongoing - we need to agree on rules_x000a_- Ask the users to populate the data (QC stream)_x000a_- Can we automatically create the Package set for withdrawn / Expired registrations ?--&gt; Christophe will check with Sudha the feasibility_x000a_"/>
    <s v="RegOps"/>
    <s v="Marion / Karina"/>
    <d v="2014-04-15T00:00:00"/>
    <x v="16"/>
    <n v="16"/>
    <m/>
    <s v=" "/>
    <m/>
    <m/>
    <m/>
    <x v="1"/>
  </r>
  <r>
    <n v="52"/>
    <m/>
    <x v="1"/>
    <x v="2"/>
    <s v="D3_Data_correction"/>
    <n v="5.0999999999999996"/>
    <s v="Inconsistent data (CCR number/events)_x000a_329 Bolivia - CCR 2031436 : 2 lines for the same CCR"/>
    <s v="_x000a_"/>
    <s v="2 similar events with different codes: =&gt; 2 lines to correct"/>
    <s v="Affilates"/>
    <s v="Marion / Karina"/>
    <d v="2014-04-15T00:00:00"/>
    <x v="16"/>
    <n v="16"/>
    <d v="2014-04-09T00:00:00"/>
    <n v="15"/>
    <d v="2014-06-30T00:00:00"/>
    <d v="2014-07-30T00:00:00"/>
    <m/>
    <x v="0"/>
  </r>
  <r>
    <n v="78"/>
    <s v="Compliance ???"/>
    <x v="1"/>
    <x v="1"/>
    <s v="R1_PBRER_Report"/>
    <n v="3.1"/>
    <s v="The PBRER report displays &quot;European Union&quot; information and not each European country"/>
    <s v="For the Centralized process EU – CP, the registration information is related in SHARE to European Union. Actually, the report does not display all the countries related to the application but to the registration. "/>
    <s v="This issue must be solved before April (there is no PBRER before this date with CP products)."/>
    <s v="RegOps/IS"/>
    <s v="Edouard/Maria/Moncef"/>
    <d v="2014-04-15T00:00:00"/>
    <x v="16"/>
    <n v="16"/>
    <m/>
    <s v=" "/>
    <d v="2014-03-15T00:00:00"/>
    <d v="2014-04-14T00:00:00"/>
    <m/>
    <x v="1"/>
  </r>
  <r>
    <n v="79"/>
    <s v="Compliance ???"/>
    <x v="1"/>
    <x v="1"/>
    <s v="R1_PBRER_Report"/>
    <n v="3.1"/>
    <s v="The PBRER report displays identical lines"/>
    <s v="Double identical line"/>
    <s v="To be corrected"/>
    <s v="RegOps/IS"/>
    <s v="Edouard/Maria"/>
    <d v="2014-04-15T00:00:00"/>
    <x v="16"/>
    <n v="16"/>
    <d v="2014-03-30T00:00:00"/>
    <n v="14"/>
    <d v="2014-03-15T00:00:00"/>
    <d v="2014-04-14T00:00:00"/>
    <s v="Use the &quot;remove duplicate&quot; functionality of Excel"/>
    <x v="0"/>
  </r>
  <r>
    <n v="169"/>
    <m/>
    <x v="1"/>
    <x v="2"/>
    <s v="D3_Data_correction"/>
    <n v="5.0999999999999996"/>
    <s v="314 – V2542 - Application code/number is not retrieved in VFU report for Hong Kong licences because of naming convention not followed"/>
    <m/>
    <s v="Data correction"/>
    <s v="Sam Ching"/>
    <s v="Marion / Karina"/>
    <d v="2014-04-15T00:00:00"/>
    <x v="16"/>
    <n v="16"/>
    <d v="2014-03-27T00:00:00"/>
    <n v="13"/>
    <m/>
    <m/>
    <m/>
    <x v="0"/>
  </r>
  <r>
    <n v="77"/>
    <m/>
    <x v="1"/>
    <x v="0"/>
    <s v="M2_Migrated_data_incorrect"/>
    <n v="5.0999999999999996"/>
    <s v="A few registration + application status wrongly migrated for MRP (positive opinion taken instead of approved status)"/>
    <s v="A few registration + application status wrongly migrated for MRP (positive opinion taken instead of approved status)"/>
    <s v="Manual data entry"/>
    <s v="RegOps"/>
    <s v="Denis/Jeremy"/>
    <d v="2014-04-16T00:00:00"/>
    <x v="17"/>
    <n v="16"/>
    <d v="2014-04-14T00:00:00"/>
    <n v="16"/>
    <d v="2014-03-17T00:00:00"/>
    <d v="2014-04-16T00:00:00"/>
    <m/>
    <x v="0"/>
  </r>
  <r>
    <n v="100"/>
    <m/>
    <x v="2"/>
    <x v="0"/>
    <s v="M1a_Missing_data"/>
    <n v="5.0999999999999996"/>
    <s v="Art 58 not yet migrated (2 applications)"/>
    <s v="Art 58 not yet migrated (2 applications)"/>
    <s v="Manual data entry, after redefining process nd regeneration of PIF (Priority 1 of manual data entry)._x000a_Denis only found one application for the time being (as of April 15)"/>
    <s v="RegOps"/>
    <s v="Denis/Jeremy"/>
    <d v="2014-04-16T00:00:00"/>
    <x v="18"/>
    <n v="17"/>
    <m/>
    <n v="17"/>
    <d v="2014-03-15T00:00:00"/>
    <d v="2014-04-14T00:00:00"/>
    <m/>
    <x v="2"/>
  </r>
  <r>
    <n v="183"/>
    <m/>
    <x v="1"/>
    <x v="2"/>
    <s v="D1_QC__Process"/>
    <n v="2.2000000000000002"/>
    <s v="When opening an event, part of Withdrawal or Expired application, to correct the data and when you close it as approved, the application status is automatically updated to approved and the application status date is updated"/>
    <m/>
    <s v="Find the right correction process to correct some closed events when the application is withdrawn for example or expired"/>
    <m/>
    <s v="Marion / Karina"/>
    <d v="2014-04-22T00:00:00"/>
    <x v="18"/>
    <n v="17"/>
    <d v="2014-04-22T00:00:00"/>
    <m/>
    <m/>
    <m/>
    <m/>
    <x v="0"/>
  </r>
  <r>
    <n v="38"/>
    <s v="Mandatory_x000a_field"/>
    <x v="1"/>
    <x v="2"/>
    <s v="D1b_Missing_data"/>
    <s v="3,2,"/>
    <s v="No data regarding marketing information"/>
    <s v="« Currently Marketing status » and « marketing date »  are empty (because in etrac, field was empty)"/>
    <s v="Agree with Sanofi about the definition of  the 3 fields : Marketing status, marketing date, marketing cessassion date._x000a_"/>
    <s v="RegOps"/>
    <s v="Edouard"/>
    <d v="2014-04-23T00:00:00"/>
    <x v="19"/>
    <n v="17"/>
    <d v="2014-04-23T00:00:00"/>
    <n v="17"/>
    <d v="2014-03-15T00:00:00"/>
    <d v="2014-04-14T00:00:00"/>
    <m/>
    <x v="0"/>
  </r>
  <r>
    <n v="143"/>
    <m/>
    <x v="2"/>
    <x v="4"/>
    <s v="U1_User support"/>
    <n v="2.2999999999999998"/>
    <s v="Number of issues in the Q&amp;A database"/>
    <s v="User support to be reorganized"/>
    <s v="User support on reports (when in English)"/>
    <m/>
    <s v="Stephanie/Denis"/>
    <d v="2014-04-25T00:00:00"/>
    <x v="20"/>
    <n v="17"/>
    <d v="2014-04-14T00:00:00"/>
    <n v="16"/>
    <d v="2014-03-15T00:00:00"/>
    <d v="2014-05-14T00:00:00"/>
    <m/>
    <x v="0"/>
  </r>
  <r>
    <n v="144"/>
    <m/>
    <x v="2"/>
    <x v="4"/>
    <s v="U1_User support"/>
    <n v="2.2999999999999998"/>
    <s v="Number of issues in the Q&amp;A database"/>
    <s v="User support to be reorganized"/>
    <s v="User support on reports (when in French)"/>
    <m/>
    <s v="Stephanie/Denis"/>
    <d v="2014-04-25T00:00:00"/>
    <x v="20"/>
    <n v="17"/>
    <d v="2014-04-14T00:00:00"/>
    <n v="16"/>
    <d v="2014-03-15T00:00:00"/>
    <d v="2014-05-14T00:00:00"/>
    <m/>
    <x v="0"/>
  </r>
  <r>
    <n v="145"/>
    <m/>
    <x v="2"/>
    <x v="4"/>
    <s v="U1_User support"/>
    <n v="2.2999999999999998"/>
    <s v="Number of issues in the Q&amp;A database"/>
    <s v="User support to be reorganized"/>
    <s v="User support on Access request &amp; training"/>
    <m/>
    <s v="Stephanie/Denis"/>
    <d v="2014-04-25T00:00:00"/>
    <x v="20"/>
    <n v="17"/>
    <d v="2014-04-14T00:00:00"/>
    <n v="16"/>
    <d v="2014-03-15T00:00:00"/>
    <d v="2014-05-14T00:00:00"/>
    <m/>
    <x v="0"/>
  </r>
  <r>
    <n v="146"/>
    <m/>
    <x v="2"/>
    <x v="4"/>
    <s v="U1_User support"/>
    <n v="2.2999999999999998"/>
    <s v="Number of issues in the Q&amp;A database"/>
    <s v="User support to be reorganized"/>
    <s v="User support on Dictionary"/>
    <m/>
    <s v="Stephanie/Denis"/>
    <d v="2014-04-25T00:00:00"/>
    <x v="20"/>
    <n v="17"/>
    <d v="2014-04-14T00:00:00"/>
    <n v="16"/>
    <d v="2014-03-15T00:00:00"/>
    <d v="2014-05-14T00:00:00"/>
    <m/>
    <x v="0"/>
  </r>
  <r>
    <n v="147"/>
    <m/>
    <x v="2"/>
    <x v="4"/>
    <s v="U1_User support"/>
    <n v="2.2999999999999998"/>
    <s v="Number of issues in the Q&amp;A database"/>
    <s v="User support to be reorganized"/>
    <s v="User support for Americas (North and South)"/>
    <m/>
    <s v="Stephanie/Denis"/>
    <d v="2014-04-25T00:00:00"/>
    <x v="20"/>
    <n v="17"/>
    <d v="2014-04-14T00:00:00"/>
    <n v="16"/>
    <d v="2014-03-15T00:00:00"/>
    <d v="2014-05-14T00:00:00"/>
    <m/>
    <x v="0"/>
  </r>
  <r>
    <n v="148"/>
    <m/>
    <x v="2"/>
    <x v="4"/>
    <s v="U1_User support"/>
    <n v="2.2999999999999998"/>
    <s v="Number of issues in the Q&amp;A database"/>
    <s v="User support to be reorganized"/>
    <s v="User support for Europe &amp; Asia, Africa, transversal team"/>
    <m/>
    <s v="Stephanie/Denis"/>
    <d v="2014-04-25T00:00:00"/>
    <x v="20"/>
    <n v="17"/>
    <d v="2014-04-14T00:00:00"/>
    <n v="16"/>
    <d v="2014-03-15T00:00:00"/>
    <d v="2014-05-14T00:00:00"/>
    <m/>
    <x v="0"/>
  </r>
  <r>
    <n v="160"/>
    <m/>
    <x v="2"/>
    <x v="4"/>
    <s v="Users support"/>
    <n v="2.2999999999999998"/>
    <s v="Incorrect use of the system"/>
    <m/>
    <s v="Update user guide with the corrective action proposed above on application status (Corrective action (proposed by Jeremy and Antoine). "/>
    <m/>
    <s v="Stephanie/Denis"/>
    <d v="2014-04-29T00:00:00"/>
    <x v="21"/>
    <n v="18"/>
    <m/>
    <s v=" "/>
    <m/>
    <m/>
    <m/>
    <x v="1"/>
  </r>
  <r>
    <n v="10"/>
    <m/>
    <x v="1"/>
    <x v="2"/>
    <s v="D4_QC_Catalogue"/>
    <n v="2.2000000000000002"/>
    <s v="Several causes : missing data, data entry errors, no data entry monitoring"/>
    <m/>
    <s v="Define QC reports to check completeness of data"/>
    <s v="RegOps / IS"/>
    <s v="Marion / Karina"/>
    <d v="2014-04-30T00:00:00"/>
    <x v="22"/>
    <n v="18"/>
    <m/>
    <s v=" "/>
    <m/>
    <m/>
    <s v="NA"/>
    <x v="1"/>
  </r>
  <r>
    <n v="15"/>
    <m/>
    <x v="1"/>
    <x v="2"/>
    <s v="D5_QC_Queries"/>
    <n v="3.1"/>
    <s v="Inconsistent data (registration number)_x000a_Registration number values are not correct"/>
    <m/>
    <s v="QC Report - Data Consistency_Registration Number"/>
    <s v="RegOps"/>
    <s v="Marion / Karina"/>
    <d v="2014-04-30T00:00:00"/>
    <x v="22"/>
    <n v="18"/>
    <d v="2014-04-01T00:00:00"/>
    <n v="14"/>
    <m/>
    <m/>
    <m/>
    <x v="0"/>
  </r>
  <r>
    <n v="17"/>
    <m/>
    <x v="1"/>
    <x v="2"/>
    <s v="D5_QC_Queries"/>
    <n v="3.1"/>
    <s v="Inconsistent data (CCR number format)_x000a_The CCR number format is wrong - Sometimes, the CCR number appears three times in CCR column "/>
    <m/>
    <s v="QC Report - Data consistency- CCR number "/>
    <m/>
    <s v="Marion / Karina"/>
    <d v="2014-04-30T00:00:00"/>
    <x v="22"/>
    <n v="18"/>
    <d v="2014-04-01T00:00:00"/>
    <n v="14"/>
    <m/>
    <m/>
    <m/>
    <x v="0"/>
  </r>
  <r>
    <n v="23"/>
    <m/>
    <x v="1"/>
    <x v="2"/>
    <s v="D5_QC_Queries"/>
    <n v="3.1"/>
    <s v="Missing data (Field role)_x000a_The field &quot;Role&quot;, used in PV Report, is automatically populated following the data selected in Reviewing Country, Co-Rapporteur and countries. These fields are not always populated"/>
    <m/>
    <s v="QC Report - Data completeness – only Co-Rapporteur field"/>
    <s v="RegOps"/>
    <s v="Marion / Karina"/>
    <d v="2014-04-30T00:00:00"/>
    <x v="22"/>
    <n v="18"/>
    <d v="2014-03-31T00:00:00"/>
    <n v="14"/>
    <m/>
    <m/>
    <m/>
    <x v="0"/>
  </r>
  <r>
    <n v="27"/>
    <m/>
    <x v="1"/>
    <x v="2"/>
    <s v="D5_QC_Queries"/>
    <n v="3.1"/>
    <s v="Missing data (IBD and IBD country)_x000a_IBD AND IBD Country are not always filled (used in PBRER report)"/>
    <m/>
    <s v="QC  Report - Data completeness "/>
    <s v="RegOps"/>
    <s v="Marion / Karina"/>
    <d v="2014-04-30T00:00:00"/>
    <x v="22"/>
    <n v="18"/>
    <d v="2014-03-31T00:00:00"/>
    <n v="14"/>
    <m/>
    <m/>
    <m/>
    <x v="0"/>
  </r>
  <r>
    <n v="28"/>
    <m/>
    <x v="1"/>
    <x v="2"/>
    <s v="D5_QC_Queries"/>
    <n v="3.1"/>
    <s v="Inconsistent data (Application status and registration status)_x000a_Application status and registration status are not consistent "/>
    <m/>
    <s v="QC Report - Data consistency "/>
    <s v="RegOps"/>
    <s v="Marion / Karina"/>
    <d v="2014-04-30T00:00:00"/>
    <x v="22"/>
    <n v="18"/>
    <d v="2014-03-31T00:00:00"/>
    <n v="14"/>
    <m/>
    <m/>
    <m/>
    <x v="0"/>
  </r>
  <r>
    <n v="62"/>
    <m/>
    <x v="1"/>
    <x v="4"/>
    <s v="D7_Training - User support"/>
    <n v="2.2999999999999998"/>
    <s v="Emphasise the importance of data entry to affiliates"/>
    <m/>
    <s v="Emphasise the importance of data entry to affiliates. _x000a_For all users : Remind to the users to not close any events before the initilal application is approved "/>
    <s v="Regions head"/>
    <s v="Paul"/>
    <d v="2014-04-22T00:00:00"/>
    <x v="23"/>
    <n v="20"/>
    <m/>
    <n v="20"/>
    <d v="2014-03-30T00:00:00"/>
    <d v="2014-04-29T00:00:00"/>
    <s v="NA"/>
    <x v="3"/>
  </r>
  <r>
    <n v="54"/>
    <m/>
    <x v="1"/>
    <x v="3"/>
    <s v="T7_BO_universe"/>
    <n v="3.1"/>
    <s v="The PBRER report is not always correct : to decide as system does not allow : workaround via BO : display date not available if 1900 ,,,"/>
    <s v="Some approval dates in 1900 are displayed (because in etrac, it was  empty or 11/11/1111)"/>
    <s v="Investigate if In PBRER and PVSMF reports it is posisble to replace &quot;1/03/1900&quot; by &quot;Date not known&quot; ? (feasibility, agreement from users)"/>
    <s v="RegOps / IS"/>
    <s v="Maria"/>
    <d v="2014-04-30T00:00:00"/>
    <x v="22"/>
    <n v="18"/>
    <d v="2014-04-30T00:00:00"/>
    <n v="18"/>
    <d v="2014-03-31T00:00:00"/>
    <d v="2014-04-30T00:00:00"/>
    <m/>
    <x v="0"/>
  </r>
  <r>
    <n v="64"/>
    <m/>
    <x v="2"/>
    <x v="4"/>
    <s v="D7_Training - User support"/>
    <n v="2.2999999999999998"/>
    <s v="Use of the system difficult for some affiliates users"/>
    <s v="GALY codes not used/known by affiliates: difficult to identify the product when they do not call it the same way than HQ"/>
    <s v="Store in Sharepoint a table listing all Pasteur SHARE products, with their alternative local trade names"/>
    <s v="Reg Ops"/>
    <s v="Stephanie/Denis"/>
    <d v="2014-04-18T00:00:00"/>
    <x v="23"/>
    <n v="20"/>
    <m/>
    <n v="20"/>
    <d v="2014-04-04T00:00:00"/>
    <d v="2014-04-30T00:00:00"/>
    <s v="NA"/>
    <x v="3"/>
  </r>
  <r>
    <n v="65"/>
    <m/>
    <x v="2"/>
    <x v="3"/>
    <s v="P1_Process"/>
    <n v="2.2000000000000002"/>
    <s v="SmPC name not always consistent (sometime full SmPC name, sometime only trademark)"/>
    <s v="SmPC name not always consistent (sometime full SmPC name, sometime only trademark)"/>
    <s v="Define with Sanofi clear rules on SmPC name (local language ?)._x000a_Discussion started with Nathalie GOURVAT in the context of fields defintion"/>
    <s v="RegOps"/>
    <s v="Marion / Karina / Sanofi"/>
    <d v="2014-04-30T00:00:00"/>
    <x v="22"/>
    <n v="18"/>
    <m/>
    <s v=" "/>
    <d v="2014-12-31T00:00:00"/>
    <d v="2015-01-30T00:00:00"/>
    <s v="NA"/>
    <x v="3"/>
  </r>
  <r>
    <n v="67"/>
    <m/>
    <x v="1"/>
    <x v="0"/>
    <s v="M1a_Missing_data"/>
    <n v="5.0999999999999996"/>
    <s v="Article 46 data have not been migrated"/>
    <s v="Some article 46 applications have not been migrated. "/>
    <s v="Manual Migration"/>
    <s v="RegOps / IS"/>
    <s v="Denis/Jeremy"/>
    <d v="2014-04-30T00:00:00"/>
    <x v="24"/>
    <n v="20"/>
    <m/>
    <s v=" "/>
    <d v="2014-04-30T00:00:00"/>
    <d v="2014-05-30T00:00:00"/>
    <m/>
    <x v="3"/>
  </r>
  <r>
    <n v="83"/>
    <s v="Compliance"/>
    <x v="1"/>
    <x v="1"/>
    <s v="R1_PBRER_Report"/>
    <n v="3.1"/>
    <s v="The PBRER report is not always correct"/>
    <s v="IN the PBRER 415 416 Croatia, in the PBRER, we have the 3 lines. We would whish to have only the CP"/>
    <s v="- Exclude in the PBRER report the registrations “Transfer to CP” (adding this criteria by default)_x000a_- SOlve the issue of Application non longer valid (withdrawn or expired) when the PDS stil show &quot;approved&quot;_x000a_- Remove from the scope of the report the abandonned applications_x000a_- For the Centralized process EU – CP, the registration information is related in SHARE to European Union. Actually, the report does not display all the countries related to the application but to the registration. _x000a_- Change in all reports the prompte &quot;Business entity&quot; by a more robust prompt: Product type = &quot;vaccines&quot; or &quot;Flu Vaccines&quot;. (a QC is performed to check if some users have change the Business entity and to mitigate the risk)-low priority è Action can be completed even if not done)"/>
    <s v="Report team"/>
    <s v="Edouard/Maria"/>
    <d v="2014-04-30T00:00:00"/>
    <x v="22"/>
    <n v="18"/>
    <d v="2014-04-30T00:00:00"/>
    <n v="18"/>
    <d v="2014-03-15T00:00:00"/>
    <d v="2014-04-14T00:00:00"/>
    <m/>
    <x v="0"/>
  </r>
  <r>
    <n v="68"/>
    <m/>
    <x v="1"/>
    <x v="0"/>
    <s v="M1a_Missing_data"/>
    <s v="3,1 or 5,1"/>
    <s v="The Article 46 report is not always correct"/>
    <s v="247 article 46 event have not been migrated. Is it related to the reports ???_x000a_Data are therefore missing in reports"/>
    <s v="Manual Migration"/>
    <s v="RegOps / IS"/>
    <s v="Denis/Jeremy"/>
    <d v="2014-04-30T00:00:00"/>
    <x v="22"/>
    <n v="18"/>
    <m/>
    <s v=" "/>
    <d v="2014-04-30T00:00:00"/>
    <d v="2014-05-30T00:00:00"/>
    <m/>
    <x v="1"/>
  </r>
  <r>
    <n v="81"/>
    <s v="Compliance ???"/>
    <x v="2"/>
    <x v="1"/>
    <s v="R1_PBRER_Report"/>
    <n v="3.1"/>
    <s v="Enhance the PBRER report to avoid to display &quot;registered but abandonned registrations"/>
    <s v="Etrac « registered but abandonned » applications are displayed (because the scope of the report is all approved registrations)"/>
    <s v="Remove from the scope of the report the abandonned applications"/>
    <s v="RegOps / IS"/>
    <s v="Edouard/Maria/Moncef"/>
    <d v="2014-04-30T00:00:00"/>
    <x v="22"/>
    <n v="18"/>
    <m/>
    <s v=" "/>
    <d v="2014-03-15T00:00:00"/>
    <d v="2014-04-14T00:00:00"/>
    <m/>
    <x v="1"/>
  </r>
  <r>
    <n v="94"/>
    <s v="Compliance ???"/>
    <x v="0"/>
    <x v="1"/>
    <s v="R2_Variation_Follow_up_Report"/>
    <n v="3.1"/>
    <s v="Ensure Robstness of Variation Follow-up report"/>
    <s v="Development use a theoretical order for the Event status, which might not be true in real life_x000a__x000a_User can change the busines entity"/>
    <s v="- Event status order might bring wrong output : The status “suspensive question”  for example is a status that could happened anytime.Same for the status “No submission required” . The report takes the last date of the « country Schedules » instead of the current status indicated under the tab « Country »_x000a_- Naming Convention : the new applications are not displayed when there is no RegSet#. Priority : High_x000a_- The VFU report create a partial Result for Hexaxim (352)_x000a_- Withdrawn licenses displayed with a “/” in case of Approved MRP (medium priority -  Action will be finalized even if this correction is not done)_x000a_- Filter on business entity(sanofi Pasteur) which can change, and not on product type : remplace business entity = Pasteur by Product type = Vaccine or Flu Vaccine (low priority - Action will be finalized even if this correction is not done)"/>
    <s v="RegOps / IS"/>
    <s v="Edouard/Maria/Moncef"/>
    <d v="2014-04-30T00:00:00"/>
    <x v="22"/>
    <n v="18"/>
    <m/>
    <s v=" "/>
    <m/>
    <m/>
    <m/>
    <x v="3"/>
  </r>
  <r>
    <n v="92"/>
    <s v="Compliance"/>
    <x v="1"/>
    <x v="1"/>
    <s v="R2_Variation_Follow_up_Report"/>
    <n v="3.1"/>
    <s v="The Variation Follow up report is not always correct"/>
    <s v="The report take the date of the country schedule instead of the current status indicated in the country tab"/>
    <s v="bug under resolution"/>
    <m/>
    <s v="Edouard/Maria"/>
    <d v="2014-04-30T00:00:00"/>
    <x v="22"/>
    <n v="18"/>
    <d v="2014-03-20T00:00:00"/>
    <n v="12"/>
    <d v="2014-03-15T00:00:00"/>
    <d v="2014-04-14T00:00:00"/>
    <m/>
    <x v="0"/>
  </r>
  <r>
    <n v="96"/>
    <m/>
    <x v="0"/>
    <x v="1"/>
    <s v="R2_Variation_Follow_up_Report"/>
    <n v="3.1"/>
    <s v="Variation Follow up region report is not correct"/>
    <s v="Need to display Approved registrations OR (and not AND) Applications  with a status « planned, submitted or approved » "/>
    <s v="- 'Need to modify prompts (replace a AND by a OR)_x000a_- same correction than for the variation Follow-up for Batch release_x000a_- Remplace business entity = Pasteur by Product type = Vaccine or Flu Vaccine (low priority - Action will be finalized even if this correction is not done)"/>
    <s v="RegOps / IS"/>
    <s v="Edouard/Maria"/>
    <d v="2014-04-30T00:00:00"/>
    <x v="22"/>
    <n v="18"/>
    <m/>
    <s v=" "/>
    <m/>
    <m/>
    <m/>
    <x v="3"/>
  </r>
  <r>
    <n v="97"/>
    <s v="Compliance ???"/>
    <x v="1"/>
    <x v="1"/>
    <s v="R3_Article_46_Report"/>
    <n v="3.1"/>
    <s v="Improve Article 46 report"/>
    <s v="Adjust Report"/>
    <s v="- Add Croatia in the list of countries by default_x000a_- Suppresse SPMSD countries ? _x000a_- Add the registration status (or filter or approved registrations ?) _x000a_-remplace business entity = Pasteur by Product type = Vaccine or Flu Vaccine (low priority)"/>
    <s v="RegOps / IS"/>
    <s v="Edouard/Maria"/>
    <d v="2014-04-30T00:00:00"/>
    <x v="25"/>
    <n v="22"/>
    <m/>
    <s v=" "/>
    <d v="2014-06-30T00:00:00"/>
    <d v="2014-07-30T00:00:00"/>
    <s v="Possible to easily add Croatia in the request"/>
    <x v="3"/>
  </r>
  <r>
    <n v="111"/>
    <m/>
    <x v="1"/>
    <x v="1"/>
    <s v="R6_Track_back_report"/>
    <n v="3.1"/>
    <s v="Track-back report"/>
    <s v="Track back report is not available"/>
    <s v="Finalise and roll-out the Track back report (provide &quot;partial results&quot;)_x000a_• The current version in dev environment does not run because the Event information came from the Events folder. The event info needs to come from the Events-Registration folder or the Events-Application folder. For our case, it MUST come Events-Application folder (explanation below)._x000a_• Raghu started a version that includes the events associated at the Registration level. This did not give us the results of all open events. The reason it did not is because no other events had  a PDS association, except for the “PDS Pasteur Migration” event._x000a_• Because the event info was not linked to the registration, we had to include the event info from the Events Application folder instead.  _x000a_• it would be easier to extract all the fields needed then use a macro to organize the data by application (all events, references and sequences as related to one application) _x000a_• The data for each application in each country will have a mix of data coming from the event level at the application, plus data found at the registration level (Raghu, let me know if you think the associations I propose in red, are appropriate). See tab “Fields needed for TrkBk”_x000a_• After we are able to confirm the data extracts properly, we need to develop and apply a macro ( see tab “Data after macro applied’)_x000a__x000a_-remplace business entity = Pasteur by Product type = Vaccine or Flu Vaccine (low priority - action can be closed even if not done)"/>
    <s v="RegOps / IS"/>
    <s v="Edouard/Maria"/>
    <d v="2014-04-30T00:00:00"/>
    <x v="25"/>
    <n v="22"/>
    <m/>
    <s v=" "/>
    <d v="2014-03-15T00:00:00"/>
    <d v="2014-04-14T00:00:00"/>
    <m/>
    <x v="3"/>
  </r>
  <r>
    <n v="116"/>
    <s v="Compliance"/>
    <x v="1"/>
    <x v="1"/>
    <s v="R8_PVSMF_report"/>
    <n v="3.1"/>
    <s v="PVSMF"/>
    <s v="Improve the report"/>
    <s v="- Ivory Coast / Cote d'Ivoire not retrieved (due to EU.Not EU ?)_x000a_- Need to replace the Local Trade Name by the SMPC Name for this report_x000a_- Application country instead of registration country_x000a_-remplace business entity = Pasteur by Product type = Vaccine or Flu Vaccine (priority low - Action can be set as completeted even if this is not done)_x000a_Due DAte : April 30. Then Dec 31 (when common report with Sanofi)_x000a_ "/>
    <s v="RegOps / IS"/>
    <s v="Edouard/Maria"/>
    <d v="2014-04-30T00:00:00"/>
    <x v="22"/>
    <n v="18"/>
    <m/>
    <s v=" "/>
    <d v="2014-12-31T00:00:00"/>
    <d v="2015-03-01T00:00:00"/>
    <m/>
    <x v="3"/>
  </r>
  <r>
    <n v="128"/>
    <m/>
    <x v="3"/>
    <x v="4"/>
    <s v="U1_User support"/>
    <n v="2.2999999999999998"/>
    <s v="Difficult to use reports"/>
    <s v="Not easy to now which report to use when"/>
    <s v="Small support on main reports (Quick reference guide)._x000a_Circulate this guide (Stephanie). Do we want to communicate it to the user knowing it may be wrong ?"/>
    <m/>
    <s v="Stephanie/Denis"/>
    <d v="2014-04-25T00:00:00"/>
    <x v="22"/>
    <n v="18"/>
    <m/>
    <s v=" "/>
    <d v="2014-03-30T00:00:00"/>
    <d v="2014-06-28T00:00:00"/>
    <m/>
    <x v="3"/>
  </r>
  <r>
    <n v="157"/>
    <m/>
    <x v="3"/>
    <x v="3"/>
    <s v="T3_Interface SHARE/OPX2"/>
    <n v="3.1"/>
    <s v="Approval dates not always updated in OPX2"/>
    <s v="CMO PPO report (actaul dates) not available (before interface to OPX2"/>
    <s v="Define and implement CMO PPO report : check that the Variation follow-up meets the need of CMO PPO"/>
    <m/>
    <s v="Edouard"/>
    <d v="2014-04-30T00:00:00"/>
    <x v="22"/>
    <n v="18"/>
    <m/>
    <s v=" "/>
    <d v="2014-03-15T00:00:00"/>
    <d v="2014-04-14T00:00:00"/>
    <m/>
    <x v="3"/>
  </r>
  <r>
    <n v="163"/>
    <m/>
    <x v="1"/>
    <x v="4"/>
    <s v="Keep this action"/>
    <n v="4"/>
    <s v="Resource bottleneck"/>
    <m/>
    <s v="From April 18, after QCI assessment, Munish audit and PV mock up inspection, ask for additional resources if required"/>
    <s v="Franck"/>
    <s v="Franck"/>
    <d v="2014-04-30T00:00:00"/>
    <x v="22"/>
    <n v="18"/>
    <d v="2014-04-30T00:00:00"/>
    <n v="18"/>
    <m/>
    <m/>
    <m/>
    <x v="0"/>
  </r>
  <r>
    <n v="170"/>
    <m/>
    <x v="2"/>
    <x v="4"/>
    <s v="GPP "/>
    <n v="2.2999999999999998"/>
    <s v="R&amp;R around creation of GPP are not clear"/>
    <m/>
    <s v="Build and communicate a training kit on GPP based on the sldie deck developpe by céline  (UMANIS). This slide deck has already been shared with french associates from Franchise  on March 21"/>
    <m/>
    <s v="Stephanie/Denis"/>
    <d v="2014-04-25T00:00:00"/>
    <x v="22"/>
    <n v="18"/>
    <m/>
    <s v=" "/>
    <m/>
    <m/>
    <m/>
    <x v="3"/>
  </r>
  <r>
    <n v="161"/>
    <m/>
    <x v="1"/>
    <x v="3"/>
    <s v="T7_BO_universe"/>
    <n v="3.1"/>
    <s v="The Variation Follow up report is not always correct"/>
    <s v="314 India (MigMis3626)- CCR V2051 - The report display « No submission required » on 06.08.2006 instead of “submitted” on 18.12.2012_x000a_"/>
    <s v="Bug under resolution : the BO universe does not load the current date. This mean that the report takes the last date of the « country Schedules » instead of the current status indicated under the tab « Country »"/>
    <s v="Report team"/>
    <s v="Edouard"/>
    <d v="2014-04-30T00:00:00"/>
    <x v="22"/>
    <n v="18"/>
    <m/>
    <s v=" "/>
    <d v="2014-03-15T00:00:00"/>
    <d v="2014-04-14T00:00:00"/>
    <m/>
    <x v="1"/>
  </r>
  <r>
    <n v="39"/>
    <s v="Mandatory_x000a_field"/>
    <x v="1"/>
    <x v="2"/>
    <s v="D1b_Missing_data"/>
    <n v="2.1"/>
    <s v="No data regarding marketing information"/>
    <s v="« Currently Marketing status » and « marketing date »  are empty (because in etrac, field was empty)"/>
    <s v="Create a shortfix to set to 'not marketed' all expired, withdrawn… registrations or products"/>
    <s v="RegOps / IS"/>
    <s v="Edouard"/>
    <d v="2014-05-09T00:00:00"/>
    <x v="26"/>
    <n v="19"/>
    <m/>
    <s v=" "/>
    <d v="2014-03-15T00:00:00"/>
    <d v="2014-04-14T00:00:00"/>
    <m/>
    <x v="3"/>
  </r>
  <r>
    <n v="167"/>
    <m/>
    <x v="1"/>
    <x v="2"/>
    <s v="D5_QC_Queries"/>
    <n v="3.1"/>
    <s v="Inconsistent data (Application approved or withdrawn with no registration )_x000a_Approved / withdrawn application do not have registraion "/>
    <m/>
    <s v="QC report_x000a_Cancelled for QC to be updated as merging with Sanofi process  (Data consistency_Application_registration_PDS statuses (this Report will replace the “Approved Application with no registration” Report) _x000a_"/>
    <s v="RegOps"/>
    <s v="Marion / Karina"/>
    <d v="2014-04-30T00:00:00"/>
    <x v="22"/>
    <n v="18"/>
    <d v="2014-03-31T00:00:00"/>
    <n v="14"/>
    <m/>
    <m/>
    <m/>
    <x v="0"/>
  </r>
  <r>
    <n v="181"/>
    <m/>
    <x v="1"/>
    <x v="1"/>
    <s v="Report"/>
    <n v="3.1"/>
    <s v="As Cmo dashboard is no more porvide, find a way to provide new registrations to PV "/>
    <m/>
    <s v="Investigate the best reports to be used"/>
    <m/>
    <s v="Edouard"/>
    <d v="2014-04-30T00:00:00"/>
    <x v="22"/>
    <n v="18"/>
    <m/>
    <s v=" "/>
    <m/>
    <m/>
    <m/>
    <x v="4"/>
  </r>
  <r>
    <n v="70"/>
    <m/>
    <x v="1"/>
    <x v="0"/>
    <s v="M1b_Missing_data"/>
    <n v="5.2"/>
    <s v="Dose per primary container might be missing (1000 have not been migrated)"/>
    <s v="Dose per primary container might be missing (1000 have not been migrated)"/>
    <s v="remigrate the doses per primary container"/>
    <s v="RegOps / IS"/>
    <s v="Denis/Jeremy"/>
    <d v="2014-05-09T00:00:00"/>
    <x v="26"/>
    <n v="19"/>
    <m/>
    <s v=" "/>
    <d v="2014-03-15T00:00:00"/>
    <d v="2014-04-14T00:00:00"/>
    <m/>
    <x v="3"/>
  </r>
  <r>
    <n v="71"/>
    <m/>
    <x v="1"/>
    <x v="0"/>
    <s v="M1b_Missing_data"/>
    <n v="5.2"/>
    <s v="List of Commitments"/>
    <s v="Comments on the tasks not migrated"/>
    <s v="Patch"/>
    <s v="RegOps / IS"/>
    <s v="Denis/Jeremy"/>
    <d v="2014-05-09T00:00:00"/>
    <x v="26"/>
    <n v="19"/>
    <m/>
    <s v=" "/>
    <d v="2014-03-15T00:00:00"/>
    <d v="2014-04-14T00:00:00"/>
    <m/>
    <x v="3"/>
  </r>
  <r>
    <n v="73"/>
    <m/>
    <x v="1"/>
    <x v="0"/>
    <s v="M1b_Missing_data"/>
    <n v="5.2"/>
    <s v="List of Commitments"/>
    <s v="Task updates (assignnees…) not migrated"/>
    <s v="Patch"/>
    <s v="RegOps / IS"/>
    <s v="Denis/Jeremy"/>
    <d v="2014-05-09T00:00:00"/>
    <x v="26"/>
    <n v="19"/>
    <m/>
    <s v=" "/>
    <d v="2014-03-15T00:00:00"/>
    <d v="2014-04-14T00:00:00"/>
    <m/>
    <x v="3"/>
  </r>
  <r>
    <n v="75"/>
    <m/>
    <x v="1"/>
    <x v="0"/>
    <s v="M2_Migrated_data_incorrect"/>
    <n v="5.2"/>
    <s v="Withdrawn dates have been wrongly migrated"/>
    <s v="Withdrawn dates have been wrongly migrated"/>
    <s v="Re-migrate the good date (patch)"/>
    <s v="RegOps/IS"/>
    <s v="Denis/Jeremy"/>
    <d v="2014-05-09T00:00:00"/>
    <x v="26"/>
    <n v="19"/>
    <m/>
    <s v=" "/>
    <d v="2014-03-15T00:00:00"/>
    <d v="2014-04-14T00:00:00"/>
    <m/>
    <x v="3"/>
  </r>
  <r>
    <n v="133"/>
    <m/>
    <x v="2"/>
    <x v="0"/>
    <s v="Migration "/>
    <n v="2.2999999999999998"/>
    <s v="Migration not finalized"/>
    <s v="Need ro review some processes"/>
    <s v="User Guide light to finalize and publish. Pre-requisit for manual migration. + communicate to users"/>
    <m/>
    <s v="Denis/Jeremy"/>
    <d v="2014-05-14T00:00:00"/>
    <x v="27"/>
    <n v="20"/>
    <m/>
    <s v=" "/>
    <d v="2014-03-15T00:00:00"/>
    <d v="2014-05-14T00:00:00"/>
    <m/>
    <x v="3"/>
  </r>
  <r>
    <n v="36"/>
    <m/>
    <x v="1"/>
    <x v="4"/>
    <s v="U1_User support"/>
    <n v="2.2999999999999998"/>
    <s v="Inspection readiness"/>
    <s v="Training documentation not fully well managed"/>
    <s v="Manage training documentation following Sanofi procedure"/>
    <s v="RegOps"/>
    <s v="Stephanie/Denis"/>
    <d v="2014-04-30T00:00:00"/>
    <x v="23"/>
    <n v="20"/>
    <m/>
    <s v=" "/>
    <d v="2014-03-31T00:00:00"/>
    <d v="2014-04-30T00:00:00"/>
    <m/>
    <x v="3"/>
  </r>
  <r>
    <n v="84"/>
    <m/>
    <x v="1"/>
    <x v="2"/>
    <s v="D3_Data_correction"/>
    <n v="5.0999999999999996"/>
    <s v="IN the PBRER 415 416 Croatia, in the PBRER, we have the 3 lines. We would whish to have only the CP"/>
    <m/>
    <s v="Update the registration status and the application status for Croatia  for the CP 415 416._x000a_Update the application status to 'License transferred&quot; and come back later when the pb on the PDS is solved"/>
    <s v="T,Korniche/ M. Kafi"/>
    <s v="Marion / Karina/Denis"/>
    <d v="2014-04-15T00:00:00"/>
    <x v="23"/>
    <n v="20"/>
    <m/>
    <n v="20"/>
    <d v="2014-03-15T00:00:00"/>
    <d v="2014-04-14T00:00:00"/>
    <m/>
    <x v="3"/>
  </r>
  <r>
    <n v="137"/>
    <m/>
    <x v="3"/>
    <x v="4"/>
    <s v="U1_User support"/>
    <n v="2.2999999999999998"/>
    <s v="No use of the &quot;Notifications&quot;"/>
    <s v="No use of the &quot;Notifications&quot;"/>
    <s v="Notification with SHARE. Draft exists,  Not validated"/>
    <m/>
    <s v="Stephanie/Denis"/>
    <d v="2014-05-15T00:00:00"/>
    <x v="23"/>
    <n v="20"/>
    <m/>
    <s v=" "/>
    <d v="2014-04-30T00:00:00"/>
    <d v="2014-07-29T00:00:00"/>
    <m/>
    <x v="2"/>
  </r>
  <r>
    <n v="138"/>
    <m/>
    <x v="3"/>
    <x v="4"/>
    <s v="U1_User support"/>
    <n v="2.2999999999999998"/>
    <s v="However, the only rule we provide in training supports for Application Code is MAA-Product Code-NAT."/>
    <s v="No use of the &quot;Notifications&quot;"/>
    <s v="Notification for affiliates, L/F, Regions"/>
    <m/>
    <s v="Stephanie/Denis"/>
    <d v="2014-05-15T00:00:00"/>
    <x v="23"/>
    <n v="20"/>
    <m/>
    <s v=" "/>
    <d v="2014-04-30T00:00:00"/>
    <d v="2014-07-29T00:00:00"/>
    <m/>
    <x v="2"/>
  </r>
  <r>
    <n v="179"/>
    <m/>
    <x v="2"/>
    <x v="5"/>
    <s v="P_VHP"/>
    <n v="2.1"/>
    <s v="VHP process not implemented"/>
    <m/>
    <s v="Define a process for VHP"/>
    <m/>
    <s v="Denis"/>
    <d v="2014-05-15T00:00:00"/>
    <x v="23"/>
    <n v="20"/>
    <m/>
    <s v=" "/>
    <m/>
    <m/>
    <m/>
    <x v="3"/>
  </r>
  <r>
    <n v="184"/>
    <m/>
    <x v="1"/>
    <x v="5"/>
    <s v="Process_PSR"/>
    <n v="2.1"/>
    <s v="Guidelines for DSUR and PSUR not avalable to users"/>
    <m/>
    <s v="Review the DSUR tracking process user guide, get it approved and post it. Marion to get in touch with Andrea Gwyn"/>
    <m/>
    <s v="Jeremy/Marion"/>
    <m/>
    <x v="23"/>
    <n v="20"/>
    <m/>
    <m/>
    <m/>
    <m/>
    <m/>
    <x v="3"/>
  </r>
  <r>
    <n v="192"/>
    <m/>
    <x v="1"/>
    <x v="2"/>
    <s v="D1_QC__Process"/>
    <n v="2.1"/>
    <s v="Process of the data entry need to be clarified in order to put in place the data accuracy QC"/>
    <m/>
    <s v="Schedule meeting with F. Nicolas / F. Fischer : planned on May 12th"/>
    <m/>
    <s v="Marion / Karina"/>
    <d v="2014-05-15T00:00:00"/>
    <x v="23"/>
    <n v="20"/>
    <m/>
    <m/>
    <m/>
    <m/>
    <m/>
    <x v="2"/>
  </r>
  <r>
    <n v="108"/>
    <m/>
    <x v="2"/>
    <x v="0"/>
    <s v="M1_Missing_data"/>
    <s v="5.1"/>
    <s v="All data not migrated (not linked to compliance reports) : CTA/IND extracts"/>
    <s v="Migration decision"/>
    <s v="CTA/IND extracts, post in RAeDoc, track the RAeDoc number in the reference &quot;migration&quot;. "/>
    <m/>
    <s v="Denis/Jeremy"/>
    <d v="2014-05-29T00:00:00"/>
    <x v="28"/>
    <n v="22"/>
    <m/>
    <s v=" "/>
    <d v="2014-03-30T00:00:00"/>
    <d v="2014-05-29T00:00:00"/>
    <m/>
    <x v="2"/>
  </r>
  <r>
    <n v="109"/>
    <m/>
    <x v="2"/>
    <x v="0"/>
    <s v="M1_Missing_data"/>
    <s v="5,1 or 5,2 "/>
    <s v="All data not migrated :  Canadian products prelicensure (contact with MDM)"/>
    <s v="Migration decision"/>
    <s v="Canadian products prelicensure (contact with MDM)"/>
    <m/>
    <s v="Denis/Jeremy"/>
    <d v="2014-05-29T00:00:00"/>
    <x v="28"/>
    <n v="22"/>
    <m/>
    <s v=" "/>
    <d v="2014-03-30T00:00:00"/>
    <d v="2014-05-29T00:00:00"/>
    <m/>
    <x v="2"/>
  </r>
  <r>
    <n v="110"/>
    <m/>
    <x v="2"/>
    <x v="0"/>
    <s v="M1_Missing_data"/>
    <s v="5,1 or 5,2 "/>
    <s v="All data not migrated : Master Files (BMF, DMF) : Mainly in US"/>
    <s v="Migration decision"/>
    <s v="Master Files (BMF, DMF) : Mainly in US"/>
    <m/>
    <s v="Denis/Jeremy"/>
    <d v="2014-05-30T00:00:00"/>
    <x v="25"/>
    <n v="22"/>
    <m/>
    <s v=" "/>
    <d v="2014-03-31T00:00:00"/>
    <d v="2014-05-30T00:00:00"/>
    <m/>
    <x v="2"/>
  </r>
  <r>
    <n v="188"/>
    <m/>
    <x v="1"/>
    <x v="2"/>
    <s v="Data correction"/>
    <n v="5.0999999999999996"/>
    <s v="PSMF extract (April 15) : MAH fields : incorrect values (not yet known, not relevant) "/>
    <m/>
    <s v="PSMF extracted provided to QC rep. For requesting to users for data correction"/>
    <m/>
    <s v="Marion / Karina"/>
    <d v="2014-05-30T00:00:00"/>
    <x v="25"/>
    <n v="22"/>
    <m/>
    <m/>
    <m/>
    <m/>
    <m/>
    <x v="3"/>
  </r>
  <r>
    <n v="54"/>
    <m/>
    <x v="1"/>
    <x v="3"/>
    <s v="T7_BO_universe"/>
    <n v="3.1"/>
    <s v="The PBRER report is not always correct : to decide as system does not allow : workaround via BO : display date not available if 1900 ,,,"/>
    <s v="Some approval dates in 1900 are displayed (because in etrac, it was  empty or 11/11/1111)"/>
    <s v="Ask to Heloise Bonnefond and Renatta what to do for dates &quot;1/03/1900&quot; : replace by &quot;Date not known&quot; ?"/>
    <s v="RegOps / IS"/>
    <s v="Maria"/>
    <d v="2014-04-30T00:00:00"/>
    <x v="25"/>
    <n v="22"/>
    <m/>
    <s v=" "/>
    <d v="2014-03-31T00:00:00"/>
    <d v="2014-04-30T00:00:00"/>
    <m/>
    <x v="3"/>
  </r>
  <r>
    <n v="9"/>
    <m/>
    <x v="1"/>
    <x v="2"/>
    <s v="D4_QC_Catalogue"/>
    <n v="2.2000000000000002"/>
    <s v="Several QC reports - to develop"/>
    <m/>
    <s v="List QC to develop and prioritize _x000a_2014/02/06 Check first new data entry and pay attention to Affiliates activities, as it is new BUT for several reasons (audit, reports, SBS) we need to ensure consistency between fields for ALL DATA_x000a_2014/01/30 Priorities:_x000a_1) Check data completness of SP business mandatory fields = missing data for not system mandatory fields_x000a_2) Check consistency for mandatory fields_x000a_ - For each regulatory process_x000a_- For SBS (check fields CCR#, Registration #, and make users sensitive to Event country status) --&gt;  end of Q1_x000a_ - See if users have found inconsistencies?_x000a_3) Check completeness for not mandatory fields_x000a_4) Check data consistency of SP system mandatory fields for migrated data_x000a__x000a_-  Run the Pasteur remediation plan_x000a_- QC for CMO PPO reports - communicate to CMO management and to Sanofi. See with Sylvie Taulelle_x000a_"/>
    <s v="RegOps"/>
    <s v="Marion / Karina"/>
    <d v="2014-05-31T00:00:00"/>
    <x v="29"/>
    <n v="22"/>
    <m/>
    <s v=" "/>
    <m/>
    <m/>
    <m/>
    <x v="3"/>
  </r>
  <r>
    <n v="13"/>
    <m/>
    <x v="1"/>
    <x v="2"/>
    <s v="D3_Data_correction"/>
    <n v="5.0999999999999996"/>
    <s v="Inconsistent data for 402 registrations without package set  (correction)_x000a_The PBRER report is not always correct : issue : 402 registrations without package set (data quality issue): will be display as empty (SmPC, Marketing status, marketing status date (it was not in Register) _x000a_"/>
    <s v="_x000a__x000a__x000a_"/>
    <s v="Manual data entry (201 corrections  to be done for Package set to be associated to registration)_x000a_Correct data in SHARE"/>
    <s v="Reg Ops"/>
    <s v="Marion / Karina"/>
    <d v="2014-05-31T00:00:00"/>
    <x v="29"/>
    <n v="22"/>
    <m/>
    <s v=" "/>
    <s v="On-going"/>
    <s v="issues : to be corrected by reg ops as Pasteur follows Sanofi process : process to be adapted to Pasteur"/>
    <m/>
    <x v="4"/>
  </r>
  <r>
    <n v="13"/>
    <m/>
    <x v="1"/>
    <x v="2"/>
    <s v="D3_Data_correction"/>
    <n v="5.0999999999999996"/>
    <s v="Inconsistent data for 402 registrations without package set  (correction)_x000a_The PBRER report is not always correct : issue : 402 registrations without package set (data quality issue): will be display as empty (SmPC, Marketing status, marketing status date (it was not in Register) _x000a_"/>
    <s v="_x000a__x000a__x000a_"/>
    <s v="Manual data entry (201 corrections  to be done for Package set to be associated to registration) - Events PDS Migration must be reopened by SHARE Admin_x000a_   Automated update needs to go thru a change control process (FS, UAT, ...) - 5-8 weeks_x000a_To fill the QC report with appropriate data"/>
    <s v="Franchise &amp; Regions"/>
    <s v="Marion / Karina"/>
    <d v="2014-05-31T00:00:00"/>
    <x v="29"/>
    <n v="22"/>
    <m/>
    <s v=" "/>
    <m/>
    <m/>
    <m/>
    <x v="3"/>
  </r>
  <r>
    <n v="40"/>
    <m/>
    <x v="1"/>
    <x v="2"/>
    <s v="D7_QC Report"/>
    <n v="3.1"/>
    <s v="Inconsistent data (Business entity)_x000a_Business Entity can be changed by users"/>
    <m/>
    <s v="Update all QC Reports - remove the filter on Business Entity"/>
    <s v="RegOps"/>
    <s v="Marion / Karina"/>
    <d v="2014-05-31T00:00:00"/>
    <x v="29"/>
    <n v="22"/>
    <m/>
    <s v=" "/>
    <m/>
    <m/>
    <m/>
    <x v="1"/>
  </r>
  <r>
    <n v="31"/>
    <m/>
    <x v="1"/>
    <x v="2"/>
    <s v="D3_Data_correction"/>
    <n v="5.0999999999999996"/>
    <s v="Inconsistent data (Application status and registration status)_x000a_Application status and registration status are not consistent "/>
    <m/>
    <s v="data correction"/>
    <s v="RegOps &amp; Franchise/Regions/Share writers"/>
    <s v="Marion / Karina"/>
    <d v="2014-05-31T00:00:00"/>
    <x v="29"/>
    <n v="22"/>
    <m/>
    <s v=" "/>
    <m/>
    <m/>
    <m/>
    <x v="3"/>
  </r>
  <r>
    <n v="44"/>
    <s v="Mandatory_x000a_field"/>
    <x v="1"/>
    <x v="2"/>
    <s v="D1b_Missing_data"/>
    <n v="2.1"/>
    <s v="No data regarding marketing information"/>
    <s v="« Currently Marketing status » and « marketing date »  are empty (because in etrac, field was empty)"/>
    <s v="Write process (Working instruction to update the marketing status"/>
    <s v="RegOps"/>
    <s v="Edouard"/>
    <d v="2014-05-31T00:00:00"/>
    <x v="29"/>
    <n v="22"/>
    <m/>
    <s v=" "/>
    <d v="2014-12-31T00:00:00"/>
    <d v="2015-01-30T00:00:00"/>
    <m/>
    <x v="3"/>
  </r>
  <r>
    <n v="51"/>
    <m/>
    <x v="1"/>
    <x v="2"/>
    <s v="D5_QC_Queries"/>
    <n v="3.1"/>
    <s v="Inconsistent data (CCR number/events)_x000a_In the Reports, the “valeurmulti” value appears in CCR column and in Event status name column, when there are two events having an identical event name in SHARE. The data need to be updated in the system"/>
    <m/>
    <s v="Analyze CCR QC report results and retrieve the events to correct"/>
    <s v="RegOps/IS"/>
    <s v="Marion / Karina"/>
    <d v="2014-05-31T00:00:00"/>
    <x v="29"/>
    <n v="22"/>
    <m/>
    <s v=" "/>
    <d v="2014-06-30T00:00:00"/>
    <d v="2014-07-30T00:00:00"/>
    <m/>
    <x v="2"/>
  </r>
  <r>
    <n v="59"/>
    <m/>
    <x v="2"/>
    <x v="1"/>
    <s v="R4_Make_Reports_more robust_to_bad_data_quality"/>
    <n v="3.1"/>
    <s v="Even if the reports are technically fine, Reports using the Application status may be wrong, as the application status may be wrong (When updating the status of first event linked to an Application to ‘approved’, the application status is automatically updated as approved with the same date)lly updated as approved with the same date"/>
    <s v=" The system interprets this first In-licensure events as the initial application event. Then the Application status is updated automatically by the tool to ‘approved’ and the application status date is set to the approval date of the event."/>
    <s v=" Remove if possible appilcation status &amp; use more robust information like registration status :_x000a_Identify reports using Application Status and Application Status Date._x000a_- Suppress when possible the application status in the reports (prompts or results)"/>
    <s v="Maria "/>
    <s v="Edouard"/>
    <d v="2014-05-31T00:00:00"/>
    <x v="29"/>
    <n v="22"/>
    <m/>
    <s v=" "/>
    <d v="2014-03-12T00:00:00"/>
    <m/>
    <s v="Corrective action (proposed by Jeremy and Antoine) is to utilize 'reference&quot; to store pre-licensure events"/>
    <x v="3"/>
  </r>
  <r>
    <n v="86"/>
    <m/>
    <x v="2"/>
    <x v="1"/>
    <s v="R14_commitment status report"/>
    <n v="3.1"/>
    <s v="Improve Commitment status reports (from Jeremy)"/>
    <s v="Add new features"/>
    <s v="Replace Existing Commitment Status Report by the one developped by Jeremy + improve it:_x000a_- Add product family (+ prompt)_x000a_- Add the county of the application (1 line per country and/or 1 lineper commitment)_x000a_- Add secondary task type (+ prompt)_x000a_- Add status of the commitment (+ prompt)_x000a_- add &quot;application status (after application code) for visibility --&gt; not today, as the application status is not always correct _x000a_- add event name (for task associated to the event for event -tasks report)_x000a_- solve issue of link between Event and registration_x000a_- remplace business entity = Pasteur by Product type = Vaccine or Flu Vaccine (low priority - Action will be finalized even if this correction is not done)"/>
    <m/>
    <s v="Jeremy"/>
    <d v="2014-05-31T00:00:00"/>
    <x v="29"/>
    <n v="22"/>
    <m/>
    <s v=" "/>
    <m/>
    <m/>
    <m/>
    <x v="3"/>
  </r>
  <r>
    <n v="127"/>
    <m/>
    <x v="1"/>
    <x v="3"/>
    <s v="T1_Inteface SHARE/MDM"/>
    <n v="5.0999999999999996"/>
    <s v="Incomplete List of applications  in RAVL"/>
    <s v="Interface SHARE-MDM"/>
    <s v="Ensure all issues are solved"/>
    <s v="RegOps/IS"/>
    <s v="Edouard / veronique"/>
    <d v="2014-05-31T00:00:00"/>
    <x v="29"/>
    <n v="22"/>
    <m/>
    <s v=" "/>
    <d v="2014-03-15T00:00:00"/>
    <d v="2014-04-14T00:00:00"/>
    <m/>
    <x v="3"/>
  </r>
  <r>
    <n v="164"/>
    <m/>
    <x v="2"/>
    <x v="1"/>
    <s v="R_14_SPMSD _Report"/>
    <n v="3.1"/>
    <s v="Improve SPMSD report"/>
    <s v="Add information"/>
    <s v="- add the registration status (aftre the license number) and suppress the application status = approved by default in the prompt (as we have some issues with the application status) + add the procedure type and event country (concatenated if needed in one cell) ?(check if this is necessary. Need to update the communication_x000a_-remplace business entity = Pasteur by Product type = Vaccine or Flu Vaccine (low priority)"/>
    <m/>
    <s v="Edouard/Maria"/>
    <d v="2014-05-31T00:00:00"/>
    <x v="29"/>
    <n v="22"/>
    <m/>
    <s v=" "/>
    <m/>
    <m/>
    <m/>
    <x v="3"/>
  </r>
  <r>
    <n v="177"/>
    <m/>
    <x v="2"/>
    <x v="1"/>
    <s v="R_15_All_registration_report"/>
    <n v="3.1"/>
    <s v="Improve all registration report"/>
    <m/>
    <s v="- Supress duplicates_x000a_-remplace business entity = Pasteur by Product type = Vaccine or Flu Vaccine (low priority)"/>
    <m/>
    <s v="Edouard/Maria"/>
    <d v="2014-05-31T00:00:00"/>
    <x v="29"/>
    <n v="22"/>
    <m/>
    <s v=" "/>
    <m/>
    <m/>
    <m/>
    <x v="3"/>
  </r>
  <r>
    <n v="178"/>
    <m/>
    <x v="2"/>
    <x v="5"/>
    <s v="P_CTA_IND"/>
    <n v="2.1"/>
    <s v="CTA IND process does not answer user expectation"/>
    <m/>
    <s v="Redefine CTA/IND process (number of event for all clinical trials, amendment of CTA…)"/>
    <m/>
    <s v="Jeremy / Moncef"/>
    <d v="2014-05-31T00:00:00"/>
    <x v="29"/>
    <n v="22"/>
    <m/>
    <s v=" "/>
    <m/>
    <m/>
    <m/>
    <x v="3"/>
  </r>
  <r>
    <n v="58"/>
    <s v="Compliance"/>
    <x v="1"/>
    <x v="3"/>
    <m/>
    <n v="2.1"/>
    <s v="When updating the status of first event linked to an Application to ‘approved’, the application status is automatically updated as approved with the same date"/>
    <s v=" The system interprets this first Pre-licensure events as the initial application event. Then the Application status is updated automatically by the tool to ‘approved’ and the application status date is set to the approval date of the event."/>
    <s v="Do we need to track pre-licensure event in SHARE. Is it within the scope of SHARE?_x000a_Based on the analysis outcome, plan for correction and preventive actions (several options are possible)."/>
    <s v="Paul / Franck"/>
    <s v="Paul/Jeremy"/>
    <d v="2014-06-15T00:00:00"/>
    <x v="30"/>
    <n v="25"/>
    <m/>
    <s v=" "/>
    <d v="2014-03-31T00:00:00"/>
    <d v="2014-05-30T00:00:00"/>
    <m/>
    <x v="3"/>
  </r>
  <r>
    <n v="60"/>
    <m/>
    <x v="1"/>
    <x v="3"/>
    <m/>
    <n v="2.1"/>
    <s v="When updating the status of first event linked to an Application to ‘approved’, the application status is automatically updated as approved with the same date"/>
    <s v=" The system interprets this first Pre-licensure events as the initial application event. Then the Application status is updated automatically by the tool to ‘approved’ and the application status date is set to the approval date of the event."/>
    <s v="Based on the analysis outcome and agreement with Sanofi on the way to solve the issue (done), plan for correction and preventive actions"/>
    <s v="Edouard M / Renata R."/>
    <s v="Edouard / Jeremy"/>
    <d v="2014-06-15T00:00:00"/>
    <x v="30"/>
    <n v="25"/>
    <m/>
    <s v=" "/>
    <s v="Timeline dependent on outcome of the analysis on the reports"/>
    <m/>
    <m/>
    <x v="2"/>
  </r>
  <r>
    <n v="101"/>
    <m/>
    <x v="1"/>
    <x v="0"/>
    <s v="M1a_Missing_data"/>
    <n v="5.0999999999999996"/>
    <s v="All data not migrated (not linked to compliance reports) : Bulks"/>
    <s v="Bulks"/>
    <s v="Manual data entry, after redefining process nd regeneration of PIF (Priority 1 of manual data entry)"/>
    <s v="Umanis trainee"/>
    <s v="Denis"/>
    <d v="2014-06-15T00:00:00"/>
    <x v="30"/>
    <n v="25"/>
    <m/>
    <s v=" "/>
    <m/>
    <m/>
    <m/>
    <x v="2"/>
  </r>
  <r>
    <n v="102"/>
    <m/>
    <x v="2"/>
    <x v="0"/>
    <s v="M1a_Missing_data"/>
    <n v="5.0999999999999996"/>
    <s v="All data not migrated (not linked to compliance reports) : PIP"/>
    <s v="PIP"/>
    <s v="Manual data entry, after redefining process nd regeneration of PIF"/>
    <s v="Umanis trainee"/>
    <s v="Denis"/>
    <d v="2014-06-15T00:00:00"/>
    <x v="30"/>
    <n v="25"/>
    <m/>
    <s v=" "/>
    <m/>
    <m/>
    <m/>
    <x v="2"/>
  </r>
  <r>
    <n v="103"/>
    <m/>
    <x v="2"/>
    <x v="0"/>
    <s v="M1a_Missing_data"/>
    <n v="5.0999999999999996"/>
    <s v="All data not migrated (not linked to compliance reports) : PMF1"/>
    <s v="PMF1"/>
    <s v="Manual data entry, after redefining process nd regeneration of PIF"/>
    <s v="Umanis trainee"/>
    <s v="Denis"/>
    <d v="2014-06-15T00:00:00"/>
    <x v="30"/>
    <n v="25"/>
    <m/>
    <s v=" "/>
    <m/>
    <m/>
    <m/>
    <x v="2"/>
  </r>
  <r>
    <n v="104"/>
    <m/>
    <x v="2"/>
    <x v="0"/>
    <s v="M1a_Missing_data"/>
    <n v="5.0999999999999996"/>
    <s v="All data not migrated (not linked to compliance reports) : PMF2"/>
    <s v="PMF2"/>
    <s v="Manual data entry, after redefining process nd regeneration of PIF"/>
    <s v="Umanis trainee"/>
    <s v="Denis"/>
    <d v="2014-06-15T00:00:00"/>
    <x v="30"/>
    <n v="25"/>
    <m/>
    <s v=" "/>
    <m/>
    <m/>
    <m/>
    <x v="2"/>
  </r>
  <r>
    <n v="105"/>
    <m/>
    <x v="2"/>
    <x v="0"/>
    <s v="M1a_Missing_data"/>
    <n v="5.0999999999999996"/>
    <s v="All data not migrated (not linked to compliance reports) : registrations with pre-licensure status"/>
    <s v="registrations with pre-licensure status"/>
    <s v="Manual data entry, after redefining process nd regeneration of PIF"/>
    <s v="Umanis trainee"/>
    <s v="Denis"/>
    <d v="2014-06-15T00:00:00"/>
    <x v="30"/>
    <n v="25"/>
    <m/>
    <s v=" "/>
    <m/>
    <m/>
    <m/>
    <x v="2"/>
  </r>
  <r>
    <n v="106"/>
    <m/>
    <x v="1"/>
    <x v="0"/>
    <s v="M1a_Missing_data"/>
    <n v="5.0999999999999996"/>
    <s v="All data not migrated (not linked to compliance reports)"/>
    <s v="Data entry of 247 non-migrated events only (PMF 2nd step, article 46)"/>
    <s v="Manual data entry, after redefining process nd regeneration of PIF"/>
    <s v="Umanis trainee"/>
    <s v="Denis"/>
    <d v="2014-06-15T00:00:00"/>
    <x v="30"/>
    <n v="25"/>
    <m/>
    <s v=" "/>
    <m/>
    <m/>
    <m/>
    <x v="2"/>
  </r>
  <r>
    <n v="142"/>
    <m/>
    <x v="2"/>
    <x v="4"/>
    <s v="U1_User support"/>
    <n v="2.2999999999999998"/>
    <s v="Incorrect use of the system"/>
    <s v="user guides not updated"/>
    <s v="Update of the User Guides"/>
    <m/>
    <s v="Stephanie/Denis"/>
    <d v="2014-06-27T00:00:00"/>
    <x v="31"/>
    <n v="26"/>
    <m/>
    <s v=" "/>
    <d v="2014-04-30T00:00:00"/>
    <d v="2014-06-29T00:00:00"/>
    <m/>
    <x v="2"/>
  </r>
  <r>
    <n v="134"/>
    <m/>
    <x v="2"/>
    <x v="2"/>
    <s v="D6_Data_entry_conventions"/>
    <s v="2,1 or 2,3"/>
    <s v="Inconsisent naming convention - Inconsistences between documents_x000a_Inconsisent naming convention- When the user doesn’t follow the naming convention when he/she populates the Application code/number field, the Application Code is not retrieved in Reports"/>
    <m/>
    <s v="Review naming conventions to take into account FS-DM (migration rules) : need to decide migration rules or Sanofi rules"/>
    <s v="RegOps"/>
    <s v="Marion / Karina/Denis"/>
    <d v="2014-06-29T00:00:00"/>
    <x v="32"/>
    <n v="27"/>
    <m/>
    <s v=" "/>
    <d v="2014-04-30T00:00:00"/>
    <d v="2014-06-29T00:00:00"/>
    <m/>
    <x v="2"/>
  </r>
  <r>
    <n v="140"/>
    <m/>
    <x v="2"/>
    <x v="4"/>
    <s v="U1_User support"/>
    <n v="2.4"/>
    <s v="When the Application code/number field do not contain (&lt;Reg Set Number&gt;) the Application Code is not retrieved (please see my email on 7th march regarding the VFU testing results):"/>
    <s v="Training guides are not used"/>
    <s v="Make sure that the training guides are used (could be done through a survey)"/>
    <m/>
    <s v="Stephanie/Denis"/>
    <d v="2014-06-29T00:00:00"/>
    <x v="32"/>
    <n v="27"/>
    <m/>
    <s v=" "/>
    <d v="2014-04-30T00:00:00"/>
    <d v="2014-06-29T00:00:00"/>
    <m/>
    <x v="2"/>
  </r>
  <r>
    <n v="3"/>
    <m/>
    <x v="1"/>
    <x v="2"/>
    <s v="D1_QC__Process"/>
    <n v="2.2000000000000002"/>
    <s v="No QC process set in place"/>
    <m/>
    <s v="to include pasteurs requiremetns in Sop 008142 and BTD 012412 "/>
    <s v="Sanofi"/>
    <s v="Marion / Karina / Sanofi"/>
    <d v="2014-06-30T00:00:00"/>
    <x v="33"/>
    <n v="27"/>
    <m/>
    <s v=" "/>
    <m/>
    <m/>
    <m/>
    <x v="3"/>
  </r>
  <r>
    <n v="5"/>
    <m/>
    <x v="1"/>
    <x v="2"/>
    <s v="D1_QC__Process"/>
    <n v="2.2000000000000002"/>
    <s v="No QC Catalog"/>
    <m/>
    <s v="Author a QC Catalog (Business Technical Document) - explain the strategy of QC Checks ex: completeness, consistency, naming convention_x000a_Include the QC of reports sent to HA or PV or IO in the QSOP (= a check have to be done before sending the report to HA)_x000a_List the regulatory key processes and define what we need to Qced for each RA process - define critical data (Usage of incorrect data vs. impact, relation between tools - SAP; ...)"/>
    <s v="RegOps"/>
    <s v="Marion / Karina"/>
    <d v="2014-06-30T00:00:00"/>
    <x v="33"/>
    <n v="27"/>
    <m/>
    <s v=" "/>
    <m/>
    <m/>
    <m/>
    <x v="1"/>
  </r>
  <r>
    <n v="4"/>
    <m/>
    <x v="1"/>
    <x v="2"/>
    <s v="D1_QC__Process"/>
    <n v="2.2000000000000002"/>
    <s v="No QC Process"/>
    <m/>
    <s v="Implementatio of the QC Check process - one commun process with Sanofi_x000a_- Define communication plan _x000a_- Communication to management _x000a_- Communication to users (reading+ ISOtrain)_x000a_- Train users on the rules to be applied_x000a_- Ensure Follow-up and traçability (check if corrections are done in due time, with good quality)_x000a_- Define KPIs (and their evolutions) and provide them to Q&amp;CI_x000a_- Data quality monitoring and summary reports (results' publication)_x000a_2014-02-05 Xavier Launois from Sanofi is agree to use SHARE QC page (Admin page+User's page)_x000a_2014-02-18 Ensure that all RPM have access to SHARE QC page_x000a_Ask Sanofi to create folders on Sharepoint SHARE QC site according to QC Catalog"/>
    <s v="RegOps"/>
    <s v="Marion / Karina"/>
    <d v="2014-06-30T00:00:00"/>
    <x v="33"/>
    <n v="27"/>
    <m/>
    <s v=" "/>
    <m/>
    <m/>
    <m/>
    <x v="3"/>
  </r>
  <r>
    <n v="8"/>
    <m/>
    <x v="1"/>
    <x v="2"/>
    <s v="D1_QC__Process"/>
    <n v="2.2000000000000002"/>
    <s v="Methodology of QC "/>
    <m/>
    <s v="Approach to extract data should be reviewed_x000a_- only errors vs. all records, then filter --&gt; + ratio / metrix _x000a_- several QC (by Entity or by RA process) or less QC but several data to correct_x000a_- do we use Sanofi QCreports or we develop the customized QC for Pasteur_x000a__x000a_Assess if we should show in the results only mandatory fields_x000a_Should we put in place QC Calendar (i.e. period dedicated to data correction)"/>
    <s v="RegOps"/>
    <s v="Marion / Karina"/>
    <d v="2014-06-30T00:00:00"/>
    <x v="33"/>
    <n v="27"/>
    <m/>
    <s v=" "/>
    <m/>
    <m/>
    <m/>
    <x v="1"/>
  </r>
  <r>
    <n v="7"/>
    <m/>
    <x v="1"/>
    <x v="2"/>
    <s v="D4_QC_Catalogue"/>
    <n v="2.2000000000000002"/>
    <s v="No QC process"/>
    <m/>
    <s v="One common Data system QC Report  - QC completeness of data for PV mandatory fields based on the PSUR and PSMF Reports"/>
    <s v="RegOps"/>
    <s v="Marion / Karina"/>
    <d v="2014-06-30T00:00:00"/>
    <x v="33"/>
    <n v="27"/>
    <m/>
    <s v=" "/>
    <m/>
    <m/>
    <m/>
    <x v="3"/>
  </r>
  <r>
    <n v="14"/>
    <m/>
    <x v="1"/>
    <x v="2"/>
    <s v="D4_QC_Catalogue"/>
    <n v="5.0999999999999996"/>
    <s v="we have a discrepancy regarding the data expected in the fields ‘License Issue Date’ and ‘Registration Status Date’ following the definitions provided by Sanofi._x000a_‘License Issue Date’ = Date of the First Approval (never change)_x000a_‘Registration Status Date’ = Last Update of the Registration. And it is the Last Instance date which is expected for EVMPD in this field_x000a_The difference between application status date and the registrations status date may be source of misunderstanding"/>
    <m/>
    <s v="UPDATE the Registration status date- for eVMPD purpose, the Registration status date should be the last approval date_x000a_When in Register, the license status has been filled in the following order: approved originally, sent to submitting body and\or submitted and approved/licensed (second approval of the Health Authority), the date of the approved/licensed  has been migrated in Application Status Date and the date of the approved originally status in Registration Status Date. _x000a__x000a_In this case, the registration status date is the date of the most ancient approval (the same as the license Issue Date), following the migration rules. However, it doesn’t meet the Sanofi definition neither the EVMPD expectations (I spoke with Véronique on this topic. In the EVMPD Report we need to retrieve the date of the most recent approval and this information is expected in the Registration Status Date field)._x000a_"/>
    <s v="Karina"/>
    <s v="Marion / Karina"/>
    <d v="2014-06-30T00:00:00"/>
    <x v="33"/>
    <n v="27"/>
    <m/>
    <s v=" "/>
    <m/>
    <m/>
    <m/>
    <x v="3"/>
  </r>
  <r>
    <n v="18"/>
    <m/>
    <x v="1"/>
    <x v="2"/>
    <s v="D3_Data_correction"/>
    <n v="5.0999999999999996"/>
    <s v="Inconsistent data (CCR number format)_x000a_Sometimes, the CCR number appears three times in CCR column "/>
    <m/>
    <s v="Manual correction Events must be reopened by SHARE Admin  Automated update needs to go thru a change control process (FS, UAT, ...) - 5-8 weeks"/>
    <m/>
    <s v="Marion / Karina"/>
    <d v="2014-06-30T00:00:00"/>
    <x v="33"/>
    <n v="27"/>
    <m/>
    <s v=" "/>
    <m/>
    <m/>
    <m/>
    <x v="2"/>
  </r>
  <r>
    <n v="29"/>
    <m/>
    <x v="1"/>
    <x v="2"/>
    <s v="D4_QC_Catalogue"/>
    <n v="3.1"/>
    <s v="The PDSs associated to applications that are no longer valid (withdrawn or expired) are still show as “approved.” "/>
    <m/>
    <s v="commun QC reports with Sanofi OR use of the Queries management process_x000a_Update QC on Application status - Registratus status consistency to include PDS status _x000a_"/>
    <s v="RegOps"/>
    <s v="Marion / Karina"/>
    <d v="2014-06-30T00:00:00"/>
    <x v="33"/>
    <n v="27"/>
    <m/>
    <s v=" "/>
    <m/>
    <m/>
    <m/>
    <x v="2"/>
  </r>
  <r>
    <n v="35"/>
    <m/>
    <x v="1"/>
    <x v="3"/>
    <s v="P1_Process"/>
    <n v="2.2999999999999998"/>
    <s v="Procedures are not available and up-to-date : Update easytrac-SHARE procedure (to replace easytrac-etrac GQ_001300)"/>
    <s v="Procedures are not available and up-to-date"/>
    <s v="Update easytrac-SHARE procedure (to replace easytrac-etrac GQ_001300)"/>
    <s v="RegOps"/>
    <s v="Jeremy/Moncef"/>
    <d v="2014-06-30T00:00:00"/>
    <x v="33"/>
    <n v="27"/>
    <m/>
    <s v=" "/>
    <d v="2014-03-31T00:00:00"/>
    <d v="2014-04-30T00:00:00"/>
    <m/>
    <x v="3"/>
  </r>
  <r>
    <n v="43"/>
    <s v="Mandatory_x000a_field"/>
    <x v="1"/>
    <x v="2"/>
    <s v="D1b_Missing_data"/>
    <s v="5,1 or 5,2"/>
    <s v="No data regarding marketing information"/>
    <s v="« Currently Marketing status » and « marketing date »  are empty (because in etrac, field was empty)"/>
    <s v="Extract from SAP and import into SHARE marketing dates and Marketing cessession dates"/>
    <s v="RegOps / IS"/>
    <s v="Edouard"/>
    <d v="2014-06-30T00:00:00"/>
    <x v="33"/>
    <n v="27"/>
    <m/>
    <s v=" "/>
    <d v="2014-03-15T00:00:00"/>
    <d v="2014-04-14T00:00:00"/>
    <m/>
    <x v="3"/>
  </r>
  <r>
    <n v="46"/>
    <m/>
    <x v="1"/>
    <x v="2"/>
    <s v="D4_QC_Catalogue"/>
    <n v="3.1"/>
    <s v="Inconsistent data (PDS primary packaging information and secondary packaging)_x000a_There is no packaging in some PDS. We need to map the good packaging with a good component"/>
    <m/>
    <s v="commun QC reports with Sanofi OR use of the Queries management process QC Data consistency-PDS with no primary packaging  "/>
    <s v="RegOps/IS"/>
    <s v="Marion / Karina"/>
    <d v="2014-06-30T00:00:00"/>
    <x v="33"/>
    <n v="27"/>
    <m/>
    <s v=" "/>
    <d v="2014-12-31T00:00:00"/>
    <d v="2015-01-30T00:00:00"/>
    <m/>
    <x v="3"/>
  </r>
  <r>
    <n v="61"/>
    <m/>
    <x v="1"/>
    <x v="3"/>
    <s v="P1_Process"/>
    <s v="2,1 or 2,3"/>
    <s v="Inspection readiness"/>
    <s v="need to ensure that affiliates know their responsibilities for the data entry"/>
    <s v="Create a template of procedure for local affiliate_x000a_"/>
    <s v="RegOps"/>
    <s v="Jeremy"/>
    <d v="2014-06-30T00:00:00"/>
    <x v="33"/>
    <n v="27"/>
    <m/>
    <s v=" "/>
    <d v="2014-06-30T00:00:00"/>
    <d v="2014-07-30T00:00:00"/>
    <m/>
    <x v="3"/>
  </r>
  <r>
    <n v="69"/>
    <m/>
    <x v="1"/>
    <x v="0"/>
    <s v="M1a_Missing_data"/>
    <n v="3.1"/>
    <s v="Some primary packaging have not been migrated (mandatory fields)"/>
    <s v="Primary Packaging (30 % empty) ._x000a_(map the good primary packaging with the good component)_x000a_These values did not exist in Register (mainly for combo)"/>
    <s v="_x000a_- Ask for a QC Report _x000a_- Define a process to ask user to enter the data (+ follow-up). _x000a_or find the information somewhere (deduction) ????"/>
    <s v="RegOps"/>
    <s v="Marion / Karina"/>
    <d v="2014-06-30T00:00:00"/>
    <x v="33"/>
    <n v="27"/>
    <m/>
    <s v=" "/>
    <d v="2014-03-30T00:00:00"/>
    <d v="2014-04-29T00:00:00"/>
    <m/>
    <x v="3"/>
  </r>
  <r>
    <n v="93"/>
    <s v="Compliance"/>
    <x v="1"/>
    <x v="2"/>
    <s v="R2_Variation_Follow_up_Report"/>
    <n v="5.0999999999999996"/>
    <s v="The Variation Follow up report Displays without CCR or event information"/>
    <s v="Might be due to data quality (no package set ?) for some countries (low level in eTrac)"/>
    <s v="Manual data entry "/>
    <s v="RegOps / IS"/>
    <s v="Edouard/Maria"/>
    <d v="2014-06-30T00:00:00"/>
    <x v="33"/>
    <n v="27"/>
    <d v="2014-03-30T00:00:00"/>
    <n v="14"/>
    <m/>
    <m/>
    <m/>
    <x v="0"/>
  </r>
  <r>
    <n v="85"/>
    <m/>
    <x v="2"/>
    <x v="1"/>
    <s v="R10_RA_data_requested_by_non_RA_functions"/>
    <n v="3.1"/>
    <s v="Inspection readiness"/>
    <s v="No specific report available (as PBRER report exists already)"/>
    <s v="Define and develop a new report with the users :  Classical requests for Audit or Inspections (Cf Héloïse Bonnefond)"/>
    <m/>
    <s v="Edouard/Maria"/>
    <d v="2014-06-30T00:00:00"/>
    <x v="33"/>
    <n v="27"/>
    <m/>
    <s v=" "/>
    <d v="2014-03-30T00:00:00"/>
    <d v="2014-04-29T00:00:00"/>
    <m/>
    <x v="3"/>
  </r>
  <r>
    <n v="99"/>
    <m/>
    <x v="3"/>
    <x v="2"/>
    <s v="D_Interface SHARE/OPX2"/>
    <n v="2.2000000000000002"/>
    <s v="Double data entry"/>
    <s v="Interface from SHARE to OPX3"/>
    <s v="Interface SHARE -&gt; OPX2 and SHARE -&gt; SBS : know the list of fields used for this interface for QC"/>
    <m/>
    <s v="Marion / Karina/Arnaud Sarcelle"/>
    <d v="2014-06-30T00:00:00"/>
    <x v="33"/>
    <n v="27"/>
    <m/>
    <s v=" "/>
    <d v="2014-04-30T00:00:00"/>
    <d v="2014-07-29T00:00:00"/>
    <m/>
    <x v="2"/>
  </r>
  <r>
    <n v="107"/>
    <m/>
    <x v="3"/>
    <x v="0"/>
    <s v="M1b_Missing_data"/>
    <n v="5.2"/>
    <s v="All data not migrated (not linked to compliance reports)"/>
    <m/>
    <s v="For automatic Data Update: eDoc Link (link generation, URL integrity) : Links with RAeDoc have not been migrated (the RA number has been kept). Ensure that old links are available, and that new links will work properly with RAeDoc and its évolutions : with US IS, check the feasibility for robust solution and define an action plan._x000a_Can Christophe investigate on the cost of this migration ?_x000a_"/>
    <m/>
    <s v="Christophe / Rishi"/>
    <d v="2014-06-30T00:00:00"/>
    <x v="33"/>
    <n v="27"/>
    <m/>
    <s v=" "/>
    <d v="2014-06-30T00:00:00"/>
    <d v="2014-09-28T00:00:00"/>
    <m/>
    <x v="2"/>
  </r>
  <r>
    <n v="113"/>
    <m/>
    <x v="2"/>
    <x v="3"/>
    <s v="T1_Inteface SHARE/MDM"/>
    <n v="2.1"/>
    <s v="Risk of mismatch between MCM country category in the procedure and the one used in the VFU reoport"/>
    <s v="The values are set in the report by itsef (no interface from MDM)"/>
    <s v="Define process to update the MCM country category list"/>
    <m/>
    <s v="Véronique"/>
    <d v="2014-06-30T00:00:00"/>
    <x v="33"/>
    <n v="27"/>
    <m/>
    <s v=" "/>
    <d v="2014-04-30T00:00:00"/>
    <d v="2014-05-30T00:00:00"/>
    <m/>
    <x v="2"/>
  </r>
  <r>
    <n v="114"/>
    <m/>
    <x v="2"/>
    <x v="3"/>
    <s v="T1_Inteface SHARE/MDM"/>
    <n v="2.1"/>
    <s v="Risk of mismatch between Areas / subareas  Pasteur and the MDM"/>
    <s v="The values are set in the report by itsef (no interface from MDM)"/>
    <s v="Define the process to update the area/subarea Pasteur"/>
    <m/>
    <s v="Maria"/>
    <d v="2014-06-30T00:00:00"/>
    <x v="33"/>
    <n v="27"/>
    <m/>
    <s v=" "/>
    <d v="2014-04-30T00:00:00"/>
    <d v="2014-05-30T00:00:00"/>
    <m/>
    <x v="2"/>
  </r>
  <r>
    <n v="117"/>
    <m/>
    <x v="1"/>
    <x v="2"/>
    <s v="D4_QC_Catalogue"/>
    <s v="3,1 or 3,2"/>
    <s v="No consistency of Pasteur mandatory fieldsvs Pharma "/>
    <m/>
    <s v="identity Sanofi Pasteur mandatory fields and update Pharma documentation_x000a_Some fields are not listed in the Sanofi List of mandatory fields_x000a_all SHARE fields will be reviewed and analyzed in order to re-confirm, simplify and realign Pasteur critical fields=&gt; SP list of mandatory fields is apt to change._x000a_AWARNESS : please update also 'Task Status' to 'Task Status Date', 'Licence Status Date' to 'Registration Status Date' , 'Licence Status' to 'Registration Status' and Projec Type to Project Type"/>
    <s v="RegOps"/>
    <s v="Marion / Karina"/>
    <d v="2014-06-30T00:00:00"/>
    <x v="33"/>
    <n v="27"/>
    <m/>
    <s v=" "/>
    <d v="2014-09-30T00:00:00"/>
    <d v="2014-11-29T00:00:00"/>
    <m/>
    <x v="3"/>
  </r>
  <r>
    <n v="119"/>
    <m/>
    <x v="2"/>
    <x v="1"/>
    <s v="R9_Metrics"/>
    <n v="3.1"/>
    <s v="Not possible to provide metrics to management"/>
    <m/>
    <s v="RA &amp; CMO Dashboard _x000a_- Define if the need are different from what is done today (Pasteur or group ?), with Isabelle Marbach_x000a_- Discuss with Xavier Launois  (with Isabelle Marbach)_x000a_- specifications, develop and test"/>
    <s v="RegOps / IS"/>
    <s v="Stéphanie"/>
    <d v="2014-06-30T00:00:00"/>
    <x v="33"/>
    <n v="27"/>
    <m/>
    <s v=" "/>
    <d v="2014-03-31T00:00:00"/>
    <d v="2014-05-30T00:00:00"/>
    <m/>
    <x v="3"/>
  </r>
  <r>
    <n v="124"/>
    <m/>
    <x v="2"/>
    <x v="1"/>
    <s v="R13_All_MAA_Report"/>
    <n v="3.1"/>
    <s v="Report &quot;MAA submitted and/or dispatched for a given country&quot; is not easy to use"/>
    <s v="Issue with withdrawal dates"/>
    <s v="Update the report"/>
    <m/>
    <s v="Edouard/Maria"/>
    <d v="2014-06-30T00:00:00"/>
    <x v="33"/>
    <n v="27"/>
    <m/>
    <s v=" "/>
    <d v="2014-03-15T00:00:00"/>
    <d v="2014-05-14T00:00:00"/>
    <m/>
    <x v="3"/>
  </r>
  <r>
    <n v="125"/>
    <m/>
    <x v="2"/>
    <x v="3"/>
    <s v="T8_New_Reports"/>
    <n v="3.1"/>
    <s v="No way to extract data to feed EVMPD process"/>
    <s v="No report available"/>
    <s v="Define and develop a new report with the users  Changes and fileds required for xEVMPD"/>
    <m/>
    <s v="Véronique / Karina / stéphanie"/>
    <d v="2014-06-30T00:00:00"/>
    <x v="33"/>
    <n v="27"/>
    <m/>
    <s v=" "/>
    <d v="2014-05-30T00:00:00"/>
    <d v="2014-07-29T00:00:00"/>
    <m/>
    <x v="2"/>
  </r>
  <r>
    <n v="135"/>
    <m/>
    <x v="2"/>
    <x v="2"/>
    <s v="D11_Data_entry_conventions"/>
    <n v="2.2999999999999998"/>
    <s v="Inconsistences between documents"/>
    <s v="Inconsisent naming convention"/>
    <s v="documentation update"/>
    <m/>
    <s v="Denis/Karina"/>
    <d v="2014-06-30T00:00:00"/>
    <x v="33"/>
    <n v="27"/>
    <m/>
    <s v=" "/>
    <d v="2014-04-30T00:00:00"/>
    <d v="2014-06-29T00:00:00"/>
    <m/>
    <x v="2"/>
  </r>
  <r>
    <n v="149"/>
    <m/>
    <x v="2"/>
    <x v="5"/>
    <s v="P1_Process"/>
    <s v="2.4"/>
    <s v="The pds is not up-to-date"/>
    <s v="Pds medium not clear"/>
    <s v="Communicate on what has been migrated into SHARE for the PDS : the &quot;medium&quot; level in eTrac has been migrated to High or&quot; low&quot;. Define the status (maybe with the relashionshp with MCM country category). Communication between high &amp; low "/>
    <m/>
    <s v="Jeremy/Moncef"/>
    <d v="2014-06-30T00:00:00"/>
    <x v="33"/>
    <n v="27"/>
    <m/>
    <s v=" "/>
    <d v="2014-04-30T00:00:00"/>
    <d v="2014-06-29T00:00:00"/>
    <m/>
    <x v="2"/>
  </r>
  <r>
    <n v="150"/>
    <m/>
    <x v="2"/>
    <x v="3"/>
    <s v="T6_SHARE_evolutions"/>
    <s v="3.2"/>
    <s v="The pds is not up-to-date"/>
    <s v="inconsistencies between pds for the same product"/>
    <s v="Create a PDS template  for each product familly (clean, to be reuse for new registration and avoid bad data entry (for High and low)"/>
    <m/>
    <s v="Jeremy/Moncef"/>
    <d v="2014-06-30T00:00:00"/>
    <x v="33"/>
    <n v="27"/>
    <m/>
    <s v=" "/>
    <d v="2014-05-30T00:00:00"/>
    <d v="2014-07-29T00:00:00"/>
    <m/>
    <x v="2"/>
  </r>
  <r>
    <n v="158"/>
    <m/>
    <x v="1"/>
    <x v="3"/>
    <s v="T5_Admin_Doc"/>
    <n v="2.2999999999999998"/>
    <s v="Procedure not up to date (inspection readiness)"/>
    <s v="Prevent feedback from inspector"/>
    <s v="Check that we have in the procedure : Report from IS and deactivation of users that have no logged in the last six month + The list of users should be corrected and the access should be blocked for any individuals no longer working for the company"/>
    <m/>
    <s v="Jeremy/Moncef with US IS"/>
    <d v="2014-06-30T00:00:00"/>
    <x v="33"/>
    <n v="27"/>
    <m/>
    <s v=" "/>
    <d v="2014-03-31T00:00:00"/>
    <d v="2014-04-30T00:00:00"/>
    <m/>
    <x v="3"/>
  </r>
  <r>
    <n v="173"/>
    <m/>
    <x v="1"/>
    <x v="2"/>
    <s v="D4_QC_Catalogue"/>
    <n v="3.1"/>
    <s v="Missing data ( Current Marketed Date, Marketing Cessation Date AND  Currently Marketed in Country?)_x000a_Marketing information is not filled in"/>
    <m/>
    <s v="QC Report - Data completeness- Marketed Date One common Data system QC Report  - QC completeness of data for PV mandatory fields based on the PSUR and PSMF Reports"/>
    <s v="RegOps"/>
    <s v="Marion / Karina"/>
    <d v="2014-06-30T00:00:00"/>
    <x v="33"/>
    <n v="27"/>
    <m/>
    <s v=" "/>
    <m/>
    <m/>
    <m/>
    <x v="3"/>
  </r>
  <r>
    <n v="175"/>
    <m/>
    <x v="1"/>
    <x v="2"/>
    <s v="D4_QC_Catalogue"/>
    <n v="3.1"/>
    <s v="Missing data _x000a_ - &quot;Dose(s) per primar container&quot;_x000a_- &quot;Country Trade name&quot;_x000a_-&quot;Marketing Company&quot;_x000a_&quot;SMPC name&quot;"/>
    <m/>
    <s v="QC Report - Data completeness_PDS Marketed Date One common Data system QC Report  - QC completeness of data for PV mandatory fields based on the PSUR and PSMF Reports"/>
    <s v="RegOps"/>
    <s v="Marion / Karina"/>
    <d v="2014-06-30T00:00:00"/>
    <x v="33"/>
    <n v="27"/>
    <m/>
    <s v=" "/>
    <m/>
    <m/>
    <m/>
    <x v="3"/>
  </r>
  <r>
    <n v="180"/>
    <m/>
    <x v="2"/>
    <x v="5"/>
    <s v="P_roles_and_responsibilities"/>
    <n v="2.1"/>
    <s v="Valences : who enter the event for products multi valence from multi sites"/>
    <m/>
    <s v="Clarify process (R&amp;R redinition finetuning). Preparation, RACC approval, documentation and communication"/>
    <m/>
    <s v="Jeremy / Moncef / Franck"/>
    <d v="2014-06-30T00:00:00"/>
    <x v="33"/>
    <n v="27"/>
    <m/>
    <s v=" "/>
    <m/>
    <m/>
    <m/>
    <x v="3"/>
  </r>
  <r>
    <n v="187"/>
    <m/>
    <x v="1"/>
    <x v="5"/>
    <s v="RA outputs for PV"/>
    <n v="2.1"/>
    <s v="Outputs provide  to PV : process not clear in terms of validation"/>
    <m/>
    <s v="SWI  created (Q_0522376), cross ref with Sanofi doc (for outputs)"/>
    <s v="RegOps"/>
    <s v="Marion"/>
    <d v="2014-06-30T00:00:00"/>
    <x v="33"/>
    <n v="27"/>
    <m/>
    <m/>
    <m/>
    <m/>
    <m/>
    <x v="3"/>
  </r>
  <r>
    <n v="16"/>
    <m/>
    <x v="1"/>
    <x v="2"/>
    <s v="D3_Data_correction"/>
    <n v="5.0999999999999996"/>
    <s v="Inconsistent data (registration number)_x000a_Registration number values are not correct"/>
    <m/>
    <s v="Manual correction "/>
    <s v="Franchise &amp; Regions"/>
    <s v="Marion / Karina"/>
    <d v="2014-07-30T00:00:00"/>
    <x v="34"/>
    <n v="31"/>
    <m/>
    <s v=" "/>
    <m/>
    <m/>
    <m/>
    <x v="2"/>
  </r>
  <r>
    <n v="20"/>
    <m/>
    <x v="1"/>
    <x v="2"/>
    <s v="D3_Data_correction"/>
    <n v="5.0999999999999996"/>
    <s v="Inconsistent data (PDS with no presentation)_x000a_PDS with no presentation --&gt; Package set name appear in APR Report"/>
    <m/>
    <s v="Manual correction _x000a_check if users can update data and inform users_x000a_Events PDS Migration must be reopened by SHARE Admin  Automated update needs to go thru a change control process (FS, UAT, ...) - 5-8 weeks"/>
    <s v="Franchise &amp; Regions / Reg  ops : TBC"/>
    <s v="Marion / Karina"/>
    <d v="2014-07-30T00:00:00"/>
    <x v="34"/>
    <n v="31"/>
    <m/>
    <s v=" "/>
    <m/>
    <m/>
    <m/>
    <x v="2"/>
  </r>
  <r>
    <n v="22"/>
    <m/>
    <x v="1"/>
    <x v="2"/>
    <s v="D3_Data_correction"/>
    <n v="5.0999999999999996"/>
    <s v="Inconsistent data (PDS high)_x000a_Several sites are not populated in PDS high at the component and at the product Level"/>
    <m/>
    <s v="manual data entry (Data consistency - The PDS high with no Component functions_x000a_• Data consistency - The PDS high with no Product functions)_x000a_check if users can update data and inform users_x000a_Events PDS Migration must be reopened by SHARE Admin"/>
    <s v="Franchise &amp; Regions (TBC)"/>
    <s v="Marion / Karina"/>
    <d v="2014-07-30T00:00:00"/>
    <x v="34"/>
    <n v="31"/>
    <m/>
    <s v=" "/>
    <m/>
    <m/>
    <m/>
    <x v="2"/>
  </r>
  <r>
    <n v="24"/>
    <m/>
    <x v="1"/>
    <x v="2"/>
    <s v="D3_Data_correction"/>
    <n v="5.0999999999999996"/>
    <s v="Missing data (Field role)_x000a_The field &quot;Role&quot;, used in PV Report, is automatically populated following the data selected in Reviewing Country, Co-Rapporteur and countries. These fields are not always populated"/>
    <m/>
    <s v="data correction"/>
    <s v="Franchise &amp; Regions"/>
    <s v="Marion / Karina"/>
    <d v="2014-07-30T00:00:00"/>
    <x v="34"/>
    <n v="31"/>
    <m/>
    <s v=" "/>
    <m/>
    <m/>
    <m/>
    <x v="2"/>
  </r>
  <r>
    <n v="26"/>
    <m/>
    <x v="1"/>
    <x v="2"/>
    <s v="D3_Data_correction"/>
    <n v="5.0999999999999996"/>
    <s v="Missing data (product dosage form)_x000a_Product dosage form is not always filled"/>
    <m/>
    <s v="data correction -85 Products without Product Dosage Form data (56 products family status are active), logged on SharePoint Q&amp;A"/>
    <s v="Reg Ops"/>
    <s v="Marion / Karina"/>
    <d v="2014-07-30T00:00:00"/>
    <x v="34"/>
    <n v="31"/>
    <m/>
    <s v=" "/>
    <m/>
    <m/>
    <m/>
    <x v="3"/>
  </r>
  <r>
    <n v="30"/>
    <m/>
    <x v="1"/>
    <x v="2"/>
    <s v="D3_Data_correction"/>
    <n v="5.0999999999999996"/>
    <s v="The PDSs associated to applications that are no longer valid (withdrawn or expired) are still show as “approved.” "/>
    <m/>
    <s v="it’s so difficult to correct all the PDS with status Approved (if the registration is approved, withdrawn or expired) manually, i think that we can identify all these cases via QC but I don’t know if we can find solution to correct it automatically --&gt; Automated update needs to go thru a change control process (FS, UAT, ...) - 5-8 weeks"/>
    <s v="RegOps"/>
    <s v="Marion / Karina"/>
    <d v="2014-07-30T00:00:00"/>
    <x v="34"/>
    <n v="31"/>
    <m/>
    <s v=" "/>
    <m/>
    <m/>
    <m/>
    <x v="3"/>
  </r>
  <r>
    <n v="47"/>
    <m/>
    <x v="1"/>
    <x v="2"/>
    <s v="D3_Data_correction"/>
    <n v="5.0999999999999996"/>
    <s v="Inconsistent data (PDS primary packaging information and secondary packaging)_x000a_The entity “Primary Packaging” is not filled for combo (2 dilutes or 2 products). We need to map the good packaging with a good component"/>
    <m/>
    <s v="correction - map Events PDS Migration must be reopened by SHARE Admin"/>
    <s v="RegOps &amp; Franchise/Regions/Share writers"/>
    <s v="Marion / Karina"/>
    <d v="2014-07-30T00:00:00"/>
    <x v="34"/>
    <n v="31"/>
    <m/>
    <s v=" "/>
    <d v="2014-12-31T00:00:00"/>
    <d v="2015-01-30T00:00:00"/>
    <m/>
    <x v="3"/>
  </r>
  <r>
    <n v="168"/>
    <m/>
    <x v="1"/>
    <x v="2"/>
    <s v="D3_Data_correction"/>
    <n v="5.0999999999999996"/>
    <s v="Inconsistent data (Application approved or withdrawn with no registration )_x000a_Approved / withdrawn application do not have registraion "/>
    <m/>
    <s v="Data correction"/>
    <s v="Franchise/affiliates"/>
    <s v="Marion / Karina"/>
    <d v="2014-07-30T00:00:00"/>
    <x v="34"/>
    <n v="31"/>
    <m/>
    <s v=" "/>
    <m/>
    <m/>
    <m/>
    <x v="3"/>
  </r>
  <r>
    <n v="172"/>
    <m/>
    <x v="1"/>
    <x v="2"/>
    <s v="D3_Data_correction"/>
    <n v="5.0999999999999996"/>
    <s v="Missing data (Action Type, Change Type, CCR number)"/>
    <m/>
    <s v="data completion Events must be reopened by SHARE Admin  Automated update needs to go thru a change control process (FS, UAT, ...) - 5-8 weeks"/>
    <s v="RegOps &amp; Franchise/Regions/Share writers"/>
    <s v="Marion / Karina"/>
    <d v="2014-07-30T00:00:00"/>
    <x v="34"/>
    <n v="31"/>
    <m/>
    <s v=" "/>
    <m/>
    <m/>
    <m/>
    <x v="3"/>
  </r>
  <r>
    <n v="11"/>
    <m/>
    <x v="1"/>
    <x v="2"/>
    <s v="D1_QC__Process"/>
    <n v="2.2000000000000002"/>
    <s v="Several causes : inconsistent data, data entry errors, no data entry monitoring"/>
    <m/>
    <s v="Define QC reports to check consistency of data"/>
    <s v="RegOps / IS"/>
    <s v="Marion / Karina"/>
    <d v="2014-08-30T00:00:00"/>
    <x v="35"/>
    <n v="35"/>
    <m/>
    <s v=" "/>
    <m/>
    <m/>
    <m/>
    <x v="1"/>
  </r>
  <r>
    <n v="174"/>
    <m/>
    <x v="1"/>
    <x v="2"/>
    <s v="D3_Data_correction"/>
    <n v="5.0999999999999996"/>
    <s v="Missing data ( Current Marketed Date, Marketing Cessation Date AND  Currently Marketed in Country?)_x000a_Marketing information is not filled in"/>
    <m/>
    <s v="data completion"/>
    <s v="TBC"/>
    <s v="Marion / Karina"/>
    <d v="2014-07-30T00:00:00"/>
    <x v="34"/>
    <n v="31"/>
    <m/>
    <s v=" "/>
    <m/>
    <m/>
    <m/>
    <x v="3"/>
  </r>
  <r>
    <n v="176"/>
    <m/>
    <x v="1"/>
    <x v="2"/>
    <s v="D3_Data_correction"/>
    <n v="5.0999999999999996"/>
    <s v="Missing data _x000a_ - &quot;Dose(s) per primar container&quot;_x000a_- &quot;Country Trade name&quot;_x000a_-&quot;Marketing Company&quot;_x000a_&quot;SMPC name&quot;"/>
    <m/>
    <s v="data completion"/>
    <s v="RegOps &amp; Franchise/Regions/Share writers"/>
    <s v="Marion / Karina"/>
    <d v="2014-07-30T00:00:00"/>
    <x v="34"/>
    <n v="31"/>
    <m/>
    <s v=" "/>
    <m/>
    <m/>
    <m/>
    <x v="3"/>
  </r>
  <r>
    <n v="120"/>
    <m/>
    <x v="2"/>
    <x v="1"/>
    <s v="R9_Metrics"/>
    <n v="4"/>
    <s v="More complexe to follow Umanis workload"/>
    <m/>
    <s v="Metrics for the Transversal team _x000a__x000a_"/>
    <s v="RegOps / IS"/>
    <s v="Stephanie"/>
    <d v="2014-09-01T00:00:00"/>
    <x v="36"/>
    <n v="36"/>
    <m/>
    <s v=" "/>
    <d v="2014-03-31T00:00:00"/>
    <d v="2014-05-30T00:00:00"/>
    <m/>
    <x v="3"/>
  </r>
  <r>
    <n v="129"/>
    <m/>
    <x v="3"/>
    <x v="1"/>
    <s v="R15_RPU Reports"/>
    <n v="3.1"/>
    <s v="Double data entry : RPU should be re-entered"/>
    <s v="RPU should be re-entered"/>
    <s v="Align the RPU report to simplify the data entry"/>
    <m/>
    <s v="Maria"/>
    <d v="2014-09-28T00:00:00"/>
    <x v="37"/>
    <n v="40"/>
    <m/>
    <s v=" "/>
    <d v="2014-06-30T00:00:00"/>
    <d v="2014-09-28T00:00:00"/>
    <m/>
    <x v="2"/>
  </r>
  <r>
    <n v="45"/>
    <m/>
    <x v="1"/>
    <x v="1"/>
    <s v="R1_PBRER_Report"/>
    <s v="2,1 or 2,3"/>
    <s v="How to manage &quot;withdrawn reason&quot; at registration level"/>
    <s v=" The “Withdrawn Reason” for the registrations is not available in SHARE data model. The only value we have is the Withdrawn Reason for the Applications. The process topic will be investigated."/>
    <s v="The process topic will be investigated.: switch the withdrawn reason at package set level : New change to be evaluated (feasibility)_x000a_- update supporting documentation_x000a_needed for the eVMPD purpose"/>
    <s v="RegOps/SHARE IS"/>
    <s v="Jeremy/Moncef"/>
    <d v="2014-09-30T00:00:00"/>
    <x v="38"/>
    <n v="40"/>
    <m/>
    <s v=" "/>
    <d v="2014-04-01T00:00:00"/>
    <d v="2014-05-01T00:00:00"/>
    <m/>
    <x v="3"/>
  </r>
  <r>
    <n v="190"/>
    <m/>
    <x v="2"/>
    <x v="2"/>
    <s v="D5_QC_Queries"/>
    <n v="5.0999999999999996"/>
    <s v="Several registrations remain approved when the product family status is inactive "/>
    <m/>
    <s v="Retrieve the approved registration when the product is inactive (37 products)"/>
    <s v="RegOps"/>
    <s v="Marion / Karina"/>
    <d v="2014-10-30T00:00:00"/>
    <x v="39"/>
    <n v="44"/>
    <m/>
    <m/>
    <m/>
    <m/>
    <m/>
    <x v="2"/>
  </r>
  <r>
    <n v="141"/>
    <m/>
    <x v="3"/>
    <x v="4"/>
    <s v="U1_User support"/>
    <s v="2,1 or 2,3"/>
    <s v="Incorrect use of the system"/>
    <s v="risk of missing trainer"/>
    <s v="Transfer training to future contractors (if needed)"/>
    <m/>
    <s v="Stephanie/Denis"/>
    <d v="2014-10-31T00:00:00"/>
    <x v="40"/>
    <n v="44"/>
    <m/>
    <s v=" "/>
    <d v="2014-04-15T00:00:00"/>
    <d v="2014-10-31T00:00:00"/>
    <m/>
    <x v="2"/>
  </r>
  <r>
    <n v="152"/>
    <m/>
    <x v="2"/>
    <x v="5"/>
    <s v="P_roles_and_responsibilities"/>
    <n v="2.1"/>
    <s v="R&amp;R not fully clear to use the system"/>
    <m/>
    <s v="Process and user guide to clarifty (multi products, multi procedure type, …). Relations between RPMs and Transversal team. Update training accordingly. Disconet SHARE roles and RA organization._x000a_Tools &amp; Processes?"/>
    <m/>
    <s v="Franck"/>
    <d v="2014-10-31T00:00:00"/>
    <x v="40"/>
    <n v="44"/>
    <m/>
    <s v=" "/>
    <d v="2014-05-30T00:00:00"/>
    <d v="2014-07-29T00:00:00"/>
    <m/>
    <x v="2"/>
  </r>
  <r>
    <n v="153"/>
    <m/>
    <x v="2"/>
    <x v="5"/>
    <s v="P1_Process"/>
    <s v="2,1 or 2,3"/>
    <s v="R&amp;R not fully clear to use the system"/>
    <s v="No full buy-in by affiliates"/>
    <s v="Many affiliates do not seem interested during booster sessions : some issues already seen  : they put a date, but not more. they do not track the license number of initial application, submission status are ignored, change of local trade name during during a renewal not set,   Action ???? stop local data entry ???  Update training accordingly. Disconet SHARE roles and RA organization._x000a_Tools &amp; Processes?"/>
    <m/>
    <s v="Franck"/>
    <d v="2014-10-31T00:00:00"/>
    <x v="40"/>
    <n v="44"/>
    <m/>
    <s v=" "/>
    <d v="2014-05-30T00:00:00"/>
    <d v="2014-07-29T00:00:00"/>
    <m/>
    <x v="2"/>
  </r>
  <r>
    <n v="154"/>
    <m/>
    <x v="2"/>
    <x v="5"/>
    <s v="P1_Process"/>
    <n v="2.1"/>
    <s v="R&amp;R not fully clear to use the system"/>
    <s v="Process fro comitments not clear enough / please see the existing Sop Q_000543"/>
    <s v="Clarify process for the tasks : who track the commitments, when, (between affiliates or transversal team) ? (affiliates are not trained to track the tasks and it seems difficult to do so.  Update training accordingly. Disconet SHARE roles and RA organization.Cf SOP Q_0400543 (or update it)"/>
    <m/>
    <s v="Franck"/>
    <d v="2014-10-31T00:00:00"/>
    <x v="40"/>
    <n v="44"/>
    <m/>
    <s v=" "/>
    <d v="2014-05-30T00:00:00"/>
    <d v="2014-07-29T00:00:00"/>
    <m/>
    <x v="2"/>
  </r>
  <r>
    <n v="155"/>
    <m/>
    <x v="2"/>
    <x v="5"/>
    <s v="P1_Process"/>
    <n v="2.1"/>
    <s v="R&amp;R not fully clear to use the system"/>
    <s v="Need to clarify Roles and responsiblitities between L/F, regions, affiliates, Transversal team. "/>
    <s v="Clarify Roles and responsiblitities between L/F, regions, affiliates, Transversal team.  Update training accordingly. Disconet SHARE roles and RA organization._x000a_Tools &amp; Processes?"/>
    <m/>
    <s v="Franck"/>
    <d v="2014-10-31T00:00:00"/>
    <x v="40"/>
    <n v="44"/>
    <m/>
    <s v=" "/>
    <d v="2014-05-30T00:00:00"/>
    <d v="2014-07-29T00:00:00"/>
    <m/>
    <x v="2"/>
  </r>
  <r>
    <n v="156"/>
    <m/>
    <x v="2"/>
    <x v="5"/>
    <s v="P1_Process"/>
    <n v="2.1"/>
    <s v="R&amp;R not fully clear to use the system"/>
    <s v="Management of the events multi CCR not well defined"/>
    <s v="Define process to manage events with multiple CCRs : use of GPP ? (with risk to have wrong data entry by the affiliates), 1 event with multiple CCRD ?  Update training accordingly. Disconet SHARE roles and RA organization._x000a_Tools &amp; Processes?"/>
    <m/>
    <s v="Franck"/>
    <d v="2014-10-31T00:00:00"/>
    <x v="40"/>
    <n v="44"/>
    <m/>
    <s v=" "/>
    <d v="2014-04-30T00:00:00"/>
    <d v="2014-06-29T00:00:00"/>
    <m/>
    <x v="3"/>
  </r>
  <r>
    <n v="41"/>
    <m/>
    <x v="2"/>
    <x v="2"/>
    <s v="D5_QC_Queries"/>
    <n v="3.1"/>
    <s v="Inconsistent data (approval dates 1900)_x000a_Some approval dates in 1900 are displayed (because in etrac, it was  empty or 11/11/1111)"/>
    <m/>
    <s v="common QC reports with Sanofi OR use of the Queries management processi"/>
    <s v="Reg Ops"/>
    <s v="Marion / Karina"/>
    <d v="2014-11-30T00:00:00"/>
    <x v="41"/>
    <n v="49"/>
    <m/>
    <s v=" "/>
    <d v="2014-12-31T00:00:00"/>
    <d v="2015-01-30T00:00:00"/>
    <m/>
    <x v="2"/>
  </r>
  <r>
    <n v="186"/>
    <m/>
    <x v="2"/>
    <x v="3"/>
    <m/>
    <s v="3.2"/>
    <s v="For some events, we cannot dissociate the PDS. Then, no possibility to delete the event whecannot "/>
    <m/>
    <s v="Allow PDS dissociation from event (This is a Issue that has been escalated to Liquent)"/>
    <m/>
    <s v="Jeremy"/>
    <d v="2014-12-03T00:00:00"/>
    <x v="42"/>
    <n v="49"/>
    <m/>
    <m/>
    <m/>
    <m/>
    <m/>
    <x v="4"/>
  </r>
  <r>
    <n v="151"/>
    <m/>
    <x v="2"/>
    <x v="2"/>
    <s v="D5_QC_Queries"/>
    <n v="3.1"/>
    <s v="Data quality of newly entered information - PDS : sometime not the good data, sometime not complete (not a migration issue, issue in eTrac)"/>
    <s v="The pds is not up-to-date"/>
    <s v="common QC reports with Sanofi OR use of the Queries management process : QC proposal ; compare the pds and the pds template and check that the info are the same."/>
    <m/>
    <s v="Marion / Karina"/>
    <d v="2014-11-30T00:00:00"/>
    <x v="41"/>
    <n v="49"/>
    <m/>
    <s v=" "/>
    <d v="2014-05-30T00:00:00"/>
    <d v="2014-07-29T00:00:00"/>
    <m/>
    <x v="2"/>
  </r>
  <r>
    <n v="136"/>
    <m/>
    <x v="2"/>
    <x v="2"/>
    <s v="D5_QC_Queries"/>
    <n v="3.1"/>
    <s v="Inconsisent naming convention "/>
    <m/>
    <s v="common QC reports with Sanofi OR use of the Queries management process - naming convention"/>
    <s v="RegOps"/>
    <s v="Marion / Karina"/>
    <d v="2014-12-30T00:00:00"/>
    <x v="43"/>
    <n v="53"/>
    <m/>
    <s v=" "/>
    <d v="2014-04-30T00:00:00"/>
    <d v="2014-06-29T00:00:00"/>
    <m/>
    <x v="2"/>
  </r>
</pivotCacheRecords>
</file>

<file path=xl/pivotCache/pivotCacheRecords2.xml><?xml version="1.0" encoding="utf-8"?>
<pivotCacheRecords xmlns="http://schemas.openxmlformats.org/spreadsheetml/2006/main" xmlns:r="http://schemas.openxmlformats.org/officeDocument/2006/relationships" count="196">
  <r>
    <n v="37"/>
    <m/>
    <x v="0"/>
    <x v="0"/>
    <s v="M2_Migrated_data_incorrect"/>
    <n v="5.0999999999999996"/>
    <s v="The PBRER report is not always correct"/>
    <s v="A few registration + application status wrongly migrated for MRP (position opinion taken instead of approved status)"/>
    <s v="Manual data entry for products with PBRER in Q1 2014"/>
    <s v="RegOps"/>
    <s v="Denis/Jeremy"/>
    <x v="0"/>
    <x v="0"/>
    <n v="8"/>
    <m/>
    <s v=" "/>
    <d v="2014-02-17T00:00:00"/>
    <m/>
    <m/>
    <x v="0"/>
  </r>
  <r>
    <n v="80"/>
    <s v="Compliance"/>
    <x v="1"/>
    <x v="1"/>
    <s v="R1_PBRER_Report"/>
    <n v="3.1"/>
    <s v="The PBRER report is not always correct"/>
    <s v="What is displayed as local tradename is a generic name of the product"/>
    <s v="Change the report"/>
    <s v="RegOps/IS"/>
    <s v="Edouard/Maria"/>
    <x v="0"/>
    <x v="0"/>
    <n v="8"/>
    <d v="2014-02-17T00:00:00"/>
    <n v="8"/>
    <d v="2014-02-17T00:00:00"/>
    <m/>
    <s v="NA"/>
    <x v="0"/>
  </r>
  <r>
    <n v="19"/>
    <m/>
    <x v="1"/>
    <x v="2"/>
    <s v="D5_QC_Queries"/>
    <n v="3.1"/>
    <s v="Inconsistent data (PDS with no presentation)_x000a_PDS with no presentation --&gt; Package set name appear in APR Report"/>
    <m/>
    <s v="QC Report - Data consistency-PDS low with no Presentation_x000a_"/>
    <s v="RegOps"/>
    <s v="Marion / Karina"/>
    <x v="1"/>
    <x v="1"/>
    <n v="9"/>
    <d v="2014-02-28T00:00:00"/>
    <n v="9"/>
    <m/>
    <m/>
    <m/>
    <x v="0"/>
  </r>
  <r>
    <n v="21"/>
    <m/>
    <x v="1"/>
    <x v="2"/>
    <s v="D5_QC_Queries"/>
    <n v="3.1"/>
    <s v="Inconsistent data (PDS high)"/>
    <s v="Several sites are not populated in PDS high"/>
    <s v="QC report_x000a_"/>
    <s v="RegOps"/>
    <s v="Marion / Karina"/>
    <x v="1"/>
    <x v="1"/>
    <n v="9"/>
    <d v="2014-02-28T00:00:00"/>
    <n v="9"/>
    <m/>
    <m/>
    <m/>
    <x v="0"/>
  </r>
  <r>
    <n v="25"/>
    <m/>
    <x v="1"/>
    <x v="2"/>
    <s v="D5_QC_Queries"/>
    <n v="3.1"/>
    <s v="Missing data (product dosage form)_x000a_Product dosage form is not always filled"/>
    <m/>
    <s v="QC  report - Data completeness -  Product "/>
    <s v="RegOps"/>
    <s v="Marion / Karina"/>
    <x v="1"/>
    <x v="1"/>
    <n v="9"/>
    <d v="2014-02-28T00:00:00"/>
    <n v="9"/>
    <m/>
    <m/>
    <m/>
    <x v="0"/>
  </r>
  <r>
    <n v="48"/>
    <m/>
    <x v="1"/>
    <x v="1"/>
    <s v="R2_Variation_Follow_up_Report"/>
    <n v="2.4"/>
    <s v="Variation follow up report is not correct"/>
    <s v="VALEURMULTI in the Change type field (because multi reporting level entered in etrac for the same registration ie No reporting &amp; international variation)"/>
    <s v="Communicate the corrective actions (workaround)"/>
    <s v="RegOps"/>
    <s v="Paul"/>
    <x v="1"/>
    <x v="1"/>
    <n v="9"/>
    <d v="2014-02-28T00:00:00"/>
    <n v="9"/>
    <m/>
    <m/>
    <m/>
    <x v="0"/>
  </r>
  <r>
    <n v="56"/>
    <s v="Compliance"/>
    <x v="0"/>
    <x v="1"/>
    <s v="R2_Variation_Follow_up_Report"/>
    <n v="3.1"/>
    <s v="The Variation Follow up report is not always correct"/>
    <s v="VALEURMULTI in the change type field, in case of 2 submisisons related to the same CCR with similar status and dates "/>
    <s v="Develop Workaround"/>
    <s v="RegOps / IS"/>
    <s v="Edouard/Maria"/>
    <x v="1"/>
    <x v="1"/>
    <n v="9"/>
    <d v="2014-02-28T00:00:00"/>
    <n v="9"/>
    <d v="2014-02-28T00:00:00"/>
    <m/>
    <m/>
    <x v="0"/>
  </r>
  <r>
    <n v="72"/>
    <s v="Compliance"/>
    <x v="1"/>
    <x v="1"/>
    <s v="R2_Variation_Follow_up_Report"/>
    <n v="3.1"/>
    <s v="The Variation Follow up report is not always correct"/>
    <s v="Number of countries in the last lines of the report are not always correct (when CP) "/>
    <s v="Decision to Suppress the last lines of the report"/>
    <s v="Report team"/>
    <s v="Edouard/Maria"/>
    <x v="1"/>
    <x v="1"/>
    <n v="9"/>
    <d v="2014-02-28T00:00:00"/>
    <n v="9"/>
    <d v="2014-02-28T00:00:00"/>
    <d v="2014-03-30T00:00:00"/>
    <m/>
    <x v="0"/>
  </r>
  <r>
    <n v="87"/>
    <s v="Compliance"/>
    <x v="1"/>
    <x v="1"/>
    <s v="R2_Variation_Follow_up_Report"/>
    <n v="3.1"/>
    <s v="The Variation Follow up report is not always correct"/>
    <m/>
    <s v="Suppress the wrong change type in SHARE"/>
    <s v="L/F - Regions - Transversal team"/>
    <s v="Edouard/Maria"/>
    <x v="1"/>
    <x v="1"/>
    <n v="9"/>
    <d v="2014-02-28T00:00:00"/>
    <n v="9"/>
    <d v="2014-02-28T00:00:00"/>
    <m/>
    <s v="Correct SHARE, and run again the report"/>
    <x v="0"/>
  </r>
  <r>
    <n v="88"/>
    <s v="Compliance"/>
    <x v="1"/>
    <x v="1"/>
    <s v="R2_Variation_Follow_up_Report"/>
    <n v="3.1"/>
    <s v="The Variation Follow up report is not always correct"/>
    <s v="VALEURMULTI in the change type field, in case of 2 submisisons related to the same CCR with similar status and dates "/>
    <s v="Send workaround to users"/>
    <s v="RegOps"/>
    <s v="Edouard/Maria"/>
    <x v="1"/>
    <x v="1"/>
    <n v="9"/>
    <d v="2014-02-28T00:00:00"/>
    <n v="9"/>
    <d v="2014-02-28T00:00:00"/>
    <m/>
    <s v="Run 2 reports (see workaround)"/>
    <x v="0"/>
  </r>
  <r>
    <n v="89"/>
    <s v="Compliance"/>
    <x v="1"/>
    <x v="1"/>
    <s v="R2_Variation_Follow_up_Report"/>
    <n v="3.1"/>
    <s v="The Variation Follow up report is not always correct"/>
    <s v="Wrong selection of the report (as the VFU report has been duplicated to ease the use (1 for IO, 1 for Regions).and the previous report was still existing)"/>
    <s v="Suppress the wrong BO reports"/>
    <s v="RegOps/IS"/>
    <s v="Edouard/Maria"/>
    <x v="1"/>
    <x v="1"/>
    <n v="9"/>
    <d v="2014-02-28T00:00:00"/>
    <n v="9"/>
    <d v="2014-02-28T00:00:00"/>
    <m/>
    <m/>
    <x v="0"/>
  </r>
  <r>
    <n v="50"/>
    <m/>
    <x v="1"/>
    <x v="2"/>
    <s v="D3_Data_correction"/>
    <n v="5.0999999999999996"/>
    <s v="The Variation Follow up report is not always correct_x000a_Product 314 Hong Kong is under &quot;Sanofi&quot; and not &quot;Sanofi Pasteur&quot;"/>
    <m/>
    <s v="Correct the value"/>
    <s v="Karina"/>
    <s v="Marion / Karina"/>
    <x v="2"/>
    <x v="2"/>
    <n v="10"/>
    <d v="2014-03-04T00:00:00"/>
    <n v="10"/>
    <d v="2014-03-15T00:00:00"/>
    <d v="2014-04-14T00:00:00"/>
    <m/>
    <x v="0"/>
  </r>
  <r>
    <n v="53"/>
    <m/>
    <x v="1"/>
    <x v="1"/>
    <s v="R2_Variation_Follow_up_Report"/>
    <n v="3.1"/>
    <s v="The Variation Follow up report is not always correct"/>
    <s v="Wrong information for the the &quot;event description&quot;"/>
    <s v="Decision to suppress the “event description”"/>
    <s v="Report team"/>
    <m/>
    <x v="3"/>
    <x v="3"/>
    <n v="10"/>
    <d v="2014-03-07T00:00:00"/>
    <n v="10"/>
    <d v="2014-03-15T00:00:00"/>
    <d v="2014-04-14T00:00:00"/>
    <m/>
    <x v="0"/>
  </r>
  <r>
    <n v="57"/>
    <s v="Compliance"/>
    <x v="1"/>
    <x v="3"/>
    <m/>
    <n v="2.4"/>
    <s v="When updating the status of first event linked to an Application to ‘approved’, the application status is automatically updated as approved with the same date"/>
    <s v=" The system interprets this first Pre-licensure events as the initial application event. Then the Application status is updated automatically by the tool to ‘approved’ and the application status date is set to the approval date of the event."/>
    <s v="Communicate to users"/>
    <s v="Paul"/>
    <s v="Denis/Jeremy"/>
    <x v="3"/>
    <x v="3"/>
    <n v="10"/>
    <d v="2014-03-07T00:00:00"/>
    <n v="10"/>
    <d v="2014-03-10T00:00:00"/>
    <m/>
    <m/>
    <x v="0"/>
  </r>
  <r>
    <n v="74"/>
    <m/>
    <x v="1"/>
    <x v="0"/>
    <s v="M2_Migrated_data_incorrect"/>
    <n v="5.0999999999999996"/>
    <s v="The PBRER report is not always correct"/>
    <s v="Withdrawn dates have been wrongly migrated"/>
    <s v="Manualy set the right date for product with PBRER in Q1 2014"/>
    <s v="RegOps"/>
    <s v="Denis/Jeremy"/>
    <x v="3"/>
    <x v="3"/>
    <n v="10"/>
    <d v="2014-03-07T00:00:00"/>
    <n v="10"/>
    <d v="2014-02-17T00:00:00"/>
    <m/>
    <m/>
    <x v="0"/>
  </r>
  <r>
    <n v="76"/>
    <m/>
    <x v="1"/>
    <x v="0"/>
    <s v="M2_Migrated_data_incorrect"/>
    <n v="5.0999999999999996"/>
    <s v="The PBRER report is not always correct"/>
    <s v="A few registration status wrongly migrated"/>
    <s v="Check ans solve the issue of registrations approved, then withdrawn, then approved"/>
    <s v="RegOps/IS"/>
    <s v="Denis/Jeremy"/>
    <x v="3"/>
    <x v="3"/>
    <n v="10"/>
    <d v="2014-03-07T00:00:00"/>
    <n v="10"/>
    <d v="2014-02-18T00:00:00"/>
    <m/>
    <m/>
    <x v="0"/>
  </r>
  <r>
    <n v="121"/>
    <m/>
    <x v="1"/>
    <x v="3"/>
    <s v="T1_Inteface SHARE/MDM"/>
    <n v="5.0999999999999996"/>
    <s v="The Variation Follow up report is not always correct"/>
    <s v="Korea and EU MCM country category not correct"/>
    <s v="Update the MCM country category list into MDM (Reg Ops by Feb 14)"/>
    <s v="RegOps"/>
    <s v="Jeremy/Moncef"/>
    <x v="3"/>
    <x v="3"/>
    <n v="10"/>
    <d v="2014-03-07T00:00:00"/>
    <n v="10"/>
    <d v="2014-02-17T00:00:00"/>
    <m/>
    <m/>
    <x v="0"/>
  </r>
  <r>
    <n v="122"/>
    <m/>
    <x v="1"/>
    <x v="3"/>
    <s v="T1_Inteface SHARE/MDM"/>
    <n v="5.0999999999999996"/>
    <s v="The Variation Follow up report is not always correct"/>
    <m/>
    <s v="Update the MCM country category list into MDM (Reg Ops by Feb 14)"/>
    <s v="RegOps"/>
    <s v="Jeremy/Moncef"/>
    <x v="3"/>
    <x v="3"/>
    <n v="10"/>
    <d v="2014-03-07T00:00:00"/>
    <n v="10"/>
    <d v="2014-02-17T00:00:00"/>
    <m/>
    <m/>
    <x v="0"/>
  </r>
  <r>
    <n v="123"/>
    <m/>
    <x v="2"/>
    <x v="1"/>
    <s v="R12_All_registrations_Report"/>
    <n v="3.1"/>
    <s v="Report &quot;all applications for 1 product&quot; is difficult to be used"/>
    <s v="The &quot;country&quot; is missing"/>
    <s v="Update the report"/>
    <m/>
    <s v="Edouard/Maria"/>
    <x v="3"/>
    <x v="3"/>
    <n v="10"/>
    <d v="2014-03-07T00:00:00"/>
    <n v="10"/>
    <d v="2014-03-15T00:00:00"/>
    <d v="2014-05-14T00:00:00"/>
    <m/>
    <x v="0"/>
  </r>
  <r>
    <n v="139"/>
    <m/>
    <x v="1"/>
    <x v="3"/>
    <s v="T2 -etrac/RA cockpit"/>
    <n v="2.2999999999999998"/>
    <m/>
    <s v="eTrac procedures still available"/>
    <s v="Cancel eTrac procedures"/>
    <s v="RegOps"/>
    <s v="Maria"/>
    <x v="3"/>
    <x v="3"/>
    <n v="10"/>
    <d v="2014-03-07T00:00:00"/>
    <n v="10"/>
    <d v="2014-03-31T00:00:00"/>
    <d v="2014-04-30T00:00:00"/>
    <m/>
    <x v="0"/>
  </r>
  <r>
    <n v="159"/>
    <m/>
    <x v="1"/>
    <x v="3"/>
    <s v="T6_SHARE_evolutions"/>
    <n v="3.1"/>
    <s v="The Variation Follow up report is not always correct"/>
    <s v="Action type is set with a / (as this field did not exist in eTrac)"/>
    <s v="Will be available with the new data in SHARE"/>
    <m/>
    <s v="Jeremy/Moncef"/>
    <x v="3"/>
    <x v="3"/>
    <n v="10"/>
    <d v="2014-03-07T00:00:00"/>
    <n v="10"/>
    <d v="2014-02-28T00:00:00"/>
    <m/>
    <s v="Ignore the issue"/>
    <x v="0"/>
  </r>
  <r>
    <n v="162"/>
    <m/>
    <x v="1"/>
    <x v="3"/>
    <s v="T8_New_Reports"/>
    <n v="3.2"/>
    <s v="The Variation Follow up report is not always correct"/>
    <s v="Need to create several VFU if we have too many product impacted"/>
    <s v="Long term :It will be updated (by the US team) this year but it will reduce the performance"/>
    <s v="Report team"/>
    <s v="Jeremy/Moncef"/>
    <x v="3"/>
    <x v="3"/>
    <n v="10"/>
    <d v="2014-03-07T00:00:00"/>
    <n v="10"/>
    <d v="2014-12-31T00:00:00"/>
    <d v="2015-01-30T00:00:00"/>
    <m/>
    <x v="0"/>
  </r>
  <r>
    <n v="32"/>
    <m/>
    <x v="1"/>
    <x v="2"/>
    <s v="D5_QC_Queries"/>
    <n v="5.0999999999999996"/>
    <s v="Inconsistent data (Business entity)_x000a_Business Entity can be changed by users"/>
    <m/>
    <s v="QC Data consistency-Business Entity_x000a_Check if there are similar cases than 314 HongKong, Perform correction for all  similar cases"/>
    <s v="RegOps"/>
    <s v="Marion / Karina"/>
    <x v="4"/>
    <x v="4"/>
    <n v="11"/>
    <d v="2014-03-11T00:00:00"/>
    <n v="11"/>
    <m/>
    <m/>
    <m/>
    <x v="0"/>
  </r>
  <r>
    <n v="33"/>
    <m/>
    <x v="1"/>
    <x v="2"/>
    <s v="D3_Data_correction"/>
    <n v="5.0999999999999996"/>
    <s v="Inconsistent data (Business entity)_x000a_Business Entity has been changed by users"/>
    <m/>
    <s v="data correction_x000a_284 Indonesia"/>
    <s v="RegOps"/>
    <s v="Marion / Karina"/>
    <x v="5"/>
    <x v="5"/>
    <n v="11"/>
    <d v="2014-03-13T00:00:00"/>
    <n v="11"/>
    <m/>
    <m/>
    <m/>
    <x v="0"/>
  </r>
  <r>
    <n v="166"/>
    <m/>
    <x v="1"/>
    <x v="2"/>
    <s v="D3_Data_correction"/>
    <n v="5.0999999999999996"/>
    <s v="Inconsistent data (events country status/ reference  - registrtation status)_x000a_wrong Registration status for  299 Israel - 128 78 23830 00 (August 15. 2007)"/>
    <m/>
    <s v="Data correction"/>
    <s v="RegOps"/>
    <s v="Marion / Karina"/>
    <x v="6"/>
    <x v="6"/>
    <n v="11"/>
    <d v="2014-03-24T00:00:00"/>
    <n v="13"/>
    <m/>
    <m/>
    <m/>
    <x v="0"/>
  </r>
  <r>
    <n v="90"/>
    <m/>
    <x v="1"/>
    <x v="1"/>
    <s v="R2_Variation_Follow_up_Report"/>
    <n v="2.4"/>
    <s v="The PBRER report is not always correct"/>
    <s v="“License status Date” is in French and not in English"/>
    <s v="Commuicate the settings of BO"/>
    <s v="RegOps"/>
    <s v="Edouard/Maria"/>
    <x v="7"/>
    <x v="7"/>
    <n v="11"/>
    <d v="2014-03-15T00:00:00"/>
    <n v="11"/>
    <d v="2014-03-15T00:00:00"/>
    <d v="2014-04-14T00:00:00"/>
    <m/>
    <x v="0"/>
  </r>
  <r>
    <n v="98"/>
    <m/>
    <x v="3"/>
    <x v="3"/>
    <s v="T2 -etrac/RA cockpit"/>
    <n v="2.2999999999999998"/>
    <s v="Intranet is not up-todate"/>
    <s v="eTrac documentation is still present"/>
    <s v="Update intranet to remove eTRAC and RACockpit "/>
    <m/>
    <s v="Jeremy/Moncef"/>
    <x v="7"/>
    <x v="7"/>
    <n v="11"/>
    <d v="2014-03-15T00:00:00"/>
    <n v="11"/>
    <d v="2014-03-31T00:00:00"/>
    <d v="2014-06-29T00:00:00"/>
    <m/>
    <x v="0"/>
  </r>
  <r>
    <n v="49"/>
    <m/>
    <x v="1"/>
    <x v="1"/>
    <s v="R1_PBRER_Report"/>
    <n v="3.1"/>
    <s v="The PBRER report is not always correct"/>
    <s v="As many lines as number of countries in the MRP"/>
    <s v="Investigate and correct ; The difference between the lines correspond to the SmPC name which is different"/>
    <s v="RegOps / IS"/>
    <m/>
    <x v="8"/>
    <x v="8"/>
    <n v="12"/>
    <d v="2014-03-20T00:00:00"/>
    <n v="12"/>
    <d v="2014-03-15T00:00:00"/>
    <d v="2014-04-14T00:00:00"/>
    <m/>
    <x v="0"/>
  </r>
  <r>
    <n v="91"/>
    <s v="Compliance"/>
    <x v="1"/>
    <x v="1"/>
    <s v="R2_Variation_Follow_up_Report"/>
    <s v="3.1"/>
    <s v="The Variation Follow up report is not always correct"/>
    <s v="In CP, the data exist in the report only for European Union (and not all countries)"/>
    <m/>
    <m/>
    <s v="Edouard/Maria"/>
    <x v="8"/>
    <x v="8"/>
    <n v="12"/>
    <d v="2014-03-30T00:00:00"/>
    <n v="14"/>
    <d v="2014-03-15T00:00:00"/>
    <d v="2014-04-14T00:00:00"/>
    <s v="copy the information from EU"/>
    <x v="0"/>
  </r>
  <r>
    <n v="95"/>
    <s v="Compliance"/>
    <x v="1"/>
    <x v="1"/>
    <s v="R2_Variation_Follow_up_Report"/>
    <s v="3.1"/>
    <s v="The Variation Follow up report is not always correct"/>
    <s v="314 India (MigMis3626)- CCR V2051 - The report display « No submission required » on 06.08.2006 instead of “submitted” on 18.12.2012_x000a_"/>
    <s v="Check if we have the same issue in other reports"/>
    <s v="RegOps"/>
    <s v="Edouard/Maria"/>
    <x v="8"/>
    <x v="8"/>
    <n v="12"/>
    <d v="2014-03-20T00:00:00"/>
    <n v="12"/>
    <d v="2014-03-30T00:00:00"/>
    <d v="2014-04-29T00:00:00"/>
    <m/>
    <x v="0"/>
  </r>
  <r>
    <n v="6"/>
    <m/>
    <x v="1"/>
    <x v="2"/>
    <s v="D1_QC__Process"/>
    <n v="2.2000000000000002"/>
    <s v="Methodology of QC "/>
    <m/>
    <s v="Schedule meeting with Sanofi  (Xavier L, Eric S.) on data QC each two weeks "/>
    <s v="RegOps"/>
    <s v="Marion / Karina"/>
    <x v="9"/>
    <x v="9"/>
    <n v="13"/>
    <d v="2014-03-26T00:00:00"/>
    <n v="13"/>
    <m/>
    <m/>
    <m/>
    <x v="0"/>
  </r>
  <r>
    <n v="55"/>
    <m/>
    <x v="1"/>
    <x v="4"/>
    <s v="U1_User support"/>
    <n v="2.2999999999999998"/>
    <s v="The PBRER report is not always correct"/>
    <s v="Data entry by affiliates not always up-to-date or wrong"/>
    <s v="Perform booster traing sessions to affiliates to ensure they ?????"/>
    <s v="RegOps"/>
    <s v="Stephanie/Denis"/>
    <x v="10"/>
    <x v="10"/>
    <n v="13"/>
    <d v="2014-02-20T00:00:00"/>
    <n v="8"/>
    <d v="2014-02-25T00:00:00"/>
    <d v="2014-03-27T00:00:00"/>
    <s v="NA"/>
    <x v="0"/>
  </r>
  <r>
    <n v="130"/>
    <m/>
    <x v="2"/>
    <x v="4"/>
    <s v="U1_User support"/>
    <n v="2.2999999999999998"/>
    <s v="Incorect use of the system"/>
    <s v="Need more training"/>
    <s v="Booster sessions : Viewers"/>
    <m/>
    <s v="Stephanie/Denis"/>
    <x v="10"/>
    <x v="10"/>
    <n v="13"/>
    <d v="2014-02-18T00:00:00"/>
    <n v="8"/>
    <d v="2014-02-25T00:00:00"/>
    <d v="2014-03-27T00:00:00"/>
    <m/>
    <x v="0"/>
  </r>
  <r>
    <n v="131"/>
    <m/>
    <x v="2"/>
    <x v="4"/>
    <s v="U1_User support"/>
    <n v="2.2999999999999998"/>
    <s v="Incorect use of the system"/>
    <s v="Need more training"/>
    <s v="Booster sessions : Writers HQ"/>
    <m/>
    <s v="Stephanie/Denis"/>
    <x v="10"/>
    <x v="10"/>
    <n v="13"/>
    <d v="2014-02-18T00:00:00"/>
    <n v="8"/>
    <d v="2014-02-25T00:00:00"/>
    <d v="2014-03-27T00:00:00"/>
    <m/>
    <x v="0"/>
  </r>
  <r>
    <n v="132"/>
    <m/>
    <x v="2"/>
    <x v="4"/>
    <s v="U1_User support"/>
    <n v="2.2999999999999998"/>
    <s v="Incorect use of the system"/>
    <s v="Need more training"/>
    <s v="Booster sessions : Writers + Viewers Affiliates"/>
    <m/>
    <s v="Stephanie/Denis"/>
    <x v="10"/>
    <x v="10"/>
    <n v="13"/>
    <d v="2014-02-27T00:00:00"/>
    <n v="9"/>
    <d v="2014-02-25T00:00:00"/>
    <d v="2014-03-27T00:00:00"/>
    <m/>
    <x v="0"/>
  </r>
  <r>
    <n v="1"/>
    <m/>
    <x v="1"/>
    <x v="2"/>
    <s v="D1_QC__Process"/>
    <n v="2.2000000000000002"/>
    <s v="No Procedure"/>
    <m/>
    <s v="Definition of the QC Check process--&gt; Create a Pasteur QSOP, related to QSOP-008142 SHARE - Management of Data Quality Control, and send it in review"/>
    <s v="RegOps"/>
    <s v="Marion / Karina"/>
    <x v="11"/>
    <x v="11"/>
    <n v="13"/>
    <d v="2014-03-27T00:00:00"/>
    <n v="13"/>
    <m/>
    <m/>
    <m/>
    <x v="0"/>
  </r>
  <r>
    <n v="34"/>
    <m/>
    <x v="2"/>
    <x v="0"/>
    <s v="M1a_Missing_data"/>
    <n v="5.0999999999999996"/>
    <s v="The PBRER report is not always correct"/>
    <s v="No registrations for Republic of Srpska (as requested for the migration!)"/>
    <s v="manual data entry by SHARE team"/>
    <m/>
    <s v="Denis/Jeremy"/>
    <x v="12"/>
    <x v="12"/>
    <n v="14"/>
    <d v="2014-03-31T00:00:00"/>
    <n v="14"/>
    <m/>
    <m/>
    <s v="add manually the Srpska registrations in the PBRER Report"/>
    <x v="1"/>
  </r>
  <r>
    <n v="171"/>
    <m/>
    <x v="1"/>
    <x v="2"/>
    <s v="D5_QC_Queries"/>
    <n v="3.1"/>
    <s v="Missing data (Action Type, Change Type, CCR number)"/>
    <m/>
    <s v="QC Data completeness- Event Attributes "/>
    <s v="RegOps"/>
    <s v="Marion / Karina"/>
    <x v="13"/>
    <x v="13"/>
    <n v="14"/>
    <d v="2014-03-31T00:00:00"/>
    <n v="14"/>
    <m/>
    <m/>
    <m/>
    <x v="0"/>
  </r>
  <r>
    <n v="112"/>
    <m/>
    <x v="3"/>
    <x v="5"/>
    <s v="P1_Process"/>
    <n v="3.2"/>
    <s v="SHANTA data not available in SHARE"/>
    <s v="Not yet in the scope"/>
    <s v="Integration of SHANTA products in SHARE_x000a_email has been sent to propose a pre-study to see if the current process &amp; responsibilities in SHARE could apply to SHANTA and to ask a name of contact to work with for this pre-study.-&gt; Décided to postpone it"/>
    <s v="RegOps / IS"/>
    <s v="Stephanie/Denis"/>
    <x v="14"/>
    <x v="14"/>
    <n v="14"/>
    <d v="2014-04-03T00:00:00"/>
    <n v="14"/>
    <d v="2015-06-30T00:00:00"/>
    <d v="2015-09-28T00:00:00"/>
    <m/>
    <x v="0"/>
  </r>
  <r>
    <n v="63"/>
    <m/>
    <x v="1"/>
    <x v="4"/>
    <s v="D7_Training - User support"/>
    <n v="2.4"/>
    <s v="The PBRER report is not always correct"/>
    <m/>
    <s v="Perform survey to estimate the confort of the affiliates to perform the data entry and propose action plan if needed"/>
    <s v="RegOps"/>
    <s v="Stephanie/Denis"/>
    <x v="15"/>
    <x v="15"/>
    <n v="16"/>
    <d v="2014-02-27T00:00:00"/>
    <n v="9"/>
    <d v="2014-03-15T00:00:00"/>
    <d v="2014-04-14T00:00:00"/>
    <s v="NA"/>
    <x v="0"/>
  </r>
  <r>
    <n v="66"/>
    <m/>
    <x v="1"/>
    <x v="0"/>
    <s v="M1_Missing_data"/>
    <n v="2.4"/>
    <s v="List of Commitement"/>
    <s v="Assignee : Need to have users connected at least once to be assignee ."/>
    <s v="Remind users to connect at least once ?????"/>
    <s v="RegOps"/>
    <s v="Denis/Jeremy"/>
    <x v="15"/>
    <x v="15"/>
    <n v="16"/>
    <d v="2014-03-17T00:00:00"/>
    <n v="12"/>
    <d v="2014-03-15T00:00:00"/>
    <d v="2014-04-14T00:00:00"/>
    <m/>
    <x v="0"/>
  </r>
  <r>
    <n v="185"/>
    <m/>
    <x v="1"/>
    <x v="1"/>
    <s v="R8_PVSMF_report"/>
    <n v="3.1"/>
    <s v="Need to provide PSMF appendix to PV for the PSMF update"/>
    <s v="Report not correct for the next PSMF version due to April11"/>
    <s v="PVSMF specifications review (line added by Marion)"/>
    <m/>
    <s v="Marion"/>
    <x v="15"/>
    <x v="15"/>
    <n v="16"/>
    <d v="2014-04-14T00:00:00"/>
    <n v="16"/>
    <m/>
    <m/>
    <m/>
    <x v="0"/>
  </r>
  <r>
    <n v="2"/>
    <m/>
    <x v="1"/>
    <x v="2"/>
    <s v="D1_QC__Process"/>
    <n v="2.2000000000000002"/>
    <s v="No QC process set in place"/>
    <m/>
    <s v="Review Sanofi QC documents - 3 key QDs : Sop 008142 and BTD 012412 "/>
    <s v="RegOps"/>
    <s v="Marion / Karina"/>
    <x v="16"/>
    <x v="16"/>
    <n v="16"/>
    <d v="2014-04-10T00:00:00"/>
    <n v="15"/>
    <m/>
    <m/>
    <m/>
    <x v="0"/>
  </r>
  <r>
    <n v="12"/>
    <m/>
    <x v="1"/>
    <x v="2"/>
    <s v="D2_Guidance"/>
    <n v="2.2000000000000002"/>
    <s v="Inconsistent data  (process)_x000a_The PBRER report is not always correct : issue : 402 registrations without package set (data quality issue): will be display as empty (SmPC, Marketing status, marketing status date (it was not in Register) "/>
    <m/>
    <s v=" - Prepare a set of slide to explain how to create these data (Sandrine + Karina) - Process to reopen the events of the migration to correct the PDS is ongoing - we need to agree on rules_x000a_- Ask the users to populate the data (QC stream)_x000a_- Can we automatically create the Package set for withdrawn / Expired registrations ?--&gt; Christophe will check with Sudha the feasibility_x000a_"/>
    <s v="RegOps"/>
    <s v="Marion / Karina"/>
    <x v="16"/>
    <x v="16"/>
    <n v="16"/>
    <m/>
    <s v=" "/>
    <m/>
    <m/>
    <m/>
    <x v="1"/>
  </r>
  <r>
    <n v="52"/>
    <m/>
    <x v="1"/>
    <x v="2"/>
    <s v="D3_Data_correction"/>
    <n v="5.0999999999999996"/>
    <s v="Inconsistent data (CCR number/events)_x000a_329 Bolivia - CCR 2031436 : 2 lines for the same CCR"/>
    <s v="_x000a_"/>
    <s v="2 similar events with different codes: =&gt; 2 lines to correct"/>
    <s v="Affilates"/>
    <s v="Marion / Karina"/>
    <x v="16"/>
    <x v="16"/>
    <n v="16"/>
    <d v="2014-04-09T00:00:00"/>
    <n v="15"/>
    <d v="2014-06-30T00:00:00"/>
    <d v="2014-07-30T00:00:00"/>
    <m/>
    <x v="0"/>
  </r>
  <r>
    <n v="78"/>
    <s v="Compliance ???"/>
    <x v="1"/>
    <x v="1"/>
    <s v="R1_PBRER_Report"/>
    <n v="3.1"/>
    <s v="The PBRER report displays &quot;European Union&quot; information and not each European country"/>
    <s v="For the Centralized process EU – CP, the registration information is related in SHARE to European Union. Actually, the report does not display all the countries related to the application but to the registration. "/>
    <s v="This issue must be solved before April (there is no PBRER before this date with CP products)."/>
    <s v="RegOps/IS"/>
    <s v="Edouard/Maria/Moncef"/>
    <x v="16"/>
    <x v="16"/>
    <n v="16"/>
    <m/>
    <s v=" "/>
    <d v="2014-03-15T00:00:00"/>
    <d v="2014-04-14T00:00:00"/>
    <m/>
    <x v="1"/>
  </r>
  <r>
    <n v="79"/>
    <s v="Compliance ???"/>
    <x v="1"/>
    <x v="1"/>
    <s v="R1_PBRER_Report"/>
    <n v="3.1"/>
    <s v="The PBRER report displays identical lines"/>
    <s v="Double identical line"/>
    <s v="To be corrected"/>
    <s v="RegOps/IS"/>
    <s v="Edouard/Maria"/>
    <x v="16"/>
    <x v="16"/>
    <n v="16"/>
    <d v="2014-03-30T00:00:00"/>
    <n v="14"/>
    <d v="2014-03-15T00:00:00"/>
    <d v="2014-04-14T00:00:00"/>
    <s v="Use the &quot;remove duplicate&quot; functionality of Excel"/>
    <x v="0"/>
  </r>
  <r>
    <n v="169"/>
    <m/>
    <x v="1"/>
    <x v="2"/>
    <s v="D3_Data_correction"/>
    <n v="5.0999999999999996"/>
    <s v="314 – V2542 - Application code/number is not retrieved in VFU report for Hong Kong licences because of naming convention not followed"/>
    <m/>
    <s v="Data correction"/>
    <s v="Sam Ching"/>
    <s v="Marion / Karina"/>
    <x v="16"/>
    <x v="16"/>
    <n v="16"/>
    <d v="2014-03-27T00:00:00"/>
    <n v="13"/>
    <m/>
    <m/>
    <m/>
    <x v="0"/>
  </r>
  <r>
    <n v="77"/>
    <m/>
    <x v="1"/>
    <x v="0"/>
    <s v="M2_Migrated_data_incorrect"/>
    <n v="5.0999999999999996"/>
    <s v="A few registration + application status wrongly migrated for MRP (positive opinion taken instead of approved status)"/>
    <s v="A few registration + application status wrongly migrated for MRP (positive opinion taken instead of approved status)"/>
    <s v="Manual data entry"/>
    <s v="RegOps"/>
    <s v="Denis/Jeremy"/>
    <x v="17"/>
    <x v="17"/>
    <n v="16"/>
    <d v="2014-04-14T00:00:00"/>
    <n v="16"/>
    <d v="2014-03-17T00:00:00"/>
    <d v="2014-04-16T00:00:00"/>
    <m/>
    <x v="0"/>
  </r>
  <r>
    <n v="100"/>
    <m/>
    <x v="2"/>
    <x v="0"/>
    <s v="M1a_Missing_data"/>
    <n v="5.0999999999999996"/>
    <s v="Art 58 not yet migrated (2 applications)"/>
    <s v="Art 58 not yet migrated (2 applications)"/>
    <s v="Manual data entry, after redefining process nd regeneration of PIF (Priority 1 of manual data entry)._x000a_Denis only found one application for the time being (as of April 15)"/>
    <s v="RegOps"/>
    <s v="Denis/Jeremy"/>
    <x v="17"/>
    <x v="18"/>
    <n v="17"/>
    <m/>
    <n v="17"/>
    <d v="2014-03-15T00:00:00"/>
    <d v="2014-04-14T00:00:00"/>
    <m/>
    <x v="2"/>
  </r>
  <r>
    <n v="183"/>
    <m/>
    <x v="1"/>
    <x v="2"/>
    <s v="D1_QC__Process"/>
    <n v="2.2000000000000002"/>
    <s v="When opening an event, part of Withdrawal or Expired application, to correct the data and when you close it as approved, the application status is automatically updated to approved and the application status date is updated"/>
    <m/>
    <s v="Find the right correction process to correct some closed events when the application is withdrawn for example or expired"/>
    <m/>
    <s v="Marion / Karina"/>
    <x v="18"/>
    <x v="18"/>
    <n v="17"/>
    <d v="2014-04-22T00:00:00"/>
    <m/>
    <m/>
    <m/>
    <m/>
    <x v="0"/>
  </r>
  <r>
    <n v="38"/>
    <s v="Mandatory_x000a_field"/>
    <x v="1"/>
    <x v="2"/>
    <s v="D1b_Missing_data"/>
    <s v="3,2,"/>
    <s v="No data regarding marketing information"/>
    <s v="« Currently Marketing status » and « marketing date »  are empty (because in etrac, field was empty)"/>
    <s v="Agree with Sanofi about the definition of  the 3 fields : Marketing status, marketing date, marketing cessassion date._x000a_"/>
    <s v="RegOps"/>
    <s v="Edouard"/>
    <x v="19"/>
    <x v="19"/>
    <n v="17"/>
    <d v="2014-04-23T00:00:00"/>
    <n v="17"/>
    <d v="2014-03-15T00:00:00"/>
    <d v="2014-04-14T00:00:00"/>
    <m/>
    <x v="0"/>
  </r>
  <r>
    <n v="143"/>
    <m/>
    <x v="2"/>
    <x v="4"/>
    <s v="U1_User support"/>
    <n v="2.2999999999999998"/>
    <s v="Number of issues in the Q&amp;A database"/>
    <s v="User support to be reorganized"/>
    <s v="User support on reports (when in English)"/>
    <m/>
    <s v="Stephanie/Denis"/>
    <x v="20"/>
    <x v="20"/>
    <n v="17"/>
    <d v="2014-04-14T00:00:00"/>
    <n v="16"/>
    <d v="2014-03-15T00:00:00"/>
    <d v="2014-05-14T00:00:00"/>
    <m/>
    <x v="0"/>
  </r>
  <r>
    <n v="144"/>
    <m/>
    <x v="2"/>
    <x v="4"/>
    <s v="U1_User support"/>
    <n v="2.2999999999999998"/>
    <s v="Number of issues in the Q&amp;A database"/>
    <s v="User support to be reorganized"/>
    <s v="User support on reports (when in French)"/>
    <m/>
    <s v="Stephanie/Denis"/>
    <x v="20"/>
    <x v="20"/>
    <n v="17"/>
    <d v="2014-04-14T00:00:00"/>
    <n v="16"/>
    <d v="2014-03-15T00:00:00"/>
    <d v="2014-05-14T00:00:00"/>
    <m/>
    <x v="0"/>
  </r>
  <r>
    <n v="145"/>
    <m/>
    <x v="2"/>
    <x v="4"/>
    <s v="U1_User support"/>
    <n v="2.2999999999999998"/>
    <s v="Number of issues in the Q&amp;A database"/>
    <s v="User support to be reorganized"/>
    <s v="User support on Access request &amp; training"/>
    <m/>
    <s v="Stephanie/Denis"/>
    <x v="20"/>
    <x v="20"/>
    <n v="17"/>
    <d v="2014-04-14T00:00:00"/>
    <n v="16"/>
    <d v="2014-03-15T00:00:00"/>
    <d v="2014-05-14T00:00:00"/>
    <m/>
    <x v="0"/>
  </r>
  <r>
    <n v="146"/>
    <m/>
    <x v="2"/>
    <x v="4"/>
    <s v="U1_User support"/>
    <n v="2.2999999999999998"/>
    <s v="Number of issues in the Q&amp;A database"/>
    <s v="User support to be reorganized"/>
    <s v="User support on Dictionary"/>
    <m/>
    <s v="Stephanie/Denis"/>
    <x v="20"/>
    <x v="20"/>
    <n v="17"/>
    <d v="2014-04-14T00:00:00"/>
    <n v="16"/>
    <d v="2014-03-15T00:00:00"/>
    <d v="2014-05-14T00:00:00"/>
    <m/>
    <x v="0"/>
  </r>
  <r>
    <n v="147"/>
    <m/>
    <x v="2"/>
    <x v="4"/>
    <s v="U1_User support"/>
    <n v="2.2999999999999998"/>
    <s v="Number of issues in the Q&amp;A database"/>
    <s v="User support to be reorganized"/>
    <s v="User support for Americas (North and South)"/>
    <m/>
    <s v="Stephanie/Denis"/>
    <x v="20"/>
    <x v="20"/>
    <n v="17"/>
    <d v="2014-04-14T00:00:00"/>
    <n v="16"/>
    <d v="2014-03-15T00:00:00"/>
    <d v="2014-05-14T00:00:00"/>
    <m/>
    <x v="0"/>
  </r>
  <r>
    <n v="148"/>
    <m/>
    <x v="2"/>
    <x v="4"/>
    <s v="U1_User support"/>
    <n v="2.2999999999999998"/>
    <s v="Number of issues in the Q&amp;A database"/>
    <s v="User support to be reorganized"/>
    <s v="User support for Europe &amp; Asia, Africa, transversal team"/>
    <m/>
    <s v="Stephanie/Denis"/>
    <x v="20"/>
    <x v="20"/>
    <n v="17"/>
    <d v="2014-04-14T00:00:00"/>
    <n v="16"/>
    <d v="2014-03-15T00:00:00"/>
    <d v="2014-05-14T00:00:00"/>
    <m/>
    <x v="0"/>
  </r>
  <r>
    <n v="160"/>
    <m/>
    <x v="2"/>
    <x v="4"/>
    <s v="Users support"/>
    <n v="2.2999999999999998"/>
    <s v="Incorrect use of the system"/>
    <m/>
    <s v="Update user guide with the corrective action proposed above on application status (Corrective action (proposed by Jeremy and Antoine). "/>
    <m/>
    <s v="Stephanie/Denis"/>
    <x v="21"/>
    <x v="21"/>
    <n v="18"/>
    <m/>
    <s v=" "/>
    <m/>
    <m/>
    <m/>
    <x v="1"/>
  </r>
  <r>
    <n v="10"/>
    <m/>
    <x v="1"/>
    <x v="2"/>
    <s v="D4_QC_Catalogue"/>
    <n v="2.2000000000000002"/>
    <s v="Several causes : missing data, data entry errors, no data entry monitoring"/>
    <m/>
    <s v="Define QC reports to check completeness of data"/>
    <s v="RegOps / IS"/>
    <s v="Marion / Karina"/>
    <x v="22"/>
    <x v="22"/>
    <n v="18"/>
    <m/>
    <s v=" "/>
    <m/>
    <m/>
    <s v="NA"/>
    <x v="1"/>
  </r>
  <r>
    <n v="15"/>
    <m/>
    <x v="1"/>
    <x v="2"/>
    <s v="D5_QC_Queries"/>
    <n v="3.1"/>
    <s v="Inconsistent data (registration number)_x000a_Registration number values are not correct"/>
    <m/>
    <s v="QC Report - Data Consistency_Registration Number"/>
    <s v="RegOps"/>
    <s v="Marion / Karina"/>
    <x v="22"/>
    <x v="22"/>
    <n v="18"/>
    <d v="2014-04-01T00:00:00"/>
    <n v="14"/>
    <m/>
    <m/>
    <m/>
    <x v="0"/>
  </r>
  <r>
    <n v="17"/>
    <m/>
    <x v="1"/>
    <x v="2"/>
    <s v="D5_QC_Queries"/>
    <n v="3.1"/>
    <s v="Inconsistent data (CCR number format)_x000a_The CCR number format is wrong - Sometimes, the CCR number appears three times in CCR column "/>
    <m/>
    <s v="QC Report - Data consistency- CCR number "/>
    <m/>
    <s v="Marion / Karina"/>
    <x v="22"/>
    <x v="22"/>
    <n v="18"/>
    <d v="2014-04-01T00:00:00"/>
    <n v="14"/>
    <m/>
    <m/>
    <m/>
    <x v="0"/>
  </r>
  <r>
    <n v="23"/>
    <m/>
    <x v="1"/>
    <x v="2"/>
    <s v="D5_QC_Queries"/>
    <n v="3.1"/>
    <s v="Missing data (Field role)_x000a_The field &quot;Role&quot;, used in PV Report, is automatically populated following the data selected in Reviewing Country, Co-Rapporteur and countries. These fields are not always populated"/>
    <m/>
    <s v="QC Report - Data completeness – only Co-Rapporteur field"/>
    <s v="RegOps"/>
    <s v="Marion / Karina"/>
    <x v="22"/>
    <x v="22"/>
    <n v="18"/>
    <d v="2014-03-31T00:00:00"/>
    <n v="14"/>
    <m/>
    <m/>
    <m/>
    <x v="0"/>
  </r>
  <r>
    <n v="27"/>
    <m/>
    <x v="1"/>
    <x v="2"/>
    <s v="D5_QC_Queries"/>
    <n v="3.1"/>
    <s v="Missing data (IBD and IBD country)_x000a_IBD AND IBD Country are not always filled (used in PBRER report)"/>
    <m/>
    <s v="QC  Report - Data completeness "/>
    <s v="RegOps"/>
    <s v="Marion / Karina"/>
    <x v="22"/>
    <x v="22"/>
    <n v="18"/>
    <d v="2014-03-31T00:00:00"/>
    <n v="14"/>
    <m/>
    <m/>
    <m/>
    <x v="0"/>
  </r>
  <r>
    <n v="28"/>
    <m/>
    <x v="1"/>
    <x v="2"/>
    <s v="D5_QC_Queries"/>
    <n v="3.1"/>
    <s v="Inconsistent data (Application status and registration status)_x000a_Application status and registration status are not consistent "/>
    <m/>
    <s v="QC Report - Data consistency "/>
    <s v="RegOps"/>
    <s v="Marion / Karina"/>
    <x v="22"/>
    <x v="22"/>
    <n v="18"/>
    <d v="2014-03-31T00:00:00"/>
    <n v="14"/>
    <m/>
    <m/>
    <m/>
    <x v="0"/>
  </r>
  <r>
    <n v="62"/>
    <m/>
    <x v="1"/>
    <x v="4"/>
    <s v="D7_Training - User support"/>
    <n v="2.2999999999999998"/>
    <s v="Emphasise the importance of data entry to affiliates"/>
    <m/>
    <s v="Emphasise the importance of data entry to affiliates. _x000a_For all users : Remind to the users to not close any events before the initilal application is approved "/>
    <s v="Regions head"/>
    <s v="Paul"/>
    <x v="18"/>
    <x v="23"/>
    <n v="20"/>
    <m/>
    <n v="20"/>
    <d v="2014-03-30T00:00:00"/>
    <d v="2014-04-29T00:00:00"/>
    <s v="NA"/>
    <x v="3"/>
  </r>
  <r>
    <n v="54"/>
    <m/>
    <x v="1"/>
    <x v="3"/>
    <s v="T7_BO_universe"/>
    <n v="3.1"/>
    <s v="The PBRER report is not always correct : to decide as system does not allow : workaround via BO : display date not available if 1900 ,,,"/>
    <s v="Some approval dates in 1900 are displayed (because in etrac, it was  empty or 11/11/1111)"/>
    <s v="Investigate if In PBRER and PVSMF reports it is posisble to replace &quot;1/03/1900&quot; by &quot;Date not known&quot; ? (feasibility, agreement from users)"/>
    <s v="RegOps / IS"/>
    <s v="Maria"/>
    <x v="22"/>
    <x v="22"/>
    <n v="18"/>
    <d v="2014-04-30T00:00:00"/>
    <n v="18"/>
    <d v="2014-03-31T00:00:00"/>
    <d v="2014-04-30T00:00:00"/>
    <m/>
    <x v="0"/>
  </r>
  <r>
    <n v="64"/>
    <m/>
    <x v="2"/>
    <x v="4"/>
    <s v="D7_Training - User support"/>
    <n v="2.2999999999999998"/>
    <s v="Use of the system difficult for some affiliates users"/>
    <s v="GALY codes not used/known by affiliates: difficult to identify the product when they do not call it the same way than HQ"/>
    <s v="Store in Sharepoint a table listing all Pasteur SHARE products, with their alternative local trade names"/>
    <s v="Reg Ops"/>
    <s v="Stephanie/Denis"/>
    <x v="23"/>
    <x v="23"/>
    <n v="20"/>
    <m/>
    <n v="20"/>
    <d v="2014-04-04T00:00:00"/>
    <d v="2014-04-30T00:00:00"/>
    <s v="NA"/>
    <x v="3"/>
  </r>
  <r>
    <n v="65"/>
    <m/>
    <x v="2"/>
    <x v="3"/>
    <s v="P1_Process"/>
    <n v="2.2000000000000002"/>
    <s v="SmPC name not always consistent (sometime full SmPC name, sometime only trademark)"/>
    <s v="SmPC name not always consistent (sometime full SmPC name, sometime only trademark)"/>
    <s v="Define with Sanofi clear rules on SmPC name (local language ?)._x000a_Discussion started with Nathalie GOURVAT in the context of fields defintion"/>
    <s v="RegOps"/>
    <s v="Marion / Karina / Sanofi"/>
    <x v="22"/>
    <x v="22"/>
    <n v="18"/>
    <m/>
    <s v=" "/>
    <d v="2014-12-31T00:00:00"/>
    <d v="2015-01-30T00:00:00"/>
    <s v="NA"/>
    <x v="3"/>
  </r>
  <r>
    <n v="67"/>
    <m/>
    <x v="1"/>
    <x v="0"/>
    <s v="M1a_Missing_data"/>
    <n v="5.0999999999999996"/>
    <s v="Article 46 data have not been migrated"/>
    <s v="Some article 46 applications have not been migrated. "/>
    <s v="Manual Migration"/>
    <s v="RegOps / IS"/>
    <s v="Denis/Jeremy"/>
    <x v="22"/>
    <x v="24"/>
    <n v="20"/>
    <m/>
    <s v=" "/>
    <d v="2014-04-30T00:00:00"/>
    <d v="2014-05-30T00:00:00"/>
    <m/>
    <x v="3"/>
  </r>
  <r>
    <n v="83"/>
    <s v="Compliance"/>
    <x v="1"/>
    <x v="1"/>
    <s v="R1_PBRER_Report"/>
    <n v="3.1"/>
    <s v="The PBRER report is not always correct"/>
    <s v="IN the PBRER 415 416 Croatia, in the PBRER, we have the 3 lines. We would whish to have only the CP"/>
    <s v="- Exclude in the PBRER report the registrations “Transfer to CP” (adding this criteria by default)_x000a_- SOlve the issue of Application non longer valid (withdrawn or expired) when the PDS stil show &quot;approved&quot;_x000a_- Remove from the scope of the report the abandonned applications_x000a_- For the Centralized process EU – CP, the registration information is related in SHARE to European Union. Actually, the report does not display all the countries related to the application but to the registration. _x000a_- Change in all reports the prompte &quot;Business entity&quot; by a more robust prompt: Product type = &quot;vaccines&quot; or &quot;Flu Vaccines&quot;. (a QC is performed to check if some users have change the Business entity and to mitigate the risk)-low priority è Action can be completed even if not done)"/>
    <s v="Report team"/>
    <s v="Edouard/Maria"/>
    <x v="22"/>
    <x v="22"/>
    <n v="18"/>
    <d v="2014-04-30T00:00:00"/>
    <n v="18"/>
    <d v="2014-03-15T00:00:00"/>
    <d v="2014-04-14T00:00:00"/>
    <m/>
    <x v="0"/>
  </r>
  <r>
    <n v="68"/>
    <m/>
    <x v="1"/>
    <x v="0"/>
    <s v="M1a_Missing_data"/>
    <s v="3,1 or 5,1"/>
    <s v="The Article 46 report is not always correct"/>
    <s v="247 article 46 event have not been migrated. Is it related to the reports ???_x000a_Data are therefore missing in reports"/>
    <s v="Manual Migration"/>
    <s v="RegOps / IS"/>
    <s v="Denis/Jeremy"/>
    <x v="22"/>
    <x v="22"/>
    <n v="18"/>
    <m/>
    <s v=" "/>
    <d v="2014-04-30T00:00:00"/>
    <d v="2014-05-30T00:00:00"/>
    <m/>
    <x v="1"/>
  </r>
  <r>
    <n v="81"/>
    <s v="Compliance ???"/>
    <x v="2"/>
    <x v="1"/>
    <s v="R1_PBRER_Report"/>
    <n v="3.1"/>
    <s v="Enhance the PBRER report to avoid to display &quot;registered but abandonned registrations"/>
    <s v="Etrac « registered but abandonned » applications are displayed (because the scope of the report is all approved registrations)"/>
    <s v="Remove from the scope of the report the abandonned applications"/>
    <s v="RegOps / IS"/>
    <s v="Edouard/Maria/Moncef"/>
    <x v="22"/>
    <x v="22"/>
    <n v="18"/>
    <m/>
    <s v=" "/>
    <d v="2014-03-15T00:00:00"/>
    <d v="2014-04-14T00:00:00"/>
    <m/>
    <x v="1"/>
  </r>
  <r>
    <n v="94"/>
    <s v="Compliance ???"/>
    <x v="0"/>
    <x v="1"/>
    <s v="R2_Variation_Follow_up_Report"/>
    <n v="3.1"/>
    <s v="Ensure Robstness of Variation Follow-up report"/>
    <s v="Development use a theoretical order for the Event status, which might not be true in real life_x000a__x000a_User can change the busines entity"/>
    <s v="- Event status order might bring wrong output : The status “suspensive question”  for example is a status that could happened anytime.Same for the status “No submission required” . The report takes the last date of the « country Schedules » instead of the current status indicated under the tab « Country »_x000a_- Naming Convention : the new applications are not displayed when there is no RegSet#. Priority : High_x000a_- The VFU report create a partial Result for Hexaxim (352)_x000a_- Withdrawn licenses displayed with a “/” in case of Approved MRP (medium priority -  Action will be finalized even if this correction is not done)_x000a_- Filter on business entity(sanofi Pasteur) which can change, and not on product type : remplace business entity = Pasteur by Product type = Vaccine or Flu Vaccine (low priority - Action will be finalized even if this correction is not done)"/>
    <s v="RegOps / IS"/>
    <s v="Edouard/Maria/Moncef"/>
    <x v="22"/>
    <x v="22"/>
    <n v="18"/>
    <m/>
    <s v=" "/>
    <m/>
    <m/>
    <m/>
    <x v="3"/>
  </r>
  <r>
    <n v="92"/>
    <s v="Compliance"/>
    <x v="1"/>
    <x v="1"/>
    <s v="R2_Variation_Follow_up_Report"/>
    <n v="3.1"/>
    <s v="The Variation Follow up report is not always correct"/>
    <s v="The report take the date of the country schedule instead of the current status indicated in the country tab"/>
    <s v="bug under resolution"/>
    <m/>
    <s v="Edouard/Maria"/>
    <x v="22"/>
    <x v="22"/>
    <n v="18"/>
    <d v="2014-03-20T00:00:00"/>
    <n v="12"/>
    <d v="2014-03-15T00:00:00"/>
    <d v="2014-04-14T00:00:00"/>
    <m/>
    <x v="0"/>
  </r>
  <r>
    <n v="96"/>
    <m/>
    <x v="0"/>
    <x v="1"/>
    <s v="R2_Variation_Follow_up_Report"/>
    <n v="3.1"/>
    <s v="Variation Follow up region report is not correct"/>
    <s v="Need to display Approved registrations OR (and not AND) Applications  with a status « planned, submitted or approved » "/>
    <s v="- 'Need to modify prompts (replace a AND by a OR)_x000a_- same correction than for the variation Follow-up for Batch release_x000a_- Remplace business entity = Pasteur by Product type = Vaccine or Flu Vaccine (low priority - Action will be finalized even if this correction is not done)"/>
    <s v="RegOps / IS"/>
    <s v="Edouard/Maria"/>
    <x v="22"/>
    <x v="22"/>
    <n v="18"/>
    <m/>
    <s v=" "/>
    <m/>
    <m/>
    <m/>
    <x v="3"/>
  </r>
  <r>
    <n v="97"/>
    <s v="Compliance ???"/>
    <x v="1"/>
    <x v="1"/>
    <s v="R3_Article_46_Report"/>
    <n v="3.1"/>
    <s v="Improve Article 46 report"/>
    <s v="Adjust Report"/>
    <s v="- Add Croatia in the list of countries by default_x000a_- Suppresse SPMSD countries ? _x000a_- Add the registration status (or filter or approved registrations ?) _x000a_-remplace business entity = Pasteur by Product type = Vaccine or Flu Vaccine (low priority)"/>
    <s v="RegOps / IS"/>
    <s v="Edouard/Maria"/>
    <x v="22"/>
    <x v="25"/>
    <n v="22"/>
    <m/>
    <s v=" "/>
    <d v="2014-06-30T00:00:00"/>
    <d v="2014-07-30T00:00:00"/>
    <s v="Possible to easily add Croatia in the request"/>
    <x v="3"/>
  </r>
  <r>
    <n v="111"/>
    <m/>
    <x v="1"/>
    <x v="1"/>
    <s v="R6_Track_back_report"/>
    <n v="3.1"/>
    <s v="Track-back report"/>
    <s v="Track back report is not available"/>
    <s v="Finalise and roll-out the Track back report (provide &quot;partial results&quot;)_x000a_• The current version in dev environment does not run because the Event information came from the Events folder. The event info needs to come from the Events-Registration folder or the Events-Application folder. For our case, it MUST come Events-Application folder (explanation below)._x000a_• Raghu started a version that includes the events associated at the Registration level. This did not give us the results of all open events. The reason it did not is because no other events had  a PDS association, except for the “PDS Pasteur Migration” event._x000a_• Because the event info was not linked to the registration, we had to include the event info from the Events Application folder instead.  _x000a_• it would be easier to extract all the fields needed then use a macro to organize the data by application (all events, references and sequences as related to one application) _x000a_• The data for each application in each country will have a mix of data coming from the event level at the application, plus data found at the registration level (Raghu, let me know if you think the associations I propose in red, are appropriate). See tab “Fields needed for TrkBk”_x000a_• After we are able to confirm the data extracts properly, we need to develop and apply a macro ( see tab “Data after macro applied’)_x000a__x000a_-remplace business entity = Pasteur by Product type = Vaccine or Flu Vaccine (low priority - action can be closed even if not done)"/>
    <s v="RegOps / IS"/>
    <s v="Edouard/Maria"/>
    <x v="22"/>
    <x v="25"/>
    <n v="22"/>
    <m/>
    <s v=" "/>
    <d v="2014-03-15T00:00:00"/>
    <d v="2014-04-14T00:00:00"/>
    <m/>
    <x v="3"/>
  </r>
  <r>
    <n v="116"/>
    <s v="Compliance"/>
    <x v="1"/>
    <x v="1"/>
    <s v="R8_PVSMF_report"/>
    <n v="3.1"/>
    <s v="PVSMF"/>
    <s v="Improve the report"/>
    <s v="- Ivory Coast / Cote d'Ivoire not retrieved (due to EU.Not EU ?)_x000a_- Need to replace the Local Trade Name by the SMPC Name for this report_x000a_- Application country instead of registration country_x000a_-remplace business entity = Pasteur by Product type = Vaccine or Flu Vaccine (priority low - Action can be set as completeted even if this is not done)_x000a_Due DAte : April 30. Then Dec 31 (when common report with Sanofi)_x000a_ "/>
    <s v="RegOps / IS"/>
    <s v="Edouard/Maria"/>
    <x v="22"/>
    <x v="22"/>
    <n v="18"/>
    <m/>
    <s v=" "/>
    <d v="2014-12-31T00:00:00"/>
    <d v="2015-03-01T00:00:00"/>
    <m/>
    <x v="3"/>
  </r>
  <r>
    <n v="128"/>
    <m/>
    <x v="3"/>
    <x v="4"/>
    <s v="U1_User support"/>
    <n v="2.2999999999999998"/>
    <s v="Difficult to use reports"/>
    <s v="Not easy to now which report to use when"/>
    <s v="Small support on main reports (Quick reference guide)._x000a_Circulate this guide (Stephanie). Do we want to communicate it to the user knowing it may be wrong ?"/>
    <m/>
    <s v="Stephanie/Denis"/>
    <x v="20"/>
    <x v="22"/>
    <n v="18"/>
    <m/>
    <s v=" "/>
    <d v="2014-03-30T00:00:00"/>
    <d v="2014-06-28T00:00:00"/>
    <m/>
    <x v="3"/>
  </r>
  <r>
    <n v="157"/>
    <m/>
    <x v="3"/>
    <x v="3"/>
    <s v="T3_Interface SHARE/OPX2"/>
    <n v="3.1"/>
    <s v="Approval dates not always updated in OPX2"/>
    <s v="CMO PPO report (actaul dates) not available (before interface to OPX2"/>
    <s v="Define and implement CMO PPO report : check that the Variation follow-up meets the need of CMO PPO"/>
    <m/>
    <s v="Edouard"/>
    <x v="22"/>
    <x v="22"/>
    <n v="18"/>
    <m/>
    <s v=" "/>
    <d v="2014-03-15T00:00:00"/>
    <d v="2014-04-14T00:00:00"/>
    <m/>
    <x v="3"/>
  </r>
  <r>
    <n v="163"/>
    <m/>
    <x v="1"/>
    <x v="4"/>
    <s v="Keep this action"/>
    <n v="4"/>
    <s v="Resource bottleneck"/>
    <m/>
    <s v="From April 18, after QCI assessment, Munish audit and PV mock up inspection, ask for additional resources if required"/>
    <s v="Franck"/>
    <s v="Franck"/>
    <x v="22"/>
    <x v="22"/>
    <n v="18"/>
    <d v="2014-04-30T00:00:00"/>
    <n v="18"/>
    <m/>
    <m/>
    <m/>
    <x v="0"/>
  </r>
  <r>
    <n v="170"/>
    <m/>
    <x v="2"/>
    <x v="4"/>
    <s v="GPP "/>
    <n v="2.2999999999999998"/>
    <s v="R&amp;R around creation of GPP are not clear"/>
    <m/>
    <s v="Build and communicate a training kit on GPP based on the sldie deck developpe by céline  (UMANIS). This slide deck has already been shared with french associates from Franchise  on March 21"/>
    <m/>
    <s v="Stephanie/Denis"/>
    <x v="20"/>
    <x v="22"/>
    <n v="18"/>
    <m/>
    <s v=" "/>
    <m/>
    <m/>
    <m/>
    <x v="3"/>
  </r>
  <r>
    <n v="161"/>
    <m/>
    <x v="1"/>
    <x v="3"/>
    <s v="T7_BO_universe"/>
    <n v="3.1"/>
    <s v="The Variation Follow up report is not always correct"/>
    <s v="314 India (MigMis3626)- CCR V2051 - The report display « No submission required » on 06.08.2006 instead of “submitted” on 18.12.2012_x000a_"/>
    <s v="Bug under resolution : the BO universe does not load the current date. This mean that the report takes the last date of the « country Schedules » instead of the current status indicated under the tab « Country »"/>
    <s v="Report team"/>
    <s v="Edouard"/>
    <x v="22"/>
    <x v="22"/>
    <n v="18"/>
    <m/>
    <s v=" "/>
    <d v="2014-03-15T00:00:00"/>
    <d v="2014-04-14T00:00:00"/>
    <m/>
    <x v="1"/>
  </r>
  <r>
    <n v="39"/>
    <s v="Mandatory_x000a_field"/>
    <x v="1"/>
    <x v="2"/>
    <s v="D1b_Missing_data"/>
    <n v="2.1"/>
    <s v="No data regarding marketing information"/>
    <s v="« Currently Marketing status » and « marketing date »  are empty (because in etrac, field was empty)"/>
    <s v="Create a shortfix to set to 'not marketed' all expired, withdrawn… registrations or products"/>
    <s v="RegOps / IS"/>
    <s v="Edouard"/>
    <x v="24"/>
    <x v="26"/>
    <n v="19"/>
    <m/>
    <s v=" "/>
    <d v="2014-03-15T00:00:00"/>
    <d v="2014-04-14T00:00:00"/>
    <m/>
    <x v="3"/>
  </r>
  <r>
    <n v="167"/>
    <m/>
    <x v="1"/>
    <x v="2"/>
    <s v="D5_QC_Queries"/>
    <n v="3.1"/>
    <s v="Inconsistent data (Application approved or withdrawn with no registration )_x000a_Approved / withdrawn application do not have registraion "/>
    <m/>
    <s v="QC report_x000a_Cancelled for QC to be updated as merging with Sanofi process  (Data consistency_Application_registration_PDS statuses (this Report will replace the “Approved Application with no registration” Report) _x000a_"/>
    <s v="RegOps"/>
    <s v="Marion / Karina"/>
    <x v="22"/>
    <x v="22"/>
    <n v="18"/>
    <d v="2014-03-31T00:00:00"/>
    <n v="14"/>
    <m/>
    <m/>
    <m/>
    <x v="0"/>
  </r>
  <r>
    <n v="181"/>
    <m/>
    <x v="1"/>
    <x v="1"/>
    <s v="Report"/>
    <n v="3.1"/>
    <s v="As Cmo dashboard is no more porvide, find a way to provide new registrations to PV "/>
    <m/>
    <s v="Investigate the best reports to be used"/>
    <m/>
    <s v="Edouard"/>
    <x v="22"/>
    <x v="22"/>
    <n v="18"/>
    <m/>
    <s v=" "/>
    <m/>
    <m/>
    <m/>
    <x v="4"/>
  </r>
  <r>
    <n v="70"/>
    <m/>
    <x v="1"/>
    <x v="0"/>
    <s v="M1b_Missing_data"/>
    <n v="5.2"/>
    <s v="Dose per primary container might be missing (1000 have not been migrated)"/>
    <s v="Dose per primary container might be missing (1000 have not been migrated)"/>
    <s v="remigrate the doses per primary container"/>
    <s v="RegOps / IS"/>
    <s v="Denis/Jeremy"/>
    <x v="24"/>
    <x v="26"/>
    <n v="19"/>
    <m/>
    <s v=" "/>
    <d v="2014-03-15T00:00:00"/>
    <d v="2014-04-14T00:00:00"/>
    <m/>
    <x v="3"/>
  </r>
  <r>
    <n v="71"/>
    <m/>
    <x v="1"/>
    <x v="0"/>
    <s v="M1b_Missing_data"/>
    <n v="5.2"/>
    <s v="List of Commitments"/>
    <s v="Comments on the tasks not migrated"/>
    <s v="Patch"/>
    <s v="RegOps / IS"/>
    <s v="Denis/Jeremy"/>
    <x v="24"/>
    <x v="26"/>
    <n v="19"/>
    <m/>
    <s v=" "/>
    <d v="2014-03-15T00:00:00"/>
    <d v="2014-04-14T00:00:00"/>
    <m/>
    <x v="3"/>
  </r>
  <r>
    <n v="73"/>
    <m/>
    <x v="1"/>
    <x v="0"/>
    <s v="M1b_Missing_data"/>
    <n v="5.2"/>
    <s v="List of Commitments"/>
    <s v="Task updates (assignnees…) not migrated"/>
    <s v="Patch"/>
    <s v="RegOps / IS"/>
    <s v="Denis/Jeremy"/>
    <x v="24"/>
    <x v="26"/>
    <n v="19"/>
    <m/>
    <s v=" "/>
    <d v="2014-03-15T00:00:00"/>
    <d v="2014-04-14T00:00:00"/>
    <m/>
    <x v="3"/>
  </r>
  <r>
    <n v="75"/>
    <m/>
    <x v="1"/>
    <x v="0"/>
    <s v="M2_Migrated_data_incorrect"/>
    <n v="5.2"/>
    <s v="Withdrawn dates have been wrongly migrated"/>
    <s v="Withdrawn dates have been wrongly migrated"/>
    <s v="Re-migrate the good date (patch)"/>
    <s v="RegOps/IS"/>
    <s v="Denis/Jeremy"/>
    <x v="24"/>
    <x v="26"/>
    <n v="19"/>
    <m/>
    <s v=" "/>
    <d v="2014-03-15T00:00:00"/>
    <d v="2014-04-14T00:00:00"/>
    <m/>
    <x v="3"/>
  </r>
  <r>
    <n v="133"/>
    <m/>
    <x v="2"/>
    <x v="0"/>
    <s v="Migration "/>
    <n v="2.2999999999999998"/>
    <s v="Migration not finalized"/>
    <s v="Need ro review some processes"/>
    <s v="User Guide light to finalize and publish. Pre-requisit for manual migration. + communicate to users"/>
    <m/>
    <s v="Denis/Jeremy"/>
    <x v="25"/>
    <x v="27"/>
    <n v="20"/>
    <m/>
    <s v=" "/>
    <d v="2014-03-15T00:00:00"/>
    <d v="2014-05-14T00:00:00"/>
    <m/>
    <x v="3"/>
  </r>
  <r>
    <n v="36"/>
    <m/>
    <x v="1"/>
    <x v="4"/>
    <s v="U1_User support"/>
    <n v="2.2999999999999998"/>
    <s v="Inspection readiness"/>
    <s v="Training documentation not fully well managed"/>
    <s v="Manage training documentation following Sanofi procedure"/>
    <s v="RegOps"/>
    <s v="Stephanie/Denis"/>
    <x v="22"/>
    <x v="23"/>
    <n v="20"/>
    <m/>
    <s v=" "/>
    <d v="2014-03-31T00:00:00"/>
    <d v="2014-04-30T00:00:00"/>
    <m/>
    <x v="3"/>
  </r>
  <r>
    <n v="84"/>
    <m/>
    <x v="1"/>
    <x v="2"/>
    <s v="D3_Data_correction"/>
    <n v="5.0999999999999996"/>
    <s v="IN the PBRER 415 416 Croatia, in the PBRER, we have the 3 lines. We would whish to have only the CP"/>
    <m/>
    <s v="Update the registration status and the application status for Croatia  for the CP 415 416._x000a_Update the application status to 'License transferred&quot; and come back later when the pb on the PDS is solved"/>
    <s v="T,Korniche/ M. Kafi"/>
    <s v="Marion / Karina/Denis"/>
    <x v="16"/>
    <x v="23"/>
    <n v="20"/>
    <m/>
    <n v="20"/>
    <d v="2014-03-15T00:00:00"/>
    <d v="2014-04-14T00:00:00"/>
    <m/>
    <x v="3"/>
  </r>
  <r>
    <n v="137"/>
    <m/>
    <x v="3"/>
    <x v="4"/>
    <s v="U1_User support"/>
    <n v="2.2999999999999998"/>
    <s v="No use of the &quot;Notifications&quot;"/>
    <s v="No use of the &quot;Notifications&quot;"/>
    <s v="Notification with SHARE. Draft exists,  Not validated"/>
    <m/>
    <s v="Stephanie/Denis"/>
    <x v="26"/>
    <x v="23"/>
    <n v="20"/>
    <m/>
    <s v=" "/>
    <d v="2014-04-30T00:00:00"/>
    <d v="2014-07-29T00:00:00"/>
    <m/>
    <x v="2"/>
  </r>
  <r>
    <n v="138"/>
    <m/>
    <x v="3"/>
    <x v="4"/>
    <s v="U1_User support"/>
    <n v="2.2999999999999998"/>
    <s v="However, the only rule we provide in training supports for Application Code is MAA-Product Code-NAT."/>
    <s v="No use of the &quot;Notifications&quot;"/>
    <s v="Notification for affiliates, L/F, Regions"/>
    <m/>
    <s v="Stephanie/Denis"/>
    <x v="26"/>
    <x v="23"/>
    <n v="20"/>
    <m/>
    <s v=" "/>
    <d v="2014-04-30T00:00:00"/>
    <d v="2014-07-29T00:00:00"/>
    <m/>
    <x v="2"/>
  </r>
  <r>
    <n v="179"/>
    <m/>
    <x v="2"/>
    <x v="5"/>
    <s v="P_VHP"/>
    <n v="2.1"/>
    <s v="VHP process not implemented"/>
    <m/>
    <s v="Define a process for VHP"/>
    <m/>
    <s v="Denis"/>
    <x v="26"/>
    <x v="23"/>
    <n v="20"/>
    <m/>
    <s v=" "/>
    <m/>
    <m/>
    <m/>
    <x v="3"/>
  </r>
  <r>
    <n v="184"/>
    <m/>
    <x v="1"/>
    <x v="5"/>
    <s v="Process_PSR"/>
    <n v="2.1"/>
    <s v="Guidelines for DSUR and PSUR not avalable to users"/>
    <m/>
    <s v="Review the DSUR tracking process user guide, get it approved and post it. Marion to get in touch with Andrea Gwyn"/>
    <m/>
    <s v="Jeremy/Marion"/>
    <x v="27"/>
    <x v="23"/>
    <n v="20"/>
    <m/>
    <m/>
    <m/>
    <m/>
    <m/>
    <x v="3"/>
  </r>
  <r>
    <n v="192"/>
    <m/>
    <x v="1"/>
    <x v="2"/>
    <s v="D1_QC__Process"/>
    <n v="2.1"/>
    <s v="Process of the data entry need to be clarified in order to put in place the data accuracy QC"/>
    <m/>
    <s v="Schedule meeting with F. Nicolas / F. Fischer : planned on May 12th"/>
    <m/>
    <s v="Marion / Karina"/>
    <x v="26"/>
    <x v="23"/>
    <n v="20"/>
    <m/>
    <m/>
    <m/>
    <m/>
    <m/>
    <x v="2"/>
  </r>
  <r>
    <n v="108"/>
    <m/>
    <x v="2"/>
    <x v="0"/>
    <s v="M1_Missing_data"/>
    <s v="5.1"/>
    <s v="All data not migrated (not linked to compliance reports) : CTA/IND extracts"/>
    <s v="Migration decision"/>
    <s v="CTA/IND extracts, post in RAeDoc, track the RAeDoc number in the reference &quot;migration&quot;. "/>
    <m/>
    <s v="Denis/Jeremy"/>
    <x v="28"/>
    <x v="28"/>
    <n v="22"/>
    <m/>
    <s v=" "/>
    <d v="2014-03-30T00:00:00"/>
    <d v="2014-05-29T00:00:00"/>
    <m/>
    <x v="2"/>
  </r>
  <r>
    <n v="109"/>
    <m/>
    <x v="2"/>
    <x v="0"/>
    <s v="M1_Missing_data"/>
    <s v="5,1 or 5,2 "/>
    <s v="All data not migrated :  Canadian products prelicensure (contact with MDM)"/>
    <s v="Migration decision"/>
    <s v="Canadian products prelicensure (contact with MDM)"/>
    <m/>
    <s v="Denis/Jeremy"/>
    <x v="28"/>
    <x v="28"/>
    <n v="22"/>
    <m/>
    <s v=" "/>
    <d v="2014-03-30T00:00:00"/>
    <d v="2014-05-29T00:00:00"/>
    <m/>
    <x v="2"/>
  </r>
  <r>
    <n v="110"/>
    <m/>
    <x v="2"/>
    <x v="0"/>
    <s v="M1_Missing_data"/>
    <s v="5,1 or 5,2 "/>
    <s v="All data not migrated : Master Files (BMF, DMF) : Mainly in US"/>
    <s v="Migration decision"/>
    <s v="Master Files (BMF, DMF) : Mainly in US"/>
    <m/>
    <s v="Denis/Jeremy"/>
    <x v="29"/>
    <x v="25"/>
    <n v="22"/>
    <m/>
    <s v=" "/>
    <d v="2014-03-31T00:00:00"/>
    <d v="2014-05-30T00:00:00"/>
    <m/>
    <x v="2"/>
  </r>
  <r>
    <n v="188"/>
    <m/>
    <x v="1"/>
    <x v="2"/>
    <s v="Data correction"/>
    <n v="5.0999999999999996"/>
    <s v="PSMF extract (April 15) : MAH fields : incorrect values (not yet known, not relevant) "/>
    <m/>
    <s v="PSMF extracted provided to QC rep. For requesting to users for data correction"/>
    <m/>
    <s v="Marion / Karina"/>
    <x v="29"/>
    <x v="25"/>
    <n v="22"/>
    <m/>
    <m/>
    <m/>
    <m/>
    <m/>
    <x v="3"/>
  </r>
  <r>
    <n v="54"/>
    <m/>
    <x v="1"/>
    <x v="3"/>
    <s v="T7_BO_universe"/>
    <n v="3.1"/>
    <s v="The PBRER report is not always correct : to decide as system does not allow : workaround via BO : display date not available if 1900 ,,,"/>
    <s v="Some approval dates in 1900 are displayed (because in etrac, it was  empty or 11/11/1111)"/>
    <s v="Ask to Heloise Bonnefond and Renatta what to do for dates &quot;1/03/1900&quot; : replace by &quot;Date not known&quot; ?"/>
    <s v="RegOps / IS"/>
    <s v="Maria"/>
    <x v="22"/>
    <x v="25"/>
    <n v="22"/>
    <m/>
    <s v=" "/>
    <d v="2014-03-31T00:00:00"/>
    <d v="2014-04-30T00:00:00"/>
    <m/>
    <x v="3"/>
  </r>
  <r>
    <n v="9"/>
    <m/>
    <x v="1"/>
    <x v="2"/>
    <s v="D4_QC_Catalogue"/>
    <n v="2.2000000000000002"/>
    <s v="Several QC reports - to develop"/>
    <m/>
    <s v="List QC to develop and prioritize _x000a_2014/02/06 Check first new data entry and pay attention to Affiliates activities, as it is new BUT for several reasons (audit, reports, SBS) we need to ensure consistency between fields for ALL DATA_x000a_2014/01/30 Priorities:_x000a_1) Check data completness of SP business mandatory fields = missing data for not system mandatory fields_x000a_2) Check consistency for mandatory fields_x000a_ - For each regulatory process_x000a_- For SBS (check fields CCR#, Registration #, and make users sensitive to Event country status) --&gt;  end of Q1_x000a_ - See if users have found inconsistencies?_x000a_3) Check completeness for not mandatory fields_x000a_4) Check data consistency of SP system mandatory fields for migrated data_x000a__x000a_-  Run the Pasteur remediation plan_x000a_- QC for CMO PPO reports - communicate to CMO management and to Sanofi. See with Sylvie Taulelle_x000a_"/>
    <s v="RegOps"/>
    <s v="Marion / Karina"/>
    <x v="30"/>
    <x v="29"/>
    <n v="22"/>
    <m/>
    <s v=" "/>
    <m/>
    <m/>
    <m/>
    <x v="3"/>
  </r>
  <r>
    <n v="13"/>
    <m/>
    <x v="1"/>
    <x v="2"/>
    <s v="D3_Data_correction"/>
    <n v="5.0999999999999996"/>
    <s v="Inconsistent data for 402 registrations without package set  (correction)_x000a_The PBRER report is not always correct : issue : 402 registrations without package set (data quality issue): will be display as empty (SmPC, Marketing status, marketing status date (it was not in Register) _x000a_"/>
    <s v="_x000a__x000a__x000a_"/>
    <s v="Manual data entry (201 corrections  to be done for Package set to be associated to registration)_x000a_Correct data in SHARE"/>
    <s v="Reg Ops"/>
    <s v="Marion / Karina"/>
    <x v="30"/>
    <x v="29"/>
    <n v="22"/>
    <m/>
    <s v=" "/>
    <s v="On-going"/>
    <s v="issues : to be corrected by reg ops as Pasteur follows Sanofi process : process to be adapted to Pasteur"/>
    <m/>
    <x v="4"/>
  </r>
  <r>
    <n v="13"/>
    <m/>
    <x v="1"/>
    <x v="2"/>
    <s v="D3_Data_correction"/>
    <n v="5.0999999999999996"/>
    <s v="Inconsistent data for 402 registrations without package set  (correction)_x000a_The PBRER report is not always correct : issue : 402 registrations without package set (data quality issue): will be display as empty (SmPC, Marketing status, marketing status date (it was not in Register) _x000a_"/>
    <s v="_x000a__x000a__x000a_"/>
    <s v="Manual data entry (201 corrections  to be done for Package set to be associated to registration) - Events PDS Migration must be reopened by SHARE Admin_x000a_   Automated update needs to go thru a change control process (FS, UAT, ...) - 5-8 weeks_x000a_To fill the QC report with appropriate data"/>
    <s v="Franchise &amp; Regions"/>
    <s v="Marion / Karina"/>
    <x v="30"/>
    <x v="29"/>
    <n v="22"/>
    <m/>
    <s v=" "/>
    <m/>
    <m/>
    <m/>
    <x v="3"/>
  </r>
  <r>
    <n v="40"/>
    <m/>
    <x v="1"/>
    <x v="2"/>
    <s v="D7_QC Report"/>
    <n v="3.1"/>
    <s v="Inconsistent data (Business entity)_x000a_Business Entity can be changed by users"/>
    <m/>
    <s v="Update all QC Reports - remove the filter on Business Entity"/>
    <s v="RegOps"/>
    <s v="Marion / Karina"/>
    <x v="30"/>
    <x v="29"/>
    <n v="22"/>
    <m/>
    <s v=" "/>
    <m/>
    <m/>
    <m/>
    <x v="1"/>
  </r>
  <r>
    <n v="31"/>
    <m/>
    <x v="1"/>
    <x v="2"/>
    <s v="D3_Data_correction"/>
    <n v="5.0999999999999996"/>
    <s v="Inconsistent data (Application status and registration status)_x000a_Application status and registration status are not consistent "/>
    <m/>
    <s v="data correction"/>
    <s v="RegOps &amp; Franchise/Regions/Share writers"/>
    <s v="Marion / Karina"/>
    <x v="30"/>
    <x v="29"/>
    <n v="22"/>
    <m/>
    <s v=" "/>
    <m/>
    <m/>
    <m/>
    <x v="3"/>
  </r>
  <r>
    <n v="44"/>
    <s v="Mandatory_x000a_field"/>
    <x v="1"/>
    <x v="2"/>
    <s v="D1b_Missing_data"/>
    <n v="2.1"/>
    <s v="No data regarding marketing information"/>
    <s v="« Currently Marketing status » and « marketing date »  are empty (because in etrac, field was empty)"/>
    <s v="Write process (Working instruction to update the marketing status"/>
    <s v="RegOps"/>
    <s v="Edouard"/>
    <x v="30"/>
    <x v="29"/>
    <n v="22"/>
    <m/>
    <s v=" "/>
    <d v="2014-12-31T00:00:00"/>
    <d v="2015-01-30T00:00:00"/>
    <m/>
    <x v="3"/>
  </r>
  <r>
    <n v="51"/>
    <m/>
    <x v="1"/>
    <x v="2"/>
    <s v="D5_QC_Queries"/>
    <n v="3.1"/>
    <s v="Inconsistent data (CCR number/events)_x000a_In the Reports, the “valeurmulti” value appears in CCR column and in Event status name column, when there are two events having an identical event name in SHARE. The data need to be updated in the system"/>
    <m/>
    <s v="Analyze CCR QC report results and retrieve the events to correct"/>
    <s v="RegOps/IS"/>
    <s v="Marion / Karina"/>
    <x v="30"/>
    <x v="29"/>
    <n v="22"/>
    <m/>
    <s v=" "/>
    <d v="2014-06-30T00:00:00"/>
    <d v="2014-07-30T00:00:00"/>
    <m/>
    <x v="2"/>
  </r>
  <r>
    <n v="59"/>
    <m/>
    <x v="2"/>
    <x v="1"/>
    <s v="R4_Make_Reports_more robust_to_bad_data_quality"/>
    <n v="3.1"/>
    <s v="Even if the reports are technically fine, Reports using the Application status may be wrong, as the application status may be wrong (When updating the status of first event linked to an Application to ‘approved’, the application status is automatically updated as approved with the same date)lly updated as approved with the same date"/>
    <s v=" The system interprets this first In-licensure events as the initial application event. Then the Application status is updated automatically by the tool to ‘approved’ and the application status date is set to the approval date of the event."/>
    <s v=" Remove if possible appilcation status &amp; use more robust information like registration status :_x000a_Identify reports using Application Status and Application Status Date._x000a_- Suppress when possible the application status in the reports (prompts or results)"/>
    <s v="Maria "/>
    <s v="Edouard"/>
    <x v="30"/>
    <x v="29"/>
    <n v="22"/>
    <m/>
    <s v=" "/>
    <d v="2014-03-12T00:00:00"/>
    <m/>
    <s v="Corrective action (proposed by Jeremy and Antoine) is to utilize 'reference&quot; to store pre-licensure events"/>
    <x v="3"/>
  </r>
  <r>
    <n v="86"/>
    <m/>
    <x v="2"/>
    <x v="1"/>
    <s v="R14_commitment status report"/>
    <n v="3.1"/>
    <s v="Improve Commitment status reports (from Jeremy)"/>
    <s v="Add new features"/>
    <s v="Replace Existing Commitment Status Report by the one developped by Jeremy + improve it:_x000a_- Add product family (+ prompt)_x000a_- Add the county of the application (1 line per country and/or 1 lineper commitment)_x000a_- Add secondary task type (+ prompt)_x000a_- Add status of the commitment (+ prompt)_x000a_- add &quot;application status (after application code) for visibility --&gt; not today, as the application status is not always correct _x000a_- add event name (for task associated to the event for event -tasks report)_x000a_- solve issue of link between Event and registration_x000a_- remplace business entity = Pasteur by Product type = Vaccine or Flu Vaccine (low priority - Action will be finalized even if this correction is not done)"/>
    <m/>
    <s v="Jeremy"/>
    <x v="30"/>
    <x v="29"/>
    <n v="22"/>
    <m/>
    <s v=" "/>
    <m/>
    <m/>
    <m/>
    <x v="3"/>
  </r>
  <r>
    <n v="127"/>
    <m/>
    <x v="1"/>
    <x v="3"/>
    <s v="T1_Inteface SHARE/MDM"/>
    <n v="5.0999999999999996"/>
    <s v="Incomplete List of applications  in RAVL"/>
    <s v="Interface SHARE-MDM"/>
    <s v="Ensure all issues are solved"/>
    <s v="RegOps/IS"/>
    <s v="Edouard / veronique"/>
    <x v="30"/>
    <x v="29"/>
    <n v="22"/>
    <m/>
    <s v=" "/>
    <d v="2014-03-15T00:00:00"/>
    <d v="2014-04-14T00:00:00"/>
    <m/>
    <x v="3"/>
  </r>
  <r>
    <n v="164"/>
    <m/>
    <x v="2"/>
    <x v="1"/>
    <s v="R_14_SPMSD _Report"/>
    <n v="3.1"/>
    <s v="Improve SPMSD report"/>
    <s v="Add information"/>
    <s v="- add the registration status (aftre the license number) and suppress the application status = approved by default in the prompt (as we have some issues with the application status) + add the procedure type and event country (concatenated if needed in one cell) ?(check if this is necessary. Need to update the communication_x000a_-remplace business entity = Pasteur by Product type = Vaccine or Flu Vaccine (low priority)"/>
    <m/>
    <s v="Edouard/Maria"/>
    <x v="30"/>
    <x v="29"/>
    <n v="22"/>
    <m/>
    <s v=" "/>
    <m/>
    <m/>
    <m/>
    <x v="3"/>
  </r>
  <r>
    <n v="177"/>
    <m/>
    <x v="2"/>
    <x v="1"/>
    <s v="R_15_All_registration_report"/>
    <n v="3.1"/>
    <s v="Improve all registration report"/>
    <m/>
    <s v="- Supress duplicates_x000a_-remplace business entity = Pasteur by Product type = Vaccine or Flu Vaccine (low priority)"/>
    <m/>
    <s v="Edouard/Maria"/>
    <x v="30"/>
    <x v="29"/>
    <n v="22"/>
    <m/>
    <s v=" "/>
    <m/>
    <m/>
    <m/>
    <x v="3"/>
  </r>
  <r>
    <n v="178"/>
    <m/>
    <x v="2"/>
    <x v="5"/>
    <s v="P_CTA_IND"/>
    <n v="2.1"/>
    <s v="CTA IND process does not answer user expectation"/>
    <m/>
    <s v="Redefine CTA/IND process (number of event for all clinical trials, amendment of CTA…)"/>
    <m/>
    <s v="Jeremy / Moncef"/>
    <x v="30"/>
    <x v="29"/>
    <n v="22"/>
    <m/>
    <s v=" "/>
    <m/>
    <m/>
    <m/>
    <x v="3"/>
  </r>
  <r>
    <n v="58"/>
    <s v="Compliance"/>
    <x v="1"/>
    <x v="3"/>
    <m/>
    <n v="2.1"/>
    <s v="When updating the status of first event linked to an Application to ‘approved’, the application status is automatically updated as approved with the same date"/>
    <s v=" The system interprets this first Pre-licensure events as the initial application event. Then the Application status is updated automatically by the tool to ‘approved’ and the application status date is set to the approval date of the event."/>
    <s v="Do we need to track pre-licensure event in SHARE. Is it within the scope of SHARE?_x000a_Based on the analysis outcome, plan for correction and preventive actions (several options are possible)."/>
    <s v="Paul / Franck"/>
    <s v="Paul/Jeremy"/>
    <x v="31"/>
    <x v="30"/>
    <n v="25"/>
    <m/>
    <s v=" "/>
    <d v="2014-03-31T00:00:00"/>
    <d v="2014-05-30T00:00:00"/>
    <m/>
    <x v="3"/>
  </r>
  <r>
    <n v="60"/>
    <m/>
    <x v="1"/>
    <x v="3"/>
    <m/>
    <n v="2.1"/>
    <s v="When updating the status of first event linked to an Application to ‘approved’, the application status is automatically updated as approved with the same date"/>
    <s v=" The system interprets this first Pre-licensure events as the initial application event. Then the Application status is updated automatically by the tool to ‘approved’ and the application status date is set to the approval date of the event."/>
    <s v="Based on the analysis outcome and agreement with Sanofi on the way to solve the issue (done), plan for correction and preventive actions"/>
    <s v="Edouard M / Renata R."/>
    <s v="Edouard / Jeremy"/>
    <x v="31"/>
    <x v="30"/>
    <n v="25"/>
    <m/>
    <s v=" "/>
    <s v="Timeline dependent on outcome of the analysis on the reports"/>
    <m/>
    <m/>
    <x v="2"/>
  </r>
  <r>
    <n v="101"/>
    <m/>
    <x v="1"/>
    <x v="0"/>
    <s v="M1a_Missing_data"/>
    <n v="5.0999999999999996"/>
    <s v="All data not migrated (not linked to compliance reports) : Bulks"/>
    <s v="Bulks"/>
    <s v="Manual data entry, after redefining process nd regeneration of PIF (Priority 1 of manual data entry)"/>
    <s v="Umanis trainee"/>
    <s v="Denis"/>
    <x v="31"/>
    <x v="30"/>
    <n v="25"/>
    <m/>
    <s v=" "/>
    <m/>
    <m/>
    <m/>
    <x v="2"/>
  </r>
  <r>
    <n v="102"/>
    <m/>
    <x v="2"/>
    <x v="0"/>
    <s v="M1a_Missing_data"/>
    <n v="5.0999999999999996"/>
    <s v="All data not migrated (not linked to compliance reports) : PIP"/>
    <s v="PIP"/>
    <s v="Manual data entry, after redefining process nd regeneration of PIF"/>
    <s v="Umanis trainee"/>
    <s v="Denis"/>
    <x v="31"/>
    <x v="30"/>
    <n v="25"/>
    <m/>
    <s v=" "/>
    <m/>
    <m/>
    <m/>
    <x v="2"/>
  </r>
  <r>
    <n v="103"/>
    <m/>
    <x v="2"/>
    <x v="0"/>
    <s v="M1a_Missing_data"/>
    <n v="5.0999999999999996"/>
    <s v="All data not migrated (not linked to compliance reports) : PMF1"/>
    <s v="PMF1"/>
    <s v="Manual data entry, after redefining process nd regeneration of PIF"/>
    <s v="Umanis trainee"/>
    <s v="Denis"/>
    <x v="31"/>
    <x v="30"/>
    <n v="25"/>
    <m/>
    <s v=" "/>
    <m/>
    <m/>
    <m/>
    <x v="2"/>
  </r>
  <r>
    <n v="104"/>
    <m/>
    <x v="2"/>
    <x v="0"/>
    <s v="M1a_Missing_data"/>
    <n v="5.0999999999999996"/>
    <s v="All data not migrated (not linked to compliance reports) : PMF2"/>
    <s v="PMF2"/>
    <s v="Manual data entry, after redefining process nd regeneration of PIF"/>
    <s v="Umanis trainee"/>
    <s v="Denis"/>
    <x v="31"/>
    <x v="30"/>
    <n v="25"/>
    <m/>
    <s v=" "/>
    <m/>
    <m/>
    <m/>
    <x v="2"/>
  </r>
  <r>
    <n v="105"/>
    <m/>
    <x v="2"/>
    <x v="0"/>
    <s v="M1a_Missing_data"/>
    <n v="5.0999999999999996"/>
    <s v="All data not migrated (not linked to compliance reports) : registrations with pre-licensure status"/>
    <s v="registrations with pre-licensure status"/>
    <s v="Manual data entry, after redefining process nd regeneration of PIF"/>
    <s v="Umanis trainee"/>
    <s v="Denis"/>
    <x v="31"/>
    <x v="30"/>
    <n v="25"/>
    <m/>
    <s v=" "/>
    <m/>
    <m/>
    <m/>
    <x v="2"/>
  </r>
  <r>
    <n v="106"/>
    <m/>
    <x v="1"/>
    <x v="0"/>
    <s v="M1a_Missing_data"/>
    <n v="5.0999999999999996"/>
    <s v="All data not migrated (not linked to compliance reports)"/>
    <s v="Data entry of 247 non-migrated events only (PMF 2nd step, article 46)"/>
    <s v="Manual data entry, after redefining process nd regeneration of PIF"/>
    <s v="Umanis trainee"/>
    <s v="Denis"/>
    <x v="31"/>
    <x v="30"/>
    <n v="25"/>
    <m/>
    <s v=" "/>
    <m/>
    <m/>
    <m/>
    <x v="2"/>
  </r>
  <r>
    <n v="142"/>
    <m/>
    <x v="2"/>
    <x v="4"/>
    <s v="U1_User support"/>
    <n v="2.2999999999999998"/>
    <s v="Incorrect use of the system"/>
    <s v="user guides not updated"/>
    <s v="Update of the User Guides"/>
    <m/>
    <s v="Stephanie/Denis"/>
    <x v="32"/>
    <x v="31"/>
    <n v="26"/>
    <m/>
    <s v=" "/>
    <d v="2014-04-30T00:00:00"/>
    <d v="2014-06-29T00:00:00"/>
    <m/>
    <x v="2"/>
  </r>
  <r>
    <n v="134"/>
    <m/>
    <x v="2"/>
    <x v="2"/>
    <s v="D6_Data_entry_conventions"/>
    <s v="2,1 or 2,3"/>
    <s v="Inconsisent naming convention - Inconsistences between documents_x000a_Inconsisent naming convention- When the user doesn’t follow the naming convention when he/she populates the Application code/number field, the Application Code is not retrieved in Reports"/>
    <m/>
    <s v="Review naming conventions to take into account FS-DM (migration rules) : need to decide migration rules or Sanofi rules"/>
    <s v="RegOps"/>
    <s v="Marion / Karina/Denis"/>
    <x v="33"/>
    <x v="32"/>
    <n v="27"/>
    <m/>
    <s v=" "/>
    <d v="2014-04-30T00:00:00"/>
    <d v="2014-06-29T00:00:00"/>
    <m/>
    <x v="2"/>
  </r>
  <r>
    <n v="140"/>
    <m/>
    <x v="2"/>
    <x v="4"/>
    <s v="U1_User support"/>
    <n v="2.4"/>
    <s v="When the Application code/number field do not contain (&lt;Reg Set Number&gt;) the Application Code is not retrieved (please see my email on 7th march regarding the VFU testing results):"/>
    <s v="Training guides are not used"/>
    <s v="Make sure that the training guides are used (could be done through a survey)"/>
    <m/>
    <s v="Stephanie/Denis"/>
    <x v="33"/>
    <x v="32"/>
    <n v="27"/>
    <m/>
    <s v=" "/>
    <d v="2014-04-30T00:00:00"/>
    <d v="2014-06-29T00:00:00"/>
    <m/>
    <x v="2"/>
  </r>
  <r>
    <n v="3"/>
    <m/>
    <x v="1"/>
    <x v="2"/>
    <s v="D1_QC__Process"/>
    <n v="2.2000000000000002"/>
    <s v="No QC process set in place"/>
    <m/>
    <s v="to include pasteurs requiremetns in Sop 008142 and BTD 012412 "/>
    <s v="Sanofi"/>
    <s v="Marion / Karina / Sanofi"/>
    <x v="34"/>
    <x v="33"/>
    <n v="27"/>
    <m/>
    <s v=" "/>
    <m/>
    <m/>
    <m/>
    <x v="3"/>
  </r>
  <r>
    <n v="5"/>
    <m/>
    <x v="1"/>
    <x v="2"/>
    <s v="D1_QC__Process"/>
    <n v="2.2000000000000002"/>
    <s v="No QC Catalog"/>
    <m/>
    <s v="Author a QC Catalog (Business Technical Document) - explain the strategy of QC Checks ex: completeness, consistency, naming convention_x000a_Include the QC of reports sent to HA or PV or IO in the QSOP (= a check have to be done before sending the report to HA)_x000a_List the regulatory key processes and define what we need to Qced for each RA process - define critical data (Usage of incorrect data vs. impact, relation between tools - SAP; ...)"/>
    <s v="RegOps"/>
    <s v="Marion / Karina"/>
    <x v="34"/>
    <x v="33"/>
    <n v="27"/>
    <m/>
    <s v=" "/>
    <m/>
    <m/>
    <m/>
    <x v="1"/>
  </r>
  <r>
    <n v="4"/>
    <m/>
    <x v="1"/>
    <x v="2"/>
    <s v="D1_QC__Process"/>
    <n v="2.2000000000000002"/>
    <s v="No QC Process"/>
    <m/>
    <s v="Implementatio of the QC Check process - one commun process with Sanofi_x000a_- Define communication plan _x000a_- Communication to management _x000a_- Communication to users (reading+ ISOtrain)_x000a_- Train users on the rules to be applied_x000a_- Ensure Follow-up and traçability (check if corrections are done in due time, with good quality)_x000a_- Define KPIs (and their evolutions) and provide them to Q&amp;CI_x000a_- Data quality monitoring and summary reports (results' publication)_x000a_2014-02-05 Xavier Launois from Sanofi is agree to use SHARE QC page (Admin page+User's page)_x000a_2014-02-18 Ensure that all RPM have access to SHARE QC page_x000a_Ask Sanofi to create folders on Sharepoint SHARE QC site according to QC Catalog"/>
    <s v="RegOps"/>
    <s v="Marion / Karina"/>
    <x v="34"/>
    <x v="33"/>
    <n v="27"/>
    <m/>
    <s v=" "/>
    <m/>
    <m/>
    <m/>
    <x v="3"/>
  </r>
  <r>
    <n v="8"/>
    <m/>
    <x v="1"/>
    <x v="2"/>
    <s v="D1_QC__Process"/>
    <n v="2.2000000000000002"/>
    <s v="Methodology of QC "/>
    <m/>
    <s v="Approach to extract data should be reviewed_x000a_- only errors vs. all records, then filter --&gt; + ratio / metrix _x000a_- several QC (by Entity or by RA process) or less QC but several data to correct_x000a_- do we use Sanofi QCreports or we develop the customized QC for Pasteur_x000a__x000a_Assess if we should show in the results only mandatory fields_x000a_Should we put in place QC Calendar (i.e. period dedicated to data correction)"/>
    <s v="RegOps"/>
    <s v="Marion / Karina"/>
    <x v="34"/>
    <x v="33"/>
    <n v="27"/>
    <m/>
    <s v=" "/>
    <m/>
    <m/>
    <m/>
    <x v="1"/>
  </r>
  <r>
    <n v="7"/>
    <m/>
    <x v="1"/>
    <x v="2"/>
    <s v="D4_QC_Catalogue"/>
    <n v="2.2000000000000002"/>
    <s v="No QC process"/>
    <m/>
    <s v="One common Data system QC Report  - QC completeness of data for PV mandatory fields based on the PSUR and PSMF Reports"/>
    <s v="RegOps"/>
    <s v="Marion / Karina"/>
    <x v="34"/>
    <x v="33"/>
    <n v="27"/>
    <m/>
    <s v=" "/>
    <m/>
    <m/>
    <m/>
    <x v="3"/>
  </r>
  <r>
    <n v="14"/>
    <m/>
    <x v="1"/>
    <x v="2"/>
    <s v="D4_QC_Catalogue"/>
    <n v="5.0999999999999996"/>
    <s v="we have a discrepancy regarding the data expected in the fields ‘License Issue Date’ and ‘Registration Status Date’ following the definitions provided by Sanofi._x000a_‘License Issue Date’ = Date of the First Approval (never change)_x000a_‘Registration Status Date’ = Last Update of the Registration. And it is the Last Instance date which is expected for EVMPD in this field_x000a_The difference between application status date and the registrations status date may be source of misunderstanding"/>
    <m/>
    <s v="UPDATE the Registration status date- for eVMPD purpose, the Registration status date should be the last approval date_x000a_When in Register, the license status has been filled in the following order: approved originally, sent to submitting body and\or submitted and approved/licensed (second approval of the Health Authority), the date of the approved/licensed  has been migrated in Application Status Date and the date of the approved originally status in Registration Status Date. _x000a__x000a_In this case, the registration status date is the date of the most ancient approval (the same as the license Issue Date), following the migration rules. However, it doesn’t meet the Sanofi definition neither the EVMPD expectations (I spoke with Véronique on this topic. In the EVMPD Report we need to retrieve the date of the most recent approval and this information is expected in the Registration Status Date field)._x000a_"/>
    <s v="Karina"/>
    <s v="Marion / Karina"/>
    <x v="34"/>
    <x v="33"/>
    <n v="27"/>
    <m/>
    <s v=" "/>
    <m/>
    <m/>
    <m/>
    <x v="3"/>
  </r>
  <r>
    <n v="18"/>
    <m/>
    <x v="1"/>
    <x v="2"/>
    <s v="D3_Data_correction"/>
    <n v="5.0999999999999996"/>
    <s v="Inconsistent data (CCR number format)_x000a_Sometimes, the CCR number appears three times in CCR column "/>
    <m/>
    <s v="Manual correction Events must be reopened by SHARE Admin  Automated update needs to go thru a change control process (FS, UAT, ...) - 5-8 weeks"/>
    <m/>
    <s v="Marion / Karina"/>
    <x v="34"/>
    <x v="33"/>
    <n v="27"/>
    <m/>
    <s v=" "/>
    <m/>
    <m/>
    <m/>
    <x v="2"/>
  </r>
  <r>
    <n v="29"/>
    <m/>
    <x v="1"/>
    <x v="2"/>
    <s v="D4_QC_Catalogue"/>
    <n v="3.1"/>
    <s v="The PDSs associated to applications that are no longer valid (withdrawn or expired) are still show as “approved.” "/>
    <m/>
    <s v="commun QC reports with Sanofi OR use of the Queries management process_x000a_Update QC on Application status - Registratus status consistency to include PDS status _x000a_"/>
    <s v="RegOps"/>
    <s v="Marion / Karina"/>
    <x v="34"/>
    <x v="33"/>
    <n v="27"/>
    <m/>
    <s v=" "/>
    <m/>
    <m/>
    <m/>
    <x v="2"/>
  </r>
  <r>
    <n v="35"/>
    <m/>
    <x v="1"/>
    <x v="3"/>
    <s v="P1_Process"/>
    <n v="2.2999999999999998"/>
    <s v="Procedures are not available and up-to-date : Update easytrac-SHARE procedure (to replace easytrac-etrac GQ_001300)"/>
    <s v="Procedures are not available and up-to-date"/>
    <s v="Update easytrac-SHARE procedure (to replace easytrac-etrac GQ_001300)"/>
    <s v="RegOps"/>
    <s v="Jeremy/Moncef"/>
    <x v="34"/>
    <x v="33"/>
    <n v="27"/>
    <m/>
    <s v=" "/>
    <d v="2014-03-31T00:00:00"/>
    <d v="2014-04-30T00:00:00"/>
    <m/>
    <x v="3"/>
  </r>
  <r>
    <n v="43"/>
    <s v="Mandatory_x000a_field"/>
    <x v="1"/>
    <x v="2"/>
    <s v="D1b_Missing_data"/>
    <s v="5,1 or 5,2"/>
    <s v="No data regarding marketing information"/>
    <s v="« Currently Marketing status » and « marketing date »  are empty (because in etrac, field was empty)"/>
    <s v="Extract from SAP and import into SHARE marketing dates and Marketing cessession dates"/>
    <s v="RegOps / IS"/>
    <s v="Edouard"/>
    <x v="34"/>
    <x v="33"/>
    <n v="27"/>
    <m/>
    <s v=" "/>
    <d v="2014-03-15T00:00:00"/>
    <d v="2014-04-14T00:00:00"/>
    <m/>
    <x v="3"/>
  </r>
  <r>
    <n v="46"/>
    <m/>
    <x v="1"/>
    <x v="2"/>
    <s v="D4_QC_Catalogue"/>
    <n v="3.1"/>
    <s v="Inconsistent data (PDS primary packaging information and secondary packaging)_x000a_There is no packaging in some PDS. We need to map the good packaging with a good component"/>
    <m/>
    <s v="commun QC reports with Sanofi OR use of the Queries management process QC Data consistency-PDS with no primary packaging  "/>
    <s v="RegOps/IS"/>
    <s v="Marion / Karina"/>
    <x v="34"/>
    <x v="33"/>
    <n v="27"/>
    <m/>
    <s v=" "/>
    <d v="2014-12-31T00:00:00"/>
    <d v="2015-01-30T00:00:00"/>
    <m/>
    <x v="3"/>
  </r>
  <r>
    <n v="61"/>
    <m/>
    <x v="1"/>
    <x v="3"/>
    <s v="P1_Process"/>
    <s v="2,1 or 2,3"/>
    <s v="Inspection readiness"/>
    <s v="need to ensure that affiliates know their responsibilities for the data entry"/>
    <s v="Create a template of procedure for local affiliate_x000a_"/>
    <s v="RegOps"/>
    <s v="Jeremy"/>
    <x v="34"/>
    <x v="33"/>
    <n v="27"/>
    <m/>
    <s v=" "/>
    <d v="2014-06-30T00:00:00"/>
    <d v="2014-07-30T00:00:00"/>
    <m/>
    <x v="3"/>
  </r>
  <r>
    <n v="69"/>
    <m/>
    <x v="1"/>
    <x v="0"/>
    <s v="M1a_Missing_data"/>
    <n v="3.1"/>
    <s v="Some primary packaging have not been migrated (mandatory fields)"/>
    <s v="Primary Packaging (30 % empty) ._x000a_(map the good primary packaging with the good component)_x000a_These values did not exist in Register (mainly for combo)"/>
    <s v="_x000a_- Ask for a QC Report _x000a_- Define a process to ask user to enter the data (+ follow-up). _x000a_or find the information somewhere (deduction) ????"/>
    <s v="RegOps"/>
    <s v="Marion / Karina"/>
    <x v="34"/>
    <x v="33"/>
    <n v="27"/>
    <m/>
    <s v=" "/>
    <d v="2014-03-30T00:00:00"/>
    <d v="2014-04-29T00:00:00"/>
    <m/>
    <x v="3"/>
  </r>
  <r>
    <n v="93"/>
    <s v="Compliance"/>
    <x v="1"/>
    <x v="2"/>
    <s v="R2_Variation_Follow_up_Report"/>
    <n v="5.0999999999999996"/>
    <s v="The Variation Follow up report Displays without CCR or event information"/>
    <s v="Might be due to data quality (no package set ?) for some countries (low level in eTrac)"/>
    <s v="Manual data entry "/>
    <s v="RegOps / IS"/>
    <s v="Edouard/Maria"/>
    <x v="34"/>
    <x v="33"/>
    <n v="27"/>
    <d v="2014-03-30T00:00:00"/>
    <n v="14"/>
    <m/>
    <m/>
    <m/>
    <x v="0"/>
  </r>
  <r>
    <n v="85"/>
    <m/>
    <x v="2"/>
    <x v="1"/>
    <s v="R10_RA_data_requested_by_non_RA_functions"/>
    <n v="3.1"/>
    <s v="Inspection readiness"/>
    <s v="No specific report available (as PBRER report exists already)"/>
    <s v="Define and develop a new report with the users :  Classical requests for Audit or Inspections (Cf Héloïse Bonnefond)"/>
    <m/>
    <s v="Edouard/Maria"/>
    <x v="34"/>
    <x v="33"/>
    <n v="27"/>
    <m/>
    <s v=" "/>
    <d v="2014-03-30T00:00:00"/>
    <d v="2014-04-29T00:00:00"/>
    <m/>
    <x v="3"/>
  </r>
  <r>
    <n v="99"/>
    <m/>
    <x v="3"/>
    <x v="2"/>
    <s v="D_Interface SHARE/OPX2"/>
    <n v="2.2000000000000002"/>
    <s v="Double data entry"/>
    <s v="Interface from SHARE to OPX3"/>
    <s v="Interface SHARE -&gt; OPX2 and SHARE -&gt; SBS : know the list of fields used for this interface for QC"/>
    <m/>
    <s v="Marion / Karina/Arnaud Sarcelle"/>
    <x v="34"/>
    <x v="33"/>
    <n v="27"/>
    <m/>
    <s v=" "/>
    <d v="2014-04-30T00:00:00"/>
    <d v="2014-07-29T00:00:00"/>
    <m/>
    <x v="2"/>
  </r>
  <r>
    <n v="107"/>
    <m/>
    <x v="3"/>
    <x v="0"/>
    <s v="M1b_Missing_data"/>
    <n v="5.2"/>
    <s v="All data not migrated (not linked to compliance reports)"/>
    <m/>
    <s v="For automatic Data Update: eDoc Link (link generation, URL integrity) : Links with RAeDoc have not been migrated (the RA number has been kept). Ensure that old links are available, and that new links will work properly with RAeDoc and its évolutions : with US IS, check the feasibility for robust solution and define an action plan._x000a_Can Christophe investigate on the cost of this migration ?_x000a_"/>
    <m/>
    <s v="Christophe / Rishi"/>
    <x v="34"/>
    <x v="33"/>
    <n v="27"/>
    <m/>
    <s v=" "/>
    <d v="2014-06-30T00:00:00"/>
    <d v="2014-09-28T00:00:00"/>
    <m/>
    <x v="2"/>
  </r>
  <r>
    <n v="113"/>
    <m/>
    <x v="2"/>
    <x v="3"/>
    <s v="T1_Inteface SHARE/MDM"/>
    <n v="2.1"/>
    <s v="Risk of mismatch between MCM country category in the procedure and the one used in the VFU reoport"/>
    <s v="The values are set in the report by itsef (no interface from MDM)"/>
    <s v="Define process to update the MCM country category list"/>
    <m/>
    <s v="Véronique"/>
    <x v="34"/>
    <x v="33"/>
    <n v="27"/>
    <m/>
    <s v=" "/>
    <d v="2014-04-30T00:00:00"/>
    <d v="2014-05-30T00:00:00"/>
    <m/>
    <x v="2"/>
  </r>
  <r>
    <n v="114"/>
    <m/>
    <x v="2"/>
    <x v="3"/>
    <s v="T1_Inteface SHARE/MDM"/>
    <n v="2.1"/>
    <s v="Risk of mismatch between Areas / subareas  Pasteur and the MDM"/>
    <s v="The values are set in the report by itsef (no interface from MDM)"/>
    <s v="Define the process to update the area/subarea Pasteur"/>
    <m/>
    <s v="Maria"/>
    <x v="34"/>
    <x v="33"/>
    <n v="27"/>
    <m/>
    <s v=" "/>
    <d v="2014-04-30T00:00:00"/>
    <d v="2014-05-30T00:00:00"/>
    <m/>
    <x v="2"/>
  </r>
  <r>
    <n v="117"/>
    <m/>
    <x v="1"/>
    <x v="2"/>
    <s v="D4_QC_Catalogue"/>
    <s v="3,1 or 3,2"/>
    <s v="No consistency of Pasteur mandatory fieldsvs Pharma "/>
    <m/>
    <s v="identity Sanofi Pasteur mandatory fields and update Pharma documentation_x000a_Some fields are not listed in the Sanofi List of mandatory fields_x000a_all SHARE fields will be reviewed and analyzed in order to re-confirm, simplify and realign Pasteur critical fields=&gt; SP list of mandatory fields is apt to change._x000a_AWARNESS : please update also 'Task Status' to 'Task Status Date', 'Licence Status Date' to 'Registration Status Date' , 'Licence Status' to 'Registration Status' and Projec Type to Project Type"/>
    <s v="RegOps"/>
    <s v="Marion / Karina"/>
    <x v="34"/>
    <x v="33"/>
    <n v="27"/>
    <m/>
    <s v=" "/>
    <d v="2014-09-30T00:00:00"/>
    <d v="2014-11-29T00:00:00"/>
    <m/>
    <x v="3"/>
  </r>
  <r>
    <n v="119"/>
    <m/>
    <x v="2"/>
    <x v="1"/>
    <s v="R9_Metrics"/>
    <n v="3.1"/>
    <s v="Not possible to provide metrics to management"/>
    <m/>
    <s v="RA &amp; CMO Dashboard _x000a_- Define if the need are different from what is done today (Pasteur or group ?), with Isabelle Marbach_x000a_- Discuss with Xavier Launois  (with Isabelle Marbach)_x000a_- specifications, develop and test"/>
    <s v="RegOps / IS"/>
    <s v="Stéphanie"/>
    <x v="34"/>
    <x v="33"/>
    <n v="27"/>
    <m/>
    <s v=" "/>
    <d v="2014-03-31T00:00:00"/>
    <d v="2014-05-30T00:00:00"/>
    <m/>
    <x v="3"/>
  </r>
  <r>
    <n v="124"/>
    <m/>
    <x v="2"/>
    <x v="1"/>
    <s v="R13_All_MAA_Report"/>
    <n v="3.1"/>
    <s v="Report &quot;MAA submitted and/or dispatched for a given country&quot; is not easy to use"/>
    <s v="Issue with withdrawal dates"/>
    <s v="Update the report"/>
    <m/>
    <s v="Edouard/Maria"/>
    <x v="34"/>
    <x v="33"/>
    <n v="27"/>
    <m/>
    <s v=" "/>
    <d v="2014-03-15T00:00:00"/>
    <d v="2014-05-14T00:00:00"/>
    <m/>
    <x v="3"/>
  </r>
  <r>
    <n v="125"/>
    <m/>
    <x v="2"/>
    <x v="3"/>
    <s v="T8_New_Reports"/>
    <n v="3.1"/>
    <s v="No way to extract data to feed EVMPD process"/>
    <s v="No report available"/>
    <s v="Define and develop a new report with the users  Changes and fileds required for xEVMPD"/>
    <m/>
    <s v="Véronique / Karina / stéphanie"/>
    <x v="34"/>
    <x v="33"/>
    <n v="27"/>
    <m/>
    <s v=" "/>
    <d v="2014-05-30T00:00:00"/>
    <d v="2014-07-29T00:00:00"/>
    <m/>
    <x v="2"/>
  </r>
  <r>
    <n v="135"/>
    <m/>
    <x v="2"/>
    <x v="2"/>
    <s v="D11_Data_entry_conventions"/>
    <n v="2.2999999999999998"/>
    <s v="Inconsistences between documents"/>
    <s v="Inconsisent naming convention"/>
    <s v="documentation update"/>
    <m/>
    <s v="Denis/Karina"/>
    <x v="34"/>
    <x v="33"/>
    <n v="27"/>
    <m/>
    <s v=" "/>
    <d v="2014-04-30T00:00:00"/>
    <d v="2014-06-29T00:00:00"/>
    <m/>
    <x v="2"/>
  </r>
  <r>
    <n v="149"/>
    <m/>
    <x v="2"/>
    <x v="5"/>
    <s v="P1_Process"/>
    <s v="2.4"/>
    <s v="The pds is not up-to-date"/>
    <s v="Pds medium not clear"/>
    <s v="Communicate on what has been migrated into SHARE for the PDS : the &quot;medium&quot; level in eTrac has been migrated to High or&quot; low&quot;. Define the status (maybe with the relashionshp with MCM country category). Communication between high &amp; low "/>
    <m/>
    <s v="Jeremy/Moncef"/>
    <x v="34"/>
    <x v="33"/>
    <n v="27"/>
    <m/>
    <s v=" "/>
    <d v="2014-04-30T00:00:00"/>
    <d v="2014-06-29T00:00:00"/>
    <m/>
    <x v="2"/>
  </r>
  <r>
    <n v="150"/>
    <m/>
    <x v="2"/>
    <x v="3"/>
    <s v="T6_SHARE_evolutions"/>
    <s v="3.2"/>
    <s v="The pds is not up-to-date"/>
    <s v="inconsistencies between pds for the same product"/>
    <s v="Create a PDS template  for each product familly (clean, to be reuse for new registration and avoid bad data entry (for High and low)"/>
    <m/>
    <s v="Jeremy/Moncef"/>
    <x v="34"/>
    <x v="33"/>
    <n v="27"/>
    <m/>
    <s v=" "/>
    <d v="2014-05-30T00:00:00"/>
    <d v="2014-07-29T00:00:00"/>
    <m/>
    <x v="2"/>
  </r>
  <r>
    <n v="158"/>
    <m/>
    <x v="1"/>
    <x v="3"/>
    <s v="T5_Admin_Doc"/>
    <n v="2.2999999999999998"/>
    <s v="Procedure not up to date (inspection readiness)"/>
    <s v="Prevent feedback from inspector"/>
    <s v="Check that we have in the procedure : Report from IS and deactivation of users that have no logged in the last six month + The list of users should be corrected and the access should be blocked for any individuals no longer working for the company"/>
    <m/>
    <s v="Jeremy/Moncef with US IS"/>
    <x v="34"/>
    <x v="33"/>
    <n v="27"/>
    <m/>
    <s v=" "/>
    <d v="2014-03-31T00:00:00"/>
    <d v="2014-04-30T00:00:00"/>
    <m/>
    <x v="3"/>
  </r>
  <r>
    <n v="173"/>
    <m/>
    <x v="1"/>
    <x v="2"/>
    <s v="D4_QC_Catalogue"/>
    <n v="3.1"/>
    <s v="Missing data ( Current Marketed Date, Marketing Cessation Date AND  Currently Marketed in Country?)_x000a_Marketing information is not filled in"/>
    <m/>
    <s v="QC Report - Data completeness- Marketed Date One common Data system QC Report  - QC completeness of data for PV mandatory fields based on the PSUR and PSMF Reports"/>
    <s v="RegOps"/>
    <s v="Marion / Karina"/>
    <x v="34"/>
    <x v="33"/>
    <n v="27"/>
    <m/>
    <s v=" "/>
    <m/>
    <m/>
    <m/>
    <x v="3"/>
  </r>
  <r>
    <n v="175"/>
    <m/>
    <x v="1"/>
    <x v="2"/>
    <s v="D4_QC_Catalogue"/>
    <n v="3.1"/>
    <s v="Missing data _x000a_ - &quot;Dose(s) per primar container&quot;_x000a_- &quot;Country Trade name&quot;_x000a_-&quot;Marketing Company&quot;_x000a_&quot;SMPC name&quot;"/>
    <m/>
    <s v="QC Report - Data completeness_PDS Marketed Date One common Data system QC Report  - QC completeness of data for PV mandatory fields based on the PSUR and PSMF Reports"/>
    <s v="RegOps"/>
    <s v="Marion / Karina"/>
    <x v="34"/>
    <x v="33"/>
    <n v="27"/>
    <m/>
    <s v=" "/>
    <m/>
    <m/>
    <m/>
    <x v="3"/>
  </r>
  <r>
    <n v="180"/>
    <m/>
    <x v="2"/>
    <x v="5"/>
    <s v="P_roles_and_responsibilities"/>
    <n v="2.1"/>
    <s v="Valences : who enter the event for products multi valence from multi sites"/>
    <m/>
    <s v="Clarify process (R&amp;R redinition finetuning). Preparation, RACC approval, documentation and communication"/>
    <m/>
    <s v="Jeremy / Moncef / Franck"/>
    <x v="34"/>
    <x v="33"/>
    <n v="27"/>
    <m/>
    <s v=" "/>
    <m/>
    <m/>
    <m/>
    <x v="3"/>
  </r>
  <r>
    <n v="187"/>
    <m/>
    <x v="1"/>
    <x v="5"/>
    <s v="RA outputs for PV"/>
    <n v="2.1"/>
    <s v="Outputs provide  to PV : process not clear in terms of validation"/>
    <m/>
    <s v="SWI  created (Q_0522376), cross ref with Sanofi doc (for outputs)"/>
    <s v="RegOps"/>
    <s v="Marion"/>
    <x v="34"/>
    <x v="33"/>
    <n v="27"/>
    <m/>
    <m/>
    <m/>
    <m/>
    <m/>
    <x v="3"/>
  </r>
  <r>
    <n v="16"/>
    <m/>
    <x v="1"/>
    <x v="2"/>
    <s v="D3_Data_correction"/>
    <n v="5.0999999999999996"/>
    <s v="Inconsistent data (registration number)_x000a_Registration number values are not correct"/>
    <m/>
    <s v="Manual correction "/>
    <s v="Franchise &amp; Regions"/>
    <s v="Marion / Karina"/>
    <x v="35"/>
    <x v="34"/>
    <n v="31"/>
    <m/>
    <s v=" "/>
    <m/>
    <m/>
    <m/>
    <x v="2"/>
  </r>
  <r>
    <n v="20"/>
    <m/>
    <x v="1"/>
    <x v="2"/>
    <s v="D3_Data_correction"/>
    <n v="5.0999999999999996"/>
    <s v="Inconsistent data (PDS with no presentation)_x000a_PDS with no presentation --&gt; Package set name appear in APR Report"/>
    <m/>
    <s v="Manual correction _x000a_check if users can update data and inform users_x000a_Events PDS Migration must be reopened by SHARE Admin  Automated update needs to go thru a change control process (FS, UAT, ...) - 5-8 weeks"/>
    <s v="Franchise &amp; Regions / Reg  ops : TBC"/>
    <s v="Marion / Karina"/>
    <x v="35"/>
    <x v="34"/>
    <n v="31"/>
    <m/>
    <s v=" "/>
    <m/>
    <m/>
    <m/>
    <x v="2"/>
  </r>
  <r>
    <n v="22"/>
    <m/>
    <x v="1"/>
    <x v="2"/>
    <s v="D3_Data_correction"/>
    <n v="5.0999999999999996"/>
    <s v="Inconsistent data (PDS high)_x000a_Several sites are not populated in PDS high at the component and at the product Level"/>
    <m/>
    <s v="manual data entry (Data consistency - The PDS high with no Component functions_x000a_• Data consistency - The PDS high with no Product functions)_x000a_check if users can update data and inform users_x000a_Events PDS Migration must be reopened by SHARE Admin"/>
    <s v="Franchise &amp; Regions (TBC)"/>
    <s v="Marion / Karina"/>
    <x v="35"/>
    <x v="34"/>
    <n v="31"/>
    <m/>
    <s v=" "/>
    <m/>
    <m/>
    <m/>
    <x v="2"/>
  </r>
  <r>
    <n v="24"/>
    <m/>
    <x v="1"/>
    <x v="2"/>
    <s v="D3_Data_correction"/>
    <n v="5.0999999999999996"/>
    <s v="Missing data (Field role)_x000a_The field &quot;Role&quot;, used in PV Report, is automatically populated following the data selected in Reviewing Country, Co-Rapporteur and countries. These fields are not always populated"/>
    <m/>
    <s v="data correction"/>
    <s v="Franchise &amp; Regions"/>
    <s v="Marion / Karina"/>
    <x v="35"/>
    <x v="34"/>
    <n v="31"/>
    <m/>
    <s v=" "/>
    <m/>
    <m/>
    <m/>
    <x v="2"/>
  </r>
  <r>
    <n v="26"/>
    <m/>
    <x v="1"/>
    <x v="2"/>
    <s v="D3_Data_correction"/>
    <n v="5.0999999999999996"/>
    <s v="Missing data (product dosage form)_x000a_Product dosage form is not always filled"/>
    <m/>
    <s v="data correction -85 Products without Product Dosage Form data (56 products family status are active), logged on SharePoint Q&amp;A"/>
    <s v="Reg Ops"/>
    <s v="Marion / Karina"/>
    <x v="35"/>
    <x v="34"/>
    <n v="31"/>
    <m/>
    <s v=" "/>
    <m/>
    <m/>
    <m/>
    <x v="3"/>
  </r>
  <r>
    <n v="30"/>
    <m/>
    <x v="1"/>
    <x v="2"/>
    <s v="D3_Data_correction"/>
    <n v="5.0999999999999996"/>
    <s v="The PDSs associated to applications that are no longer valid (withdrawn or expired) are still show as “approved.” "/>
    <m/>
    <s v="it’s so difficult to correct all the PDS with status Approved (if the registration is approved, withdrawn or expired) manually, i think that we can identify all these cases via QC but I don’t know if we can find solution to correct it automatically --&gt; Automated update needs to go thru a change control process (FS, UAT, ...) - 5-8 weeks"/>
    <s v="RegOps"/>
    <s v="Marion / Karina"/>
    <x v="35"/>
    <x v="34"/>
    <n v="31"/>
    <m/>
    <s v=" "/>
    <m/>
    <m/>
    <m/>
    <x v="3"/>
  </r>
  <r>
    <n v="47"/>
    <m/>
    <x v="1"/>
    <x v="2"/>
    <s v="D3_Data_correction"/>
    <n v="5.0999999999999996"/>
    <s v="Inconsistent data (PDS primary packaging information and secondary packaging)_x000a_The entity “Primary Packaging” is not filled for combo (2 dilutes or 2 products). We need to map the good packaging with a good component"/>
    <m/>
    <s v="correction - map Events PDS Migration must be reopened by SHARE Admin"/>
    <s v="RegOps &amp; Franchise/Regions/Share writers"/>
    <s v="Marion / Karina"/>
    <x v="35"/>
    <x v="34"/>
    <n v="31"/>
    <m/>
    <s v=" "/>
    <d v="2014-12-31T00:00:00"/>
    <d v="2015-01-30T00:00:00"/>
    <m/>
    <x v="3"/>
  </r>
  <r>
    <n v="168"/>
    <m/>
    <x v="1"/>
    <x v="2"/>
    <s v="D3_Data_correction"/>
    <n v="5.0999999999999996"/>
    <s v="Inconsistent data (Application approved or withdrawn with no registration )_x000a_Approved / withdrawn application do not have registraion "/>
    <m/>
    <s v="Data correction"/>
    <s v="Franchise/affiliates"/>
    <s v="Marion / Karina"/>
    <x v="35"/>
    <x v="34"/>
    <n v="31"/>
    <m/>
    <s v=" "/>
    <m/>
    <m/>
    <m/>
    <x v="3"/>
  </r>
  <r>
    <n v="172"/>
    <m/>
    <x v="1"/>
    <x v="2"/>
    <s v="D3_Data_correction"/>
    <n v="5.0999999999999996"/>
    <s v="Missing data (Action Type, Change Type, CCR number)"/>
    <m/>
    <s v="data completion Events must be reopened by SHARE Admin  Automated update needs to go thru a change control process (FS, UAT, ...) - 5-8 weeks"/>
    <s v="RegOps &amp; Franchise/Regions/Share writers"/>
    <s v="Marion / Karina"/>
    <x v="35"/>
    <x v="34"/>
    <n v="31"/>
    <m/>
    <s v=" "/>
    <m/>
    <m/>
    <m/>
    <x v="3"/>
  </r>
  <r>
    <n v="11"/>
    <m/>
    <x v="1"/>
    <x v="2"/>
    <s v="D1_QC__Process"/>
    <n v="2.2000000000000002"/>
    <s v="Several causes : inconsistent data, data entry errors, no data entry monitoring"/>
    <m/>
    <s v="Define QC reports to check consistency of data"/>
    <s v="RegOps / IS"/>
    <s v="Marion / Karina"/>
    <x v="36"/>
    <x v="35"/>
    <n v="35"/>
    <m/>
    <s v=" "/>
    <m/>
    <m/>
    <m/>
    <x v="1"/>
  </r>
  <r>
    <n v="174"/>
    <m/>
    <x v="1"/>
    <x v="2"/>
    <s v="D3_Data_correction"/>
    <n v="5.0999999999999996"/>
    <s v="Missing data ( Current Marketed Date, Marketing Cessation Date AND  Currently Marketed in Country?)_x000a_Marketing information is not filled in"/>
    <m/>
    <s v="data completion"/>
    <s v="TBC"/>
    <s v="Marion / Karina"/>
    <x v="35"/>
    <x v="34"/>
    <n v="31"/>
    <m/>
    <s v=" "/>
    <m/>
    <m/>
    <m/>
    <x v="3"/>
  </r>
  <r>
    <n v="176"/>
    <m/>
    <x v="1"/>
    <x v="2"/>
    <s v="D3_Data_correction"/>
    <n v="5.0999999999999996"/>
    <s v="Missing data _x000a_ - &quot;Dose(s) per primar container&quot;_x000a_- &quot;Country Trade name&quot;_x000a_-&quot;Marketing Company&quot;_x000a_&quot;SMPC name&quot;"/>
    <m/>
    <s v="data completion"/>
    <s v="RegOps &amp; Franchise/Regions/Share writers"/>
    <s v="Marion / Karina"/>
    <x v="35"/>
    <x v="34"/>
    <n v="31"/>
    <m/>
    <s v=" "/>
    <m/>
    <m/>
    <m/>
    <x v="3"/>
  </r>
  <r>
    <n v="120"/>
    <m/>
    <x v="2"/>
    <x v="1"/>
    <s v="R9_Metrics"/>
    <n v="4"/>
    <s v="More complexe to follow Umanis workload"/>
    <m/>
    <s v="Metrics for the Transversal team _x000a__x000a_"/>
    <s v="RegOps / IS"/>
    <s v="Stephanie"/>
    <x v="37"/>
    <x v="36"/>
    <n v="36"/>
    <m/>
    <s v=" "/>
    <d v="2014-03-31T00:00:00"/>
    <d v="2014-05-30T00:00:00"/>
    <m/>
    <x v="3"/>
  </r>
  <r>
    <n v="129"/>
    <m/>
    <x v="3"/>
    <x v="1"/>
    <s v="R15_RPU Reports"/>
    <n v="3.1"/>
    <s v="Double data entry : RPU should be re-entered"/>
    <s v="RPU should be re-entered"/>
    <s v="Align the RPU report to simplify the data entry"/>
    <m/>
    <s v="Maria"/>
    <x v="38"/>
    <x v="37"/>
    <n v="40"/>
    <m/>
    <s v=" "/>
    <d v="2014-06-30T00:00:00"/>
    <d v="2014-09-28T00:00:00"/>
    <m/>
    <x v="2"/>
  </r>
  <r>
    <n v="45"/>
    <m/>
    <x v="1"/>
    <x v="1"/>
    <s v="R1_PBRER_Report"/>
    <s v="2,1 or 2,3"/>
    <s v="How to manage &quot;withdrawn reason&quot; at registration level"/>
    <s v=" The “Withdrawn Reason” for the registrations is not available in SHARE data model. The only value we have is the Withdrawn Reason for the Applications. The process topic will be investigated."/>
    <s v="The process topic will be investigated.: switch the withdrawn reason at package set level : New change to be evaluated (feasibility)_x000a_- update supporting documentation_x000a_needed for the eVMPD purpose"/>
    <s v="RegOps/SHARE IS"/>
    <s v="Jeremy/Moncef"/>
    <x v="39"/>
    <x v="38"/>
    <n v="40"/>
    <m/>
    <s v=" "/>
    <d v="2014-04-01T00:00:00"/>
    <d v="2014-05-01T00:00:00"/>
    <m/>
    <x v="3"/>
  </r>
  <r>
    <n v="190"/>
    <m/>
    <x v="2"/>
    <x v="2"/>
    <s v="D5_QC_Queries"/>
    <n v="5.0999999999999996"/>
    <s v="Several registrations remain approved when the product family status is inactive "/>
    <m/>
    <s v="Retrieve the approved registration when the product is inactive (37 products)"/>
    <s v="RegOps"/>
    <s v="Marion / Karina"/>
    <x v="40"/>
    <x v="39"/>
    <n v="44"/>
    <m/>
    <m/>
    <m/>
    <m/>
    <m/>
    <x v="2"/>
  </r>
  <r>
    <n v="141"/>
    <m/>
    <x v="3"/>
    <x v="4"/>
    <s v="U1_User support"/>
    <s v="2,1 or 2,3"/>
    <s v="Incorrect use of the system"/>
    <s v="risk of missing trainer"/>
    <s v="Transfer training to future contractors (if needed)"/>
    <m/>
    <s v="Stephanie/Denis"/>
    <x v="41"/>
    <x v="40"/>
    <n v="44"/>
    <m/>
    <s v=" "/>
    <d v="2014-04-15T00:00:00"/>
    <d v="2014-10-31T00:00:00"/>
    <m/>
    <x v="2"/>
  </r>
  <r>
    <n v="152"/>
    <m/>
    <x v="2"/>
    <x v="5"/>
    <s v="P_roles_and_responsibilities"/>
    <n v="2.1"/>
    <s v="R&amp;R not fully clear to use the system"/>
    <m/>
    <s v="Process and user guide to clarifty (multi products, multi procedure type, …). Relations between RPMs and Transversal team. Update training accordingly. Disconet SHARE roles and RA organization._x000a_Tools &amp; Processes?"/>
    <m/>
    <s v="Franck"/>
    <x v="41"/>
    <x v="40"/>
    <n v="44"/>
    <m/>
    <s v=" "/>
    <d v="2014-05-30T00:00:00"/>
    <d v="2014-07-29T00:00:00"/>
    <m/>
    <x v="2"/>
  </r>
  <r>
    <n v="153"/>
    <m/>
    <x v="2"/>
    <x v="5"/>
    <s v="P1_Process"/>
    <s v="2,1 or 2,3"/>
    <s v="R&amp;R not fully clear to use the system"/>
    <s v="No full buy-in by affiliates"/>
    <s v="Many affiliates do not seem interested during booster sessions : some issues already seen  : they put a date, but not more. they do not track the license number of initial application, submission status are ignored, change of local trade name during during a renewal not set,   Action ???? stop local data entry ???  Update training accordingly. Disconet SHARE roles and RA organization._x000a_Tools &amp; Processes?"/>
    <m/>
    <s v="Franck"/>
    <x v="41"/>
    <x v="40"/>
    <n v="44"/>
    <m/>
    <s v=" "/>
    <d v="2014-05-30T00:00:00"/>
    <d v="2014-07-29T00:00:00"/>
    <m/>
    <x v="2"/>
  </r>
  <r>
    <n v="154"/>
    <m/>
    <x v="2"/>
    <x v="5"/>
    <s v="P1_Process"/>
    <n v="2.1"/>
    <s v="R&amp;R not fully clear to use the system"/>
    <s v="Process fro comitments not clear enough / please see the existing Sop Q_000543"/>
    <s v="Clarify process for the tasks : who track the commitments, when, (between affiliates or transversal team) ? (affiliates are not trained to track the tasks and it seems difficult to do so.  Update training accordingly. Disconet SHARE roles and RA organization.Cf SOP Q_0400543 (or update it)"/>
    <m/>
    <s v="Franck"/>
    <x v="41"/>
    <x v="40"/>
    <n v="44"/>
    <m/>
    <s v=" "/>
    <d v="2014-05-30T00:00:00"/>
    <d v="2014-07-29T00:00:00"/>
    <m/>
    <x v="2"/>
  </r>
  <r>
    <n v="155"/>
    <m/>
    <x v="2"/>
    <x v="5"/>
    <s v="P1_Process"/>
    <n v="2.1"/>
    <s v="R&amp;R not fully clear to use the system"/>
    <s v="Need to clarify Roles and responsiblitities between L/F, regions, affiliates, Transversal team. "/>
    <s v="Clarify Roles and responsiblitities between L/F, regions, affiliates, Transversal team.  Update training accordingly. Disconet SHARE roles and RA organization._x000a_Tools &amp; Processes?"/>
    <m/>
    <s v="Franck"/>
    <x v="41"/>
    <x v="40"/>
    <n v="44"/>
    <m/>
    <s v=" "/>
    <d v="2014-05-30T00:00:00"/>
    <d v="2014-07-29T00:00:00"/>
    <m/>
    <x v="2"/>
  </r>
  <r>
    <n v="156"/>
    <m/>
    <x v="2"/>
    <x v="5"/>
    <s v="P1_Process"/>
    <n v="2.1"/>
    <s v="R&amp;R not fully clear to use the system"/>
    <s v="Management of the events multi CCR not well defined"/>
    <s v="Define process to manage events with multiple CCRs : use of GPP ? (with risk to have wrong data entry by the affiliates), 1 event with multiple CCRD ?  Update training accordingly. Disconet SHARE roles and RA organization._x000a_Tools &amp; Processes?"/>
    <m/>
    <s v="Franck"/>
    <x v="41"/>
    <x v="40"/>
    <n v="44"/>
    <m/>
    <s v=" "/>
    <d v="2014-04-30T00:00:00"/>
    <d v="2014-06-29T00:00:00"/>
    <m/>
    <x v="3"/>
  </r>
  <r>
    <n v="41"/>
    <m/>
    <x v="2"/>
    <x v="2"/>
    <s v="D5_QC_Queries"/>
    <n v="3.1"/>
    <s v="Inconsistent data (approval dates 1900)_x000a_Some approval dates in 1900 are displayed (because in etrac, it was  empty or 11/11/1111)"/>
    <m/>
    <s v="common QC reports with Sanofi OR use of the Queries management processi"/>
    <s v="Reg Ops"/>
    <s v="Marion / Karina"/>
    <x v="42"/>
    <x v="41"/>
    <n v="49"/>
    <m/>
    <s v=" "/>
    <d v="2014-12-31T00:00:00"/>
    <d v="2015-01-30T00:00:00"/>
    <m/>
    <x v="2"/>
  </r>
  <r>
    <n v="186"/>
    <m/>
    <x v="2"/>
    <x v="3"/>
    <m/>
    <s v="3.2"/>
    <s v="For some events, we cannot dissociate the PDS. Then, no possibility to delete the event whecannot "/>
    <m/>
    <s v="Allow PDS dissociation from event (This is a Issue that has been escalated to Liquent)"/>
    <m/>
    <s v="Jeremy"/>
    <x v="43"/>
    <x v="42"/>
    <n v="49"/>
    <m/>
    <m/>
    <m/>
    <m/>
    <m/>
    <x v="4"/>
  </r>
  <r>
    <n v="151"/>
    <m/>
    <x v="2"/>
    <x v="2"/>
    <s v="D5_QC_Queries"/>
    <n v="3.1"/>
    <s v="Data quality of newly entered information - PDS : sometime not the good data, sometime not complete (not a migration issue, issue in eTrac)"/>
    <s v="The pds is not up-to-date"/>
    <s v="common QC reports with Sanofi OR use of the Queries management process : QC proposal ; compare the pds and the pds template and check that the info are the same."/>
    <m/>
    <s v="Marion / Karina"/>
    <x v="42"/>
    <x v="41"/>
    <n v="49"/>
    <m/>
    <s v=" "/>
    <d v="2014-05-30T00:00:00"/>
    <d v="2014-07-29T00:00:00"/>
    <m/>
    <x v="2"/>
  </r>
  <r>
    <n v="136"/>
    <m/>
    <x v="2"/>
    <x v="2"/>
    <s v="D5_QC_Queries"/>
    <n v="3.1"/>
    <s v="Inconsisent naming convention "/>
    <m/>
    <s v="common QC reports with Sanofi OR use of the Queries management process - naming convention"/>
    <s v="RegOps"/>
    <s v="Marion / Karina"/>
    <x v="44"/>
    <x v="43"/>
    <n v="53"/>
    <m/>
    <s v=" "/>
    <d v="2014-04-30T00:00:00"/>
    <d v="2014-06-29T00:00:00"/>
    <m/>
    <x v="2"/>
  </r>
  <r>
    <n v="116"/>
    <s v="Compliance"/>
    <x v="2"/>
    <x v="1"/>
    <s v="R8_PVSMF_report"/>
    <n v="3.1"/>
    <s v="PVSMF"/>
    <s v="Improve the report"/>
    <s v=" + when Marketing status will be OK : add the marketing status, marketing status date and marketing cessetion date _x000a_+ EU ref numbers_x000a__x000a__x000a_ "/>
    <s v="RegOps / IS"/>
    <s v="Edouard/Maria"/>
    <x v="27"/>
    <x v="44"/>
    <n v="18"/>
    <m/>
    <s v=" "/>
    <s v="On-going"/>
    <s v="to close as report has been provided to PV last April 25"/>
    <m/>
    <x v="4"/>
  </r>
  <r>
    <n v="165"/>
    <m/>
    <x v="1"/>
    <x v="2"/>
    <s v="D5_QC_Queries"/>
    <n v="3.1"/>
    <s v="Inconsistent data (events country status/ reference  - registrtation status and registration status date )_x000a_The reference status may be wrong  when there was several approved status (ex. 299 Israel - Approved/Licensed - 15-Aug-2007|Expired - 01-Jan-1999|Approved/Licensed - 15-Oct-1985|Submitted - 03-Sep-1984 )_x000a_Registration status is approved but the registration status date is the date of abandon"/>
    <m/>
    <s v="QC report to set in place "/>
    <s v="RegOps"/>
    <s v="Marion / Karina"/>
    <x v="44"/>
    <x v="43"/>
    <n v="53"/>
    <m/>
    <s v=" "/>
    <m/>
    <m/>
    <m/>
    <x v="2"/>
  </r>
  <r>
    <n v="126"/>
    <s v="To be kept ???"/>
    <x v="3"/>
    <x v="1"/>
    <s v="R11_Art23_report"/>
    <n v="3.1"/>
    <s v="Duplicate data entry for Article 23"/>
    <s v="No report available"/>
    <s v="Define and develop a new report with the users : Article 23 : not possible because there are no possible filters"/>
    <m/>
    <s v="Edouard/Maria"/>
    <x v="45"/>
    <x v="44"/>
    <n v="53"/>
    <m/>
    <s v=" "/>
    <d v="2014-03-30T00:00:00"/>
    <d v="2014-04-29T00:00:00"/>
    <m/>
    <x v="1"/>
  </r>
  <r>
    <n v="42"/>
    <m/>
    <x v="2"/>
    <x v="2"/>
    <s v="D3_Data_correction"/>
    <n v="5.0999999999999996"/>
    <s v="Inconsistent data (approval dates 1900)_x000a_Some approval dates in 1900 are displayed (because in etrac, it was  empty or 11/11/1111)"/>
    <m/>
    <s v="Correct the status dates in SHARE"/>
    <s v="L/F - Regions"/>
    <s v="Marion / Karina"/>
    <x v="45"/>
    <x v="44"/>
    <n v="53"/>
    <m/>
    <s v=" "/>
    <d v="2014-12-31T00:00:00"/>
    <d v="2015-01-30T00:00:00"/>
    <m/>
    <x v="2"/>
  </r>
  <r>
    <n v="82"/>
    <m/>
    <x v="2"/>
    <x v="2"/>
    <s v="R1_PBRER_Report"/>
    <n v="5.0999999999999996"/>
    <s v="The registrations are not updated to Expired"/>
    <s v="Etrac « registered but abandonned » applications are displayed (because the scope of the report is all approved registrations)"/>
    <s v="Set to « expired » the status of the concerned approved registrations  if more than 5 years"/>
    <s v="L/F - Regions"/>
    <s v="Marion / Karina"/>
    <x v="45"/>
    <x v="44"/>
    <n v="53"/>
    <m/>
    <s v=" "/>
    <d v="2014-12-31T00:00:00"/>
    <d v="2015-01-30T00:00:00"/>
    <m/>
    <x v="3"/>
  </r>
  <r>
    <n v="115"/>
    <m/>
    <x v="2"/>
    <x v="2"/>
    <s v="D5_Coherence_with_Sanofi"/>
    <s v="3,1 or 3,2"/>
    <s v="Some fields definition are not very clear : To be clarified : does Sanofi doc exist?"/>
    <m/>
    <s v="Define each field of SHARE (first step: mandatory fields)_x000a_Check with T.Heuvelmans what is already available.(QDS-7234)_x000a_Communicate the definitions to all users"/>
    <s v="RegOps"/>
    <s v="Marion / Karina"/>
    <x v="45"/>
    <x v="44"/>
    <n v="53"/>
    <m/>
    <s v=" "/>
    <d v="2014-06-30T00:00:00"/>
    <d v="2014-08-29T00:00:00"/>
    <m/>
    <x v="2"/>
  </r>
  <r>
    <n v="118"/>
    <m/>
    <x v="3"/>
    <x v="2"/>
    <s v="D_missing data"/>
    <n v="3.2"/>
    <s v="RPM names are not up-to-date"/>
    <s v="Moving organization, no process to update them"/>
    <s v="RPM name: remove the information (or ask Sanofi to hide the filed if not used by Sanofi)_x000a_Check if others fields could be removed from SHARE ?"/>
    <m/>
    <s v="Karina"/>
    <x v="45"/>
    <x v="44"/>
    <n v="53"/>
    <m/>
    <s v=" "/>
    <d v="2014-10-01T00:00:00"/>
    <d v="2014-12-30T00:00:00"/>
    <m/>
    <x v="2"/>
  </r>
  <r>
    <n v="182"/>
    <m/>
    <x v="3"/>
    <x v="0"/>
    <s v="Migration SmPC names"/>
    <n v="3.2"/>
    <s v="SmPC names are not located in the same field than Sanofi. May cause issues in the reports or during support"/>
    <m/>
    <s v="Agree with Sanofi which field to be use, for what purpose. Migrate the data in a common field and update reports and documentation"/>
    <m/>
    <s v="Jeremy /Denis"/>
    <x v="45"/>
    <x v="44"/>
    <m/>
    <m/>
    <m/>
    <m/>
    <m/>
    <m/>
    <x v="2"/>
  </r>
  <r>
    <n v="189"/>
    <m/>
    <x v="2"/>
    <x v="2"/>
    <s v="Data correction"/>
    <n v="3.2"/>
    <s v="PMSF extract : EU presentation number : no values"/>
    <m/>
    <s v="To align with Sanofi process : to enter values (not migrated in the correct field) for products registered in Europe (for CP , and to be confirmed for MRP/DCP) --&gt; ask for an automatic update"/>
    <s v="RegOps"/>
    <s v="Marion / Karina"/>
    <x v="45"/>
    <x v="44"/>
    <n v="53"/>
    <m/>
    <m/>
    <m/>
    <m/>
    <m/>
    <x v="2"/>
  </r>
  <r>
    <n v="65"/>
    <m/>
    <x v="2"/>
    <x v="3"/>
    <s v="P1_Process"/>
    <n v="5.2"/>
    <s v="SmPC name not always consistent (sometime full SmPC name, sometime only trademark)"/>
    <s v="SmPC name not always consistent (sometime full SmPC name, sometime only trademark)"/>
    <s v="When definition done, process to correction (automatic migration)"/>
    <s v="RegOps"/>
    <m/>
    <x v="27"/>
    <x v="45"/>
    <n v="18"/>
    <m/>
    <s v=" "/>
    <s v="On-going"/>
    <s v="to contact Thomas Heuvelmans"/>
    <m/>
    <x v="4"/>
  </r>
  <r>
    <n v="191"/>
    <m/>
    <x v="2"/>
    <x v="2"/>
    <s v="Data correction"/>
    <n v="5.0999999999999996"/>
    <s v="Several registrations remain approved when the product family status is inactive "/>
    <m/>
    <s v="Correct the data"/>
    <m/>
    <s v="Marion / Karina"/>
    <x v="45"/>
    <x v="44"/>
    <n v="53"/>
    <m/>
    <m/>
    <m/>
    <m/>
    <m/>
    <x v="2"/>
  </r>
</pivotCacheRecords>
</file>

<file path=xl/pivotCache/pivotCacheRecords3.xml><?xml version="1.0" encoding="utf-8"?>
<pivotCacheRecords xmlns="http://schemas.openxmlformats.org/spreadsheetml/2006/main" xmlns:r="http://schemas.openxmlformats.org/officeDocument/2006/relationships" count="196">
  <r>
    <n v="37"/>
    <m/>
    <x v="0"/>
    <x v="0"/>
    <s v="M2_Migrated_data_incorrect"/>
    <n v="5.0999999999999996"/>
    <s v="The PBRER report is not always correct"/>
    <s v="A few registration + application status wrongly migrated for MRP (position opinion taken instead of approved status)"/>
    <s v="Manual data entry for products with PBRER in Q1 2014"/>
    <s v="RegOps"/>
    <s v="Denis/Jeremy"/>
    <d v="2014-02-17T00:00:00"/>
    <x v="0"/>
    <n v="8"/>
    <x v="0"/>
    <s v=" "/>
    <d v="2014-02-17T00:00:00"/>
    <m/>
    <m/>
    <x v="0"/>
    <s v="the PBRER report should not rely on the application status"/>
    <m/>
  </r>
  <r>
    <n v="80"/>
    <s v="Compliance"/>
    <x v="1"/>
    <x v="1"/>
    <s v="R1_PBRER_Report"/>
    <n v="3.1"/>
    <s v="The PBRER report is not always correct"/>
    <s v="What is displayed as local tradename is a generic name of the product"/>
    <s v="Change the report"/>
    <s v="RegOps/IS"/>
    <s v="Edouard/Maria"/>
    <d v="2014-02-17T00:00:00"/>
    <x v="0"/>
    <n v="8"/>
    <x v="1"/>
    <n v="8"/>
    <d v="2014-02-17T00:00:00"/>
    <m/>
    <s v="NA"/>
    <x v="0"/>
    <s v="Correction should be performed as relevant in SHARE by the L/F and Regions"/>
    <m/>
  </r>
  <r>
    <n v="19"/>
    <m/>
    <x v="1"/>
    <x v="2"/>
    <s v="D5_QC_Queries"/>
    <n v="3.1"/>
    <s v="Inconsistent data (PDS with no presentation)_x000a_PDS with no presentation --&gt; Package set name appear in APR Report"/>
    <m/>
    <s v="QC Report - Data consistency-PDS low with no Presentation_x000a_"/>
    <s v="RegOps"/>
    <s v="Marion / Karina"/>
    <d v="2014-02-28T00:00:00"/>
    <x v="1"/>
    <n v="9"/>
    <x v="2"/>
    <n v="9"/>
    <m/>
    <m/>
    <m/>
    <x v="0"/>
    <m/>
    <s v="QC report specifications done and developped by IS for the QC report concerning PDS low"/>
  </r>
  <r>
    <n v="21"/>
    <m/>
    <x v="1"/>
    <x v="2"/>
    <s v="D5_QC_Queries"/>
    <n v="3.1"/>
    <s v="Inconsistent data (PDS high)"/>
    <s v="Several sites are not populated in PDS high"/>
    <s v="QC report_x000a_"/>
    <s v="RegOps"/>
    <s v="Marion / Karina"/>
    <d v="2014-02-28T00:00:00"/>
    <x v="1"/>
    <n v="9"/>
    <x v="2"/>
    <n v="9"/>
    <m/>
    <m/>
    <m/>
    <x v="0"/>
    <m/>
    <s v="QC report specifications done and developped by IS for the QC report concerning PDS high"/>
  </r>
  <r>
    <n v="25"/>
    <m/>
    <x v="1"/>
    <x v="2"/>
    <s v="D5_QC_Queries"/>
    <n v="3.1"/>
    <s v="Missing data (product dosage form)_x000a_Product dosage form is not always filled"/>
    <m/>
    <s v="QC  report - Data completeness -  Product "/>
    <s v="RegOps"/>
    <s v="Marion / Karina"/>
    <d v="2014-02-28T00:00:00"/>
    <x v="1"/>
    <n v="9"/>
    <x v="2"/>
    <n v="9"/>
    <m/>
    <m/>
    <m/>
    <x v="0"/>
    <m/>
    <s v="QC report specifications done and developped by IS for the QC report concerning product"/>
  </r>
  <r>
    <n v="48"/>
    <m/>
    <x v="1"/>
    <x v="1"/>
    <s v="R2_Variation_Follow_up_Report"/>
    <n v="2.4"/>
    <s v="Variation follow up report is not correct"/>
    <s v="VALEURMULTI in the Change type field (because multi reporting level entered in etrac for the same registration ie No reporting &amp; international variation)"/>
    <s v="Communicate the corrective actions (workaround)"/>
    <s v="RegOps"/>
    <s v="Paul"/>
    <d v="2014-02-28T00:00:00"/>
    <x v="1"/>
    <n v="9"/>
    <x v="2"/>
    <n v="9"/>
    <m/>
    <m/>
    <m/>
    <x v="0"/>
    <s v="Cleaning of the status must be performed in SHARE and we should not modify the report. Each time we are doing an evolution to the report we have to balance the benefits vs the risks of regressions--&gt; Prio 2"/>
    <m/>
  </r>
  <r>
    <n v="56"/>
    <s v="Compliance"/>
    <x v="0"/>
    <x v="1"/>
    <s v="R2_Variation_Follow_up_Report"/>
    <n v="3.1"/>
    <s v="The Variation Follow up report is not always correct"/>
    <s v="VALEURMULTI in the change type field, in case of 2 submisisons related to the same CCR with similar status and dates "/>
    <s v="Develop Workaround"/>
    <s v="RegOps / IS"/>
    <s v="Edouard/Maria"/>
    <d v="2014-02-28T00:00:00"/>
    <x v="1"/>
    <n v="9"/>
    <x v="2"/>
    <n v="9"/>
    <d v="2014-02-28T00:00:00"/>
    <m/>
    <m/>
    <x v="0"/>
    <s v="/"/>
    <m/>
  </r>
  <r>
    <n v="72"/>
    <s v="Compliance"/>
    <x v="1"/>
    <x v="1"/>
    <s v="R2_Variation_Follow_up_Report"/>
    <n v="3.1"/>
    <s v="The Variation Follow up report is not always correct"/>
    <s v="Number of countries in the last lines of the report are not always correct (when CP) "/>
    <s v="Decision to Suppress the last lines of the report"/>
    <s v="Report team"/>
    <s v="Edouard/Maria"/>
    <d v="2014-02-28T00:00:00"/>
    <x v="1"/>
    <n v="9"/>
    <x v="2"/>
    <n v="9"/>
    <d v="2014-02-28T00:00:00"/>
    <d v="2014-03-30T00:00:00"/>
    <m/>
    <x v="0"/>
    <s v="Yes but then as for the PBRER if we do not have Package set we won't have Smpc names displayed."/>
    <m/>
  </r>
  <r>
    <n v="87"/>
    <s v="Compliance"/>
    <x v="1"/>
    <x v="1"/>
    <s v="R2_Variation_Follow_up_Report"/>
    <n v="3.1"/>
    <s v="The Variation Follow up report is not always correct"/>
    <m/>
    <s v="Suppress the wrong change type in SHARE"/>
    <s v="L/F - Regions - Transversal team"/>
    <s v="Edouard/Maria"/>
    <d v="2014-02-28T00:00:00"/>
    <x v="1"/>
    <n v="9"/>
    <x v="2"/>
    <n v="9"/>
    <d v="2014-02-28T00:00:00"/>
    <m/>
    <s v="Correct SHARE, and run again the report"/>
    <x v="0"/>
    <s v="Correction should be performed as relevant in SHARE by the L/F and Regions"/>
    <m/>
  </r>
  <r>
    <n v="88"/>
    <s v="Compliance"/>
    <x v="1"/>
    <x v="1"/>
    <s v="R2_Variation_Follow_up_Report"/>
    <n v="3.1"/>
    <s v="The Variation Follow up report is not always correct"/>
    <s v="VALEURMULTI in the change type field, in case of 2 submisisons related to the same CCR with similar status and dates "/>
    <s v="Send workaround to users"/>
    <s v="RegOps"/>
    <s v="Edouard/Maria"/>
    <d v="2014-02-28T00:00:00"/>
    <x v="1"/>
    <n v="9"/>
    <x v="2"/>
    <n v="9"/>
    <d v="2014-02-28T00:00:00"/>
    <m/>
    <s v="Run 2 reports (see workaround)"/>
    <x v="0"/>
    <s v="/"/>
    <n v="0"/>
  </r>
  <r>
    <n v="89"/>
    <s v="Compliance"/>
    <x v="1"/>
    <x v="1"/>
    <s v="R2_Variation_Follow_up_Report"/>
    <n v="3.1"/>
    <s v="The Variation Follow up report is not always correct"/>
    <s v="Wrong selection of the report (as the VFU report has been duplicated to ease the use (1 for IO, 1 for Regions).and the previous report was still existing)"/>
    <s v="Suppress the wrong BO reports"/>
    <s v="RegOps/IS"/>
    <s v="Edouard/Maria"/>
    <d v="2014-02-28T00:00:00"/>
    <x v="1"/>
    <n v="9"/>
    <x v="2"/>
    <n v="9"/>
    <d v="2014-02-28T00:00:00"/>
    <m/>
    <m/>
    <x v="0"/>
    <s v="/"/>
    <m/>
  </r>
  <r>
    <n v="50"/>
    <m/>
    <x v="1"/>
    <x v="2"/>
    <s v="D3_Data_correction"/>
    <n v="5.0999999999999996"/>
    <s v="The Variation Follow up report is not always correct_x000a_Product 314 Hong Kong is under &quot;Sanofi&quot; and not &quot;Sanofi Pasteur&quot;"/>
    <m/>
    <s v="Correct the value"/>
    <s v="Karina"/>
    <s v="Marion / Karina"/>
    <d v="2014-03-04T00:00:00"/>
    <x v="2"/>
    <n v="10"/>
    <x v="3"/>
    <n v="10"/>
    <d v="2014-03-15T00:00:00"/>
    <d v="2014-04-14T00:00:00"/>
    <m/>
    <x v="0"/>
    <m/>
    <s v="corrected by Karina "/>
  </r>
  <r>
    <n v="53"/>
    <m/>
    <x v="1"/>
    <x v="1"/>
    <s v="R2_Variation_Follow_up_Report"/>
    <n v="3.1"/>
    <s v="The Variation Follow up report is not always correct"/>
    <s v="Wrong information for the the &quot;event description&quot;"/>
    <s v="Decision to suppress the “event description”"/>
    <s v="Report team"/>
    <m/>
    <d v="2014-03-07T00:00:00"/>
    <x v="3"/>
    <n v="10"/>
    <x v="4"/>
    <n v="10"/>
    <d v="2014-03-15T00:00:00"/>
    <d v="2014-04-14T00:00:00"/>
    <m/>
    <x v="0"/>
    <m/>
    <m/>
  </r>
  <r>
    <n v="57"/>
    <s v="Compliance"/>
    <x v="1"/>
    <x v="3"/>
    <m/>
    <n v="2.4"/>
    <s v="When updating the status of first event linked to an Application to ‘approved’, the application status is automatically updated as approved with the same date"/>
    <s v=" The system interprets this first Pre-licensure events as the initial application event. Then the Application status is updated automatically by the tool to ‘approved’ and the application status date is set to the approval date of the event."/>
    <s v="Communicate to users"/>
    <s v="Paul"/>
    <s v="Denis/Jeremy"/>
    <d v="2014-03-07T00:00:00"/>
    <x v="3"/>
    <n v="10"/>
    <x v="4"/>
    <n v="10"/>
    <d v="2014-03-10T00:00:00"/>
    <m/>
    <m/>
    <x v="0"/>
    <m/>
    <m/>
  </r>
  <r>
    <n v="74"/>
    <m/>
    <x v="1"/>
    <x v="0"/>
    <s v="M2_Migrated_data_incorrect"/>
    <n v="5.0999999999999996"/>
    <s v="The PBRER report is not always correct"/>
    <s v="Withdrawn dates have been wrongly migrated"/>
    <s v="Manualy set the right date for product with PBRER in Q1 2014"/>
    <s v="RegOps"/>
    <s v="Denis/Jeremy"/>
    <d v="2014-03-07T00:00:00"/>
    <x v="3"/>
    <n v="10"/>
    <x v="4"/>
    <n v="10"/>
    <d v="2014-02-17T00:00:00"/>
    <m/>
    <m/>
    <x v="0"/>
    <m/>
    <m/>
  </r>
  <r>
    <n v="76"/>
    <m/>
    <x v="1"/>
    <x v="0"/>
    <s v="M2_Migrated_data_incorrect"/>
    <n v="5.0999999999999996"/>
    <s v="The PBRER report is not always correct"/>
    <s v="A few registration status wrongly migrated"/>
    <s v="Check ans solve the issue of registrations approved, then withdrawn, then approved"/>
    <s v="RegOps/IS"/>
    <s v="Denis/Jeremy"/>
    <d v="2014-03-07T00:00:00"/>
    <x v="3"/>
    <n v="10"/>
    <x v="4"/>
    <n v="10"/>
    <d v="2014-02-18T00:00:00"/>
    <m/>
    <m/>
    <x v="0"/>
    <s v="/"/>
    <m/>
  </r>
  <r>
    <n v="121"/>
    <m/>
    <x v="1"/>
    <x v="3"/>
    <s v="T1_Inteface SHARE/MDM"/>
    <n v="5.0999999999999996"/>
    <s v="The Variation Follow up report is not always correct"/>
    <s v="Korea and EU MCM country category not correct"/>
    <s v="Update the MCM country category list into MDM (Reg Ops by Feb 14)"/>
    <s v="RegOps"/>
    <s v="Jeremy/Moncef"/>
    <d v="2014-03-07T00:00:00"/>
    <x v="3"/>
    <n v="10"/>
    <x v="4"/>
    <n v="10"/>
    <d v="2014-02-17T00:00:00"/>
    <m/>
    <m/>
    <x v="0"/>
    <s v="If this is linked to SHARE structure and not to the reports, then appropriate training + the list of countries listed in the footer of the report for CP could avoid an enhancement of the report with associated possible regressions --&gt; Prio 2"/>
    <m/>
  </r>
  <r>
    <n v="122"/>
    <m/>
    <x v="1"/>
    <x v="3"/>
    <s v="T1_Inteface SHARE/MDM"/>
    <n v="5.0999999999999996"/>
    <s v="The Variation Follow up report is not always correct"/>
    <m/>
    <s v="Update the MCM country category list into MDM (Reg Ops by Feb 14)"/>
    <s v="RegOps"/>
    <s v="Jeremy/Moncef"/>
    <d v="2014-03-07T00:00:00"/>
    <x v="3"/>
    <n v="10"/>
    <x v="4"/>
    <n v="10"/>
    <d v="2014-02-17T00:00:00"/>
    <m/>
    <m/>
    <x v="0"/>
    <s v="/"/>
    <m/>
  </r>
  <r>
    <n v="123"/>
    <m/>
    <x v="2"/>
    <x v="1"/>
    <s v="R12_All_registrations_Report"/>
    <n v="3.1"/>
    <s v="Report &quot;all applications for 1 product&quot; is difficult to be used"/>
    <s v="The &quot;country&quot; is missing"/>
    <s v="Update the report"/>
    <m/>
    <s v="Edouard/Maria"/>
    <d v="2014-03-07T00:00:00"/>
    <x v="3"/>
    <n v="10"/>
    <x v="4"/>
    <n v="10"/>
    <d v="2014-03-15T00:00:00"/>
    <d v="2014-05-14T00:00:00"/>
    <m/>
    <x v="0"/>
    <m/>
    <m/>
  </r>
  <r>
    <n v="139"/>
    <m/>
    <x v="1"/>
    <x v="3"/>
    <s v="T2 -etrac/RA cockpit"/>
    <n v="2.2999999999999998"/>
    <m/>
    <s v="eTrac procedures still available"/>
    <s v="Cancel eTrac procedures"/>
    <s v="RegOps"/>
    <s v="Maria"/>
    <d v="2014-03-07T00:00:00"/>
    <x v="3"/>
    <n v="10"/>
    <x v="4"/>
    <n v="10"/>
    <d v="2014-03-31T00:00:00"/>
    <d v="2014-04-30T00:00:00"/>
    <m/>
    <x v="0"/>
    <m/>
    <m/>
  </r>
  <r>
    <n v="159"/>
    <m/>
    <x v="1"/>
    <x v="3"/>
    <s v="T6_SHARE_evolutions"/>
    <n v="3.1"/>
    <s v="The Variation Follow up report is not always correct"/>
    <s v="Action type is set with a / (as this field did not exist in eTrac)"/>
    <s v="Will be available with the new data in SHARE"/>
    <m/>
    <s v="Jeremy/Moncef"/>
    <d v="2014-03-07T00:00:00"/>
    <x v="3"/>
    <n v="10"/>
    <x v="4"/>
    <n v="10"/>
    <d v="2014-02-28T00:00:00"/>
    <m/>
    <s v="Ignore the issue"/>
    <x v="0"/>
    <s v="/"/>
    <m/>
  </r>
  <r>
    <n v="162"/>
    <m/>
    <x v="1"/>
    <x v="3"/>
    <s v="T8_New_Reports"/>
    <n v="3.2"/>
    <s v="The Variation Follow up report is not always correct"/>
    <s v="Need to create several VFU if we have too many product impacted"/>
    <s v="Long term :It will be updated (by the US team) this year but it will reduce the performance"/>
    <s v="Report team"/>
    <s v="Jeremy/Moncef"/>
    <d v="2014-03-07T00:00:00"/>
    <x v="3"/>
    <n v="10"/>
    <x v="4"/>
    <n v="10"/>
    <d v="2014-12-31T00:00:00"/>
    <d v="2015-01-30T00:00:00"/>
    <m/>
    <x v="0"/>
    <m/>
    <m/>
  </r>
  <r>
    <n v="32"/>
    <m/>
    <x v="1"/>
    <x v="2"/>
    <s v="D5_QC_Queries"/>
    <n v="5.0999999999999996"/>
    <s v="Inconsistent data (Business entity)_x000a_Business Entity can be changed by users"/>
    <m/>
    <s v="QC Data consistency-Business Entity_x000a_Check if there are similar cases than 314 HongKong, Perform correction for all  similar cases"/>
    <s v="RegOps"/>
    <s v="Marion / Karina"/>
    <d v="2014-03-11T00:00:00"/>
    <x v="4"/>
    <n v="11"/>
    <x v="5"/>
    <n v="11"/>
    <m/>
    <m/>
    <m/>
    <x v="0"/>
    <m/>
    <s v="QC report specifications done and developped by IS for the QC report concerning busness entity"/>
  </r>
  <r>
    <n v="33"/>
    <m/>
    <x v="1"/>
    <x v="2"/>
    <s v="D3_Data_correction"/>
    <n v="5.0999999999999996"/>
    <s v="Inconsistent data (Business entity)_x000a_Business Entity has been changed by users"/>
    <m/>
    <s v="data correction_x000a_284 Indonesia"/>
    <s v="RegOps"/>
    <s v="Marion / Karina"/>
    <d v="2014-03-13T00:00:00"/>
    <x v="5"/>
    <n v="11"/>
    <x v="6"/>
    <n v="11"/>
    <m/>
    <m/>
    <m/>
    <x v="0"/>
    <m/>
    <m/>
  </r>
  <r>
    <n v="166"/>
    <m/>
    <x v="1"/>
    <x v="2"/>
    <s v="D3_Data_correction"/>
    <n v="5.0999999999999996"/>
    <s v="Inconsistent data (events country status/ reference  - registrtation status)_x000a_wrong Registration status for  299 Israel - 128 78 23830 00 (August 15. 2007)"/>
    <m/>
    <s v="Data correction"/>
    <s v="RegOps"/>
    <s v="Marion / Karina"/>
    <d v="2014-03-14T00:00:00"/>
    <x v="6"/>
    <n v="11"/>
    <x v="7"/>
    <n v="13"/>
    <m/>
    <m/>
    <m/>
    <x v="0"/>
    <m/>
    <m/>
  </r>
  <r>
    <n v="90"/>
    <m/>
    <x v="1"/>
    <x v="1"/>
    <s v="R2_Variation_Follow_up_Report"/>
    <n v="2.4"/>
    <s v="The PBRER report is not always correct"/>
    <s v="“License status Date” is in French and not in English"/>
    <s v="Commuicate the settings of BO"/>
    <s v="RegOps"/>
    <s v="Edouard/Maria"/>
    <d v="2014-03-15T00:00:00"/>
    <x v="7"/>
    <n v="11"/>
    <x v="8"/>
    <n v="11"/>
    <d v="2014-03-15T00:00:00"/>
    <d v="2014-04-14T00:00:00"/>
    <m/>
    <x v="0"/>
    <m/>
    <m/>
  </r>
  <r>
    <n v="98"/>
    <m/>
    <x v="3"/>
    <x v="3"/>
    <s v="T2 -etrac/RA cockpit"/>
    <n v="2.2999999999999998"/>
    <s v="Intranet is not up-todate"/>
    <s v="eTrac documentation is still present"/>
    <s v="Update intranet to remove eTRAC and RACockpit "/>
    <m/>
    <s v="Jeremy/Moncef"/>
    <d v="2014-03-15T00:00:00"/>
    <x v="7"/>
    <n v="11"/>
    <x v="8"/>
    <n v="11"/>
    <d v="2014-03-31T00:00:00"/>
    <d v="2014-06-29T00:00:00"/>
    <m/>
    <x v="0"/>
    <m/>
    <m/>
  </r>
  <r>
    <n v="49"/>
    <m/>
    <x v="1"/>
    <x v="1"/>
    <s v="R1_PBRER_Report"/>
    <n v="3.1"/>
    <s v="The PBRER report is not always correct"/>
    <s v="As many lines as number of countries in the MRP"/>
    <s v="Investigate and correct ; The difference between the lines correspond to the SmPC name which is different"/>
    <s v="RegOps / IS"/>
    <m/>
    <d v="2014-03-20T00:00:00"/>
    <x v="8"/>
    <n v="12"/>
    <x v="9"/>
    <n v="12"/>
    <d v="2014-03-15T00:00:00"/>
    <d v="2014-04-14T00:00:00"/>
    <m/>
    <x v="0"/>
    <m/>
    <m/>
  </r>
  <r>
    <n v="91"/>
    <s v="Compliance"/>
    <x v="1"/>
    <x v="1"/>
    <s v="R2_Variation_Follow_up_Report"/>
    <s v="3.1"/>
    <s v="The Variation Follow up report is not always correct"/>
    <s v="In CP, the data exist in the report only for European Union (and not all countries)"/>
    <m/>
    <m/>
    <s v="Edouard/Maria"/>
    <d v="2014-03-20T00:00:00"/>
    <x v="8"/>
    <n v="12"/>
    <x v="10"/>
    <n v="14"/>
    <d v="2014-03-15T00:00:00"/>
    <d v="2014-04-14T00:00:00"/>
    <s v="copy the information from EU"/>
    <x v="0"/>
    <m/>
    <m/>
  </r>
  <r>
    <n v="95"/>
    <s v="Compliance"/>
    <x v="1"/>
    <x v="1"/>
    <s v="R2_Variation_Follow_up_Report"/>
    <s v="3.1"/>
    <s v="The Variation Follow up report is not always correct"/>
    <s v="314 India (MigMis3626)- CCR V2051 - The report display « No submission required » on 06.08.2006 instead of “submitted” on 18.12.2012_x000a_"/>
    <s v="Check if we have the same issue in other reports"/>
    <s v="RegOps"/>
    <s v="Edouard/Maria"/>
    <d v="2014-03-20T00:00:00"/>
    <x v="8"/>
    <n v="12"/>
    <x v="9"/>
    <n v="12"/>
    <d v="2014-03-30T00:00:00"/>
    <d v="2014-04-29T00:00:00"/>
    <m/>
    <x v="0"/>
    <m/>
    <m/>
  </r>
  <r>
    <n v="6"/>
    <m/>
    <x v="1"/>
    <x v="2"/>
    <s v="D1_QC__Process"/>
    <n v="2.2000000000000002"/>
    <s v="Methodology of QC "/>
    <m/>
    <s v="Schedule meeting with Sanofi  (Xavier L, Eric S.) on data QC each two weeks "/>
    <s v="RegOps"/>
    <s v="Marion / Karina"/>
    <d v="2014-03-26T00:00:00"/>
    <x v="9"/>
    <n v="13"/>
    <x v="11"/>
    <n v="13"/>
    <m/>
    <m/>
    <m/>
    <x v="0"/>
    <m/>
    <m/>
  </r>
  <r>
    <n v="55"/>
    <m/>
    <x v="1"/>
    <x v="4"/>
    <s v="U1_User support"/>
    <n v="2.2999999999999998"/>
    <s v="The PBRER report is not always correct"/>
    <s v="Data entry by affiliates not always up-to-date or wrong"/>
    <s v="Perform booster traing sessions to affiliates to ensure they ?????"/>
    <s v="RegOps"/>
    <s v="Stephanie/Denis"/>
    <d v="2014-03-27T00:00:00"/>
    <x v="10"/>
    <n v="13"/>
    <x v="12"/>
    <n v="8"/>
    <d v="2014-02-25T00:00:00"/>
    <d v="2014-03-27T00:00:00"/>
    <s v="NA"/>
    <x v="0"/>
    <s v="As this is a specific case, wouldn't it be more efficient to manually remove the 2 others lines from the report before sending it to PV ? Each time we are doing an evolution to the report we have to balance the benefits vs the risks of regressions."/>
    <m/>
  </r>
  <r>
    <n v="130"/>
    <m/>
    <x v="2"/>
    <x v="4"/>
    <s v="U1_User support"/>
    <n v="2.2999999999999998"/>
    <s v="Incorect use of the system"/>
    <s v="Need more training"/>
    <s v="Booster sessions : Viewers"/>
    <m/>
    <s v="Stephanie/Denis"/>
    <d v="2014-03-27T00:00:00"/>
    <x v="10"/>
    <n v="13"/>
    <x v="13"/>
    <n v="8"/>
    <d v="2014-02-25T00:00:00"/>
    <d v="2014-03-27T00:00:00"/>
    <m/>
    <x v="0"/>
    <m/>
    <m/>
  </r>
  <r>
    <n v="131"/>
    <m/>
    <x v="2"/>
    <x v="4"/>
    <s v="U1_User support"/>
    <n v="2.2999999999999998"/>
    <s v="Incorect use of the system"/>
    <s v="Need more training"/>
    <s v="Booster sessions : Writers HQ"/>
    <m/>
    <s v="Stephanie/Denis"/>
    <d v="2014-03-27T00:00:00"/>
    <x v="10"/>
    <n v="13"/>
    <x v="13"/>
    <n v="8"/>
    <d v="2014-02-25T00:00:00"/>
    <d v="2014-03-27T00:00:00"/>
    <m/>
    <x v="0"/>
    <m/>
    <m/>
  </r>
  <r>
    <n v="132"/>
    <m/>
    <x v="2"/>
    <x v="4"/>
    <s v="U1_User support"/>
    <n v="2.2999999999999998"/>
    <s v="Incorect use of the system"/>
    <s v="Need more training"/>
    <s v="Booster sessions : Writers + Viewers Affiliates"/>
    <m/>
    <s v="Stephanie/Denis"/>
    <d v="2014-03-27T00:00:00"/>
    <x v="10"/>
    <n v="13"/>
    <x v="14"/>
    <n v="9"/>
    <d v="2014-02-25T00:00:00"/>
    <d v="2014-03-27T00:00:00"/>
    <m/>
    <x v="0"/>
    <m/>
    <m/>
  </r>
  <r>
    <n v="1"/>
    <m/>
    <x v="1"/>
    <x v="2"/>
    <s v="D1_QC__Process"/>
    <n v="2.2000000000000002"/>
    <s v="No Procedure"/>
    <m/>
    <s v="Definition of the QC Check process--&gt; Create a Pasteur QSOP, related to QSOP-008142 SHARE - Management of Data Quality Control, and send it in review"/>
    <s v="RegOps"/>
    <s v="Marion / Karina"/>
    <d v="2014-03-29T00:00:00"/>
    <x v="11"/>
    <n v="13"/>
    <x v="15"/>
    <n v="13"/>
    <m/>
    <m/>
    <m/>
    <x v="0"/>
    <m/>
    <s v="2014/03/24 KN SOP will be sent to RACC members during this week_x000a_April 15 : only reg CMC comment received _x000a__x000a__x000a_"/>
  </r>
  <r>
    <n v="34"/>
    <m/>
    <x v="2"/>
    <x v="0"/>
    <s v="M1a_Missing_data"/>
    <n v="5.0999999999999996"/>
    <s v="The PBRER report is not always correct"/>
    <s v="No registrations for Republic of Srpska (as requested for the migration!)"/>
    <s v="manual data entry by SHARE team"/>
    <m/>
    <s v="Denis/Jeremy"/>
    <d v="2014-03-31T00:00:00"/>
    <x v="12"/>
    <n v="14"/>
    <x v="16"/>
    <n v="14"/>
    <m/>
    <m/>
    <s v="add manually the Srpska registrations in the PBRER Report"/>
    <x v="1"/>
    <m/>
    <m/>
  </r>
  <r>
    <n v="171"/>
    <m/>
    <x v="1"/>
    <x v="2"/>
    <s v="D5_QC_Queries"/>
    <n v="3.1"/>
    <s v="Missing data (Action Type, Change Type, CCR number)"/>
    <m/>
    <s v="QC Data completeness- Event Attributes "/>
    <s v="RegOps"/>
    <s v="Marion / Karina"/>
    <d v="2014-04-01T00:00:00"/>
    <x v="13"/>
    <n v="14"/>
    <x v="16"/>
    <n v="14"/>
    <m/>
    <m/>
    <m/>
    <x v="0"/>
    <m/>
    <s v="QC report specifications done and developped by IS for the QC report concerning events"/>
  </r>
  <r>
    <n v="112"/>
    <m/>
    <x v="3"/>
    <x v="5"/>
    <s v="P1_Process"/>
    <n v="3.2"/>
    <s v="SHANTA data not available in SHARE"/>
    <s v="Not yet in the scope"/>
    <s v="Integration of SHANTA products in SHARE_x000a_email has been sent to propose a pre-study to see if the current process &amp; responsibilities in SHARE could apply to SHANTA and to ask a name of contact to work with for this pre-study.-&gt; Décided to postpone it"/>
    <s v="RegOps / IS"/>
    <s v="Stephanie/Denis"/>
    <d v="2014-04-03T00:00:00"/>
    <x v="14"/>
    <n v="14"/>
    <x v="17"/>
    <n v="14"/>
    <d v="2015-06-30T00:00:00"/>
    <d v="2015-09-28T00:00:00"/>
    <m/>
    <x v="0"/>
    <m/>
    <m/>
  </r>
  <r>
    <n v="63"/>
    <m/>
    <x v="1"/>
    <x v="4"/>
    <s v="D7_Training - User support"/>
    <n v="2.4"/>
    <s v="The PBRER report is not always correct"/>
    <m/>
    <s v="Perform survey to estimate the confort of the affiliates to perform the data entry and propose action plan if needed"/>
    <s v="RegOps"/>
    <s v="Stephanie/Denis"/>
    <d v="2014-04-14T00:00:00"/>
    <x v="15"/>
    <n v="16"/>
    <x v="14"/>
    <n v="9"/>
    <d v="2014-03-15T00:00:00"/>
    <d v="2014-04-14T00:00:00"/>
    <s v="NA"/>
    <x v="0"/>
    <m/>
    <m/>
  </r>
  <r>
    <n v="66"/>
    <m/>
    <x v="1"/>
    <x v="0"/>
    <s v="M1_Missing_data"/>
    <n v="2.4"/>
    <s v="List of Commitement"/>
    <s v="Assignee : Need to have users connected at least once to be assignee ."/>
    <s v="Remind users to connect at least once ?????"/>
    <s v="RegOps"/>
    <s v="Denis/Jeremy"/>
    <d v="2014-04-14T00:00:00"/>
    <x v="15"/>
    <n v="16"/>
    <x v="18"/>
    <n v="12"/>
    <d v="2014-03-15T00:00:00"/>
    <d v="2014-04-14T00:00:00"/>
    <m/>
    <x v="0"/>
    <s v="Urgent reminder ! Before the next patch "/>
    <s v="Reminder sent March 17 + 24"/>
  </r>
  <r>
    <n v="185"/>
    <m/>
    <x v="1"/>
    <x v="1"/>
    <s v="R8_PVSMF_report"/>
    <n v="3.1"/>
    <s v="Need to provide PSMF appendix to PV for the PSMF update"/>
    <s v="Report not correct for the next PSMF version due to April11"/>
    <s v="PVSMF specifications review (line added by Marion)"/>
    <m/>
    <s v="Marion"/>
    <d v="2014-04-14T00:00:00"/>
    <x v="15"/>
    <n v="16"/>
    <x v="19"/>
    <n v="16"/>
    <m/>
    <m/>
    <m/>
    <x v="0"/>
    <m/>
    <s v="Meeting organized with1, PV (D.Gaillard) then with Ragu, Maria and Edouard on April 14th, Appendix porvided to PV Pasteur (April 24)"/>
  </r>
  <r>
    <n v="2"/>
    <m/>
    <x v="1"/>
    <x v="2"/>
    <s v="D1_QC__Process"/>
    <n v="2.2000000000000002"/>
    <s v="No QC process set in place"/>
    <m/>
    <s v="Review Sanofi QC documents - 3 key QDs : Sop 008142 and BTD 012412 "/>
    <s v="RegOps"/>
    <s v="Marion / Karina"/>
    <d v="2014-04-15T00:00:00"/>
    <x v="16"/>
    <n v="16"/>
    <x v="20"/>
    <n v="15"/>
    <m/>
    <m/>
    <m/>
    <x v="0"/>
    <m/>
    <s v="to be discussed with ES and Xl on April 29th"/>
  </r>
  <r>
    <n v="12"/>
    <m/>
    <x v="1"/>
    <x v="2"/>
    <s v="D2_Guidance"/>
    <n v="2.2000000000000002"/>
    <s v="Inconsistent data  (process)_x000a_The PBRER report is not always correct : issue : 402 registrations without package set (data quality issue): will be display as empty (SmPC, Marketing status, marketing status date (it was not in Register) "/>
    <m/>
    <s v=" - Prepare a set of slide to explain how to create these data (Sandrine + Karina) - Process to reopen the events of the migration to correct the PDS is ongoing - we need to agree on rules_x000a_- Ask the users to populate the data (QC stream)_x000a_- Can we automatically create the Package set for withdrawn / Expired registrations ?--&gt; Christophe will check with Sudha the feasibility_x000a_"/>
    <s v="RegOps"/>
    <s v="Marion / Karina"/>
    <d v="2014-04-15T00:00:00"/>
    <x v="16"/>
    <n v="16"/>
    <x v="0"/>
    <s v=" "/>
    <m/>
    <m/>
    <m/>
    <x v="1"/>
    <m/>
    <m/>
  </r>
  <r>
    <n v="52"/>
    <m/>
    <x v="1"/>
    <x v="2"/>
    <s v="D3_Data_correction"/>
    <n v="5.0999999999999996"/>
    <s v="Inconsistent data (CCR number/events)_x000a_329 Bolivia - CCR 2031436 : 2 lines for the same CCR"/>
    <s v="_x000a_"/>
    <s v="2 similar events with different codes: =&gt; 2 lines to correct"/>
    <s v="Affilates"/>
    <s v="Marion / Karina"/>
    <d v="2014-04-15T00:00:00"/>
    <x v="16"/>
    <n v="16"/>
    <x v="21"/>
    <n v="15"/>
    <d v="2014-06-30T00:00:00"/>
    <d v="2014-07-30T00:00:00"/>
    <m/>
    <x v="0"/>
    <m/>
    <s v="corected on April 9th"/>
  </r>
  <r>
    <n v="78"/>
    <s v="Compliance ???"/>
    <x v="1"/>
    <x v="1"/>
    <s v="R1_PBRER_Report"/>
    <n v="3.1"/>
    <s v="The PBRER report displays &quot;European Union&quot; information and not each European country"/>
    <s v="For the Centralized process EU – CP, the registration information is related in SHARE to European Union. Actually, the report does not display all the countries related to the application but to the registration. "/>
    <s v="This issue must be solved before April (there is no PBRER before this date with CP products)."/>
    <s v="RegOps/IS"/>
    <s v="Edouard/Maria/Moncef"/>
    <d v="2014-04-15T00:00:00"/>
    <x v="16"/>
    <n v="16"/>
    <x v="0"/>
    <s v=" "/>
    <d v="2014-03-15T00:00:00"/>
    <d v="2014-04-14T00:00:00"/>
    <m/>
    <x v="1"/>
    <m/>
    <m/>
  </r>
  <r>
    <n v="79"/>
    <s v="Compliance ???"/>
    <x v="1"/>
    <x v="1"/>
    <s v="R1_PBRER_Report"/>
    <n v="3.1"/>
    <s v="The PBRER report displays identical lines"/>
    <s v="Double identical line"/>
    <s v="To be corrected"/>
    <s v="RegOps/IS"/>
    <s v="Edouard/Maria"/>
    <d v="2014-04-15T00:00:00"/>
    <x v="16"/>
    <n v="16"/>
    <x v="10"/>
    <n v="14"/>
    <d v="2014-03-15T00:00:00"/>
    <d v="2014-04-14T00:00:00"/>
    <s v="Use the &quot;remove duplicate&quot; functionality of Excel"/>
    <x v="0"/>
    <m/>
    <m/>
  </r>
  <r>
    <n v="169"/>
    <m/>
    <x v="1"/>
    <x v="2"/>
    <s v="D3_Data_correction"/>
    <n v="5.0999999999999996"/>
    <s v="314 – V2542 - Application code/number is not retrieved in VFU report for Hong Kong licences because of naming convention not followed"/>
    <m/>
    <s v="Data correction"/>
    <s v="Sam Ching"/>
    <s v="Marion / Karina"/>
    <d v="2014-04-15T00:00:00"/>
    <x v="16"/>
    <n v="16"/>
    <x v="15"/>
    <n v="13"/>
    <m/>
    <m/>
    <m/>
    <x v="0"/>
    <m/>
    <m/>
  </r>
  <r>
    <n v="77"/>
    <m/>
    <x v="1"/>
    <x v="0"/>
    <s v="M2_Migrated_data_incorrect"/>
    <n v="5.0999999999999996"/>
    <s v="A few registration + application status wrongly migrated for MRP (positive opinion taken instead of approved status)"/>
    <s v="A few registration + application status wrongly migrated for MRP (positive opinion taken instead of approved status)"/>
    <s v="Manual data entry"/>
    <s v="RegOps"/>
    <s v="Denis/Jeremy"/>
    <d v="2014-04-16T00:00:00"/>
    <x v="17"/>
    <n v="16"/>
    <x v="19"/>
    <n v="16"/>
    <d v="2014-03-17T00:00:00"/>
    <d v="2014-04-16T00:00:00"/>
    <m/>
    <x v="0"/>
    <m/>
    <m/>
  </r>
  <r>
    <n v="100"/>
    <m/>
    <x v="2"/>
    <x v="0"/>
    <s v="M1a_Missing_data"/>
    <n v="5.0999999999999996"/>
    <s v="Art 58 not yet migrated (2 applications)"/>
    <s v="Art 58 not yet migrated (2 applications)"/>
    <s v="Manual data entry, after redefining process nd regeneration of PIF (Priority 1 of manual data entry)._x000a_Denis only found one application for the time being (as of April 15)"/>
    <s v="RegOps"/>
    <s v="Denis/Jeremy"/>
    <d v="2014-04-16T00:00:00"/>
    <x v="18"/>
    <n v="17"/>
    <x v="0"/>
    <n v="17"/>
    <d v="2014-03-15T00:00:00"/>
    <d v="2014-04-14T00:00:00"/>
    <m/>
    <x v="2"/>
    <s v="not directly linked to the PBRER --&gt; Prio 2"/>
    <m/>
  </r>
  <r>
    <n v="183"/>
    <m/>
    <x v="1"/>
    <x v="2"/>
    <s v="D1_QC__Process"/>
    <n v="2.2000000000000002"/>
    <s v="When opening an event, part of Withdrawal or Expired application, to correct the data and when you close it as approved, the application status is automatically updated to approved and the application status date is updated"/>
    <m/>
    <s v="Find the right correction process to correct some closed events when the application is withdrawn for example or expired"/>
    <m/>
    <s v="Marion / Karina"/>
    <d v="2014-04-22T00:00:00"/>
    <x v="18"/>
    <n v="17"/>
    <x v="22"/>
    <m/>
    <m/>
    <m/>
    <m/>
    <x v="0"/>
    <m/>
    <s v="Corrections at the event level should be performed by SHARE Admin. When you close an event as approuved, the application status and the application status date must be put back with the correct values manualy "/>
  </r>
  <r>
    <n v="38"/>
    <s v="Mandatory_x000a_field"/>
    <x v="1"/>
    <x v="2"/>
    <s v="D1b_Missing_data"/>
    <s v="3,2,"/>
    <s v="No data regarding marketing information"/>
    <s v="« Currently Marketing status » and « marketing date »  are empty (because in etrac, field was empty)"/>
    <s v="Agree with Sanofi about the definition of  the 3 fields : Marketing status, marketing date, marketing cessassion date._x000a_"/>
    <s v="RegOps"/>
    <s v="Edouard"/>
    <d v="2014-04-23T00:00:00"/>
    <x v="19"/>
    <n v="17"/>
    <x v="23"/>
    <n v="17"/>
    <d v="2014-03-15T00:00:00"/>
    <d v="2014-04-14T00:00:00"/>
    <m/>
    <x v="0"/>
    <m/>
    <s v="2014/03/24 KN Supplies Dpt provide us with the “marketed date” --&gt; feasibility to assess by ED; update scenario 3 based on supply status - resume countries position taking into example MHRA sunset clause interpretation_x000a_2014/02/10 KN : Karina - prepare a position paper (issues, discussion: definitions, advantages / disadvantages of what can be done, what we propose). Rules for Qwick win are defined_x000a_"/>
  </r>
  <r>
    <n v="143"/>
    <m/>
    <x v="2"/>
    <x v="4"/>
    <s v="U1_User support"/>
    <n v="2.2999999999999998"/>
    <s v="Number of issues in the Q&amp;A database"/>
    <s v="User support to be reorganized"/>
    <s v="User support on reports (when in English)"/>
    <m/>
    <s v="Stephanie/Denis"/>
    <d v="2014-04-25T00:00:00"/>
    <x v="20"/>
    <n v="17"/>
    <x v="19"/>
    <n v="16"/>
    <d v="2014-03-15T00:00:00"/>
    <d v="2014-05-14T00:00:00"/>
    <m/>
    <x v="0"/>
    <m/>
    <m/>
  </r>
  <r>
    <n v="144"/>
    <m/>
    <x v="2"/>
    <x v="4"/>
    <s v="U1_User support"/>
    <n v="2.2999999999999998"/>
    <s v="Number of issues in the Q&amp;A database"/>
    <s v="User support to be reorganized"/>
    <s v="User support on reports (when in French)"/>
    <m/>
    <s v="Stephanie/Denis"/>
    <d v="2014-04-25T00:00:00"/>
    <x v="20"/>
    <n v="17"/>
    <x v="19"/>
    <n v="16"/>
    <d v="2014-03-15T00:00:00"/>
    <d v="2014-05-14T00:00:00"/>
    <m/>
    <x v="0"/>
    <m/>
    <m/>
  </r>
  <r>
    <n v="145"/>
    <m/>
    <x v="2"/>
    <x v="4"/>
    <s v="U1_User support"/>
    <n v="2.2999999999999998"/>
    <s v="Number of issues in the Q&amp;A database"/>
    <s v="User support to be reorganized"/>
    <s v="User support on Access request &amp; training"/>
    <m/>
    <s v="Stephanie/Denis"/>
    <d v="2014-04-25T00:00:00"/>
    <x v="20"/>
    <n v="17"/>
    <x v="19"/>
    <n v="16"/>
    <d v="2014-03-15T00:00:00"/>
    <d v="2014-05-14T00:00:00"/>
    <m/>
    <x v="0"/>
    <m/>
    <m/>
  </r>
  <r>
    <n v="146"/>
    <m/>
    <x v="2"/>
    <x v="4"/>
    <s v="U1_User support"/>
    <n v="2.2999999999999998"/>
    <s v="Number of issues in the Q&amp;A database"/>
    <s v="User support to be reorganized"/>
    <s v="User support on Dictionary"/>
    <m/>
    <s v="Stephanie/Denis"/>
    <d v="2014-04-25T00:00:00"/>
    <x v="20"/>
    <n v="17"/>
    <x v="19"/>
    <n v="16"/>
    <d v="2014-03-15T00:00:00"/>
    <d v="2014-05-14T00:00:00"/>
    <m/>
    <x v="0"/>
    <m/>
    <m/>
  </r>
  <r>
    <n v="147"/>
    <m/>
    <x v="2"/>
    <x v="4"/>
    <s v="U1_User support"/>
    <n v="2.2999999999999998"/>
    <s v="Number of issues in the Q&amp;A database"/>
    <s v="User support to be reorganized"/>
    <s v="User support for Americas (North and South)"/>
    <m/>
    <s v="Stephanie/Denis"/>
    <d v="2014-04-25T00:00:00"/>
    <x v="20"/>
    <n v="17"/>
    <x v="19"/>
    <n v="16"/>
    <d v="2014-03-15T00:00:00"/>
    <d v="2014-05-14T00:00:00"/>
    <m/>
    <x v="0"/>
    <m/>
    <m/>
  </r>
  <r>
    <n v="148"/>
    <m/>
    <x v="2"/>
    <x v="4"/>
    <s v="U1_User support"/>
    <n v="2.2999999999999998"/>
    <s v="Number of issues in the Q&amp;A database"/>
    <s v="User support to be reorganized"/>
    <s v="User support for Europe &amp; Asia, Africa, transversal team"/>
    <m/>
    <s v="Stephanie/Denis"/>
    <d v="2014-04-25T00:00:00"/>
    <x v="20"/>
    <n v="17"/>
    <x v="19"/>
    <n v="16"/>
    <d v="2014-03-15T00:00:00"/>
    <d v="2014-05-14T00:00:00"/>
    <m/>
    <x v="0"/>
    <m/>
    <m/>
  </r>
  <r>
    <n v="160"/>
    <m/>
    <x v="2"/>
    <x v="4"/>
    <s v="Users support"/>
    <n v="2.2999999999999998"/>
    <s v="Incorrect use of the system"/>
    <m/>
    <s v="Update user guide with the corrective action proposed above on application status (Corrective action (proposed by Jeremy and Antoine). "/>
    <m/>
    <s v="Stephanie/Denis"/>
    <d v="2014-04-29T00:00:00"/>
    <x v="21"/>
    <n v="18"/>
    <x v="0"/>
    <s v=" "/>
    <m/>
    <m/>
    <m/>
    <x v="1"/>
    <m/>
    <s v="Minutes from meeting expected from Jeremy"/>
  </r>
  <r>
    <n v="10"/>
    <m/>
    <x v="1"/>
    <x v="2"/>
    <s v="D4_QC_Catalogue"/>
    <n v="2.2000000000000002"/>
    <s v="Several causes : missing data, data entry errors, no data entry monitoring"/>
    <m/>
    <s v="Define QC reports to check completeness of data"/>
    <s v="RegOps / IS"/>
    <s v="Marion / Karina"/>
    <d v="2014-04-30T00:00:00"/>
    <x v="22"/>
    <n v="18"/>
    <x v="0"/>
    <s v=" "/>
    <m/>
    <m/>
    <s v="NA"/>
    <x v="1"/>
    <m/>
    <s v="Decision to merge with Sanofi"/>
  </r>
  <r>
    <n v="15"/>
    <m/>
    <x v="1"/>
    <x v="2"/>
    <s v="D5_QC_Queries"/>
    <n v="3.1"/>
    <s v="Inconsistent data (registration number)_x000a_Registration number values are not correct"/>
    <m/>
    <s v="QC Report - Data Consistency_Registration Number"/>
    <s v="RegOps"/>
    <s v="Marion / Karina"/>
    <d v="2014-04-30T00:00:00"/>
    <x v="22"/>
    <n v="18"/>
    <x v="24"/>
    <n v="14"/>
    <m/>
    <m/>
    <m/>
    <x v="0"/>
    <m/>
    <s v="QC report specifications done and developped by IS concerning registration  _x000a_13 QC reports"/>
  </r>
  <r>
    <n v="17"/>
    <m/>
    <x v="1"/>
    <x v="2"/>
    <s v="D5_QC_Queries"/>
    <n v="3.1"/>
    <s v="Inconsistent data (CCR number format)_x000a_The CCR number format is wrong - Sometimes, the CCR number appears three times in CCR column "/>
    <m/>
    <s v="QC Report - Data consistency- CCR number "/>
    <m/>
    <s v="Marion / Karina"/>
    <d v="2014-04-30T00:00:00"/>
    <x v="22"/>
    <n v="18"/>
    <x v="24"/>
    <n v="14"/>
    <m/>
    <m/>
    <m/>
    <x v="0"/>
    <m/>
    <s v="QC report specifications done and developped by IS for the QC report concerning CCR"/>
  </r>
  <r>
    <n v="23"/>
    <m/>
    <x v="1"/>
    <x v="2"/>
    <s v="D5_QC_Queries"/>
    <n v="3.1"/>
    <s v="Missing data (Field role)_x000a_The field &quot;Role&quot;, used in PV Report, is automatically populated following the data selected in Reviewing Country, Co-Rapporteur and countries. These fields are not always populated"/>
    <m/>
    <s v="QC Report - Data completeness – only Co-Rapporteur field"/>
    <s v="RegOps"/>
    <s v="Marion / Karina"/>
    <d v="2014-04-30T00:00:00"/>
    <x v="22"/>
    <n v="18"/>
    <x v="16"/>
    <n v="14"/>
    <m/>
    <m/>
    <m/>
    <x v="0"/>
    <m/>
    <s v="2014/03/24 KN QC Report is not correct and should be updated : April 15th : QC report no more used (merged with Sanofi)"/>
  </r>
  <r>
    <n v="27"/>
    <m/>
    <x v="1"/>
    <x v="2"/>
    <s v="D5_QC_Queries"/>
    <n v="3.1"/>
    <s v="Missing data (IBD and IBD country)_x000a_IBD AND IBD Country are not always filled (used in PBRER report)"/>
    <m/>
    <s v="QC  Report - Data completeness "/>
    <s v="RegOps"/>
    <s v="Marion / Karina"/>
    <d v="2014-04-30T00:00:00"/>
    <x v="22"/>
    <n v="18"/>
    <x v="16"/>
    <n v="14"/>
    <m/>
    <m/>
    <m/>
    <x v="0"/>
    <m/>
    <s v="2014/03/24 KN QC Report is not correct and should be updated : April 15th : QC report no more used (merged with Sanofi)"/>
  </r>
  <r>
    <n v="28"/>
    <m/>
    <x v="1"/>
    <x v="2"/>
    <s v="D5_QC_Queries"/>
    <n v="3.1"/>
    <s v="Inconsistent data (Application status and registration status)_x000a_Application status and registration status are not consistent "/>
    <m/>
    <s v="QC Report - Data consistency "/>
    <s v="RegOps"/>
    <s v="Marion / Karina"/>
    <d v="2014-04-30T00:00:00"/>
    <x v="22"/>
    <n v="18"/>
    <x v="16"/>
    <n v="14"/>
    <m/>
    <m/>
    <m/>
    <x v="0"/>
    <m/>
    <s v="QC report specifications done and developped by IS for the QC report concerning registration /application"/>
  </r>
  <r>
    <n v="62"/>
    <m/>
    <x v="1"/>
    <x v="4"/>
    <s v="D7_Training - User support"/>
    <n v="2.2999999999999998"/>
    <s v="Emphasise the importance of data entry to affiliates"/>
    <m/>
    <s v="Emphasise the importance of data entry to affiliates. _x000a_For all users : Remind to the users to not close any events before the initilal application is approved "/>
    <s v="Regions head"/>
    <s v="Paul"/>
    <d v="2014-04-22T00:00:00"/>
    <x v="23"/>
    <n v="20"/>
    <x v="0"/>
    <n v="20"/>
    <d v="2014-03-30T00:00:00"/>
    <d v="2014-04-29T00:00:00"/>
    <s v="NA"/>
    <x v="3"/>
    <m/>
    <s v="Will be included in the newsletter : to be communicated alongside survey results"/>
  </r>
  <r>
    <n v="54"/>
    <m/>
    <x v="1"/>
    <x v="3"/>
    <s v="T7_BO_universe"/>
    <n v="3.1"/>
    <s v="The PBRER report is not always correct : to decide as system does not allow : workaround via BO : display date not available if 1900 ,,,"/>
    <s v="Some approval dates in 1900 are displayed (because in etrac, it was  empty or 11/11/1111)"/>
    <s v="Investigate if In PBRER and PVSMF reports it is posisble to replace &quot;1/03/1900&quot; by &quot;Date not known&quot; ? (feasibility, agreement from users)"/>
    <s v="RegOps / IS"/>
    <s v="Maria"/>
    <d v="2014-04-30T00:00:00"/>
    <x v="22"/>
    <n v="18"/>
    <x v="25"/>
    <n v="18"/>
    <d v="2014-03-31T00:00:00"/>
    <d v="2014-04-30T00:00:00"/>
    <m/>
    <x v="0"/>
    <m/>
    <m/>
  </r>
  <r>
    <n v="64"/>
    <m/>
    <x v="2"/>
    <x v="4"/>
    <s v="D7_Training - User support"/>
    <n v="2.2999999999999998"/>
    <s v="Use of the system difficult for some affiliates users"/>
    <s v="GALY codes not used/known by affiliates: difficult to identify the product when they do not call it the same way than HQ"/>
    <s v="Store in Sharepoint a table listing all Pasteur SHARE products, with their alternative local trade names"/>
    <s v="Reg Ops"/>
    <s v="Stephanie/Denis"/>
    <d v="2014-04-18T00:00:00"/>
    <x v="23"/>
    <n v="20"/>
    <x v="0"/>
    <n v="20"/>
    <d v="2014-04-04T00:00:00"/>
    <d v="2014-04-30T00:00:00"/>
    <s v="NA"/>
    <x v="3"/>
    <m/>
    <s v="DJ to send for review to admin by 18/04"/>
  </r>
  <r>
    <n v="65"/>
    <m/>
    <x v="2"/>
    <x v="3"/>
    <s v="P1_Process"/>
    <n v="2.2000000000000002"/>
    <s v="SmPC name not always consistent (sometime full SmPC name, sometime only trademark)"/>
    <s v="SmPC name not always consistent (sometime full SmPC name, sometime only trademark)"/>
    <s v="Define with Sanofi clear rules on SmPC name (local language ?)._x000a_Discussion started with Nathalie GOURVAT in the context of fields defintion"/>
    <s v="RegOps"/>
    <s v="Marion / Karina / Sanofi"/>
    <d v="2014-04-30T00:00:00"/>
    <x v="22"/>
    <n v="18"/>
    <x v="0"/>
    <s v=" "/>
    <d v="2014-12-31T00:00:00"/>
    <d v="2015-01-30T00:00:00"/>
    <s v="NA"/>
    <x v="3"/>
    <m/>
    <s v="to contact Thomas Heuvelmans"/>
  </r>
  <r>
    <n v="67"/>
    <m/>
    <x v="1"/>
    <x v="0"/>
    <s v="M1a_Missing_data"/>
    <n v="5.0999999999999996"/>
    <s v="Article 46 data have not been migrated"/>
    <s v="Some article 46 applications have not been migrated. "/>
    <s v="Manual Migration"/>
    <s v="RegOps / IS"/>
    <s v="Denis/Jeremy"/>
    <d v="2014-04-30T00:00:00"/>
    <x v="24"/>
    <n v="20"/>
    <x v="0"/>
    <s v=" "/>
    <d v="2014-04-30T00:00:00"/>
    <d v="2014-05-30T00:00:00"/>
    <m/>
    <x v="3"/>
    <s v="We should first migrate the Article 46 in SHARE prior to work on the Article 46 reports. --&gt; Prio 2"/>
    <s v="Activity to be launch week 13"/>
  </r>
  <r>
    <n v="83"/>
    <s v="Compliance"/>
    <x v="1"/>
    <x v="1"/>
    <s v="R1_PBRER_Report"/>
    <n v="3.1"/>
    <s v="The PBRER report is not always correct"/>
    <s v="IN the PBRER 415 416 Croatia, in the PBRER, we have the 3 lines. We would whish to have only the CP"/>
    <s v="- Exclude in the PBRER report the registrations “Transfer to CP” (adding this criteria by default)_x000a_- SOlve the issue of Application non longer valid (withdrawn or expired) when the PDS stil show &quot;approved&quot;_x000a_- Remove from the scope of the report the abandonned applications_x000a_- For the Centralized process EU – CP, the registration information is related in SHARE to European Union. Actually, the report does not display all the countries related to the application but to the registration. _x000a_- Change in all reports the prompte &quot;Business entity&quot; by a more robust prompt: Product type = &quot;vaccines&quot; or &quot;Flu Vaccines&quot;. (a QC is performed to check if some users have change the Business entity and to mitigate the risk)-low priority è Action can be completed even if not done)"/>
    <s v="Report team"/>
    <s v="Edouard/Maria"/>
    <d v="2014-04-30T00:00:00"/>
    <x v="22"/>
    <n v="18"/>
    <x v="25"/>
    <n v="18"/>
    <d v="2014-03-15T00:00:00"/>
    <d v="2014-04-14T00:00:00"/>
    <m/>
    <x v="0"/>
    <m/>
    <m/>
  </r>
  <r>
    <n v="68"/>
    <m/>
    <x v="1"/>
    <x v="0"/>
    <s v="M1a_Missing_data"/>
    <s v="3,1 or 5,1"/>
    <s v="The Article 46 report is not always correct"/>
    <s v="247 article 46 event have not been migrated. Is it related to the reports ???_x000a_Data are therefore missing in reports"/>
    <s v="Manual Migration"/>
    <s v="RegOps / IS"/>
    <s v="Denis/Jeremy"/>
    <d v="2014-04-30T00:00:00"/>
    <x v="22"/>
    <n v="18"/>
    <x v="0"/>
    <s v=" "/>
    <d v="2014-04-30T00:00:00"/>
    <d v="2014-05-30T00:00:00"/>
    <m/>
    <x v="1"/>
    <s v="We should first migrate the Article 46 in SHARE prior to work on the Article 46 reports. --&gt; Prio 2"/>
    <s v="refer to action 65"/>
  </r>
  <r>
    <n v="81"/>
    <s v="Compliance ???"/>
    <x v="2"/>
    <x v="1"/>
    <s v="R1_PBRER_Report"/>
    <n v="3.1"/>
    <s v="Enhance the PBRER report to avoid to display &quot;registered but abandonned registrations"/>
    <s v="Etrac « registered but abandonned » applications are displayed (because the scope of the report is all approved registrations)"/>
    <s v="Remove from the scope of the report the abandonned applications"/>
    <s v="RegOps / IS"/>
    <s v="Edouard/Maria/Moncef"/>
    <d v="2014-04-30T00:00:00"/>
    <x v="22"/>
    <n v="18"/>
    <x v="0"/>
    <s v=" "/>
    <d v="2014-03-15T00:00:00"/>
    <d v="2014-04-14T00:00:00"/>
    <m/>
    <x v="1"/>
    <s v="This is an enhancement compared to eTRAC. Cleaning of the status must be performed in SHARE and we should not modify the report --&gt; Prio 2"/>
    <m/>
  </r>
  <r>
    <n v="94"/>
    <s v="Compliance ???"/>
    <x v="0"/>
    <x v="1"/>
    <s v="R2_Variation_Follow_up_Report"/>
    <n v="3.1"/>
    <s v="Ensure Robstness of Variation Follow-up report"/>
    <s v="Development use a theoretical order for the Event status, which might not be true in real life_x000a__x000a_User can change the busines entity"/>
    <s v="- Event status order might bring wrong output : The status “suspensive question”  for example is a status that could happened anytime.Same for the status “No submission required” . The report takes the last date of the « country Schedules » instead of the current status indicated under the tab « Country »_x000a_- Naming Convention : the new applications are not displayed when there is no RegSet#. Priority : High_x000a_- The VFU report create a partial Result for Hexaxim (352)_x000a_- Withdrawn licenses displayed with a “/” in case of Approved MRP (medium priority -  Action will be finalized even if this correction is not done)_x000a_- Filter on business entity(sanofi Pasteur) which can change, and not on product type : remplace business entity = Pasteur by Product type = Vaccine or Flu Vaccine (low priority - Action will be finalized even if this correction is not done)"/>
    <s v="RegOps / IS"/>
    <s v="Edouard/Maria/Moncef"/>
    <d v="2014-04-30T00:00:00"/>
    <x v="22"/>
    <n v="18"/>
    <x v="0"/>
    <s v=" "/>
    <m/>
    <m/>
    <m/>
    <x v="3"/>
    <m/>
    <m/>
  </r>
  <r>
    <n v="92"/>
    <s v="Compliance"/>
    <x v="1"/>
    <x v="1"/>
    <s v="R2_Variation_Follow_up_Report"/>
    <n v="3.1"/>
    <s v="The Variation Follow up report is not always correct"/>
    <s v="The report take the date of the country schedule instead of the current status indicated in the country tab"/>
    <s v="bug under resolution"/>
    <m/>
    <s v="Edouard/Maria"/>
    <d v="2014-04-30T00:00:00"/>
    <x v="22"/>
    <n v="18"/>
    <x v="9"/>
    <n v="12"/>
    <d v="2014-03-15T00:00:00"/>
    <d v="2014-04-14T00:00:00"/>
    <m/>
    <x v="0"/>
    <m/>
    <m/>
  </r>
  <r>
    <n v="96"/>
    <m/>
    <x v="0"/>
    <x v="1"/>
    <s v="R2_Variation_Follow_up_Report"/>
    <n v="3.1"/>
    <s v="Variation Follow up region report is not correct"/>
    <s v="Need to display Approved registrations OR (and not AND) Applications  with a status « planned, submitted or approved » "/>
    <s v="- 'Need to modify prompts (replace a AND by a OR)_x000a_- same correction than for the variation Follow-up for Batch release_x000a_- Remplace business entity = Pasteur by Product type = Vaccine or Flu Vaccine (low priority - Action will be finalized even if this correction is not done)"/>
    <s v="RegOps / IS"/>
    <s v="Edouard/Maria"/>
    <d v="2014-04-30T00:00:00"/>
    <x v="22"/>
    <n v="18"/>
    <x v="0"/>
    <s v=" "/>
    <m/>
    <m/>
    <m/>
    <x v="3"/>
    <m/>
    <m/>
  </r>
  <r>
    <n v="97"/>
    <s v="Compliance ???"/>
    <x v="1"/>
    <x v="1"/>
    <s v="R3_Article_46_Report"/>
    <n v="3.1"/>
    <s v="Improve Article 46 report"/>
    <s v="Adjust Report"/>
    <s v="- Add Croatia in the list of countries by default_x000a_- Suppresse SPMSD countries ? _x000a_- Add the registration status (or filter or approved registrations ?) _x000a_-remplace business entity = Pasteur by Product type = Vaccine or Flu Vaccine (low priority)"/>
    <s v="RegOps / IS"/>
    <s v="Edouard/Maria"/>
    <d v="2014-04-30T00:00:00"/>
    <x v="25"/>
    <n v="22"/>
    <x v="0"/>
    <s v=" "/>
    <d v="2014-06-30T00:00:00"/>
    <d v="2014-07-30T00:00:00"/>
    <s v="Possible to easily add Croatia in the request"/>
    <x v="3"/>
    <m/>
    <m/>
  </r>
  <r>
    <n v="111"/>
    <m/>
    <x v="1"/>
    <x v="1"/>
    <s v="R6_Track_back_report"/>
    <n v="3.1"/>
    <s v="Track-back report"/>
    <s v="Track back report is not available"/>
    <s v="Finalise and roll-out the Track back report (provide &quot;partial results&quot;)_x000a_• The current version in dev environment does not run because the Event information came from the Events folder. The event info needs to come from the Events-Registration folder or the Events-Application folder. For our case, it MUST come Events-Application folder (explanation below)._x000a_• Raghu started a version that includes the events associated at the Registration level. This did not give us the results of all open events. The reason it did not is because no other events had  a PDS association, except for the “PDS Pasteur Migration” event._x000a_• Because the event info was not linked to the registration, we had to include the event info from the Events Application folder instead.  _x000a_• it would be easier to extract all the fields needed then use a macro to organize the data by application (all events, references and sequences as related to one application) _x000a_• The data for each application in each country will have a mix of data coming from the event level at the application, plus data found at the registration level (Raghu, let me know if you think the associations I propose in red, are appropriate). See tab “Fields needed for TrkBk”_x000a_• After we are able to confirm the data extracts properly, we need to develop and apply a macro ( see tab “Data after macro applied’)_x000a__x000a_-remplace business entity = Pasteur by Product type = Vaccine or Flu Vaccine (low priority - action can be closed even if not done)"/>
    <s v="RegOps / IS"/>
    <s v="Edouard/Maria"/>
    <d v="2014-04-30T00:00:00"/>
    <x v="25"/>
    <n v="22"/>
    <x v="0"/>
    <s v=" "/>
    <d v="2014-03-15T00:00:00"/>
    <d v="2014-04-14T00:00:00"/>
    <m/>
    <x v="3"/>
    <m/>
    <m/>
  </r>
  <r>
    <n v="116"/>
    <s v="Compliance"/>
    <x v="1"/>
    <x v="1"/>
    <s v="R8_PVSMF_report"/>
    <n v="3.1"/>
    <s v="PVSMF"/>
    <s v="Improve the report"/>
    <s v="- Ivory Coast / Cote d'Ivoire not retrieved (due to EU.Not EU ?)_x000a_- Need to replace the Local Trade Name by the SMPC Name for this report_x000a_- Application country instead of registration country_x000a_-remplace business entity = Pasteur by Product type = Vaccine or Flu Vaccine (priority low - Action can be set as completeted even if this is not done)_x000a_Due DAte : April 30. Then Dec 31 (when common report with Sanofi)_x000a_ "/>
    <s v="RegOps / IS"/>
    <s v="Edouard/Maria"/>
    <d v="2014-04-30T00:00:00"/>
    <x v="22"/>
    <n v="18"/>
    <x v="0"/>
    <s v=" "/>
    <d v="2014-12-31T00:00:00"/>
    <d v="2015-03-01T00:00:00"/>
    <m/>
    <x v="3"/>
    <s v="/"/>
    <s v="to close as report has been provided to PV last April 25"/>
  </r>
  <r>
    <n v="128"/>
    <m/>
    <x v="3"/>
    <x v="4"/>
    <s v="U1_User support"/>
    <n v="2.2999999999999998"/>
    <s v="Difficult to use reports"/>
    <s v="Not easy to now which report to use when"/>
    <s v="Small support on main reports (Quick reference guide)._x000a_Circulate this guide (Stephanie). Do we want to communicate it to the user knowing it may be wrong ?"/>
    <m/>
    <s v="Stephanie/Denis"/>
    <d v="2014-04-25T00:00:00"/>
    <x v="22"/>
    <n v="18"/>
    <x v="0"/>
    <s v=" "/>
    <d v="2014-03-30T00:00:00"/>
    <d v="2014-06-28T00:00:00"/>
    <m/>
    <x v="3"/>
    <m/>
    <s v="Slides gathered by SM, under review"/>
  </r>
  <r>
    <n v="157"/>
    <m/>
    <x v="3"/>
    <x v="3"/>
    <s v="T3_Interface SHARE/OPX2"/>
    <n v="3.1"/>
    <s v="Approval dates not always updated in OPX2"/>
    <s v="CMO PPO report (actaul dates) not available (before interface to OPX2"/>
    <s v="Define and implement CMO PPO report : check that the Variation follow-up meets the need of CMO PPO"/>
    <m/>
    <s v="Edouard"/>
    <d v="2014-04-30T00:00:00"/>
    <x v="22"/>
    <n v="18"/>
    <x v="0"/>
    <s v=" "/>
    <d v="2014-03-15T00:00:00"/>
    <d v="2014-04-14T00:00:00"/>
    <m/>
    <x v="3"/>
    <m/>
    <m/>
  </r>
  <r>
    <n v="163"/>
    <m/>
    <x v="1"/>
    <x v="4"/>
    <s v="Keep this action"/>
    <n v="4"/>
    <s v="Resource bottleneck"/>
    <m/>
    <s v="From April 18, after QCI assessment, Munish audit and PV mock up inspection, ask for additional resources if required"/>
    <s v="Franck"/>
    <s v="Franck"/>
    <d v="2014-04-30T00:00:00"/>
    <x v="22"/>
    <n v="18"/>
    <x v="25"/>
    <n v="18"/>
    <m/>
    <m/>
    <m/>
    <x v="0"/>
    <m/>
    <m/>
  </r>
  <r>
    <n v="170"/>
    <m/>
    <x v="2"/>
    <x v="4"/>
    <s v="GPP "/>
    <n v="2.2999999999999998"/>
    <s v="R&amp;R around creation of GPP are not clear"/>
    <m/>
    <s v="Build and communicate a training kit on GPP based on the sldie deck developpe by céline  (UMANIS). This slide deck has already been shared with french associates from Franchise  on March 21"/>
    <m/>
    <s v="Stephanie/Denis"/>
    <d v="2014-04-25T00:00:00"/>
    <x v="22"/>
    <n v="18"/>
    <x v="0"/>
    <s v=" "/>
    <m/>
    <m/>
    <m/>
    <x v="3"/>
    <m/>
    <s v="To be reviewed SM/DJ for April 18"/>
  </r>
  <r>
    <n v="161"/>
    <m/>
    <x v="1"/>
    <x v="3"/>
    <s v="T7_BO_universe"/>
    <n v="3.1"/>
    <s v="The Variation Follow up report is not always correct"/>
    <s v="314 India (MigMis3626)- CCR V2051 - The report display « No submission required » on 06.08.2006 instead of “submitted” on 18.12.2012_x000a_"/>
    <s v="Bug under resolution : the BO universe does not load the current date. This mean that the report takes the last date of the « country Schedules » instead of the current status indicated under the tab « Country »"/>
    <s v="Report team"/>
    <s v="Edouard"/>
    <d v="2014-04-30T00:00:00"/>
    <x v="22"/>
    <n v="18"/>
    <x v="0"/>
    <s v=" "/>
    <d v="2014-03-15T00:00:00"/>
    <d v="2014-04-14T00:00:00"/>
    <m/>
    <x v="1"/>
    <m/>
    <m/>
  </r>
  <r>
    <n v="39"/>
    <s v="Mandatory_x000a_field"/>
    <x v="1"/>
    <x v="2"/>
    <s v="D1b_Missing_data"/>
    <n v="2.1"/>
    <s v="No data regarding marketing information"/>
    <s v="« Currently Marketing status » and « marketing date »  are empty (because in etrac, field was empty)"/>
    <s v="Create a shortfix to set to 'not marketed' all expired, withdrawn… registrations or products"/>
    <s v="RegOps / IS"/>
    <s v="Edouard"/>
    <d v="2014-05-09T00:00:00"/>
    <x v="26"/>
    <n v="19"/>
    <x v="0"/>
    <s v=" "/>
    <d v="2014-03-15T00:00:00"/>
    <d v="2014-04-14T00:00:00"/>
    <m/>
    <x v="3"/>
    <m/>
    <s v="2014/02/18 KN  Rules for Qwick win are defined"/>
  </r>
  <r>
    <n v="167"/>
    <m/>
    <x v="1"/>
    <x v="2"/>
    <s v="D5_QC_Queries"/>
    <n v="3.1"/>
    <s v="Inconsistent data (Application approved or withdrawn with no registration )_x000a_Approved / withdrawn application do not have registraion "/>
    <m/>
    <s v="QC report_x000a_Cancelled for QC to be updated as merging with Sanofi process  (Data consistency_Application_registration_PDS statuses (this Report will replace the “Approved Application with no registration” Report) _x000a_"/>
    <s v="RegOps"/>
    <s v="Marion / Karina"/>
    <d v="2014-04-30T00:00:00"/>
    <x v="22"/>
    <n v="18"/>
    <x v="16"/>
    <n v="14"/>
    <m/>
    <m/>
    <m/>
    <x v="0"/>
    <m/>
    <s v="QC report specifications done and developped by IS for the QC report concerning registration / application"/>
  </r>
  <r>
    <n v="181"/>
    <m/>
    <x v="1"/>
    <x v="1"/>
    <s v="Report"/>
    <n v="3.1"/>
    <s v="As Cmo dashboard is no more porvide, find a way to provide new registrations to PV "/>
    <m/>
    <s v="Investigate the best reports to be used"/>
    <m/>
    <s v="Edouard"/>
    <d v="2014-04-30T00:00:00"/>
    <x v="22"/>
    <n v="18"/>
    <x v="0"/>
    <s v=" "/>
    <m/>
    <m/>
    <m/>
    <x v="4"/>
    <m/>
    <m/>
  </r>
  <r>
    <n v="70"/>
    <m/>
    <x v="1"/>
    <x v="0"/>
    <s v="M1b_Missing_data"/>
    <n v="5.2"/>
    <s v="Dose per primary container might be missing (1000 have not been migrated)"/>
    <s v="Dose per primary container might be missing (1000 have not been migrated)"/>
    <s v="remigrate the doses per primary container"/>
    <s v="RegOps / IS"/>
    <s v="Denis/Jeremy"/>
    <d v="2014-05-09T00:00:00"/>
    <x v="26"/>
    <n v="19"/>
    <x v="0"/>
    <s v=" "/>
    <d v="2014-03-15T00:00:00"/>
    <d v="2014-04-14T00:00:00"/>
    <m/>
    <x v="3"/>
    <m/>
    <m/>
  </r>
  <r>
    <n v="71"/>
    <m/>
    <x v="1"/>
    <x v="0"/>
    <s v="M1b_Missing_data"/>
    <n v="5.2"/>
    <s v="List of Commitments"/>
    <s v="Comments on the tasks not migrated"/>
    <s v="Patch"/>
    <s v="RegOps / IS"/>
    <s v="Denis/Jeremy"/>
    <d v="2014-05-09T00:00:00"/>
    <x v="26"/>
    <n v="19"/>
    <x v="0"/>
    <s v=" "/>
    <d v="2014-03-15T00:00:00"/>
    <d v="2014-04-14T00:00:00"/>
    <m/>
    <x v="3"/>
    <m/>
    <m/>
  </r>
  <r>
    <n v="73"/>
    <m/>
    <x v="1"/>
    <x v="0"/>
    <s v="M1b_Missing_data"/>
    <n v="5.2"/>
    <s v="List of Commitments"/>
    <s v="Task updates (assignnees…) not migrated"/>
    <s v="Patch"/>
    <s v="RegOps / IS"/>
    <s v="Denis/Jeremy"/>
    <d v="2014-05-09T00:00:00"/>
    <x v="26"/>
    <n v="19"/>
    <x v="0"/>
    <s v=" "/>
    <d v="2014-03-15T00:00:00"/>
    <d v="2014-04-14T00:00:00"/>
    <m/>
    <x v="3"/>
    <m/>
    <s v="2014/03/06 KN: many assignee are not identified in the system. To be checked. Send an update to Remy."/>
  </r>
  <r>
    <n v="75"/>
    <m/>
    <x v="1"/>
    <x v="0"/>
    <s v="M2_Migrated_data_incorrect"/>
    <n v="5.2"/>
    <s v="Withdrawn dates have been wrongly migrated"/>
    <s v="Withdrawn dates have been wrongly migrated"/>
    <s v="Re-migrate the good date (patch)"/>
    <s v="RegOps/IS"/>
    <s v="Denis/Jeremy"/>
    <d v="2014-05-09T00:00:00"/>
    <x v="26"/>
    <n v="19"/>
    <x v="0"/>
    <s v=" "/>
    <d v="2014-03-15T00:00:00"/>
    <d v="2014-04-14T00:00:00"/>
    <m/>
    <x v="3"/>
    <m/>
    <m/>
  </r>
  <r>
    <n v="133"/>
    <m/>
    <x v="2"/>
    <x v="0"/>
    <s v="Migration "/>
    <n v="2.2999999999999998"/>
    <s v="Migration not finalized"/>
    <s v="Need ro review some processes"/>
    <s v="User Guide light to finalize and publish. Pre-requisit for manual migration. + communicate to users"/>
    <m/>
    <s v="Denis/Jeremy"/>
    <d v="2014-05-14T00:00:00"/>
    <x v="27"/>
    <n v="20"/>
    <x v="0"/>
    <s v=" "/>
    <d v="2014-03-15T00:00:00"/>
    <d v="2014-05-14T00:00:00"/>
    <m/>
    <x v="3"/>
    <m/>
    <m/>
  </r>
  <r>
    <n v="36"/>
    <m/>
    <x v="1"/>
    <x v="4"/>
    <s v="U1_User support"/>
    <n v="2.2999999999999998"/>
    <s v="Inspection readiness"/>
    <s v="Training documentation not fully well managed"/>
    <s v="Manage training documentation following Sanofi procedure"/>
    <s v="RegOps"/>
    <s v="Stephanie/Denis"/>
    <d v="2014-04-30T00:00:00"/>
    <x v="23"/>
    <n v="20"/>
    <x v="0"/>
    <s v=" "/>
    <d v="2014-03-31T00:00:00"/>
    <d v="2014-04-30T00:00:00"/>
    <m/>
    <x v="3"/>
    <m/>
    <m/>
  </r>
  <r>
    <n v="84"/>
    <m/>
    <x v="1"/>
    <x v="2"/>
    <s v="D3_Data_correction"/>
    <n v="5.0999999999999996"/>
    <s v="IN the PBRER 415 416 Croatia, in the PBRER, we have the 3 lines. We would whish to have only the CP"/>
    <m/>
    <s v="Update the registration status and the application status for Croatia  for the CP 415 416._x000a_Update the application status to 'License transferred&quot; and come back later when the pb on the PDS is solved"/>
    <s v="T,Korniche/ M. Kafi"/>
    <s v="Marion / Karina/Denis"/>
    <d v="2014-04-15T00:00:00"/>
    <x v="23"/>
    <n v="20"/>
    <x v="0"/>
    <n v="20"/>
    <d v="2014-03-15T00:00:00"/>
    <d v="2014-04-14T00:00:00"/>
    <m/>
    <x v="3"/>
    <m/>
    <s v="data correction done for 1 application_x000a_PDS issue for the other one : action by Denis"/>
  </r>
  <r>
    <n v="137"/>
    <m/>
    <x v="3"/>
    <x v="4"/>
    <s v="U1_User support"/>
    <n v="2.2999999999999998"/>
    <s v="No use of the &quot;Notifications&quot;"/>
    <s v="No use of the &quot;Notifications&quot;"/>
    <s v="Notification with SHARE. Draft exists,  Not validated"/>
    <m/>
    <s v="Stephanie/Denis"/>
    <d v="2014-05-15T00:00:00"/>
    <x v="23"/>
    <n v="20"/>
    <x v="0"/>
    <s v=" "/>
    <d v="2014-04-30T00:00:00"/>
    <d v="2014-07-29T00:00:00"/>
    <m/>
    <x v="2"/>
    <m/>
    <m/>
  </r>
  <r>
    <n v="138"/>
    <m/>
    <x v="3"/>
    <x v="4"/>
    <s v="U1_User support"/>
    <n v="2.2999999999999998"/>
    <s v="However, the only rule we provide in training supports for Application Code is MAA-Product Code-NAT."/>
    <s v="No use of the &quot;Notifications&quot;"/>
    <s v="Notification for affiliates, L/F, Regions"/>
    <m/>
    <s v="Stephanie/Denis"/>
    <d v="2014-05-15T00:00:00"/>
    <x v="23"/>
    <n v="20"/>
    <x v="0"/>
    <s v=" "/>
    <d v="2014-04-30T00:00:00"/>
    <d v="2014-07-29T00:00:00"/>
    <m/>
    <x v="2"/>
    <m/>
    <m/>
  </r>
  <r>
    <n v="179"/>
    <m/>
    <x v="2"/>
    <x v="5"/>
    <s v="P_VHP"/>
    <n v="2.1"/>
    <s v="VHP process not implemented"/>
    <m/>
    <s v="Define a process for VHP"/>
    <m/>
    <s v="Denis"/>
    <d v="2014-05-15T00:00:00"/>
    <x v="23"/>
    <n v="20"/>
    <x v="0"/>
    <s v=" "/>
    <m/>
    <m/>
    <m/>
    <x v="3"/>
    <m/>
    <m/>
  </r>
  <r>
    <n v="184"/>
    <m/>
    <x v="1"/>
    <x v="5"/>
    <s v="Process_PSR"/>
    <n v="2.1"/>
    <s v="Guidelines for DSUR and PSUR not avalable to users"/>
    <m/>
    <s v="Review the DSUR tracking process user guide, get it approved and post it. Marion to get in touch with Andrea Gwyn"/>
    <m/>
    <s v="Jeremy/Marion"/>
    <m/>
    <x v="23"/>
    <n v="20"/>
    <x v="0"/>
    <m/>
    <m/>
    <m/>
    <m/>
    <x v="3"/>
    <m/>
    <m/>
  </r>
  <r>
    <n v="192"/>
    <m/>
    <x v="1"/>
    <x v="2"/>
    <s v="D1_QC__Process"/>
    <n v="2.1"/>
    <s v="Process of the data entry need to be clarified in order to put in place the data accuracy QC"/>
    <m/>
    <s v="Schedule meeting with F. Nicolas / F. Fischer : planned on May 12th"/>
    <m/>
    <s v="Marion / Karina"/>
    <d v="2014-05-15T00:00:00"/>
    <x v="23"/>
    <n v="20"/>
    <x v="0"/>
    <m/>
    <m/>
    <m/>
    <m/>
    <x v="2"/>
    <m/>
    <m/>
  </r>
  <r>
    <n v="108"/>
    <m/>
    <x v="2"/>
    <x v="0"/>
    <s v="M1_Missing_data"/>
    <s v="5.1"/>
    <s v="All data not migrated (not linked to compliance reports) : CTA/IND extracts"/>
    <s v="Migration decision"/>
    <s v="CTA/IND extracts, post in RAeDoc, track the RAeDoc number in the reference &quot;migration&quot;. "/>
    <m/>
    <s v="Denis/Jeremy"/>
    <d v="2014-05-29T00:00:00"/>
    <x v="28"/>
    <n v="22"/>
    <x v="0"/>
    <s v=" "/>
    <d v="2014-03-30T00:00:00"/>
    <d v="2014-05-29T00:00:00"/>
    <m/>
    <x v="2"/>
    <m/>
    <m/>
  </r>
  <r>
    <n v="109"/>
    <m/>
    <x v="2"/>
    <x v="0"/>
    <s v="M1_Missing_data"/>
    <s v="5,1 or 5,2 "/>
    <s v="All data not migrated :  Canadian products prelicensure (contact with MDM)"/>
    <s v="Migration decision"/>
    <s v="Canadian products prelicensure (contact with MDM)"/>
    <m/>
    <s v="Denis/Jeremy"/>
    <d v="2014-05-29T00:00:00"/>
    <x v="28"/>
    <n v="22"/>
    <x v="0"/>
    <s v=" "/>
    <d v="2014-03-30T00:00:00"/>
    <d v="2014-05-29T00:00:00"/>
    <m/>
    <x v="2"/>
    <m/>
    <m/>
  </r>
  <r>
    <n v="110"/>
    <m/>
    <x v="2"/>
    <x v="0"/>
    <s v="M1_Missing_data"/>
    <s v="5,1 or 5,2 "/>
    <s v="All data not migrated : Master Files (BMF, DMF) : Mainly in US"/>
    <s v="Migration decision"/>
    <s v="Master Files (BMF, DMF) : Mainly in US"/>
    <m/>
    <s v="Denis/Jeremy"/>
    <d v="2014-05-30T00:00:00"/>
    <x v="25"/>
    <n v="22"/>
    <x v="0"/>
    <s v=" "/>
    <d v="2014-03-31T00:00:00"/>
    <d v="2014-05-30T00:00:00"/>
    <m/>
    <x v="2"/>
    <m/>
    <m/>
  </r>
  <r>
    <n v="188"/>
    <m/>
    <x v="1"/>
    <x v="2"/>
    <s v="Data correction"/>
    <n v="5.0999999999999996"/>
    <s v="PSMF extract (April 15) : MAH fields : incorrect values (not yet known, not relevant) "/>
    <m/>
    <s v="PSMF extracted provided to QC rep. For requesting to users for data correction"/>
    <m/>
    <s v="Marion / Karina"/>
    <d v="2014-05-30T00:00:00"/>
    <x v="25"/>
    <n v="22"/>
    <x v="0"/>
    <m/>
    <m/>
    <m/>
    <m/>
    <x v="3"/>
    <m/>
    <m/>
  </r>
  <r>
    <n v="54"/>
    <m/>
    <x v="1"/>
    <x v="3"/>
    <s v="T7_BO_universe"/>
    <n v="3.1"/>
    <s v="The PBRER report is not always correct : to decide as system does not allow : workaround via BO : display date not available if 1900 ,,,"/>
    <s v="Some approval dates in 1900 are displayed (because in etrac, it was  empty or 11/11/1111)"/>
    <s v="Ask to Heloise Bonnefond and Renatta what to do for dates &quot;1/03/1900&quot; : replace by &quot;Date not known&quot; ?"/>
    <s v="RegOps / IS"/>
    <s v="Maria"/>
    <d v="2014-04-30T00:00:00"/>
    <x v="25"/>
    <n v="22"/>
    <x v="0"/>
    <s v=" "/>
    <d v="2014-03-31T00:00:00"/>
    <d v="2014-04-30T00:00:00"/>
    <m/>
    <x v="3"/>
    <m/>
    <m/>
  </r>
  <r>
    <n v="9"/>
    <m/>
    <x v="1"/>
    <x v="2"/>
    <s v="D4_QC_Catalogue"/>
    <n v="2.2000000000000002"/>
    <s v="Several QC reports - to develop"/>
    <m/>
    <s v="List QC to develop and prioritize _x000a_2014/02/06 Check first new data entry and pay attention to Affiliates activities, as it is new BUT for several reasons (audit, reports, SBS) we need to ensure consistency between fields for ALL DATA_x000a_2014/01/30 Priorities:_x000a_1) Check data completness of SP business mandatory fields = missing data for not system mandatory fields_x000a_2) Check consistency for mandatory fields_x000a_ - For each regulatory process_x000a_- For SBS (check fields CCR#, Registration #, and make users sensitive to Event country status) --&gt;  end of Q1_x000a_ - See if users have found inconsistencies?_x000a_3) Check completeness for not mandatory fields_x000a_4) Check data consistency of SP system mandatory fields for migrated data_x000a__x000a_-  Run the Pasteur remediation plan_x000a_- QC for CMO PPO reports - communicate to CMO management and to Sanofi. See with Sylvie Taulelle_x000a_"/>
    <s v="RegOps"/>
    <s v="Marion / Karina"/>
    <d v="2014-05-31T00:00:00"/>
    <x v="29"/>
    <n v="22"/>
    <x v="0"/>
    <s v=" "/>
    <m/>
    <m/>
    <m/>
    <x v="3"/>
    <m/>
    <m/>
  </r>
  <r>
    <n v="13"/>
    <m/>
    <x v="1"/>
    <x v="2"/>
    <s v="D3_Data_correction"/>
    <n v="5.0999999999999996"/>
    <s v="Inconsistent data for 402 registrations without package set  (correction)_x000a_The PBRER report is not always correct : issue : 402 registrations without package set (data quality issue): will be display as empty (SmPC, Marketing status, marketing status date (it was not in Register) _x000a_"/>
    <s v="_x000a__x000a__x000a_"/>
    <s v="Manual data entry (201 corrections  to be done for Package set to be associated to registration)_x000a_Correct data in SHARE"/>
    <s v="Reg Ops"/>
    <s v="Marion / Karina"/>
    <d v="2014-05-31T00:00:00"/>
    <x v="29"/>
    <n v="22"/>
    <x v="0"/>
    <s v=" "/>
    <s v="On-going"/>
    <s v="issues : to be corrected by reg ops as Pasteur follows Sanofi process : process to be adapted to Pasteur"/>
    <m/>
    <x v="4"/>
    <m/>
    <m/>
  </r>
  <r>
    <n v="13"/>
    <m/>
    <x v="1"/>
    <x v="2"/>
    <s v="D3_Data_correction"/>
    <n v="5.0999999999999996"/>
    <s v="Inconsistent data for 402 registrations without package set  (correction)_x000a_The PBRER report is not always correct : issue : 402 registrations without package set (data quality issue): will be display as empty (SmPC, Marketing status, marketing status date (it was not in Register) _x000a_"/>
    <s v="_x000a__x000a__x000a_"/>
    <s v="Manual data entry (201 corrections  to be done for Package set to be associated to registration) - Events PDS Migration must be reopened by SHARE Admin_x000a_   Automated update needs to go thru a change control process (FS, UAT, ...) - 5-8 weeks_x000a_To fill the QC report with appropriate data"/>
    <s v="Franchise &amp; Regions"/>
    <s v="Marion / Karina"/>
    <d v="2014-05-31T00:00:00"/>
    <x v="29"/>
    <n v="22"/>
    <x v="0"/>
    <s v=" "/>
    <m/>
    <m/>
    <m/>
    <x v="3"/>
    <m/>
    <s v="issues : to be corrected by reg ops as Pasteur follows Sanofi process : process to be adapted to Pasteur"/>
  </r>
  <r>
    <n v="40"/>
    <m/>
    <x v="1"/>
    <x v="2"/>
    <s v="D7_QC Report"/>
    <n v="3.1"/>
    <s v="Inconsistent data (Business entity)_x000a_Business Entity can be changed by users"/>
    <m/>
    <s v="Update all QC Reports - remove the filter on Business Entity"/>
    <s v="RegOps"/>
    <s v="Marion / Karina"/>
    <d v="2014-05-31T00:00:00"/>
    <x v="29"/>
    <n v="22"/>
    <x v="0"/>
    <s v=" "/>
    <m/>
    <m/>
    <m/>
    <x v="1"/>
    <m/>
    <s v="cancelled as merging with Sanofi process"/>
  </r>
  <r>
    <n v="31"/>
    <m/>
    <x v="1"/>
    <x v="2"/>
    <s v="D3_Data_correction"/>
    <n v="5.0999999999999996"/>
    <s v="Inconsistent data (Application status and registration status)_x000a_Application status and registration status are not consistent "/>
    <m/>
    <s v="data correction"/>
    <s v="RegOps &amp; Franchise/Regions/Share writers"/>
    <s v="Marion / Karina"/>
    <d v="2014-05-31T00:00:00"/>
    <x v="29"/>
    <n v="22"/>
    <x v="0"/>
    <s v=" "/>
    <m/>
    <m/>
    <m/>
    <x v="3"/>
    <m/>
    <m/>
  </r>
  <r>
    <n v="44"/>
    <s v="Mandatory_x000a_field"/>
    <x v="1"/>
    <x v="2"/>
    <s v="D1b_Missing_data"/>
    <n v="2.1"/>
    <s v="No data regarding marketing information"/>
    <s v="« Currently Marketing status » and « marketing date »  are empty (because in etrac, field was empty)"/>
    <s v="Write process (Working instruction to update the marketing status"/>
    <s v="RegOps"/>
    <s v="Edouard"/>
    <d v="2014-05-31T00:00:00"/>
    <x v="29"/>
    <n v="22"/>
    <x v="0"/>
    <s v=" "/>
    <d v="2014-12-31T00:00:00"/>
    <d v="2015-01-30T00:00:00"/>
    <m/>
    <x v="3"/>
    <m/>
    <m/>
  </r>
  <r>
    <n v="51"/>
    <m/>
    <x v="1"/>
    <x v="2"/>
    <s v="D5_QC_Queries"/>
    <n v="3.1"/>
    <s v="Inconsistent data (CCR number/events)_x000a_In the Reports, the “valeurmulti” value appears in CCR column and in Event status name column, when there are two events having an identical event name in SHARE. The data need to be updated in the system"/>
    <m/>
    <s v="Analyze CCR QC report results and retrieve the events to correct"/>
    <s v="RegOps/IS"/>
    <s v="Marion / Karina"/>
    <d v="2014-05-31T00:00:00"/>
    <x v="29"/>
    <n v="22"/>
    <x v="0"/>
    <s v=" "/>
    <d v="2014-06-30T00:00:00"/>
    <d v="2014-07-30T00:00:00"/>
    <m/>
    <x v="2"/>
    <m/>
    <m/>
  </r>
  <r>
    <n v="59"/>
    <m/>
    <x v="2"/>
    <x v="1"/>
    <s v="R4_Make_Reports_more robust_to_bad_data_quality"/>
    <n v="3.1"/>
    <s v="Even if the reports are technically fine, Reports using the Application status may be wrong, as the application status may be wrong (When updating the status of first event linked to an Application to ‘approved’, the application status is automatically updated as approved with the same date)lly updated as approved with the same date"/>
    <s v=" The system interprets this first In-licensure events as the initial application event. Then the Application status is updated automatically by the tool to ‘approved’ and the application status date is set to the approval date of the event."/>
    <s v=" Remove if possible appilcation status &amp; use more robust information like registration status :_x000a_Identify reports using Application Status and Application Status Date._x000a_- Suppress when possible the application status in the reports (prompts or results)"/>
    <s v="Maria "/>
    <s v="Edouard"/>
    <d v="2014-05-31T00:00:00"/>
    <x v="29"/>
    <n v="22"/>
    <x v="0"/>
    <s v=" "/>
    <d v="2014-03-12T00:00:00"/>
    <m/>
    <s v="Corrective action (proposed by Jeremy and Antoine) is to utilize 'reference&quot; to store pre-licensure events"/>
    <x v="3"/>
    <m/>
    <m/>
  </r>
  <r>
    <n v="86"/>
    <m/>
    <x v="2"/>
    <x v="1"/>
    <s v="R14_commitment status report"/>
    <n v="3.1"/>
    <s v="Improve Commitment status reports (from Jeremy)"/>
    <s v="Add new features"/>
    <s v="Replace Existing Commitment Status Report by the one developped by Jeremy + improve it:_x000a_- Add product family (+ prompt)_x000a_- Add the county of the application (1 line per country and/or 1 lineper commitment)_x000a_- Add secondary task type (+ prompt)_x000a_- Add status of the commitment (+ prompt)_x000a_- add &quot;application status (after application code) for visibility --&gt; not today, as the application status is not always correct _x000a_- add event name (for task associated to the event for event -tasks report)_x000a_- solve issue of link between Event and registration_x000a_- remplace business entity = Pasteur by Product type = Vaccine or Flu Vaccine (low priority - Action will be finalized even if this correction is not done)"/>
    <m/>
    <s v="Jeremy"/>
    <d v="2014-05-31T00:00:00"/>
    <x v="29"/>
    <n v="22"/>
    <x v="0"/>
    <s v=" "/>
    <m/>
    <m/>
    <m/>
    <x v="3"/>
    <m/>
    <m/>
  </r>
  <r>
    <n v="127"/>
    <m/>
    <x v="1"/>
    <x v="3"/>
    <s v="T1_Inteface SHARE/MDM"/>
    <n v="5.0999999999999996"/>
    <s v="Incomplete List of applications  in RAVL"/>
    <s v="Interface SHARE-MDM"/>
    <s v="Ensure all issues are solved"/>
    <s v="RegOps/IS"/>
    <s v="Edouard / veronique"/>
    <d v="2014-05-31T00:00:00"/>
    <x v="29"/>
    <n v="22"/>
    <x v="0"/>
    <s v=" "/>
    <d v="2014-03-15T00:00:00"/>
    <d v="2014-04-14T00:00:00"/>
    <m/>
    <x v="3"/>
    <m/>
    <m/>
  </r>
  <r>
    <n v="164"/>
    <m/>
    <x v="2"/>
    <x v="1"/>
    <s v="R_14_SPMSD _Report"/>
    <n v="3.1"/>
    <s v="Improve SPMSD report"/>
    <s v="Add information"/>
    <s v="- add the registration status (aftre the license number) and suppress the application status = approved by default in the prompt (as we have some issues with the application status) + add the procedure type and event country (concatenated if needed in one cell) ?(check if this is necessary. Need to update the communication_x000a_-remplace business entity = Pasteur by Product type = Vaccine or Flu Vaccine (low priority)"/>
    <m/>
    <s v="Edouard/Maria"/>
    <d v="2014-05-31T00:00:00"/>
    <x v="29"/>
    <n v="22"/>
    <x v="0"/>
    <s v=" "/>
    <m/>
    <m/>
    <m/>
    <x v="3"/>
    <m/>
    <m/>
  </r>
  <r>
    <n v="177"/>
    <m/>
    <x v="2"/>
    <x v="1"/>
    <s v="R_15_All_registration_report"/>
    <n v="3.1"/>
    <s v="Improve all registration report"/>
    <m/>
    <s v="- Supress duplicates_x000a_-remplace business entity = Pasteur by Product type = Vaccine or Flu Vaccine (low priority)"/>
    <m/>
    <s v="Edouard/Maria"/>
    <d v="2014-05-31T00:00:00"/>
    <x v="29"/>
    <n v="22"/>
    <x v="0"/>
    <s v=" "/>
    <m/>
    <m/>
    <m/>
    <x v="3"/>
    <m/>
    <m/>
  </r>
  <r>
    <n v="178"/>
    <m/>
    <x v="2"/>
    <x v="5"/>
    <s v="P_CTA_IND"/>
    <n v="2.1"/>
    <s v="CTA IND process does not answer user expectation"/>
    <m/>
    <s v="Redefine CTA/IND process (number of event for all clinical trials, amendment of CTA…)"/>
    <m/>
    <s v="Jeremy / Moncef"/>
    <d v="2014-05-31T00:00:00"/>
    <x v="29"/>
    <n v="22"/>
    <x v="0"/>
    <s v=" "/>
    <m/>
    <m/>
    <m/>
    <x v="3"/>
    <m/>
    <m/>
  </r>
  <r>
    <n v="58"/>
    <s v="Compliance"/>
    <x v="1"/>
    <x v="3"/>
    <m/>
    <n v="2.1"/>
    <s v="When updating the status of first event linked to an Application to ‘approved’, the application status is automatically updated as approved with the same date"/>
    <s v=" The system interprets this first Pre-licensure events as the initial application event. Then the Application status is updated automatically by the tool to ‘approved’ and the application status date is set to the approval date of the event."/>
    <s v="Do we need to track pre-licensure event in SHARE. Is it within the scope of SHARE?_x000a_Based on the analysis outcome, plan for correction and preventive actions (several options are possible)."/>
    <s v="Paul / Franck"/>
    <s v="Paul/Jeremy"/>
    <d v="2014-06-15T00:00:00"/>
    <x v="30"/>
    <n v="25"/>
    <x v="0"/>
    <s v=" "/>
    <d v="2014-03-31T00:00:00"/>
    <d v="2014-05-30T00:00:00"/>
    <m/>
    <x v="3"/>
    <m/>
    <m/>
  </r>
  <r>
    <n v="60"/>
    <m/>
    <x v="1"/>
    <x v="3"/>
    <m/>
    <n v="2.1"/>
    <s v="When updating the status of first event linked to an Application to ‘approved’, the application status is automatically updated as approved with the same date"/>
    <s v=" The system interprets this first Pre-licensure events as the initial application event. Then the Application status is updated automatically by the tool to ‘approved’ and the application status date is set to the approval date of the event."/>
    <s v="Based on the analysis outcome and agreement with Sanofi on the way to solve the issue (done), plan for correction and preventive actions"/>
    <s v="Edouard M / Renata R."/>
    <s v="Edouard / Jeremy"/>
    <d v="2014-06-15T00:00:00"/>
    <x v="30"/>
    <n v="25"/>
    <x v="0"/>
    <s v=" "/>
    <s v="Timeline dependent on outcome of the analysis on the reports"/>
    <m/>
    <m/>
    <x v="2"/>
    <m/>
    <m/>
  </r>
  <r>
    <n v="101"/>
    <m/>
    <x v="1"/>
    <x v="0"/>
    <s v="M1a_Missing_data"/>
    <n v="5.0999999999999996"/>
    <s v="All data not migrated (not linked to compliance reports) : Bulks"/>
    <s v="Bulks"/>
    <s v="Manual data entry, after redefining process nd regeneration of PIF (Priority 1 of manual data entry)"/>
    <s v="Umanis trainee"/>
    <s v="Denis"/>
    <d v="2014-06-15T00:00:00"/>
    <x v="30"/>
    <n v="25"/>
    <x v="0"/>
    <s v=" "/>
    <m/>
    <m/>
    <m/>
    <x v="2"/>
    <m/>
    <m/>
  </r>
  <r>
    <n v="102"/>
    <m/>
    <x v="2"/>
    <x v="0"/>
    <s v="M1a_Missing_data"/>
    <n v="5.0999999999999996"/>
    <s v="All data not migrated (not linked to compliance reports) : PIP"/>
    <s v="PIP"/>
    <s v="Manual data entry, after redefining process nd regeneration of PIF"/>
    <s v="Umanis trainee"/>
    <s v="Denis"/>
    <d v="2014-06-15T00:00:00"/>
    <x v="30"/>
    <n v="25"/>
    <x v="0"/>
    <s v=" "/>
    <m/>
    <m/>
    <m/>
    <x v="2"/>
    <m/>
    <m/>
  </r>
  <r>
    <n v="103"/>
    <m/>
    <x v="2"/>
    <x v="0"/>
    <s v="M1a_Missing_data"/>
    <n v="5.0999999999999996"/>
    <s v="All data not migrated (not linked to compliance reports) : PMF1"/>
    <s v="PMF1"/>
    <s v="Manual data entry, after redefining process nd regeneration of PIF"/>
    <s v="Umanis trainee"/>
    <s v="Denis"/>
    <d v="2014-06-15T00:00:00"/>
    <x v="30"/>
    <n v="25"/>
    <x v="0"/>
    <s v=" "/>
    <m/>
    <m/>
    <m/>
    <x v="2"/>
    <m/>
    <m/>
  </r>
  <r>
    <n v="104"/>
    <m/>
    <x v="2"/>
    <x v="0"/>
    <s v="M1a_Missing_data"/>
    <n v="5.0999999999999996"/>
    <s v="All data not migrated (not linked to compliance reports) : PMF2"/>
    <s v="PMF2"/>
    <s v="Manual data entry, after redefining process nd regeneration of PIF"/>
    <s v="Umanis trainee"/>
    <s v="Denis"/>
    <d v="2014-06-15T00:00:00"/>
    <x v="30"/>
    <n v="25"/>
    <x v="0"/>
    <s v=" "/>
    <m/>
    <m/>
    <m/>
    <x v="2"/>
    <m/>
    <m/>
  </r>
  <r>
    <n v="105"/>
    <m/>
    <x v="2"/>
    <x v="0"/>
    <s v="M1a_Missing_data"/>
    <n v="5.0999999999999996"/>
    <s v="All data not migrated (not linked to compliance reports) : registrations with pre-licensure status"/>
    <s v="registrations with pre-licensure status"/>
    <s v="Manual data entry, after redefining process nd regeneration of PIF"/>
    <s v="Umanis trainee"/>
    <s v="Denis"/>
    <d v="2014-06-15T00:00:00"/>
    <x v="30"/>
    <n v="25"/>
    <x v="0"/>
    <s v=" "/>
    <m/>
    <m/>
    <m/>
    <x v="2"/>
    <m/>
    <m/>
  </r>
  <r>
    <n v="106"/>
    <m/>
    <x v="1"/>
    <x v="0"/>
    <s v="M1a_Missing_data"/>
    <n v="5.0999999999999996"/>
    <s v="All data not migrated (not linked to compliance reports)"/>
    <s v="Data entry of 247 non-migrated events only (PMF 2nd step, article 46)"/>
    <s v="Manual data entry, after redefining process nd regeneration of PIF"/>
    <s v="Umanis trainee"/>
    <s v="Denis"/>
    <d v="2014-06-15T00:00:00"/>
    <x v="30"/>
    <n v="25"/>
    <x v="0"/>
    <s v=" "/>
    <m/>
    <m/>
    <m/>
    <x v="2"/>
    <m/>
    <m/>
  </r>
  <r>
    <n v="142"/>
    <m/>
    <x v="2"/>
    <x v="4"/>
    <s v="U1_User support"/>
    <n v="2.2999999999999998"/>
    <s v="Incorrect use of the system"/>
    <s v="user guides not updated"/>
    <s v="Update of the User Guides"/>
    <m/>
    <s v="Stephanie/Denis"/>
    <d v="2014-06-27T00:00:00"/>
    <x v="31"/>
    <n v="26"/>
    <x v="0"/>
    <s v=" "/>
    <d v="2014-04-30T00:00:00"/>
    <d v="2014-06-29T00:00:00"/>
    <m/>
    <x v="2"/>
    <m/>
    <m/>
  </r>
  <r>
    <n v="134"/>
    <m/>
    <x v="2"/>
    <x v="2"/>
    <s v="D6_Data_entry_conventions"/>
    <s v="2,1 or 2,3"/>
    <s v="Inconsisent naming convention - Inconsistences between documents_x000a_Inconsisent naming convention- When the user doesn’t follow the naming convention when he/she populates the Application code/number field, the Application Code is not retrieved in Reports"/>
    <m/>
    <s v="Review naming conventions to take into account FS-DM (migration rules) : need to decide migration rules or Sanofi rules"/>
    <s v="RegOps"/>
    <s v="Marion / Karina/Denis"/>
    <d v="2014-06-29T00:00:00"/>
    <x v="32"/>
    <n v="27"/>
    <x v="0"/>
    <s v=" "/>
    <d v="2014-04-30T00:00:00"/>
    <d v="2014-06-29T00:00:00"/>
    <m/>
    <x v="2"/>
    <m/>
    <s v="2014/02/12 KN: Delivrables are to clarify --&gt; cf. EM email  (2014/01/29) - the reference document for naming convention is the one signed with Sanofi_x000a_Meeting to organize mid May"/>
  </r>
  <r>
    <n v="140"/>
    <m/>
    <x v="2"/>
    <x v="4"/>
    <s v="U1_User support"/>
    <n v="2.4"/>
    <s v="When the Application code/number field do not contain (&lt;Reg Set Number&gt;) the Application Code is not retrieved (please see my email on 7th march regarding the VFU testing results):"/>
    <s v="Training guides are not used"/>
    <s v="Make sure that the training guides are used (could be done through a survey)"/>
    <m/>
    <s v="Stephanie/Denis"/>
    <d v="2014-06-29T00:00:00"/>
    <x v="32"/>
    <n v="27"/>
    <x v="0"/>
    <s v=" "/>
    <d v="2014-04-30T00:00:00"/>
    <d v="2014-06-29T00:00:00"/>
    <m/>
    <x v="2"/>
    <m/>
    <m/>
  </r>
  <r>
    <n v="3"/>
    <m/>
    <x v="1"/>
    <x v="2"/>
    <s v="D1_QC__Process"/>
    <n v="2.2000000000000002"/>
    <s v="No QC process set in place"/>
    <m/>
    <s v="to include pasteurs requiremetns in Sop 008142 and BTD 012412 "/>
    <s v="Sanofi"/>
    <s v="Marion / Karina / Sanofi"/>
    <d v="2014-06-30T00:00:00"/>
    <x v="33"/>
    <n v="27"/>
    <x v="0"/>
    <s v=" "/>
    <m/>
    <m/>
    <m/>
    <x v="3"/>
    <m/>
    <m/>
  </r>
  <r>
    <n v="5"/>
    <m/>
    <x v="1"/>
    <x v="2"/>
    <s v="D1_QC__Process"/>
    <n v="2.2000000000000002"/>
    <s v="No QC Catalog"/>
    <m/>
    <s v="Author a QC Catalog (Business Technical Document) - explain the strategy of QC Checks ex: completeness, consistency, naming convention_x000a_Include the QC of reports sent to HA or PV or IO in the QSOP (= a check have to be done before sending the report to HA)_x000a_List the regulatory key processes and define what we need to Qced for each RA process - define critical data (Usage of incorrect data vs. impact, relation between tools - SAP; ...)"/>
    <s v="RegOps"/>
    <s v="Marion / Karina"/>
    <d v="2014-06-30T00:00:00"/>
    <x v="33"/>
    <n v="27"/>
    <x v="0"/>
    <s v=" "/>
    <m/>
    <m/>
    <m/>
    <x v="1"/>
    <m/>
    <s v="_x000a_2014/03/24 KN SOP will be sent to RACC members during this week _x000a__x000a__x000a_"/>
  </r>
  <r>
    <n v="4"/>
    <m/>
    <x v="1"/>
    <x v="2"/>
    <s v="D1_QC__Process"/>
    <n v="2.2000000000000002"/>
    <s v="No QC Process"/>
    <m/>
    <s v="Implementatio of the QC Check process - one commun process with Sanofi_x000a_- Define communication plan _x000a_- Communication to management _x000a_- Communication to users (reading+ ISOtrain)_x000a_- Train users on the rules to be applied_x000a_- Ensure Follow-up and traçability (check if corrections are done in due time, with good quality)_x000a_- Define KPIs (and their evolutions) and provide them to Q&amp;CI_x000a_- Data quality monitoring and summary reports (results' publication)_x000a_2014-02-05 Xavier Launois from Sanofi is agree to use SHARE QC page (Admin page+User's page)_x000a_2014-02-18 Ensure that all RPM have access to SHARE QC page_x000a_Ask Sanofi to create folders on Sharepoint SHARE QC site according to QC Catalog"/>
    <s v="RegOps"/>
    <s v="Marion / Karina"/>
    <d v="2014-06-30T00:00:00"/>
    <x v="33"/>
    <n v="27"/>
    <x v="0"/>
    <s v=" "/>
    <m/>
    <m/>
    <m/>
    <x v="3"/>
    <m/>
    <s v="_x000a_2014/03/24 KN SOP will be sent to RACC members during this week _x000a__x000a__x000a_"/>
  </r>
  <r>
    <n v="8"/>
    <m/>
    <x v="1"/>
    <x v="2"/>
    <s v="D1_QC__Process"/>
    <n v="2.2000000000000002"/>
    <s v="Methodology of QC "/>
    <m/>
    <s v="Approach to extract data should be reviewed_x000a_- only errors vs. all records, then filter --&gt; + ratio / metrix _x000a_- several QC (by Entity or by RA process) or less QC but several data to correct_x000a_- do we use Sanofi QCreports or we develop the customized QC for Pasteur_x000a__x000a_Assess if we should show in the results only mandatory fields_x000a_Should we put in place QC Calendar (i.e. period dedicated to data correction)"/>
    <s v="RegOps"/>
    <s v="Marion / Karina"/>
    <d v="2014-06-30T00:00:00"/>
    <x v="33"/>
    <n v="27"/>
    <x v="0"/>
    <s v=" "/>
    <m/>
    <m/>
    <m/>
    <x v="1"/>
    <m/>
    <m/>
  </r>
  <r>
    <n v="7"/>
    <m/>
    <x v="1"/>
    <x v="2"/>
    <s v="D4_QC_Catalogue"/>
    <n v="2.2000000000000002"/>
    <s v="No QC process"/>
    <m/>
    <s v="One common Data system QC Report  - QC completeness of data for PV mandatory fields based on the PSUR and PSMF Reports"/>
    <s v="RegOps"/>
    <s v="Marion / Karina"/>
    <d v="2014-06-30T00:00:00"/>
    <x v="33"/>
    <n v="27"/>
    <x v="0"/>
    <s v=" "/>
    <m/>
    <m/>
    <m/>
    <x v="3"/>
    <m/>
    <s v="The specification document has been reviewed and sent on March 21 "/>
  </r>
  <r>
    <n v="14"/>
    <m/>
    <x v="1"/>
    <x v="2"/>
    <s v="D4_QC_Catalogue"/>
    <n v="5.0999999999999996"/>
    <s v="we have a discrepancy regarding the data expected in the fields ‘License Issue Date’ and ‘Registration Status Date’ following the definitions provided by Sanofi._x000a_‘License Issue Date’ = Date of the First Approval (never change)_x000a_‘Registration Status Date’ = Last Update of the Registration. And it is the Last Instance date which is expected for EVMPD in this field_x000a_The difference between application status date and the registrations status date may be source of misunderstanding"/>
    <m/>
    <s v="UPDATE the Registration status date- for eVMPD purpose, the Registration status date should be the last approval date_x000a_When in Register, the license status has been filled in the following order: approved originally, sent to submitting body and\or submitted and approved/licensed (second approval of the Health Authority), the date of the approved/licensed  has been migrated in Application Status Date and the date of the approved originally status in Registration Status Date. _x000a__x000a_In this case, the registration status date is the date of the most ancient approval (the same as the license Issue Date), following the migration rules. However, it doesn’t meet the Sanofi definition neither the EVMPD expectations (I spoke with Véronique on this topic. In the EVMPD Report we need to retrieve the date of the most recent approval and this information is expected in the Registration Status Date field)._x000a_"/>
    <s v="Karina"/>
    <s v="Marion / Karina"/>
    <d v="2014-06-30T00:00:00"/>
    <x v="33"/>
    <n v="27"/>
    <x v="0"/>
    <s v=" "/>
    <m/>
    <m/>
    <m/>
    <x v="3"/>
    <m/>
    <s v="when in Register, the license status has been filled in the following order: approved originally, sent to submitting body and\or submitted and approved/licensed, the &quot;approved&quot; was migrated as reference because in the event we cannot have 2 identical statuses. The most recent date at the Event level is the date of sent to submitting body or submitted and this is why at the Application level, the status is planned (for sent to submitting body) or submitted (for submitted) "/>
  </r>
  <r>
    <n v="18"/>
    <m/>
    <x v="1"/>
    <x v="2"/>
    <s v="D3_Data_correction"/>
    <n v="5.0999999999999996"/>
    <s v="Inconsistent data (CCR number format)_x000a_Sometimes, the CCR number appears three times in CCR column "/>
    <m/>
    <s v="Manual correction Events must be reopened by SHARE Admin  Automated update needs to go thru a change control process (FS, UAT, ...) - 5-8 weeks"/>
    <m/>
    <s v="Marion / Karina"/>
    <d v="2014-06-30T00:00:00"/>
    <x v="33"/>
    <n v="27"/>
    <x v="0"/>
    <s v=" "/>
    <m/>
    <m/>
    <m/>
    <x v="2"/>
    <m/>
    <m/>
  </r>
  <r>
    <n v="29"/>
    <m/>
    <x v="1"/>
    <x v="2"/>
    <s v="D4_QC_Catalogue"/>
    <n v="3.1"/>
    <s v="The PDSs associated to applications that are no longer valid (withdrawn or expired) are still show as “approved.” "/>
    <m/>
    <s v="commun QC reports with Sanofi OR use of the Queries management process_x000a_Update QC on Application status - Registratus status consistency to include PDS status _x000a_"/>
    <s v="RegOps"/>
    <s v="Marion / Karina"/>
    <d v="2014-06-30T00:00:00"/>
    <x v="33"/>
    <n v="27"/>
    <x v="0"/>
    <s v=" "/>
    <m/>
    <m/>
    <m/>
    <x v="2"/>
    <m/>
    <m/>
  </r>
  <r>
    <n v="35"/>
    <m/>
    <x v="1"/>
    <x v="3"/>
    <s v="P1_Process"/>
    <n v="2.2999999999999998"/>
    <s v="Procedures are not available and up-to-date : Update easytrac-SHARE procedure (to replace easytrac-etrac GQ_001300)"/>
    <s v="Procedures are not available and up-to-date"/>
    <s v="Update easytrac-SHARE procedure (to replace easytrac-etrac GQ_001300)"/>
    <s v="RegOps"/>
    <s v="Jeremy/Moncef"/>
    <d v="2014-06-30T00:00:00"/>
    <x v="33"/>
    <n v="27"/>
    <x v="0"/>
    <s v=" "/>
    <d v="2014-03-31T00:00:00"/>
    <d v="2014-04-30T00:00:00"/>
    <m/>
    <x v="3"/>
    <m/>
    <m/>
  </r>
  <r>
    <n v="43"/>
    <s v="Mandatory_x000a_field"/>
    <x v="1"/>
    <x v="2"/>
    <s v="D1b_Missing_data"/>
    <s v="5,1 or 5,2"/>
    <s v="No data regarding marketing information"/>
    <s v="« Currently Marketing status » and « marketing date »  are empty (because in etrac, field was empty)"/>
    <s v="Extract from SAP and import into SHARE marketing dates and Marketing cessession dates"/>
    <s v="RegOps / IS"/>
    <s v="Edouard"/>
    <d v="2014-06-30T00:00:00"/>
    <x v="33"/>
    <n v="27"/>
    <x v="0"/>
    <s v=" "/>
    <d v="2014-03-15T00:00:00"/>
    <d v="2014-04-14T00:00:00"/>
    <m/>
    <x v="3"/>
    <m/>
    <s v="_x000a_2014/02/04 KN : Evelyne is checking if data can be extract from &quot;Time to Market&quot;"/>
  </r>
  <r>
    <n v="46"/>
    <m/>
    <x v="1"/>
    <x v="2"/>
    <s v="D4_QC_Catalogue"/>
    <n v="3.1"/>
    <s v="Inconsistent data (PDS primary packaging information and secondary packaging)_x000a_There is no packaging in some PDS. We need to map the good packaging with a good component"/>
    <m/>
    <s v="commun QC reports with Sanofi OR use of the Queries management process QC Data consistency-PDS with no primary packaging  "/>
    <s v="RegOps/IS"/>
    <s v="Marion / Karina"/>
    <d v="2014-06-30T00:00:00"/>
    <x v="33"/>
    <n v="27"/>
    <x v="0"/>
    <s v=" "/>
    <d v="2014-12-31T00:00:00"/>
    <d v="2015-01-30T00:00:00"/>
    <m/>
    <x v="3"/>
    <m/>
    <s v="??"/>
  </r>
  <r>
    <n v="61"/>
    <m/>
    <x v="1"/>
    <x v="3"/>
    <s v="P1_Process"/>
    <s v="2,1 or 2,3"/>
    <s v="Inspection readiness"/>
    <s v="need to ensure that affiliates know their responsibilities for the data entry"/>
    <s v="Create a template of procedure for local affiliate_x000a_"/>
    <s v="RegOps"/>
    <s v="Jeremy"/>
    <d v="2014-06-30T00:00:00"/>
    <x v="33"/>
    <n v="27"/>
    <x v="0"/>
    <s v=" "/>
    <d v="2014-06-30T00:00:00"/>
    <d v="2014-07-30T00:00:00"/>
    <m/>
    <x v="3"/>
    <m/>
    <m/>
  </r>
  <r>
    <n v="69"/>
    <m/>
    <x v="1"/>
    <x v="0"/>
    <s v="M1a_Missing_data"/>
    <n v="3.1"/>
    <s v="Some primary packaging have not been migrated (mandatory fields)"/>
    <s v="Primary Packaging (30 % empty) ._x000a_(map the good primary packaging with the good component)_x000a_These values did not exist in Register (mainly for combo)"/>
    <s v="_x000a_- Ask for a QC Report _x000a_- Define a process to ask user to enter the data (+ follow-up). _x000a_or find the information somewhere (deduction) ????"/>
    <s v="RegOps"/>
    <s v="Marion / Karina"/>
    <d v="2014-06-30T00:00:00"/>
    <x v="33"/>
    <n v="27"/>
    <x v="0"/>
    <s v=" "/>
    <d v="2014-03-30T00:00:00"/>
    <d v="2014-04-29T00:00:00"/>
    <m/>
    <x v="3"/>
    <m/>
    <s v="2014/03/25 specifications done by KN _x000a_QC report to be developped by IS ( template is ready)"/>
  </r>
  <r>
    <n v="93"/>
    <s v="Compliance"/>
    <x v="1"/>
    <x v="2"/>
    <s v="R2_Variation_Follow_up_Report"/>
    <n v="5.0999999999999996"/>
    <s v="The Variation Follow up report Displays without CCR or event information"/>
    <s v="Might be due to data quality (no package set ?) for some countries (low level in eTrac)"/>
    <s v="Manual data entry "/>
    <s v="RegOps / IS"/>
    <s v="Edouard/Maria"/>
    <d v="2014-06-30T00:00:00"/>
    <x v="33"/>
    <n v="27"/>
    <x v="10"/>
    <n v="14"/>
    <m/>
    <m/>
    <m/>
    <x v="0"/>
    <m/>
    <m/>
  </r>
  <r>
    <n v="85"/>
    <m/>
    <x v="2"/>
    <x v="1"/>
    <s v="R10_RA_data_requested_by_non_RA_functions"/>
    <n v="3.1"/>
    <s v="Inspection readiness"/>
    <s v="No specific report available (as PBRER report exists already)"/>
    <s v="Define and develop a new report with the users :  Classical requests for Audit or Inspections (Cf Héloïse Bonnefond)"/>
    <m/>
    <s v="Edouard/Maria"/>
    <d v="2014-06-30T00:00:00"/>
    <x v="33"/>
    <n v="27"/>
    <x v="0"/>
    <s v=" "/>
    <d v="2014-03-30T00:00:00"/>
    <d v="2014-04-29T00:00:00"/>
    <m/>
    <x v="3"/>
    <s v="It would be great to anticipate this kinds of request from inspection, but if the requirements are not yet defined, the prio 1 is to define the content of the report and then as a prio 2 to develop and test the report."/>
    <m/>
  </r>
  <r>
    <n v="99"/>
    <m/>
    <x v="3"/>
    <x v="2"/>
    <s v="D_Interface SHARE/OPX2"/>
    <n v="2.2000000000000002"/>
    <s v="Double data entry"/>
    <s v="Interface from SHARE to OPX3"/>
    <s v="Interface SHARE -&gt; OPX2 and SHARE -&gt; SBS : know the list of fields used for this interface for QC"/>
    <m/>
    <s v="Marion / Karina/Arnaud Sarcelle"/>
    <d v="2014-06-30T00:00:00"/>
    <x v="33"/>
    <n v="27"/>
    <x v="0"/>
    <s v=" "/>
    <d v="2014-04-30T00:00:00"/>
    <d v="2014-07-29T00:00:00"/>
    <m/>
    <x v="2"/>
    <m/>
    <s v="Need to know the list of fields concerned"/>
  </r>
  <r>
    <n v="107"/>
    <m/>
    <x v="3"/>
    <x v="0"/>
    <s v="M1b_Missing_data"/>
    <n v="5.2"/>
    <s v="All data not migrated (not linked to compliance reports)"/>
    <m/>
    <s v="For automatic Data Update: eDoc Link (link generation, URL integrity) : Links with RAeDoc have not been migrated (the RA number has been kept). Ensure that old links are available, and that new links will work properly with RAeDoc and its évolutions : with US IS, check the feasibility for robust solution and define an action plan._x000a_Can Christophe investigate on the cost of this migration ?_x000a_"/>
    <m/>
    <s v="Christophe / Rishi"/>
    <d v="2014-06-30T00:00:00"/>
    <x v="33"/>
    <n v="27"/>
    <x v="0"/>
    <s v=" "/>
    <d v="2014-06-30T00:00:00"/>
    <d v="2014-09-28T00:00:00"/>
    <m/>
    <x v="2"/>
    <m/>
    <s v="This functionality (link from SHARE to edoc) works as of today in SHARE. "/>
  </r>
  <r>
    <n v="113"/>
    <m/>
    <x v="2"/>
    <x v="3"/>
    <s v="T1_Inteface SHARE/MDM"/>
    <n v="2.1"/>
    <s v="Risk of mismatch between MCM country category in the procedure and the one used in the VFU reoport"/>
    <s v="The values are set in the report by itsef (no interface from MDM)"/>
    <s v="Define process to update the MCM country category list"/>
    <m/>
    <s v="Véronique"/>
    <d v="2014-06-30T00:00:00"/>
    <x v="33"/>
    <n v="27"/>
    <x v="0"/>
    <s v=" "/>
    <d v="2014-04-30T00:00:00"/>
    <d v="2014-05-30T00:00:00"/>
    <m/>
    <x v="2"/>
    <s v="This info is key in the VFU ! --&gt; prio 1 + a due date"/>
    <m/>
  </r>
  <r>
    <n v="114"/>
    <m/>
    <x v="2"/>
    <x v="3"/>
    <s v="T1_Inteface SHARE/MDM"/>
    <n v="2.1"/>
    <s v="Risk of mismatch between Areas / subareas  Pasteur and the MDM"/>
    <s v="The values are set in the report by itsef (no interface from MDM)"/>
    <s v="Define the process to update the area/subarea Pasteur"/>
    <m/>
    <s v="Maria"/>
    <d v="2014-06-30T00:00:00"/>
    <x v="33"/>
    <n v="27"/>
    <x v="0"/>
    <s v=" "/>
    <d v="2014-04-30T00:00:00"/>
    <d v="2014-05-30T00:00:00"/>
    <m/>
    <x v="2"/>
    <s v="if no date it should be a prio 2 or 3"/>
    <m/>
  </r>
  <r>
    <n v="117"/>
    <m/>
    <x v="1"/>
    <x v="2"/>
    <s v="D4_QC_Catalogue"/>
    <s v="3,1 or 3,2"/>
    <s v="No consistency of Pasteur mandatory fieldsvs Pharma "/>
    <m/>
    <s v="identity Sanofi Pasteur mandatory fields and update Pharma documentation_x000a_Some fields are not listed in the Sanofi List of mandatory fields_x000a_all SHARE fields will be reviewed and analyzed in order to re-confirm, simplify and realign Pasteur critical fields=&gt; SP list of mandatory fields is apt to change._x000a_AWARNESS : please update also 'Task Status' to 'Task Status Date', 'Licence Status Date' to 'Registration Status Date' , 'Licence Status' to 'Registration Status' and Projec Type to Project Type"/>
    <s v="RegOps"/>
    <s v="Marion / Karina"/>
    <d v="2014-06-30T00:00:00"/>
    <x v="33"/>
    <n v="27"/>
    <x v="0"/>
    <s v=" "/>
    <d v="2014-09-30T00:00:00"/>
    <d v="2014-11-29T00:00:00"/>
    <m/>
    <x v="3"/>
    <m/>
    <m/>
  </r>
  <r>
    <n v="119"/>
    <m/>
    <x v="2"/>
    <x v="1"/>
    <s v="R9_Metrics"/>
    <n v="3.1"/>
    <s v="Not possible to provide metrics to management"/>
    <m/>
    <s v="RA &amp; CMO Dashboard _x000a_- Define if the need are different from what is done today (Pasteur or group ?), with Isabelle Marbach_x000a_- Discuss with Xavier Launois  (with Isabelle Marbach)_x000a_- specifications, develop and test"/>
    <s v="RegOps / IS"/>
    <s v="Stéphanie"/>
    <d v="2014-06-30T00:00:00"/>
    <x v="33"/>
    <n v="27"/>
    <x v="0"/>
    <s v=" "/>
    <d v="2014-03-31T00:00:00"/>
    <d v="2014-05-30T00:00:00"/>
    <m/>
    <x v="3"/>
    <m/>
    <m/>
  </r>
  <r>
    <n v="124"/>
    <m/>
    <x v="2"/>
    <x v="1"/>
    <s v="R13_All_MAA_Report"/>
    <n v="3.1"/>
    <s v="Report &quot;MAA submitted and/or dispatched for a given country&quot; is not easy to use"/>
    <s v="Issue with withdrawal dates"/>
    <s v="Update the report"/>
    <m/>
    <s v="Edouard/Maria"/>
    <d v="2014-06-30T00:00:00"/>
    <x v="33"/>
    <n v="27"/>
    <x v="0"/>
    <s v=" "/>
    <d v="2014-03-15T00:00:00"/>
    <d v="2014-05-14T00:00:00"/>
    <m/>
    <x v="3"/>
    <m/>
    <m/>
  </r>
  <r>
    <n v="125"/>
    <m/>
    <x v="2"/>
    <x v="3"/>
    <s v="T8_New_Reports"/>
    <n v="3.1"/>
    <s v="No way to extract data to feed EVMPD process"/>
    <s v="No report available"/>
    <s v="Define and develop a new report with the users  Changes and fileds required for xEVMPD"/>
    <m/>
    <s v="Véronique / Karina / stéphanie"/>
    <d v="2014-06-30T00:00:00"/>
    <x v="33"/>
    <n v="27"/>
    <x v="0"/>
    <s v=" "/>
    <d v="2014-05-30T00:00:00"/>
    <d v="2014-07-29T00:00:00"/>
    <m/>
    <x v="2"/>
    <m/>
    <m/>
  </r>
  <r>
    <n v="135"/>
    <m/>
    <x v="2"/>
    <x v="2"/>
    <s v="D11_Data_entry_conventions"/>
    <n v="2.2999999999999998"/>
    <s v="Inconsistences between documents"/>
    <s v="Inconsisent naming convention"/>
    <s v="documentation update"/>
    <m/>
    <s v="Denis/Karina"/>
    <d v="2014-06-30T00:00:00"/>
    <x v="33"/>
    <n v="27"/>
    <x v="0"/>
    <s v=" "/>
    <d v="2014-04-30T00:00:00"/>
    <d v="2014-06-29T00:00:00"/>
    <m/>
    <x v="2"/>
    <m/>
    <s v="2014/02/12 KN: Delivrables are to clarify --&gt; cf. EM email  (2014/01/29) - the reference document for naming convention is the one signed with Sanofi"/>
  </r>
  <r>
    <n v="149"/>
    <m/>
    <x v="2"/>
    <x v="5"/>
    <s v="P1_Process"/>
    <s v="2.4"/>
    <s v="The pds is not up-to-date"/>
    <s v="Pds medium not clear"/>
    <s v="Communicate on what has been migrated into SHARE for the PDS : the &quot;medium&quot; level in eTrac has been migrated to High or&quot; low&quot;. Define the status (maybe with the relashionshp with MCM country category). Communication between high &amp; low "/>
    <m/>
    <s v="Jeremy/Moncef"/>
    <d v="2014-06-30T00:00:00"/>
    <x v="33"/>
    <n v="27"/>
    <x v="0"/>
    <s v=" "/>
    <d v="2014-04-30T00:00:00"/>
    <d v="2014-06-29T00:00:00"/>
    <m/>
    <x v="2"/>
    <m/>
    <m/>
  </r>
  <r>
    <n v="150"/>
    <m/>
    <x v="2"/>
    <x v="3"/>
    <s v="T6_SHARE_evolutions"/>
    <s v="3.2"/>
    <s v="The pds is not up-to-date"/>
    <s v="inconsistencies between pds for the same product"/>
    <s v="Create a PDS template  for each product familly (clean, to be reuse for new registration and avoid bad data entry (for High and low)"/>
    <m/>
    <s v="Jeremy/Moncef"/>
    <d v="2014-06-30T00:00:00"/>
    <x v="33"/>
    <n v="27"/>
    <x v="0"/>
    <s v=" "/>
    <d v="2014-05-30T00:00:00"/>
    <d v="2014-07-29T00:00:00"/>
    <m/>
    <x v="2"/>
    <m/>
    <m/>
  </r>
  <r>
    <n v="158"/>
    <m/>
    <x v="1"/>
    <x v="3"/>
    <s v="T5_Admin_Doc"/>
    <n v="2.2999999999999998"/>
    <s v="Procedure not up to date (inspection readiness)"/>
    <s v="Prevent feedback from inspector"/>
    <s v="Check that we have in the procedure : Report from IS and deactivation of users that have no logged in the last six month + The list of users should be corrected and the access should be blocked for any individuals no longer working for the company"/>
    <m/>
    <s v="Jeremy/Moncef with US IS"/>
    <d v="2014-06-30T00:00:00"/>
    <x v="33"/>
    <n v="27"/>
    <x v="0"/>
    <s v=" "/>
    <d v="2014-03-31T00:00:00"/>
    <d v="2014-04-30T00:00:00"/>
    <m/>
    <x v="3"/>
    <m/>
    <m/>
  </r>
  <r>
    <n v="173"/>
    <m/>
    <x v="1"/>
    <x v="2"/>
    <s v="D4_QC_Catalogue"/>
    <n v="3.1"/>
    <s v="Missing data ( Current Marketed Date, Marketing Cessation Date AND  Currently Marketed in Country?)_x000a_Marketing information is not filled in"/>
    <m/>
    <s v="QC Report - Data completeness- Marketed Date One common Data system QC Report  - QC completeness of data for PV mandatory fields based on the PSUR and PSMF Reports"/>
    <s v="RegOps"/>
    <s v="Marion / Karina"/>
    <d v="2014-06-30T00:00:00"/>
    <x v="33"/>
    <n v="27"/>
    <x v="0"/>
    <s v=" "/>
    <m/>
    <m/>
    <m/>
    <x v="3"/>
    <m/>
    <m/>
  </r>
  <r>
    <n v="175"/>
    <m/>
    <x v="1"/>
    <x v="2"/>
    <s v="D4_QC_Catalogue"/>
    <n v="3.1"/>
    <s v="Missing data _x000a_ - &quot;Dose(s) per primar container&quot;_x000a_- &quot;Country Trade name&quot;_x000a_-&quot;Marketing Company&quot;_x000a_&quot;SMPC name&quot;"/>
    <m/>
    <s v="QC Report - Data completeness_PDS Marketed Date One common Data system QC Report  - QC completeness of data for PV mandatory fields based on the PSUR and PSMF Reports"/>
    <s v="RegOps"/>
    <s v="Marion / Karina"/>
    <d v="2014-06-30T00:00:00"/>
    <x v="33"/>
    <n v="27"/>
    <x v="0"/>
    <s v=" "/>
    <m/>
    <m/>
    <m/>
    <x v="3"/>
    <m/>
    <m/>
  </r>
  <r>
    <n v="180"/>
    <m/>
    <x v="2"/>
    <x v="5"/>
    <s v="P_roles_and_responsibilities"/>
    <n v="2.1"/>
    <s v="Valences : who enter the event for products multi valence from multi sites"/>
    <m/>
    <s v="Clarify process (R&amp;R redinition finetuning). Preparation, RACC approval, documentation and communication"/>
    <m/>
    <s v="Jeremy / Moncef / Franck"/>
    <d v="2014-06-30T00:00:00"/>
    <x v="33"/>
    <n v="27"/>
    <x v="0"/>
    <s v=" "/>
    <m/>
    <m/>
    <m/>
    <x v="3"/>
    <m/>
    <m/>
  </r>
  <r>
    <n v="187"/>
    <m/>
    <x v="1"/>
    <x v="5"/>
    <s v="RA outputs for PV"/>
    <n v="2.1"/>
    <s v="Outputs provide  to PV : process not clear in terms of validation"/>
    <m/>
    <s v="SWI  created (Q_0522376), cross ref with Sanofi doc (for outputs)"/>
    <s v="RegOps"/>
    <s v="Marion"/>
    <d v="2014-06-30T00:00:00"/>
    <x v="33"/>
    <n v="27"/>
    <x v="0"/>
    <m/>
    <m/>
    <m/>
    <m/>
    <x v="3"/>
    <m/>
    <m/>
  </r>
  <r>
    <n v="16"/>
    <m/>
    <x v="1"/>
    <x v="2"/>
    <s v="D3_Data_correction"/>
    <n v="5.0999999999999996"/>
    <s v="Inconsistent data (registration number)_x000a_Registration number values are not correct"/>
    <m/>
    <s v="Manual correction "/>
    <s v="Franchise &amp; Regions"/>
    <s v="Marion / Karina"/>
    <d v="2014-07-30T00:00:00"/>
    <x v="34"/>
    <n v="31"/>
    <x v="0"/>
    <s v=" "/>
    <m/>
    <m/>
    <m/>
    <x v="2"/>
    <m/>
    <m/>
  </r>
  <r>
    <n v="20"/>
    <m/>
    <x v="1"/>
    <x v="2"/>
    <s v="D3_Data_correction"/>
    <n v="5.0999999999999996"/>
    <s v="Inconsistent data (PDS with no presentation)_x000a_PDS with no presentation --&gt; Package set name appear in APR Report"/>
    <m/>
    <s v="Manual correction _x000a_check if users can update data and inform users_x000a_Events PDS Migration must be reopened by SHARE Admin  Automated update needs to go thru a change control process (FS, UAT, ...) - 5-8 weeks"/>
    <s v="Franchise &amp; Regions / Reg  ops : TBC"/>
    <s v="Marion / Karina"/>
    <d v="2014-07-30T00:00:00"/>
    <x v="34"/>
    <n v="31"/>
    <x v="0"/>
    <s v=" "/>
    <m/>
    <m/>
    <m/>
    <x v="2"/>
    <m/>
    <m/>
  </r>
  <r>
    <n v="22"/>
    <m/>
    <x v="1"/>
    <x v="2"/>
    <s v="D3_Data_correction"/>
    <n v="5.0999999999999996"/>
    <s v="Inconsistent data (PDS high)_x000a_Several sites are not populated in PDS high at the component and at the product Level"/>
    <m/>
    <s v="manual data entry (Data consistency - The PDS high with no Component functions_x000a_• Data consistency - The PDS high with no Product functions)_x000a_check if users can update data and inform users_x000a_Events PDS Migration must be reopened by SHARE Admin"/>
    <s v="Franchise &amp; Regions (TBC)"/>
    <s v="Marion / Karina"/>
    <d v="2014-07-30T00:00:00"/>
    <x v="34"/>
    <n v="31"/>
    <x v="0"/>
    <s v=" "/>
    <m/>
    <m/>
    <m/>
    <x v="2"/>
    <m/>
    <m/>
  </r>
  <r>
    <n v="24"/>
    <m/>
    <x v="1"/>
    <x v="2"/>
    <s v="D3_Data_correction"/>
    <n v="5.0999999999999996"/>
    <s v="Missing data (Field role)_x000a_The field &quot;Role&quot;, used in PV Report, is automatically populated following the data selected in Reviewing Country, Co-Rapporteur and countries. These fields are not always populated"/>
    <m/>
    <s v="data correction"/>
    <s v="Franchise &amp; Regions"/>
    <s v="Marion / Karina"/>
    <d v="2014-07-30T00:00:00"/>
    <x v="34"/>
    <n v="31"/>
    <x v="0"/>
    <s v=" "/>
    <m/>
    <m/>
    <m/>
    <x v="2"/>
    <m/>
    <s v="2014/03/24 KN QC Report is not correct and should be updated"/>
  </r>
  <r>
    <n v="26"/>
    <m/>
    <x v="1"/>
    <x v="2"/>
    <s v="D3_Data_correction"/>
    <n v="5.0999999999999996"/>
    <s v="Missing data (product dosage form)_x000a_Product dosage form is not always filled"/>
    <m/>
    <s v="data correction -85 Products without Product Dosage Form data (56 products family status are active), logged on SharePoint Q&amp;A"/>
    <s v="Reg Ops"/>
    <s v="Marion / Karina"/>
    <d v="2014-07-30T00:00:00"/>
    <x v="34"/>
    <n v="31"/>
    <x v="0"/>
    <s v=" "/>
    <m/>
    <m/>
    <m/>
    <x v="3"/>
    <m/>
    <m/>
  </r>
  <r>
    <n v="30"/>
    <m/>
    <x v="1"/>
    <x v="2"/>
    <s v="D3_Data_correction"/>
    <n v="5.0999999999999996"/>
    <s v="The PDSs associated to applications that are no longer valid (withdrawn or expired) are still show as “approved.” "/>
    <m/>
    <s v="it’s so difficult to correct all the PDS with status Approved (if the registration is approved, withdrawn or expired) manually, i think that we can identify all these cases via QC but I don’t know if we can find solution to correct it automatically --&gt; Automated update needs to go thru a change control process (FS, UAT, ...) - 5-8 weeks"/>
    <s v="RegOps"/>
    <s v="Marion / Karina"/>
    <d v="2014-07-30T00:00:00"/>
    <x v="34"/>
    <n v="31"/>
    <x v="0"/>
    <s v=" "/>
    <m/>
    <m/>
    <m/>
    <x v="3"/>
    <m/>
    <m/>
  </r>
  <r>
    <n v="47"/>
    <m/>
    <x v="1"/>
    <x v="2"/>
    <s v="D3_Data_correction"/>
    <n v="5.0999999999999996"/>
    <s v="Inconsistent data (PDS primary packaging information and secondary packaging)_x000a_The entity “Primary Packaging” is not filled for combo (2 dilutes or 2 products). We need to map the good packaging with a good component"/>
    <m/>
    <s v="correction - map Events PDS Migration must be reopened by SHARE Admin"/>
    <s v="RegOps &amp; Franchise/Regions/Share writers"/>
    <s v="Marion / Karina"/>
    <d v="2014-07-30T00:00:00"/>
    <x v="34"/>
    <n v="31"/>
    <x v="0"/>
    <s v=" "/>
    <d v="2014-12-31T00:00:00"/>
    <d v="2015-01-30T00:00:00"/>
    <m/>
    <x v="3"/>
    <m/>
    <s v="??"/>
  </r>
  <r>
    <n v="168"/>
    <m/>
    <x v="1"/>
    <x v="2"/>
    <s v="D3_Data_correction"/>
    <n v="5.0999999999999996"/>
    <s v="Inconsistent data (Application approved or withdrawn with no registration )_x000a_Approved / withdrawn application do not have registraion "/>
    <m/>
    <s v="Data correction"/>
    <s v="Franchise/affiliates"/>
    <s v="Marion / Karina"/>
    <d v="2014-07-30T00:00:00"/>
    <x v="34"/>
    <n v="31"/>
    <x v="0"/>
    <s v=" "/>
    <m/>
    <m/>
    <m/>
    <x v="3"/>
    <m/>
    <s v="_x000a_"/>
  </r>
  <r>
    <n v="172"/>
    <m/>
    <x v="1"/>
    <x v="2"/>
    <s v="D3_Data_correction"/>
    <n v="5.0999999999999996"/>
    <s v="Missing data (Action Type, Change Type, CCR number)"/>
    <m/>
    <s v="data completion Events must be reopened by SHARE Admin  Automated update needs to go thru a change control process (FS, UAT, ...) - 5-8 weeks"/>
    <s v="RegOps &amp; Franchise/Regions/Share writers"/>
    <s v="Marion / Karina"/>
    <d v="2014-07-30T00:00:00"/>
    <x v="34"/>
    <n v="31"/>
    <x v="0"/>
    <s v=" "/>
    <m/>
    <m/>
    <m/>
    <x v="3"/>
    <m/>
    <m/>
  </r>
  <r>
    <n v="11"/>
    <m/>
    <x v="1"/>
    <x v="2"/>
    <s v="D1_QC__Process"/>
    <n v="2.2000000000000002"/>
    <s v="Several causes : inconsistent data, data entry errors, no data entry monitoring"/>
    <m/>
    <s v="Define QC reports to check consistency of data"/>
    <s v="RegOps / IS"/>
    <s v="Marion / Karina"/>
    <d v="2014-08-30T00:00:00"/>
    <x v="35"/>
    <n v="35"/>
    <x v="0"/>
    <s v=" "/>
    <m/>
    <m/>
    <m/>
    <x v="1"/>
    <m/>
    <m/>
  </r>
  <r>
    <n v="174"/>
    <m/>
    <x v="1"/>
    <x v="2"/>
    <s v="D3_Data_correction"/>
    <n v="5.0999999999999996"/>
    <s v="Missing data ( Current Marketed Date, Marketing Cessation Date AND  Currently Marketed in Country?)_x000a_Marketing information is not filled in"/>
    <m/>
    <s v="data completion"/>
    <s v="TBC"/>
    <s v="Marion / Karina"/>
    <d v="2014-07-30T00:00:00"/>
    <x v="34"/>
    <n v="31"/>
    <x v="0"/>
    <s v=" "/>
    <m/>
    <m/>
    <m/>
    <x v="3"/>
    <m/>
    <m/>
  </r>
  <r>
    <n v="176"/>
    <m/>
    <x v="1"/>
    <x v="2"/>
    <s v="D3_Data_correction"/>
    <n v="5.0999999999999996"/>
    <s v="Missing data _x000a_ - &quot;Dose(s) per primar container&quot;_x000a_- &quot;Country Trade name&quot;_x000a_-&quot;Marketing Company&quot;_x000a_&quot;SMPC name&quot;"/>
    <m/>
    <s v="data completion"/>
    <s v="RegOps &amp; Franchise/Regions/Share writers"/>
    <s v="Marion / Karina"/>
    <d v="2014-07-30T00:00:00"/>
    <x v="34"/>
    <n v="31"/>
    <x v="0"/>
    <s v=" "/>
    <m/>
    <m/>
    <m/>
    <x v="3"/>
    <m/>
    <m/>
  </r>
  <r>
    <n v="120"/>
    <m/>
    <x v="2"/>
    <x v="1"/>
    <s v="R9_Metrics"/>
    <n v="4"/>
    <s v="More complexe to follow Umanis workload"/>
    <m/>
    <s v="Metrics for the Transversal team _x000a__x000a_"/>
    <s v="RegOps / IS"/>
    <s v="Stephanie"/>
    <d v="2014-09-01T00:00:00"/>
    <x v="36"/>
    <n v="36"/>
    <x v="0"/>
    <s v=" "/>
    <d v="2014-03-31T00:00:00"/>
    <d v="2014-05-30T00:00:00"/>
    <m/>
    <x v="3"/>
    <m/>
    <m/>
  </r>
  <r>
    <n v="129"/>
    <m/>
    <x v="3"/>
    <x v="1"/>
    <s v="R15_RPU Reports"/>
    <n v="3.1"/>
    <s v="Double data entry : RPU should be re-entered"/>
    <s v="RPU should be re-entered"/>
    <s v="Align the RPU report to simplify the data entry"/>
    <m/>
    <s v="Maria"/>
    <d v="2014-09-28T00:00:00"/>
    <x v="37"/>
    <n v="40"/>
    <x v="0"/>
    <s v=" "/>
    <d v="2014-06-30T00:00:00"/>
    <d v="2014-09-28T00:00:00"/>
    <m/>
    <x v="2"/>
    <m/>
    <m/>
  </r>
  <r>
    <n v="45"/>
    <m/>
    <x v="1"/>
    <x v="1"/>
    <s v="R1_PBRER_Report"/>
    <s v="2,1 or 2,3"/>
    <s v="How to manage &quot;withdrawn reason&quot; at registration level"/>
    <s v=" The “Withdrawn Reason” for the registrations is not available in SHARE data model. The only value we have is the Withdrawn Reason for the Applications. The process topic will be investigated."/>
    <s v="The process topic will be investigated.: switch the withdrawn reason at package set level : New change to be evaluated (feasibility)_x000a_- update supporting documentation_x000a_needed for the eVMPD purpose"/>
    <s v="RegOps/SHARE IS"/>
    <s v="Jeremy/Moncef"/>
    <d v="2014-09-30T00:00:00"/>
    <x v="38"/>
    <n v="40"/>
    <x v="26"/>
    <n v="42"/>
    <d v="2014-04-01T00:00:00"/>
    <d v="2014-05-01T00:00:00"/>
    <m/>
    <x v="3"/>
    <m/>
    <m/>
  </r>
  <r>
    <n v="190"/>
    <m/>
    <x v="2"/>
    <x v="2"/>
    <s v="D5_QC_Queries"/>
    <n v="5.0999999999999996"/>
    <s v="Several registrations remain approved when the product family status is inactive "/>
    <m/>
    <s v="Retrieve the approved registration when the product is inactive (37 products)"/>
    <s v="RegOps"/>
    <s v="Marion / Karina"/>
    <d v="2014-10-30T00:00:00"/>
    <x v="39"/>
    <n v="44"/>
    <x v="0"/>
    <m/>
    <m/>
    <m/>
    <m/>
    <x v="2"/>
    <m/>
    <m/>
  </r>
  <r>
    <n v="141"/>
    <m/>
    <x v="3"/>
    <x v="4"/>
    <s v="U1_User support"/>
    <s v="2,1 or 2,3"/>
    <s v="Incorrect use of the system"/>
    <s v="risk of missing trainer"/>
    <s v="Transfer training to future contractors (if needed)"/>
    <m/>
    <s v="Stephanie/Denis"/>
    <d v="2014-10-31T00:00:00"/>
    <x v="40"/>
    <n v="44"/>
    <x v="0"/>
    <s v=" "/>
    <d v="2014-04-15T00:00:00"/>
    <d v="2014-10-31T00:00:00"/>
    <m/>
    <x v="2"/>
    <m/>
    <m/>
  </r>
  <r>
    <n v="152"/>
    <m/>
    <x v="2"/>
    <x v="5"/>
    <s v="P_roles_and_responsibilities"/>
    <n v="2.1"/>
    <s v="R&amp;R not fully clear to use the system"/>
    <m/>
    <s v="Process and user guide to clarifty (multi products, multi procedure type, …). Relations between RPMs and Transversal team. Update training accordingly. Disconet SHARE roles and RA organization._x000a_Tools &amp; Processes?"/>
    <m/>
    <s v="Franck"/>
    <d v="2014-10-31T00:00:00"/>
    <x v="40"/>
    <n v="44"/>
    <x v="0"/>
    <s v=" "/>
    <d v="2014-05-30T00:00:00"/>
    <d v="2014-07-29T00:00:00"/>
    <m/>
    <x v="2"/>
    <m/>
    <m/>
  </r>
  <r>
    <n v="153"/>
    <m/>
    <x v="2"/>
    <x v="5"/>
    <s v="P1_Process"/>
    <s v="2,1 or 2,3"/>
    <s v="R&amp;R not fully clear to use the system"/>
    <s v="No full buy-in by affiliates"/>
    <s v="Many affiliates do not seem interested during booster sessions : some issues already seen  : they put a date, but not more. they do not track the license number of initial application, submission status are ignored, change of local trade name during during a renewal not set,   Action ???? stop local data entry ???  Update training accordingly. Disconet SHARE roles and RA organization._x000a_Tools &amp; Processes?"/>
    <m/>
    <s v="Franck"/>
    <d v="2014-10-31T00:00:00"/>
    <x v="40"/>
    <n v="44"/>
    <x v="0"/>
    <s v=" "/>
    <d v="2014-05-30T00:00:00"/>
    <d v="2014-07-29T00:00:00"/>
    <m/>
    <x v="2"/>
    <m/>
    <m/>
  </r>
  <r>
    <n v="154"/>
    <m/>
    <x v="2"/>
    <x v="5"/>
    <s v="P1_Process"/>
    <n v="2.1"/>
    <s v="R&amp;R not fully clear to use the system"/>
    <s v="Process fro comitments not clear enough / please see the existing Sop Q_000543"/>
    <s v="Clarify process for the tasks : who track the commitments, when, (between affiliates or transversal team) ? (affiliates are not trained to track the tasks and it seems difficult to do so.  Update training accordingly. Disconet SHARE roles and RA organization.Cf SOP Q_0400543 (or update it)"/>
    <m/>
    <s v="Franck"/>
    <d v="2014-10-31T00:00:00"/>
    <x v="40"/>
    <n v="44"/>
    <x v="0"/>
    <s v=" "/>
    <d v="2014-05-30T00:00:00"/>
    <d v="2014-07-29T00:00:00"/>
    <m/>
    <x v="2"/>
    <m/>
    <m/>
  </r>
  <r>
    <n v="155"/>
    <m/>
    <x v="2"/>
    <x v="5"/>
    <s v="P1_Process"/>
    <n v="2.1"/>
    <s v="R&amp;R not fully clear to use the system"/>
    <s v="Need to clarify Roles and responsiblitities between L/F, regions, affiliates, Transversal team. "/>
    <s v="Clarify Roles and responsiblitities between L/F, regions, affiliates, Transversal team.  Update training accordingly. Disconet SHARE roles and RA organization._x000a_Tools &amp; Processes?"/>
    <m/>
    <s v="Franck"/>
    <d v="2014-10-31T00:00:00"/>
    <x v="40"/>
    <n v="44"/>
    <x v="0"/>
    <s v=" "/>
    <d v="2014-05-30T00:00:00"/>
    <d v="2014-07-29T00:00:00"/>
    <m/>
    <x v="2"/>
    <m/>
    <m/>
  </r>
  <r>
    <n v="156"/>
    <m/>
    <x v="2"/>
    <x v="5"/>
    <s v="P1_Process"/>
    <n v="2.1"/>
    <s v="R&amp;R not fully clear to use the system"/>
    <s v="Management of the events multi CCR not well defined"/>
    <s v="Define process to manage events with multiple CCRs : use of GPP ? (with risk to have wrong data entry by the affiliates), 1 event with multiple CCRD ?  Update training accordingly. Disconet SHARE roles and RA organization._x000a_Tools &amp; Processes?"/>
    <m/>
    <s v="Franck"/>
    <d v="2014-10-31T00:00:00"/>
    <x v="40"/>
    <n v="44"/>
    <x v="0"/>
    <s v=" "/>
    <d v="2014-04-30T00:00:00"/>
    <d v="2014-06-29T00:00:00"/>
    <m/>
    <x v="3"/>
    <m/>
    <m/>
  </r>
  <r>
    <n v="41"/>
    <m/>
    <x v="2"/>
    <x v="2"/>
    <s v="D5_QC_Queries"/>
    <n v="3.1"/>
    <s v="Inconsistent data (approval dates 1900)_x000a_Some approval dates in 1900 are displayed (because in etrac, it was  empty or 11/11/1111)"/>
    <m/>
    <s v="common QC reports with Sanofi OR use of the Queries management processi"/>
    <s v="Reg Ops"/>
    <s v="Marion / Karina"/>
    <d v="2014-11-30T00:00:00"/>
    <x v="41"/>
    <n v="49"/>
    <x v="0"/>
    <s v=" "/>
    <d v="2014-12-31T00:00:00"/>
    <d v="2015-01-30T00:00:00"/>
    <m/>
    <x v="2"/>
    <m/>
    <m/>
  </r>
  <r>
    <n v="186"/>
    <m/>
    <x v="2"/>
    <x v="3"/>
    <m/>
    <s v="3.2"/>
    <s v="For some events, we cannot dissociate the PDS. Then, no possibility to delete the event whecannot "/>
    <m/>
    <s v="Allow PDS dissociation from event (This is a Issue that has been escalated to Liquent)"/>
    <m/>
    <s v="Jeremy"/>
    <d v="2014-12-03T00:00:00"/>
    <x v="42"/>
    <n v="49"/>
    <x v="0"/>
    <m/>
    <m/>
    <m/>
    <m/>
    <x v="4"/>
    <m/>
    <m/>
  </r>
  <r>
    <n v="151"/>
    <m/>
    <x v="2"/>
    <x v="2"/>
    <s v="D5_QC_Queries"/>
    <n v="3.1"/>
    <s v="Data quality of newly entered information - PDS : sometime not the good data, sometime not complete (not a migration issue, issue in eTrac)"/>
    <s v="The pds is not up-to-date"/>
    <s v="common QC reports with Sanofi OR use of the Queries management process : QC proposal ; compare the pds and the pds template and check that the info are the same."/>
    <m/>
    <s v="Marion / Karina"/>
    <d v="2014-11-30T00:00:00"/>
    <x v="41"/>
    <n v="49"/>
    <x v="0"/>
    <s v=" "/>
    <d v="2014-05-30T00:00:00"/>
    <d v="2014-07-29T00:00:00"/>
    <m/>
    <x v="2"/>
    <m/>
    <m/>
  </r>
  <r>
    <n v="136"/>
    <m/>
    <x v="2"/>
    <x v="2"/>
    <s v="D5_QC_Queries"/>
    <n v="3.1"/>
    <s v="Inconsisent naming convention "/>
    <m/>
    <s v="common QC reports with Sanofi OR use of the Queries management process - naming convention"/>
    <s v="RegOps"/>
    <s v="Marion / Karina"/>
    <d v="2014-12-30T00:00:00"/>
    <x v="43"/>
    <n v="53"/>
    <x v="0"/>
    <s v=" "/>
    <d v="2014-04-30T00:00:00"/>
    <d v="2014-06-29T00:00:00"/>
    <m/>
    <x v="2"/>
    <m/>
    <s v="2014/02/12 KN: Delivrables are to clarify --&gt; cf. EM email  (2014/01/29) - the reference document for naming convention is the one signed with Sanofi"/>
  </r>
  <r>
    <n v="116"/>
    <s v="Compliance"/>
    <x v="2"/>
    <x v="1"/>
    <s v="R8_PVSMF_report"/>
    <n v="3.1"/>
    <s v="PVSMF"/>
    <s v="Improve the report"/>
    <s v=" + when Marketing status will be OK : add the marketing status, marketing status date and marketing cessetion date _x000a_+ EU ref numbers_x000a__x000a__x000a_ "/>
    <s v="RegOps / IS"/>
    <s v="Edouard/Maria"/>
    <m/>
    <x v="44"/>
    <n v="18"/>
    <x v="0"/>
    <s v=" "/>
    <s v="On-going"/>
    <s v="to close as report has been provided to PV last April 25"/>
    <m/>
    <x v="4"/>
    <m/>
    <m/>
  </r>
  <r>
    <n v="165"/>
    <m/>
    <x v="1"/>
    <x v="2"/>
    <s v="D5_QC_Queries"/>
    <n v="3.1"/>
    <s v="Inconsistent data (events country status/ reference  - registrtation status and registration status date )_x000a_The reference status may be wrong  when there was several approved status (ex. 299 Israel - Approved/Licensed - 15-Aug-2007|Expired - 01-Jan-1999|Approved/Licensed - 15-Oct-1985|Submitted - 03-Sep-1984 )_x000a_Registration status is approved but the registration status date is the date of abandon"/>
    <m/>
    <s v="QC report to set in place "/>
    <s v="RegOps"/>
    <s v="Marion / Karina"/>
    <d v="2014-12-30T00:00:00"/>
    <x v="43"/>
    <n v="53"/>
    <x v="0"/>
    <s v=" "/>
    <m/>
    <m/>
    <m/>
    <x v="2"/>
    <m/>
    <m/>
  </r>
  <r>
    <n v="126"/>
    <s v="To be kept ???"/>
    <x v="3"/>
    <x v="1"/>
    <s v="R11_Art23_report"/>
    <n v="3.1"/>
    <s v="Duplicate data entry for Article 23"/>
    <s v="No report available"/>
    <s v="Define and develop a new report with the users : Article 23 : not possible because there are no possible filters"/>
    <m/>
    <s v="Edouard/Maria"/>
    <d v="2014-12-31T00:00:00"/>
    <x v="44"/>
    <n v="53"/>
    <x v="0"/>
    <s v=" "/>
    <d v="2014-03-30T00:00:00"/>
    <d v="2014-04-29T00:00:00"/>
    <m/>
    <x v="1"/>
    <m/>
    <m/>
  </r>
  <r>
    <n v="42"/>
    <m/>
    <x v="2"/>
    <x v="2"/>
    <s v="D3_Data_correction"/>
    <n v="5.0999999999999996"/>
    <s v="Inconsistent data (approval dates 1900)_x000a_Some approval dates in 1900 are displayed (because in etrac, it was  empty or 11/11/1111)"/>
    <m/>
    <s v="Correct the status dates in SHARE"/>
    <s v="L/F - Regions"/>
    <s v="Marion / Karina"/>
    <d v="2014-12-31T00:00:00"/>
    <x v="44"/>
    <n v="53"/>
    <x v="0"/>
    <s v=" "/>
    <d v="2014-12-31T00:00:00"/>
    <d v="2015-01-30T00:00:00"/>
    <m/>
    <x v="2"/>
    <m/>
    <m/>
  </r>
  <r>
    <n v="82"/>
    <m/>
    <x v="2"/>
    <x v="2"/>
    <s v="R1_PBRER_Report"/>
    <n v="5.0999999999999996"/>
    <s v="The registrations are not updated to Expired"/>
    <s v="Etrac « registered but abandonned » applications are displayed (because the scope of the report is all approved registrations)"/>
    <s v="Set to « expired » the status of the concerned approved registrations  if more than 5 years"/>
    <s v="L/F - Regions"/>
    <s v="Marion / Karina"/>
    <d v="2014-12-31T00:00:00"/>
    <x v="44"/>
    <n v="53"/>
    <x v="0"/>
    <s v=" "/>
    <d v="2014-12-31T00:00:00"/>
    <d v="2015-01-30T00:00:00"/>
    <m/>
    <x v="3"/>
    <m/>
    <m/>
  </r>
  <r>
    <n v="115"/>
    <m/>
    <x v="2"/>
    <x v="2"/>
    <s v="D5_Coherence_with_Sanofi"/>
    <s v="3,1 or 3,2"/>
    <s v="Some fields definition are not very clear : To be clarified : does Sanofi doc exist?"/>
    <m/>
    <s v="Define each field of SHARE (first step: mandatory fields)_x000a_Check with T.Heuvelmans what is already available.(QDS-7234)_x000a_Communicate the definitions to all users"/>
    <s v="RegOps"/>
    <s v="Marion / Karina"/>
    <d v="2014-12-31T00:00:00"/>
    <x v="44"/>
    <n v="53"/>
    <x v="0"/>
    <s v=" "/>
    <d v="2014-06-30T00:00:00"/>
    <d v="2014-08-29T00:00:00"/>
    <m/>
    <x v="2"/>
    <m/>
    <m/>
  </r>
  <r>
    <n v="118"/>
    <m/>
    <x v="3"/>
    <x v="2"/>
    <s v="D_missing data"/>
    <n v="3.2"/>
    <s v="RPM names are not up-to-date"/>
    <s v="Moving organization, no process to update them"/>
    <s v="RPM name: remove the information (or ask Sanofi to hide the filed if not used by Sanofi)_x000a_Check if others fields could be removed from SHARE ?"/>
    <m/>
    <s v="Karina"/>
    <d v="2014-12-31T00:00:00"/>
    <x v="44"/>
    <n v="53"/>
    <x v="0"/>
    <s v=" "/>
    <d v="2014-10-01T00:00:00"/>
    <d v="2014-12-30T00:00:00"/>
    <m/>
    <x v="2"/>
    <m/>
    <m/>
  </r>
  <r>
    <n v="182"/>
    <m/>
    <x v="3"/>
    <x v="0"/>
    <s v="Migration SmPC names"/>
    <n v="3.2"/>
    <s v="SmPC names are not located in the same field than Sanofi. May cause issues in the reports or during support"/>
    <m/>
    <s v="Agree with Sanofi which field to be use, for what purpose. Migrate the data in a common field and update reports and documentation"/>
    <m/>
    <s v="Jeremy /Denis"/>
    <d v="2014-12-31T00:00:00"/>
    <x v="44"/>
    <m/>
    <x v="0"/>
    <m/>
    <m/>
    <m/>
    <m/>
    <x v="2"/>
    <m/>
    <m/>
  </r>
  <r>
    <n v="189"/>
    <m/>
    <x v="2"/>
    <x v="2"/>
    <s v="Data correction"/>
    <n v="3.2"/>
    <s v="PMSF extract : EU presentation number : no values"/>
    <m/>
    <s v="To align with Sanofi process : to enter values (not migrated in the correct field) for products registered in Europe (for CP , and to be confirmed for MRP/DCP) --&gt; ask for an automatic update"/>
    <s v="RegOps"/>
    <s v="Marion / Karina"/>
    <d v="2014-12-31T00:00:00"/>
    <x v="44"/>
    <n v="53"/>
    <x v="0"/>
    <m/>
    <m/>
    <m/>
    <m/>
    <x v="2"/>
    <m/>
    <m/>
  </r>
  <r>
    <n v="65"/>
    <m/>
    <x v="2"/>
    <x v="3"/>
    <s v="P1_Process"/>
    <n v="5.2"/>
    <s v="SmPC name not always consistent (sometime full SmPC name, sometime only trademark)"/>
    <s v="SmPC name not always consistent (sometime full SmPC name, sometime only trademark)"/>
    <s v="When definition done, process to correction (automatic migration)"/>
    <s v="RegOps"/>
    <m/>
    <m/>
    <x v="45"/>
    <n v="18"/>
    <x v="0"/>
    <s v=" "/>
    <s v="On-going"/>
    <s v="to contact Thomas Heuvelmans"/>
    <m/>
    <x v="4"/>
    <m/>
    <m/>
  </r>
  <r>
    <n v="191"/>
    <m/>
    <x v="2"/>
    <x v="2"/>
    <s v="Data correction"/>
    <n v="5.0999999999999996"/>
    <s v="Several registrations remain approved when the product family status is inactive "/>
    <m/>
    <s v="Correct the data"/>
    <m/>
    <s v="Marion / Karina"/>
    <d v="2014-12-31T00:00:00"/>
    <x v="44"/>
    <n v="53"/>
    <x v="0"/>
    <m/>
    <m/>
    <m/>
    <m/>
    <x v="2"/>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8" cacheId="168"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A61:B81" firstHeaderRow="1" firstDataRow="1" firstDataCol="1" rowPageCount="3" colPageCount="1"/>
  <pivotFields count="20">
    <pivotField showAll="0"/>
    <pivotField showAll="0"/>
    <pivotField axis="axisPage" multipleItemSelectionAllowed="1" showAll="0">
      <items count="5">
        <item x="1"/>
        <item h="1" x="2"/>
        <item h="1" x="3"/>
        <item h="1" x="0"/>
        <item t="default"/>
      </items>
    </pivotField>
    <pivotField axis="axisPage" showAll="0">
      <items count="7">
        <item x="2"/>
        <item x="0"/>
        <item x="5"/>
        <item x="1"/>
        <item x="3"/>
        <item x="4"/>
        <item t="default"/>
      </items>
    </pivotField>
    <pivotField showAll="0"/>
    <pivotField showAll="0"/>
    <pivotField showAll="0"/>
    <pivotField showAll="0"/>
    <pivotField showAll="0"/>
    <pivotField showAll="0"/>
    <pivotField showAll="0"/>
    <pivotField dataField="1" showAll="0"/>
    <pivotField axis="axisRow" showAll="0">
      <items count="4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t="default"/>
      </items>
    </pivotField>
    <pivotField showAll="0"/>
    <pivotField showAll="0"/>
    <pivotField showAll="0"/>
    <pivotField showAll="0"/>
    <pivotField showAll="0"/>
    <pivotField showAll="0"/>
    <pivotField axis="axisPage" showAll="0">
      <items count="6">
        <item x="1"/>
        <item x="0"/>
        <item x="3"/>
        <item x="2"/>
        <item x="4"/>
        <item t="default"/>
      </items>
    </pivotField>
  </pivotFields>
  <rowFields count="1">
    <field x="12"/>
  </rowFields>
  <rowItems count="20">
    <i>
      <x v="1"/>
    </i>
    <i>
      <x v="2"/>
    </i>
    <i>
      <x v="3"/>
    </i>
    <i>
      <x v="4"/>
    </i>
    <i>
      <x v="5"/>
    </i>
    <i>
      <x v="6"/>
    </i>
    <i>
      <x v="7"/>
    </i>
    <i>
      <x v="9"/>
    </i>
    <i>
      <x v="10"/>
    </i>
    <i>
      <x v="11"/>
    </i>
    <i>
      <x v="12"/>
    </i>
    <i>
      <x v="13"/>
    </i>
    <i>
      <x v="15"/>
    </i>
    <i>
      <x v="17"/>
    </i>
    <i>
      <x v="20"/>
    </i>
    <i>
      <x v="24"/>
    </i>
    <i>
      <x v="28"/>
    </i>
    <i>
      <x v="33"/>
    </i>
    <i>
      <x v="46"/>
    </i>
    <i t="grand">
      <x/>
    </i>
  </rowItems>
  <colItems count="1">
    <i/>
  </colItems>
  <pageFields count="3">
    <pageField fld="2" hier="-1"/>
    <pageField fld="3" hier="-1"/>
    <pageField fld="19" hier="-1"/>
  </pageFields>
  <dataFields count="1">
    <dataField name="activitées planifiées au 22 avril 2014" fld="11" subtotal="count" baseField="12" baseItem="3"/>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1" cacheId="175"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A34:B47" firstHeaderRow="1" firstDataRow="1" firstDataCol="1" rowPageCount="3" colPageCount="1"/>
  <pivotFields count="22">
    <pivotField showAll="0"/>
    <pivotField showAll="0"/>
    <pivotField axis="axisPage" multipleItemSelectionAllowed="1" showAll="0">
      <items count="5">
        <item x="1"/>
        <item h="1" x="2"/>
        <item h="1" x="3"/>
        <item h="1" x="0"/>
        <item t="default"/>
      </items>
    </pivotField>
    <pivotField axis="axisPage" showAll="0">
      <items count="7">
        <item x="2"/>
        <item x="0"/>
        <item x="5"/>
        <item x="1"/>
        <item x="3"/>
        <item x="4"/>
        <item t="default"/>
      </items>
    </pivotField>
    <pivotField showAll="0"/>
    <pivotField showAll="0"/>
    <pivotField showAll="0"/>
    <pivotField showAll="0"/>
    <pivotField showAll="0"/>
    <pivotField showAll="0"/>
    <pivotField showAll="0"/>
    <pivotField showAll="0"/>
    <pivotField showAll="0">
      <items count="4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t="default"/>
      </items>
    </pivotField>
    <pivotField showAll="0"/>
    <pivotField axis="axisRow" dataField="1" showAll="0">
      <items count="101">
        <item h="1"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t="default"/>
      </items>
    </pivotField>
    <pivotField showAll="0"/>
    <pivotField showAll="0"/>
    <pivotField showAll="0"/>
    <pivotField showAll="0"/>
    <pivotField axis="axisPage" showAll="0">
      <items count="6">
        <item x="1"/>
        <item x="0"/>
        <item x="3"/>
        <item x="2"/>
        <item x="4"/>
        <item t="default"/>
      </items>
    </pivotField>
    <pivotField showAll="0"/>
    <pivotField showAll="0"/>
  </pivotFields>
  <rowFields count="1">
    <field x="14"/>
  </rowFields>
  <rowItems count="13">
    <i>
      <x v="1"/>
    </i>
    <i>
      <x v="2"/>
    </i>
    <i>
      <x v="3"/>
    </i>
    <i>
      <x v="4"/>
    </i>
    <i>
      <x v="5"/>
    </i>
    <i>
      <x v="6"/>
    </i>
    <i>
      <x v="7"/>
    </i>
    <i>
      <x v="8"/>
    </i>
    <i>
      <x v="9"/>
    </i>
    <i>
      <x v="10"/>
    </i>
    <i>
      <x v="11"/>
    </i>
    <i>
      <x v="35"/>
    </i>
    <i t="grand">
      <x/>
    </i>
  </rowItems>
  <colItems count="1">
    <i/>
  </colItems>
  <pageFields count="3">
    <pageField fld="2" hier="-1"/>
    <pageField fld="3" hier="-1"/>
    <pageField fld="19" hier="-1"/>
  </pageFields>
  <dataFields count="1">
    <dataField name="activitées faites" fld="14" subtotal="count" baseField="12" baseItem="4"/>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ableau croisé dynamique4" cacheId="154"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3">
  <location ref="A7:B26" firstHeaderRow="1" firstDataRow="1" firstDataCol="1" rowPageCount="3" colPageCount="1"/>
  <pivotFields count="20">
    <pivotField showAll="0" countASubtotal="1"/>
    <pivotField showAll="0"/>
    <pivotField axis="axisPage" multipleItemSelectionAllowed="1" showAll="0">
      <items count="5">
        <item x="1"/>
        <item h="1" x="2"/>
        <item h="1" x="3"/>
        <item h="1" x="0"/>
        <item t="default"/>
      </items>
    </pivotField>
    <pivotField axis="axisPage" multipleItemSelectionAllowed="1" showAll="0">
      <items count="8">
        <item x="2"/>
        <item x="0"/>
        <item x="5"/>
        <item x="1"/>
        <item x="3"/>
        <item x="4"/>
        <item m="1" x="6"/>
        <item t="default"/>
      </items>
    </pivotField>
    <pivotField showAll="0"/>
    <pivotField showAll="0" defaultSubtotal="0"/>
    <pivotField showAll="0"/>
    <pivotField showAll="0"/>
    <pivotField showAll="0"/>
    <pivotField showAll="0"/>
    <pivotField showAll="0"/>
    <pivotField showAll="0" defaultSubtotal="0"/>
    <pivotField axis="axisRow" dataField="1" showAll="0">
      <items count="4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t="default"/>
      </items>
    </pivotField>
    <pivotField showAll="0"/>
    <pivotField name="Actual date " showAll="0" countASubtotal="1"/>
    <pivotField showAll="0"/>
    <pivotField showAll="0"/>
    <pivotField showAll="0"/>
    <pivotField showAll="0"/>
    <pivotField axis="axisPage" multipleItemSelectionAllowed="1" showAll="0">
      <items count="6">
        <item x="1"/>
        <item x="0"/>
        <item x="3"/>
        <item x="2"/>
        <item x="4"/>
        <item t="default"/>
      </items>
    </pivotField>
  </pivotFields>
  <rowFields count="1">
    <field x="12"/>
  </rowFields>
  <rowItems count="19">
    <i>
      <x v="1"/>
    </i>
    <i>
      <x v="2"/>
    </i>
    <i>
      <x v="3"/>
    </i>
    <i>
      <x v="4"/>
    </i>
    <i>
      <x v="5"/>
    </i>
    <i>
      <x v="6"/>
    </i>
    <i>
      <x v="7"/>
    </i>
    <i>
      <x v="9"/>
    </i>
    <i>
      <x v="10"/>
    </i>
    <i>
      <x v="11"/>
    </i>
    <i>
      <x v="12"/>
    </i>
    <i>
      <x v="13"/>
    </i>
    <i>
      <x v="15"/>
    </i>
    <i>
      <x v="17"/>
    </i>
    <i>
      <x v="20"/>
    </i>
    <i>
      <x v="24"/>
    </i>
    <i>
      <x v="28"/>
    </i>
    <i>
      <x v="33"/>
    </i>
    <i t="grand">
      <x/>
    </i>
  </rowItems>
  <colItems count="1">
    <i/>
  </colItems>
  <pageFields count="3">
    <pageField fld="2" hier="-1"/>
    <pageField fld="3" hier="-1"/>
    <pageField fld="19" hier="-1"/>
  </pageFields>
  <dataFields count="1">
    <dataField name="activitées planifiées" fld="12" subtotal="count" baseField="12" baseItem="13"/>
  </dataFields>
  <formats count="3">
    <format dxfId="157">
      <pivotArea field="12" type="button" dataOnly="0" labelOnly="1" outline="0" axis="axisRow" fieldPosition="0"/>
    </format>
    <format dxfId="156">
      <pivotArea field="12" type="button" dataOnly="0" labelOnly="1" outline="0" axis="axisRow" fieldPosition="0"/>
    </format>
    <format dxfId="155">
      <pivotArea field="12" type="button" dataOnly="0" labelOnly="1" outline="0" axis="axisRow"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filterMode="1"/>
  <dimension ref="A1:AM271"/>
  <sheetViews>
    <sheetView zoomScale="70" zoomScaleNormal="70" workbookViewId="0">
      <pane ySplit="2" topLeftCell="A170" activePane="bottomLeft" state="frozen"/>
      <selection pane="bottomLeft" activeCell="M176" sqref="M176"/>
    </sheetView>
  </sheetViews>
  <sheetFormatPr baseColWidth="10" defaultColWidth="9" defaultRowHeight="14.25" outlineLevelCol="1" x14ac:dyDescent="0.2"/>
  <cols>
    <col min="1" max="1" width="9" style="20"/>
    <col min="2" max="2" width="17.625" style="20" customWidth="1"/>
    <col min="3" max="3" width="7.75" style="20" bestFit="1" customWidth="1"/>
    <col min="4" max="4" width="11.625" style="20" hidden="1" customWidth="1"/>
    <col min="5" max="5" width="16.875" style="20" hidden="1" customWidth="1"/>
    <col min="6" max="6" width="18.25" style="20" hidden="1" customWidth="1"/>
    <col min="7" max="7" width="34" style="20" hidden="1" customWidth="1"/>
    <col min="8" max="8" width="34.375" style="20" hidden="1" customWidth="1"/>
    <col min="9" max="9" width="72.5" style="20" hidden="1" customWidth="1"/>
    <col min="10" max="10" width="15.25" style="20" hidden="1" customWidth="1"/>
    <col min="11" max="11" width="20.875" style="20" hidden="1" customWidth="1"/>
    <col min="12" max="12" width="19.375" style="90" customWidth="1"/>
    <col min="13" max="13" width="12.5" style="84" customWidth="1"/>
    <col min="14" max="14" width="12.5" style="20" hidden="1" customWidth="1"/>
    <col min="15" max="15" width="15" style="84" customWidth="1"/>
    <col min="16" max="16" width="15" style="20" hidden="1" customWidth="1"/>
    <col min="17" max="17" width="18.75" style="20" hidden="1" customWidth="1"/>
    <col min="18" max="18" width="22.5" style="20" hidden="1" customWidth="1"/>
    <col min="19" max="19" width="47" style="20" hidden="1" customWidth="1"/>
    <col min="20" max="20" width="9.625" style="20" customWidth="1"/>
    <col min="21" max="21" width="15.75" style="20" hidden="1" customWidth="1"/>
    <col min="22" max="22" width="26.625" style="20" hidden="1" customWidth="1"/>
    <col min="23" max="23" width="9" style="20" hidden="1" customWidth="1" outlineLevel="1"/>
    <col min="24" max="24" width="11" style="20" hidden="1" customWidth="1" outlineLevel="1"/>
    <col min="25" max="25" width="14" style="20" hidden="1" customWidth="1" outlineLevel="1"/>
    <col min="26" max="26" width="44.25" style="20" hidden="1" customWidth="1" outlineLevel="1"/>
    <col min="27" max="28" width="12.75" style="20" hidden="1" customWidth="1" outlineLevel="1"/>
    <col min="29" max="29" width="14.75" style="20" hidden="1" customWidth="1" outlineLevel="1"/>
    <col min="30" max="30" width="20" style="20" hidden="1" customWidth="1" outlineLevel="1"/>
    <col min="31" max="31" width="17.25" style="20" hidden="1" customWidth="1" outlineLevel="1"/>
    <col min="32" max="32" width="16.25" style="20" hidden="1" customWidth="1" outlineLevel="1"/>
    <col min="33" max="33" width="14.625" style="20" hidden="1" customWidth="1" outlineLevel="1"/>
    <col min="34" max="34" width="12.625" style="20" hidden="1" customWidth="1" outlineLevel="1"/>
    <col min="35" max="35" width="9" style="20" collapsed="1"/>
    <col min="36" max="16384" width="9" style="20"/>
  </cols>
  <sheetData>
    <row r="1" spans="1:39" s="93" customFormat="1" ht="30" x14ac:dyDescent="0.2">
      <c r="C1" s="94" t="s">
        <v>386</v>
      </c>
      <c r="G1" s="94" t="s">
        <v>386</v>
      </c>
      <c r="I1" s="94" t="s">
        <v>386</v>
      </c>
      <c r="K1" s="94" t="s">
        <v>386</v>
      </c>
      <c r="L1" s="91" t="s">
        <v>721</v>
      </c>
      <c r="M1" s="95" t="s">
        <v>386</v>
      </c>
      <c r="N1" s="94"/>
      <c r="O1" s="95" t="s">
        <v>386</v>
      </c>
      <c r="P1" s="94"/>
      <c r="T1" s="94" t="s">
        <v>386</v>
      </c>
      <c r="V1" s="94" t="s">
        <v>386</v>
      </c>
    </row>
    <row r="2" spans="1:39" s="7" customFormat="1" ht="45" x14ac:dyDescent="0.2">
      <c r="A2" s="4" t="s">
        <v>580</v>
      </c>
      <c r="B2" s="5" t="s">
        <v>369</v>
      </c>
      <c r="C2" s="5" t="s">
        <v>205</v>
      </c>
      <c r="D2" s="5" t="s">
        <v>359</v>
      </c>
      <c r="E2" s="5" t="s">
        <v>332</v>
      </c>
      <c r="F2" s="5" t="s">
        <v>734</v>
      </c>
      <c r="G2" s="5" t="s">
        <v>140</v>
      </c>
      <c r="H2" s="5" t="s">
        <v>141</v>
      </c>
      <c r="I2" s="5" t="s">
        <v>158</v>
      </c>
      <c r="J2" s="5" t="s">
        <v>155</v>
      </c>
      <c r="K2" s="5" t="s">
        <v>372</v>
      </c>
      <c r="L2" s="87" t="s">
        <v>795</v>
      </c>
      <c r="M2" s="6" t="s">
        <v>381</v>
      </c>
      <c r="N2" s="5" t="s">
        <v>647</v>
      </c>
      <c r="O2" s="6" t="s">
        <v>553</v>
      </c>
      <c r="P2" s="5" t="s">
        <v>647</v>
      </c>
      <c r="Q2" s="5" t="s">
        <v>292</v>
      </c>
      <c r="R2" s="5" t="s">
        <v>291</v>
      </c>
      <c r="S2" s="5" t="s">
        <v>142</v>
      </c>
      <c r="T2" s="5" t="s">
        <v>0</v>
      </c>
      <c r="U2" s="4" t="s">
        <v>307</v>
      </c>
      <c r="V2" s="5" t="s">
        <v>134</v>
      </c>
      <c r="W2" s="5" t="s">
        <v>11</v>
      </c>
      <c r="X2" s="5" t="s">
        <v>132</v>
      </c>
      <c r="Y2" s="5" t="s">
        <v>2</v>
      </c>
      <c r="Z2" s="5" t="s">
        <v>3</v>
      </c>
      <c r="AA2" s="5" t="s">
        <v>70</v>
      </c>
      <c r="AB2" s="5" t="s">
        <v>92</v>
      </c>
      <c r="AC2" s="5" t="s">
        <v>84</v>
      </c>
      <c r="AD2" s="5" t="s">
        <v>133</v>
      </c>
      <c r="AE2" s="5" t="s">
        <v>85</v>
      </c>
      <c r="AF2" s="5" t="s">
        <v>4</v>
      </c>
      <c r="AG2" s="5" t="s">
        <v>0</v>
      </c>
      <c r="AH2" s="5" t="s">
        <v>242</v>
      </c>
    </row>
    <row r="3" spans="1:39" ht="57" hidden="1" x14ac:dyDescent="0.2">
      <c r="A3" s="8">
        <v>37</v>
      </c>
      <c r="B3" s="8"/>
      <c r="C3" s="9" t="s">
        <v>551</v>
      </c>
      <c r="D3" s="8" t="str">
        <f t="shared" ref="D3:D15" si="0">LEFT(E3,1)</f>
        <v>M</v>
      </c>
      <c r="E3" s="9" t="s">
        <v>338</v>
      </c>
      <c r="F3" s="9">
        <v>5.0999999999999996</v>
      </c>
      <c r="G3" s="25" t="s">
        <v>136</v>
      </c>
      <c r="H3" s="48" t="s">
        <v>217</v>
      </c>
      <c r="I3" s="51" t="s">
        <v>219</v>
      </c>
      <c r="J3" s="52" t="s">
        <v>151</v>
      </c>
      <c r="K3" s="11" t="s">
        <v>389</v>
      </c>
      <c r="L3" s="88">
        <v>41687</v>
      </c>
      <c r="M3" s="21">
        <v>41687</v>
      </c>
      <c r="N3" s="13">
        <f t="shared" ref="N3:N34" si="1">IF(ISBLANK(M3)," ",WEEKNUM(M3))</f>
        <v>8</v>
      </c>
      <c r="O3" s="53"/>
      <c r="P3" s="13" t="str">
        <f t="shared" ref="P3:P34" si="2">IF(ISBLANK(O3)," ",WEEKNUM(O3))</f>
        <v xml:space="preserve"> </v>
      </c>
      <c r="Q3" s="54">
        <v>41687</v>
      </c>
      <c r="R3" s="54"/>
      <c r="S3" s="52"/>
      <c r="T3" s="52" t="s">
        <v>94</v>
      </c>
      <c r="U3" s="9" t="s">
        <v>294</v>
      </c>
      <c r="V3" s="8"/>
      <c r="W3" s="8"/>
      <c r="X3" s="8"/>
      <c r="Y3" s="8"/>
      <c r="Z3" s="8"/>
      <c r="AA3" s="8"/>
      <c r="AB3" s="8"/>
      <c r="AC3" s="8"/>
      <c r="AD3" s="8"/>
      <c r="AE3" s="8"/>
      <c r="AF3" s="8"/>
      <c r="AG3" s="8"/>
      <c r="AH3" s="8"/>
    </row>
    <row r="4" spans="1:39" ht="71.25" x14ac:dyDescent="0.2">
      <c r="A4" s="8">
        <v>80</v>
      </c>
      <c r="B4" s="42" t="s">
        <v>371</v>
      </c>
      <c r="C4" s="42">
        <v>1</v>
      </c>
      <c r="D4" s="42" t="str">
        <f t="shared" si="0"/>
        <v>R</v>
      </c>
      <c r="E4" s="42" t="s">
        <v>343</v>
      </c>
      <c r="F4" s="42">
        <v>3.1</v>
      </c>
      <c r="G4" s="69" t="s">
        <v>136</v>
      </c>
      <c r="H4" s="52" t="s">
        <v>137</v>
      </c>
      <c r="I4" s="52" t="s">
        <v>154</v>
      </c>
      <c r="J4" s="52" t="s">
        <v>152</v>
      </c>
      <c r="K4" s="47" t="s">
        <v>376</v>
      </c>
      <c r="L4" s="88">
        <v>41687</v>
      </c>
      <c r="M4" s="21">
        <v>41687</v>
      </c>
      <c r="N4" s="13">
        <f t="shared" si="1"/>
        <v>8</v>
      </c>
      <c r="O4" s="53">
        <v>41687</v>
      </c>
      <c r="P4" s="13">
        <f t="shared" si="2"/>
        <v>8</v>
      </c>
      <c r="Q4" s="70">
        <v>41687</v>
      </c>
      <c r="R4" s="70"/>
      <c r="S4" s="52" t="s">
        <v>149</v>
      </c>
      <c r="T4" s="52" t="s">
        <v>94</v>
      </c>
      <c r="U4" s="9" t="s">
        <v>297</v>
      </c>
      <c r="V4" s="8"/>
      <c r="W4" s="8"/>
      <c r="X4" s="8"/>
      <c r="Y4" s="8"/>
      <c r="Z4" s="8"/>
      <c r="AA4" s="8"/>
      <c r="AB4" s="8"/>
      <c r="AC4" s="8"/>
      <c r="AD4" s="8"/>
      <c r="AE4" s="8"/>
      <c r="AF4" s="8"/>
      <c r="AG4" s="8"/>
      <c r="AH4" s="8"/>
    </row>
    <row r="5" spans="1:39" ht="409.5" x14ac:dyDescent="0.2">
      <c r="A5" s="8">
        <v>19</v>
      </c>
      <c r="B5" s="8"/>
      <c r="C5" s="8">
        <v>1</v>
      </c>
      <c r="D5" s="8" t="str">
        <f t="shared" si="0"/>
        <v>D</v>
      </c>
      <c r="E5" s="9" t="s">
        <v>658</v>
      </c>
      <c r="F5" s="9">
        <v>3.1</v>
      </c>
      <c r="G5" s="10" t="s">
        <v>511</v>
      </c>
      <c r="H5" s="10"/>
      <c r="I5" s="10" t="s">
        <v>746</v>
      </c>
      <c r="J5" s="10" t="s">
        <v>151</v>
      </c>
      <c r="K5" s="10" t="s">
        <v>375</v>
      </c>
      <c r="L5" s="88">
        <v>41698</v>
      </c>
      <c r="M5" s="21">
        <v>41698</v>
      </c>
      <c r="N5" s="13">
        <f t="shared" si="1"/>
        <v>9</v>
      </c>
      <c r="O5" s="98">
        <v>41698</v>
      </c>
      <c r="P5" s="13">
        <f t="shared" si="2"/>
        <v>9</v>
      </c>
      <c r="Q5" s="15"/>
      <c r="R5" s="15"/>
      <c r="S5" s="16"/>
      <c r="T5" s="16" t="s">
        <v>94</v>
      </c>
      <c r="U5" s="9"/>
      <c r="V5" s="19" t="s">
        <v>659</v>
      </c>
      <c r="W5" s="8" t="s">
        <v>13</v>
      </c>
      <c r="X5" s="8" t="s">
        <v>15</v>
      </c>
      <c r="Y5" s="9" t="s">
        <v>412</v>
      </c>
      <c r="Z5" s="32" t="s">
        <v>414</v>
      </c>
      <c r="AA5" s="9"/>
      <c r="AB5" s="9"/>
      <c r="AC5" s="9"/>
      <c r="AD5" s="9"/>
      <c r="AE5" s="8"/>
      <c r="AF5" s="8"/>
      <c r="AG5" s="9"/>
      <c r="AH5" s="8"/>
      <c r="AJ5" s="33"/>
      <c r="AL5" s="33"/>
    </row>
    <row r="6" spans="1:39" ht="36" customHeight="1" x14ac:dyDescent="0.2">
      <c r="A6" s="8">
        <v>21</v>
      </c>
      <c r="B6" s="8"/>
      <c r="C6" s="8">
        <v>1</v>
      </c>
      <c r="D6" s="8" t="str">
        <f t="shared" si="0"/>
        <v>D</v>
      </c>
      <c r="E6" s="9" t="s">
        <v>658</v>
      </c>
      <c r="F6" s="9">
        <v>3.1</v>
      </c>
      <c r="G6" s="10" t="s">
        <v>424</v>
      </c>
      <c r="H6" s="10" t="s">
        <v>415</v>
      </c>
      <c r="I6" s="10" t="s">
        <v>747</v>
      </c>
      <c r="J6" s="10" t="s">
        <v>151</v>
      </c>
      <c r="K6" s="10" t="s">
        <v>375</v>
      </c>
      <c r="L6" s="88">
        <v>41698</v>
      </c>
      <c r="M6" s="21">
        <v>41698</v>
      </c>
      <c r="N6" s="13">
        <f t="shared" si="1"/>
        <v>9</v>
      </c>
      <c r="O6" s="98">
        <v>41698</v>
      </c>
      <c r="P6" s="13">
        <f t="shared" si="2"/>
        <v>9</v>
      </c>
      <c r="Q6" s="15"/>
      <c r="R6" s="15"/>
      <c r="S6" s="16"/>
      <c r="T6" s="16" t="s">
        <v>94</v>
      </c>
      <c r="U6" s="9"/>
      <c r="V6" s="19" t="s">
        <v>660</v>
      </c>
      <c r="W6" s="8" t="s">
        <v>13</v>
      </c>
      <c r="X6" s="8" t="s">
        <v>15</v>
      </c>
      <c r="Y6" s="9" t="s">
        <v>412</v>
      </c>
      <c r="Z6" s="32" t="s">
        <v>416</v>
      </c>
      <c r="AA6" s="9"/>
      <c r="AB6" s="9"/>
      <c r="AC6" s="9"/>
      <c r="AD6" s="9"/>
      <c r="AE6" s="8"/>
      <c r="AF6" s="8"/>
      <c r="AG6" s="9"/>
      <c r="AH6" s="8"/>
      <c r="AJ6" s="33"/>
      <c r="AL6" s="33"/>
    </row>
    <row r="7" spans="1:39" ht="38.25" x14ac:dyDescent="0.2">
      <c r="A7" s="8">
        <v>25</v>
      </c>
      <c r="B7" s="8"/>
      <c r="C7" s="8">
        <v>1</v>
      </c>
      <c r="D7" s="8" t="str">
        <f t="shared" si="0"/>
        <v>D</v>
      </c>
      <c r="E7" s="9" t="s">
        <v>658</v>
      </c>
      <c r="F7" s="9">
        <v>3.1</v>
      </c>
      <c r="G7" s="10" t="s">
        <v>514</v>
      </c>
      <c r="H7" s="10"/>
      <c r="I7" s="10" t="s">
        <v>748</v>
      </c>
      <c r="J7" s="10" t="s">
        <v>151</v>
      </c>
      <c r="K7" s="10" t="s">
        <v>375</v>
      </c>
      <c r="L7" s="88">
        <v>41698</v>
      </c>
      <c r="M7" s="21">
        <v>41698</v>
      </c>
      <c r="N7" s="13">
        <f t="shared" si="1"/>
        <v>9</v>
      </c>
      <c r="O7" s="12">
        <v>41698</v>
      </c>
      <c r="P7" s="13">
        <f t="shared" si="2"/>
        <v>9</v>
      </c>
      <c r="Q7" s="15"/>
      <c r="R7" s="15"/>
      <c r="S7" s="16"/>
      <c r="T7" s="16" t="s">
        <v>94</v>
      </c>
      <c r="U7" s="9"/>
      <c r="V7" s="19" t="s">
        <v>663</v>
      </c>
      <c r="W7" s="8"/>
      <c r="X7" s="8"/>
      <c r="Y7" s="9"/>
      <c r="Z7" s="9" t="s">
        <v>419</v>
      </c>
      <c r="AA7" s="9"/>
      <c r="AB7" s="9"/>
      <c r="AC7" s="9"/>
      <c r="AD7" s="9"/>
      <c r="AE7" s="8"/>
      <c r="AF7" s="8"/>
      <c r="AG7" s="9"/>
      <c r="AH7" s="8"/>
      <c r="AJ7" s="33"/>
      <c r="AL7" s="33"/>
    </row>
    <row r="8" spans="1:39" ht="199.5" x14ac:dyDescent="0.2">
      <c r="A8" s="8">
        <v>48</v>
      </c>
      <c r="B8" s="8"/>
      <c r="C8" s="8">
        <v>1</v>
      </c>
      <c r="D8" s="8" t="str">
        <f t="shared" si="0"/>
        <v>R</v>
      </c>
      <c r="E8" s="25" t="s">
        <v>345</v>
      </c>
      <c r="F8" s="25">
        <v>2.4</v>
      </c>
      <c r="G8" s="25" t="s">
        <v>430</v>
      </c>
      <c r="H8" s="47" t="s">
        <v>144</v>
      </c>
      <c r="I8" s="47" t="s">
        <v>182</v>
      </c>
      <c r="J8" s="47" t="s">
        <v>151</v>
      </c>
      <c r="K8" s="10" t="s">
        <v>74</v>
      </c>
      <c r="L8" s="88">
        <v>41698</v>
      </c>
      <c r="M8" s="21">
        <v>41698</v>
      </c>
      <c r="N8" s="13">
        <f t="shared" si="1"/>
        <v>9</v>
      </c>
      <c r="O8" s="44">
        <v>41698</v>
      </c>
      <c r="P8" s="13">
        <f t="shared" si="2"/>
        <v>9</v>
      </c>
      <c r="Q8" s="45"/>
      <c r="R8" s="45"/>
      <c r="S8" s="47"/>
      <c r="T8" s="15" t="s">
        <v>94</v>
      </c>
      <c r="U8" s="9" t="s">
        <v>299</v>
      </c>
      <c r="V8" s="8"/>
      <c r="W8" s="9" t="s">
        <v>62</v>
      </c>
      <c r="X8" s="8"/>
      <c r="Y8" s="8"/>
      <c r="Z8" s="8"/>
      <c r="AA8" s="8"/>
      <c r="AB8" s="8"/>
      <c r="AC8" s="8"/>
      <c r="AD8" s="8"/>
      <c r="AE8" s="8"/>
      <c r="AF8" s="8"/>
      <c r="AG8" s="8"/>
      <c r="AH8" s="8"/>
    </row>
    <row r="9" spans="1:39" ht="73.900000000000006" hidden="1" customHeight="1" x14ac:dyDescent="0.2">
      <c r="A9" s="8">
        <v>56</v>
      </c>
      <c r="B9" s="42" t="s">
        <v>371</v>
      </c>
      <c r="C9" s="43" t="s">
        <v>551</v>
      </c>
      <c r="D9" s="43" t="str">
        <f t="shared" si="0"/>
        <v>R</v>
      </c>
      <c r="E9" s="43" t="s">
        <v>345</v>
      </c>
      <c r="F9" s="43">
        <v>3.1</v>
      </c>
      <c r="G9" s="48" t="s">
        <v>143</v>
      </c>
      <c r="H9" s="47" t="s">
        <v>180</v>
      </c>
      <c r="I9" s="47" t="s">
        <v>218</v>
      </c>
      <c r="J9" s="47" t="s">
        <v>147</v>
      </c>
      <c r="K9" s="10" t="s">
        <v>376</v>
      </c>
      <c r="L9" s="88">
        <v>41698</v>
      </c>
      <c r="M9" s="21">
        <v>41698</v>
      </c>
      <c r="N9" s="13">
        <f t="shared" si="1"/>
        <v>9</v>
      </c>
      <c r="O9" s="97">
        <v>41698</v>
      </c>
      <c r="P9" s="13">
        <f t="shared" si="2"/>
        <v>9</v>
      </c>
      <c r="Q9" s="45">
        <v>41698</v>
      </c>
      <c r="R9" s="45"/>
      <c r="S9" s="47"/>
      <c r="T9" s="47" t="s">
        <v>94</v>
      </c>
      <c r="U9" s="9" t="s">
        <v>293</v>
      </c>
      <c r="V9" s="8"/>
      <c r="W9" s="8"/>
      <c r="X9" s="9"/>
      <c r="Y9" s="9"/>
      <c r="Z9" s="9"/>
      <c r="AA9" s="9"/>
      <c r="AB9" s="9"/>
      <c r="AC9" s="18"/>
      <c r="AD9" s="18"/>
      <c r="AE9" s="9"/>
      <c r="AF9" s="8"/>
      <c r="AG9" s="8"/>
      <c r="AH9" s="8"/>
      <c r="AI9" s="59"/>
      <c r="AJ9" s="59"/>
      <c r="AK9" s="59"/>
      <c r="AL9" s="59"/>
      <c r="AM9" s="59"/>
    </row>
    <row r="10" spans="1:39" ht="73.900000000000006" customHeight="1" x14ac:dyDescent="0.2">
      <c r="A10" s="8">
        <v>72</v>
      </c>
      <c r="B10" s="42" t="s">
        <v>371</v>
      </c>
      <c r="C10" s="43">
        <v>1</v>
      </c>
      <c r="D10" s="43" t="str">
        <f t="shared" si="0"/>
        <v>R</v>
      </c>
      <c r="E10" s="43" t="s">
        <v>345</v>
      </c>
      <c r="F10" s="43">
        <v>3.1</v>
      </c>
      <c r="G10" s="48" t="s">
        <v>143</v>
      </c>
      <c r="H10" s="47" t="s">
        <v>229</v>
      </c>
      <c r="I10" s="43" t="s">
        <v>230</v>
      </c>
      <c r="J10" s="47" t="s">
        <v>227</v>
      </c>
      <c r="K10" s="47" t="s">
        <v>376</v>
      </c>
      <c r="L10" s="88">
        <v>41698</v>
      </c>
      <c r="M10" s="21">
        <v>41698</v>
      </c>
      <c r="N10" s="13">
        <f t="shared" si="1"/>
        <v>9</v>
      </c>
      <c r="O10" s="97">
        <v>41698</v>
      </c>
      <c r="P10" s="13">
        <f t="shared" si="2"/>
        <v>9</v>
      </c>
      <c r="Q10" s="45">
        <v>41698</v>
      </c>
      <c r="R10" s="46">
        <f>Q10+30</f>
        <v>41728</v>
      </c>
      <c r="S10" s="47"/>
      <c r="T10" s="47" t="s">
        <v>169</v>
      </c>
      <c r="U10" s="8" t="s">
        <v>302</v>
      </c>
      <c r="V10" s="8"/>
      <c r="W10" s="8"/>
      <c r="X10" s="8"/>
      <c r="Y10" s="8"/>
      <c r="Z10" s="8"/>
      <c r="AA10" s="8"/>
      <c r="AB10" s="8"/>
      <c r="AC10" s="8"/>
      <c r="AD10" s="8"/>
      <c r="AE10" s="8"/>
      <c r="AF10" s="8"/>
      <c r="AG10" s="8"/>
      <c r="AH10" s="8"/>
    </row>
    <row r="11" spans="1:39" ht="58.15" customHeight="1" x14ac:dyDescent="0.2">
      <c r="A11" s="8">
        <v>87</v>
      </c>
      <c r="B11" s="42" t="s">
        <v>371</v>
      </c>
      <c r="C11" s="42">
        <v>1</v>
      </c>
      <c r="D11" s="42" t="str">
        <f t="shared" si="0"/>
        <v>R</v>
      </c>
      <c r="E11" s="42" t="s">
        <v>345</v>
      </c>
      <c r="F11" s="42">
        <v>3.1</v>
      </c>
      <c r="G11" s="48" t="s">
        <v>143</v>
      </c>
      <c r="H11" s="47"/>
      <c r="I11" s="47" t="s">
        <v>161</v>
      </c>
      <c r="J11" s="47" t="s">
        <v>212</v>
      </c>
      <c r="K11" s="10" t="s">
        <v>376</v>
      </c>
      <c r="L11" s="88">
        <v>41698</v>
      </c>
      <c r="M11" s="21">
        <v>41698</v>
      </c>
      <c r="N11" s="13">
        <f t="shared" si="1"/>
        <v>9</v>
      </c>
      <c r="O11" s="44">
        <v>41698</v>
      </c>
      <c r="P11" s="13">
        <f t="shared" si="2"/>
        <v>9</v>
      </c>
      <c r="Q11" s="45">
        <v>41698</v>
      </c>
      <c r="R11" s="45"/>
      <c r="S11" s="47" t="s">
        <v>162</v>
      </c>
      <c r="T11" s="47" t="s">
        <v>94</v>
      </c>
      <c r="U11" s="9" t="s">
        <v>297</v>
      </c>
      <c r="V11" s="8"/>
      <c r="W11" s="8">
        <f>W10</f>
        <v>0</v>
      </c>
      <c r="X11" s="9" t="s">
        <v>17</v>
      </c>
      <c r="Y11" s="9" t="s">
        <v>40</v>
      </c>
      <c r="Z11" s="9" t="s">
        <v>181</v>
      </c>
      <c r="AA11" s="9" t="s">
        <v>72</v>
      </c>
      <c r="AB11" s="9" t="s">
        <v>71</v>
      </c>
      <c r="AC11" s="9" t="s">
        <v>41</v>
      </c>
      <c r="AD11" s="8" t="s">
        <v>7</v>
      </c>
      <c r="AE11" s="9" t="s">
        <v>17</v>
      </c>
      <c r="AF11" s="8"/>
      <c r="AG11" s="8" t="s">
        <v>129</v>
      </c>
      <c r="AH11" s="8"/>
      <c r="AI11" s="61"/>
      <c r="AJ11" s="61"/>
      <c r="AK11" s="61"/>
      <c r="AL11" s="61"/>
      <c r="AM11" s="61"/>
    </row>
    <row r="12" spans="1:39" ht="40.5" x14ac:dyDescent="0.2">
      <c r="A12" s="8">
        <v>88</v>
      </c>
      <c r="B12" s="42" t="s">
        <v>371</v>
      </c>
      <c r="C12" s="42">
        <v>1</v>
      </c>
      <c r="D12" s="42" t="str">
        <f t="shared" si="0"/>
        <v>R</v>
      </c>
      <c r="E12" s="42" t="s">
        <v>345</v>
      </c>
      <c r="F12" s="42">
        <v>3.1</v>
      </c>
      <c r="G12" s="69" t="s">
        <v>143</v>
      </c>
      <c r="H12" s="47" t="s">
        <v>180</v>
      </c>
      <c r="I12" s="47" t="s">
        <v>164</v>
      </c>
      <c r="J12" s="47" t="s">
        <v>151</v>
      </c>
      <c r="K12" s="10" t="s">
        <v>376</v>
      </c>
      <c r="L12" s="88">
        <v>41698</v>
      </c>
      <c r="M12" s="21">
        <v>41698</v>
      </c>
      <c r="N12" s="13">
        <f t="shared" si="1"/>
        <v>9</v>
      </c>
      <c r="O12" s="44">
        <v>41698</v>
      </c>
      <c r="P12" s="13">
        <f t="shared" si="2"/>
        <v>9</v>
      </c>
      <c r="Q12" s="45">
        <v>41698</v>
      </c>
      <c r="R12" s="45"/>
      <c r="S12" s="47" t="s">
        <v>163</v>
      </c>
      <c r="T12" s="47" t="s">
        <v>94</v>
      </c>
      <c r="U12" s="9" t="s">
        <v>293</v>
      </c>
      <c r="V12" s="8">
        <f>V10</f>
        <v>0</v>
      </c>
      <c r="W12" s="8"/>
      <c r="X12" s="8">
        <f t="shared" ref="X12:AG12" si="3">X10</f>
        <v>0</v>
      </c>
      <c r="Y12" s="8">
        <f t="shared" si="3"/>
        <v>0</v>
      </c>
      <c r="Z12" s="8">
        <f t="shared" si="3"/>
        <v>0</v>
      </c>
      <c r="AA12" s="8">
        <f t="shared" si="3"/>
        <v>0</v>
      </c>
      <c r="AB12" s="8">
        <f t="shared" si="3"/>
        <v>0</v>
      </c>
      <c r="AC12" s="8">
        <f t="shared" si="3"/>
        <v>0</v>
      </c>
      <c r="AD12" s="8">
        <f t="shared" si="3"/>
        <v>0</v>
      </c>
      <c r="AE12" s="8">
        <f t="shared" si="3"/>
        <v>0</v>
      </c>
      <c r="AF12" s="8">
        <f t="shared" si="3"/>
        <v>0</v>
      </c>
      <c r="AG12" s="8">
        <f t="shared" si="3"/>
        <v>0</v>
      </c>
      <c r="AH12" s="8"/>
    </row>
    <row r="13" spans="1:39" ht="192.6" customHeight="1" x14ac:dyDescent="0.2">
      <c r="A13" s="8">
        <v>89</v>
      </c>
      <c r="B13" s="42" t="s">
        <v>371</v>
      </c>
      <c r="C13" s="42">
        <v>1</v>
      </c>
      <c r="D13" s="42" t="str">
        <f t="shared" si="0"/>
        <v>R</v>
      </c>
      <c r="E13" s="42" t="s">
        <v>345</v>
      </c>
      <c r="F13" s="42">
        <v>3.1</v>
      </c>
      <c r="G13" s="69" t="s">
        <v>143</v>
      </c>
      <c r="H13" s="47" t="s">
        <v>166</v>
      </c>
      <c r="I13" s="47" t="s">
        <v>165</v>
      </c>
      <c r="J13" s="47" t="s">
        <v>152</v>
      </c>
      <c r="K13" s="10" t="s">
        <v>376</v>
      </c>
      <c r="L13" s="88">
        <v>41698</v>
      </c>
      <c r="M13" s="21">
        <v>41698</v>
      </c>
      <c r="N13" s="13">
        <f t="shared" si="1"/>
        <v>9</v>
      </c>
      <c r="O13" s="44">
        <v>41698</v>
      </c>
      <c r="P13" s="13">
        <f t="shared" si="2"/>
        <v>9</v>
      </c>
      <c r="Q13" s="45">
        <v>41698</v>
      </c>
      <c r="R13" s="45"/>
      <c r="S13" s="10"/>
      <c r="T13" s="47" t="s">
        <v>94</v>
      </c>
      <c r="U13" s="9" t="s">
        <v>293</v>
      </c>
      <c r="V13" s="8"/>
      <c r="W13" s="8"/>
      <c r="X13" s="8"/>
      <c r="Y13" s="8"/>
      <c r="Z13" s="8"/>
      <c r="AA13" s="8"/>
      <c r="AB13" s="8"/>
      <c r="AC13" s="8"/>
      <c r="AD13" s="8"/>
      <c r="AE13" s="8"/>
      <c r="AF13" s="8"/>
      <c r="AG13" s="8"/>
      <c r="AH13" s="8"/>
    </row>
    <row r="14" spans="1:39" ht="54" x14ac:dyDescent="0.2">
      <c r="A14" s="8">
        <v>50</v>
      </c>
      <c r="B14" s="43"/>
      <c r="C14" s="43">
        <v>1</v>
      </c>
      <c r="D14" s="43" t="str">
        <f t="shared" si="0"/>
        <v>D</v>
      </c>
      <c r="E14" s="43" t="s">
        <v>436</v>
      </c>
      <c r="F14" s="43">
        <v>5.0999999999999996</v>
      </c>
      <c r="G14" s="47" t="s">
        <v>521</v>
      </c>
      <c r="H14" s="47"/>
      <c r="I14" s="47" t="s">
        <v>224</v>
      </c>
      <c r="J14" s="47" t="s">
        <v>15</v>
      </c>
      <c r="K14" s="47" t="s">
        <v>375</v>
      </c>
      <c r="L14" s="88">
        <v>41702</v>
      </c>
      <c r="M14" s="21">
        <v>41702</v>
      </c>
      <c r="N14" s="13">
        <f t="shared" si="1"/>
        <v>10</v>
      </c>
      <c r="O14" s="12">
        <v>41702</v>
      </c>
      <c r="P14" s="13">
        <f t="shared" si="2"/>
        <v>10</v>
      </c>
      <c r="Q14" s="46">
        <v>41713</v>
      </c>
      <c r="R14" s="46">
        <f>Q14+30</f>
        <v>41743</v>
      </c>
      <c r="S14" s="47"/>
      <c r="T14" s="12" t="s">
        <v>94</v>
      </c>
      <c r="U14" s="21"/>
      <c r="V14" s="57" t="s">
        <v>666</v>
      </c>
      <c r="W14" s="43"/>
      <c r="X14" s="43"/>
      <c r="Y14" s="43"/>
      <c r="Z14" s="8"/>
      <c r="AA14" s="8"/>
      <c r="AB14" s="8"/>
      <c r="AC14" s="8"/>
      <c r="AD14" s="8"/>
      <c r="AE14" s="8"/>
      <c r="AF14" s="8"/>
      <c r="AG14" s="8"/>
      <c r="AH14" s="8"/>
    </row>
    <row r="15" spans="1:39" ht="28.5" x14ac:dyDescent="0.2">
      <c r="A15" s="8">
        <v>53</v>
      </c>
      <c r="B15" s="43"/>
      <c r="C15" s="43">
        <v>1</v>
      </c>
      <c r="D15" s="43" t="str">
        <f t="shared" si="0"/>
        <v>R</v>
      </c>
      <c r="E15" s="43" t="s">
        <v>345</v>
      </c>
      <c r="F15" s="43">
        <v>3.1</v>
      </c>
      <c r="G15" s="48" t="s">
        <v>143</v>
      </c>
      <c r="H15" s="47" t="s">
        <v>231</v>
      </c>
      <c r="I15" s="43" t="s">
        <v>232</v>
      </c>
      <c r="J15" s="47" t="s">
        <v>227</v>
      </c>
      <c r="K15" s="47"/>
      <c r="L15" s="104">
        <v>41705</v>
      </c>
      <c r="M15" s="21">
        <v>41705</v>
      </c>
      <c r="N15" s="13">
        <f t="shared" si="1"/>
        <v>10</v>
      </c>
      <c r="O15" s="44">
        <v>41705</v>
      </c>
      <c r="P15" s="13">
        <f t="shared" si="2"/>
        <v>10</v>
      </c>
      <c r="Q15" s="46">
        <v>41713</v>
      </c>
      <c r="R15" s="46">
        <f>Q15+30</f>
        <v>41743</v>
      </c>
      <c r="S15" s="47"/>
      <c r="T15" s="47" t="s">
        <v>94</v>
      </c>
      <c r="U15" s="8"/>
      <c r="V15" s="8"/>
      <c r="W15" s="8"/>
      <c r="X15" s="8"/>
      <c r="Y15" s="8"/>
      <c r="Z15" s="8"/>
      <c r="AA15" s="8"/>
      <c r="AB15" s="8"/>
      <c r="AC15" s="8"/>
      <c r="AD15" s="8"/>
      <c r="AE15" s="8"/>
      <c r="AF15" s="8"/>
      <c r="AG15" s="8"/>
      <c r="AH15" s="8"/>
    </row>
    <row r="16" spans="1:39" ht="81" x14ac:dyDescent="0.2">
      <c r="A16" s="8">
        <v>57</v>
      </c>
      <c r="B16" s="24" t="s">
        <v>371</v>
      </c>
      <c r="C16" s="8">
        <v>1</v>
      </c>
      <c r="D16" s="8" t="s">
        <v>365</v>
      </c>
      <c r="E16" s="60"/>
      <c r="F16" s="8">
        <v>2.4</v>
      </c>
      <c r="G16" s="8" t="s">
        <v>308</v>
      </c>
      <c r="H16" s="10" t="s">
        <v>309</v>
      </c>
      <c r="I16" s="10" t="s">
        <v>312</v>
      </c>
      <c r="J16" s="10" t="s">
        <v>74</v>
      </c>
      <c r="K16" s="10" t="s">
        <v>389</v>
      </c>
      <c r="L16" s="104">
        <v>41705</v>
      </c>
      <c r="M16" s="21">
        <v>41705</v>
      </c>
      <c r="N16" s="13">
        <f t="shared" si="1"/>
        <v>10</v>
      </c>
      <c r="O16" s="26">
        <v>41705</v>
      </c>
      <c r="P16" s="13">
        <f t="shared" si="2"/>
        <v>10</v>
      </c>
      <c r="Q16" s="22">
        <v>41708</v>
      </c>
      <c r="R16" s="23"/>
      <c r="S16" s="10"/>
      <c r="T16" s="10" t="s">
        <v>169</v>
      </c>
      <c r="U16" s="8"/>
      <c r="V16" s="8"/>
      <c r="W16" s="9"/>
      <c r="X16" s="8"/>
      <c r="Y16" s="8"/>
      <c r="Z16" s="8"/>
      <c r="AA16" s="8"/>
      <c r="AB16" s="8"/>
      <c r="AC16" s="18"/>
      <c r="AD16" s="18"/>
      <c r="AE16" s="8"/>
      <c r="AF16" s="9"/>
      <c r="AG16" s="8"/>
      <c r="AH16" s="8"/>
    </row>
    <row r="17" spans="1:38" ht="28.5" x14ac:dyDescent="0.2">
      <c r="A17" s="8">
        <v>74</v>
      </c>
      <c r="B17" s="8"/>
      <c r="C17" s="8">
        <v>1</v>
      </c>
      <c r="D17" s="8" t="str">
        <f t="shared" ref="D17:D34" si="4">LEFT(E17,1)</f>
        <v>M</v>
      </c>
      <c r="E17" s="8" t="s">
        <v>338</v>
      </c>
      <c r="F17" s="8">
        <v>5.0999999999999996</v>
      </c>
      <c r="G17" s="25" t="s">
        <v>136</v>
      </c>
      <c r="H17" s="47" t="s">
        <v>157</v>
      </c>
      <c r="I17" s="52" t="s">
        <v>150</v>
      </c>
      <c r="J17" s="52" t="s">
        <v>151</v>
      </c>
      <c r="K17" s="11" t="s">
        <v>389</v>
      </c>
      <c r="L17" s="104">
        <v>41705</v>
      </c>
      <c r="M17" s="21">
        <v>41705</v>
      </c>
      <c r="N17" s="13">
        <f t="shared" si="1"/>
        <v>10</v>
      </c>
      <c r="O17" s="53">
        <v>41705</v>
      </c>
      <c r="P17" s="13">
        <f t="shared" si="2"/>
        <v>10</v>
      </c>
      <c r="Q17" s="54">
        <v>41687</v>
      </c>
      <c r="R17" s="54"/>
      <c r="S17" s="52"/>
      <c r="T17" s="52" t="s">
        <v>94</v>
      </c>
      <c r="U17" s="8"/>
      <c r="V17" s="28"/>
      <c r="W17" s="28"/>
      <c r="X17" s="28"/>
      <c r="Y17" s="28"/>
      <c r="Z17" s="28"/>
      <c r="AA17" s="28"/>
      <c r="AB17" s="28"/>
      <c r="AC17" s="28"/>
      <c r="AD17" s="28"/>
      <c r="AE17" s="28"/>
      <c r="AF17" s="28"/>
      <c r="AG17" s="28"/>
      <c r="AH17" s="28"/>
    </row>
    <row r="18" spans="1:38" ht="42.6" customHeight="1" x14ac:dyDescent="0.2">
      <c r="A18" s="8">
        <v>76</v>
      </c>
      <c r="B18" s="8"/>
      <c r="C18" s="8">
        <v>1</v>
      </c>
      <c r="D18" s="8" t="str">
        <f t="shared" si="4"/>
        <v>M</v>
      </c>
      <c r="E18" s="9" t="s">
        <v>338</v>
      </c>
      <c r="F18" s="9">
        <v>5.0999999999999996</v>
      </c>
      <c r="G18" s="25" t="s">
        <v>136</v>
      </c>
      <c r="H18" s="48" t="s">
        <v>215</v>
      </c>
      <c r="I18" s="51" t="s">
        <v>214</v>
      </c>
      <c r="J18" s="51" t="s">
        <v>152</v>
      </c>
      <c r="K18" s="11" t="s">
        <v>389</v>
      </c>
      <c r="L18" s="104">
        <v>41705</v>
      </c>
      <c r="M18" s="21">
        <v>41705</v>
      </c>
      <c r="N18" s="13">
        <f t="shared" si="1"/>
        <v>10</v>
      </c>
      <c r="O18" s="62">
        <v>41705</v>
      </c>
      <c r="P18" s="13">
        <f t="shared" si="2"/>
        <v>10</v>
      </c>
      <c r="Q18" s="63">
        <v>41688</v>
      </c>
      <c r="R18" s="63"/>
      <c r="S18" s="51"/>
      <c r="T18" s="51" t="s">
        <v>94</v>
      </c>
      <c r="U18" s="56" t="s">
        <v>293</v>
      </c>
      <c r="V18" s="8"/>
      <c r="W18" s="8"/>
      <c r="X18" s="8"/>
      <c r="Y18" s="8"/>
      <c r="Z18" s="8"/>
      <c r="AA18" s="8"/>
      <c r="AB18" s="8"/>
      <c r="AC18" s="8"/>
      <c r="AD18" s="8"/>
      <c r="AE18" s="8"/>
      <c r="AF18" s="8"/>
      <c r="AG18" s="8"/>
      <c r="AH18" s="8"/>
    </row>
    <row r="19" spans="1:38" ht="228" x14ac:dyDescent="0.2">
      <c r="A19" s="8">
        <v>121</v>
      </c>
      <c r="B19" s="8"/>
      <c r="C19" s="8">
        <v>1</v>
      </c>
      <c r="D19" s="8" t="str">
        <f t="shared" si="4"/>
        <v>T</v>
      </c>
      <c r="E19" s="9" t="s">
        <v>333</v>
      </c>
      <c r="F19" s="9">
        <v>5.0999999999999996</v>
      </c>
      <c r="G19" s="25" t="s">
        <v>143</v>
      </c>
      <c r="H19" s="47" t="s">
        <v>222</v>
      </c>
      <c r="I19" s="52" t="s">
        <v>146</v>
      </c>
      <c r="J19" s="52" t="s">
        <v>151</v>
      </c>
      <c r="K19" s="11" t="s">
        <v>388</v>
      </c>
      <c r="L19" s="104">
        <v>41705</v>
      </c>
      <c r="M19" s="21">
        <v>41705</v>
      </c>
      <c r="N19" s="13">
        <f t="shared" si="1"/>
        <v>10</v>
      </c>
      <c r="O19" s="53">
        <v>41705</v>
      </c>
      <c r="P19" s="13">
        <f t="shared" si="2"/>
        <v>10</v>
      </c>
      <c r="Q19" s="70">
        <v>41687</v>
      </c>
      <c r="R19" s="70"/>
      <c r="S19" s="52"/>
      <c r="T19" s="52" t="s">
        <v>94</v>
      </c>
      <c r="U19" s="9" t="s">
        <v>300</v>
      </c>
      <c r="V19" s="8"/>
      <c r="W19" s="8"/>
      <c r="X19" s="8"/>
      <c r="Y19" s="8"/>
      <c r="Z19" s="8"/>
      <c r="AA19" s="8"/>
      <c r="AB19" s="8"/>
      <c r="AC19" s="8"/>
      <c r="AD19" s="8"/>
      <c r="AE19" s="8"/>
      <c r="AF19" s="8"/>
      <c r="AG19" s="8"/>
      <c r="AH19" s="8"/>
    </row>
    <row r="20" spans="1:38" ht="40.9" customHeight="1" x14ac:dyDescent="0.2">
      <c r="A20" s="8">
        <v>122</v>
      </c>
      <c r="B20" s="8"/>
      <c r="C20" s="8">
        <v>1</v>
      </c>
      <c r="D20" s="8" t="str">
        <f t="shared" si="4"/>
        <v>T</v>
      </c>
      <c r="E20" s="9" t="s">
        <v>333</v>
      </c>
      <c r="F20" s="9">
        <v>5.0999999999999996</v>
      </c>
      <c r="G20" s="25" t="s">
        <v>143</v>
      </c>
      <c r="H20" s="47"/>
      <c r="I20" s="52" t="s">
        <v>146</v>
      </c>
      <c r="J20" s="52" t="s">
        <v>151</v>
      </c>
      <c r="K20" s="11" t="s">
        <v>388</v>
      </c>
      <c r="L20" s="104">
        <v>41705</v>
      </c>
      <c r="M20" s="21">
        <v>41705</v>
      </c>
      <c r="N20" s="13">
        <f t="shared" si="1"/>
        <v>10</v>
      </c>
      <c r="O20" s="53">
        <v>41705</v>
      </c>
      <c r="P20" s="13">
        <f t="shared" si="2"/>
        <v>10</v>
      </c>
      <c r="Q20" s="70">
        <v>41687</v>
      </c>
      <c r="R20" s="70"/>
      <c r="S20" s="52"/>
      <c r="T20" s="52" t="s">
        <v>94</v>
      </c>
      <c r="U20" s="9" t="s">
        <v>293</v>
      </c>
      <c r="V20" s="8"/>
      <c r="W20" s="8"/>
      <c r="X20" s="8"/>
      <c r="Y20" s="8"/>
      <c r="Z20" s="8"/>
      <c r="AA20" s="8"/>
      <c r="AB20" s="8"/>
      <c r="AC20" s="8"/>
      <c r="AD20" s="8"/>
      <c r="AE20" s="8"/>
      <c r="AF20" s="8"/>
      <c r="AG20" s="8"/>
      <c r="AH20" s="8"/>
    </row>
    <row r="21" spans="1:38" ht="29.25" hidden="1" x14ac:dyDescent="0.2">
      <c r="A21" s="8">
        <v>123</v>
      </c>
      <c r="B21" s="43"/>
      <c r="C21" s="43">
        <v>2</v>
      </c>
      <c r="D21" s="43" t="str">
        <f t="shared" si="4"/>
        <v>R</v>
      </c>
      <c r="E21" s="43" t="s">
        <v>357</v>
      </c>
      <c r="F21" s="43">
        <v>3.1</v>
      </c>
      <c r="G21" s="43" t="s">
        <v>263</v>
      </c>
      <c r="H21" s="47" t="s">
        <v>264</v>
      </c>
      <c r="I21" s="47" t="s">
        <v>265</v>
      </c>
      <c r="J21" s="47"/>
      <c r="K21" s="47" t="s">
        <v>376</v>
      </c>
      <c r="L21" s="104">
        <v>41705</v>
      </c>
      <c r="M21" s="21">
        <v>41705</v>
      </c>
      <c r="N21" s="13">
        <f t="shared" si="1"/>
        <v>10</v>
      </c>
      <c r="O21" s="44">
        <v>41705</v>
      </c>
      <c r="P21" s="13">
        <f t="shared" si="2"/>
        <v>10</v>
      </c>
      <c r="Q21" s="45">
        <v>41713</v>
      </c>
      <c r="R21" s="46">
        <f>Q21+60</f>
        <v>41773</v>
      </c>
      <c r="S21" s="47"/>
      <c r="T21" s="47" t="s">
        <v>94</v>
      </c>
      <c r="U21" s="8"/>
      <c r="V21" s="8"/>
      <c r="W21" s="9" t="s">
        <v>62</v>
      </c>
      <c r="X21" s="9" t="s">
        <v>17</v>
      </c>
      <c r="Y21" s="8" t="s">
        <v>42</v>
      </c>
      <c r="Z21" s="17" t="s">
        <v>77</v>
      </c>
      <c r="AA21" s="9" t="s">
        <v>72</v>
      </c>
      <c r="AB21" s="9" t="s">
        <v>72</v>
      </c>
      <c r="AC21" s="9" t="s">
        <v>41</v>
      </c>
      <c r="AD21" s="8" t="s">
        <v>7</v>
      </c>
      <c r="AE21" s="9" t="s">
        <v>17</v>
      </c>
      <c r="AF21" s="8"/>
      <c r="AG21" s="9" t="s">
        <v>95</v>
      </c>
      <c r="AH21" s="8" t="s">
        <v>129</v>
      </c>
    </row>
    <row r="22" spans="1:38" ht="57" x14ac:dyDescent="0.2">
      <c r="A22" s="8">
        <v>139</v>
      </c>
      <c r="B22" s="43"/>
      <c r="C22" s="43">
        <v>1</v>
      </c>
      <c r="D22" s="43" t="str">
        <f t="shared" si="4"/>
        <v>T</v>
      </c>
      <c r="E22" s="43" t="s">
        <v>334</v>
      </c>
      <c r="F22" s="43">
        <v>2.2999999999999998</v>
      </c>
      <c r="G22" s="49"/>
      <c r="H22" s="47" t="s">
        <v>208</v>
      </c>
      <c r="I22" s="47" t="s">
        <v>207</v>
      </c>
      <c r="J22" s="47" t="s">
        <v>151</v>
      </c>
      <c r="K22" s="47" t="s">
        <v>17</v>
      </c>
      <c r="L22" s="105">
        <v>41705</v>
      </c>
      <c r="M22" s="44">
        <v>41705</v>
      </c>
      <c r="N22" s="13">
        <f t="shared" si="1"/>
        <v>10</v>
      </c>
      <c r="O22" s="44">
        <v>41705</v>
      </c>
      <c r="P22" s="13">
        <f t="shared" si="2"/>
        <v>10</v>
      </c>
      <c r="Q22" s="46">
        <v>41729</v>
      </c>
      <c r="R22" s="46">
        <f>Q22+30</f>
        <v>41759</v>
      </c>
      <c r="S22" s="47"/>
      <c r="T22" s="47" t="s">
        <v>94</v>
      </c>
      <c r="U22" s="8"/>
      <c r="V22" s="8"/>
      <c r="W22" s="9" t="s">
        <v>61</v>
      </c>
      <c r="X22" s="9" t="s">
        <v>74</v>
      </c>
      <c r="Y22" s="8" t="s">
        <v>38</v>
      </c>
      <c r="Z22" s="9" t="s">
        <v>55</v>
      </c>
      <c r="AA22" s="9" t="s">
        <v>71</v>
      </c>
      <c r="AB22" s="9" t="s">
        <v>71</v>
      </c>
      <c r="AC22" s="18"/>
      <c r="AD22" s="18"/>
      <c r="AE22" s="9" t="s">
        <v>104</v>
      </c>
      <c r="AF22" s="8"/>
      <c r="AG22" s="9" t="s">
        <v>93</v>
      </c>
      <c r="AH22" s="8"/>
    </row>
    <row r="23" spans="1:38" ht="28.5" x14ac:dyDescent="0.2">
      <c r="A23" s="8">
        <v>159</v>
      </c>
      <c r="B23" s="8"/>
      <c r="C23" s="8">
        <v>1</v>
      </c>
      <c r="D23" s="8" t="str">
        <f t="shared" si="4"/>
        <v>T</v>
      </c>
      <c r="E23" s="39" t="s">
        <v>350</v>
      </c>
      <c r="F23" s="39">
        <v>3.1</v>
      </c>
      <c r="G23" s="25" t="s">
        <v>143</v>
      </c>
      <c r="H23" s="52" t="s">
        <v>167</v>
      </c>
      <c r="I23" s="52" t="s">
        <v>170</v>
      </c>
      <c r="J23" s="52"/>
      <c r="K23" s="11" t="s">
        <v>388</v>
      </c>
      <c r="L23" s="104">
        <v>41705</v>
      </c>
      <c r="M23" s="21">
        <v>41705</v>
      </c>
      <c r="N23" s="13">
        <f t="shared" si="1"/>
        <v>10</v>
      </c>
      <c r="O23" s="53">
        <v>41705</v>
      </c>
      <c r="P23" s="13">
        <f t="shared" si="2"/>
        <v>10</v>
      </c>
      <c r="Q23" s="45">
        <v>41698</v>
      </c>
      <c r="R23" s="45"/>
      <c r="S23" s="52" t="s">
        <v>168</v>
      </c>
      <c r="T23" s="52" t="s">
        <v>169</v>
      </c>
      <c r="U23" s="9" t="s">
        <v>293</v>
      </c>
      <c r="V23" s="8"/>
      <c r="W23" s="8"/>
      <c r="X23" s="8"/>
      <c r="Y23" s="8"/>
      <c r="Z23" s="8"/>
      <c r="AA23" s="8"/>
      <c r="AB23" s="8"/>
      <c r="AC23" s="8"/>
      <c r="AD23" s="8"/>
      <c r="AE23" s="8"/>
      <c r="AF23" s="8"/>
      <c r="AG23" s="8"/>
      <c r="AH23" s="8"/>
    </row>
    <row r="24" spans="1:38" ht="28.5" x14ac:dyDescent="0.2">
      <c r="A24" s="8">
        <v>162</v>
      </c>
      <c r="B24" s="43"/>
      <c r="C24" s="43">
        <v>1</v>
      </c>
      <c r="D24" s="43" t="str">
        <f t="shared" si="4"/>
        <v>T</v>
      </c>
      <c r="E24" s="43" t="s">
        <v>352</v>
      </c>
      <c r="F24" s="43">
        <v>3.2</v>
      </c>
      <c r="G24" s="48" t="s">
        <v>143</v>
      </c>
      <c r="H24" s="47" t="s">
        <v>233</v>
      </c>
      <c r="I24" s="43" t="s">
        <v>234</v>
      </c>
      <c r="J24" s="47" t="s">
        <v>227</v>
      </c>
      <c r="K24" s="47" t="s">
        <v>388</v>
      </c>
      <c r="L24" s="105">
        <v>41705</v>
      </c>
      <c r="M24" s="44">
        <v>41705</v>
      </c>
      <c r="N24" s="13">
        <f t="shared" si="1"/>
        <v>10</v>
      </c>
      <c r="O24" s="44">
        <v>41705</v>
      </c>
      <c r="P24" s="13">
        <f t="shared" si="2"/>
        <v>10</v>
      </c>
      <c r="Q24" s="45">
        <v>42004</v>
      </c>
      <c r="R24" s="46">
        <f>Q24+30</f>
        <v>42034</v>
      </c>
      <c r="S24" s="47"/>
      <c r="T24" s="47" t="s">
        <v>94</v>
      </c>
      <c r="U24" s="8"/>
      <c r="V24" s="8"/>
      <c r="W24" s="8"/>
      <c r="X24" s="8"/>
      <c r="Y24" s="8"/>
      <c r="Z24" s="8"/>
      <c r="AA24" s="8"/>
      <c r="AB24" s="8"/>
      <c r="AC24" s="8"/>
      <c r="AD24" s="8"/>
      <c r="AE24" s="8"/>
      <c r="AF24" s="8"/>
      <c r="AG24" s="8"/>
      <c r="AH24" s="8"/>
    </row>
    <row r="25" spans="1:38" ht="40.5" x14ac:dyDescent="0.2">
      <c r="A25" s="8">
        <v>32</v>
      </c>
      <c r="B25" s="8"/>
      <c r="C25" s="8">
        <v>1</v>
      </c>
      <c r="D25" s="8" t="str">
        <f t="shared" si="4"/>
        <v>D</v>
      </c>
      <c r="E25" s="9" t="s">
        <v>658</v>
      </c>
      <c r="F25" s="9">
        <v>5.0999999999999996</v>
      </c>
      <c r="G25" s="10" t="s">
        <v>516</v>
      </c>
      <c r="H25" s="10"/>
      <c r="I25" s="10" t="s">
        <v>549</v>
      </c>
      <c r="J25" s="10" t="s">
        <v>151</v>
      </c>
      <c r="K25" s="10" t="s">
        <v>375</v>
      </c>
      <c r="L25" s="104">
        <v>41709</v>
      </c>
      <c r="M25" s="21">
        <v>41709</v>
      </c>
      <c r="N25" s="13">
        <f t="shared" si="1"/>
        <v>11</v>
      </c>
      <c r="O25" s="12">
        <v>41709</v>
      </c>
      <c r="P25" s="13">
        <f t="shared" si="2"/>
        <v>11</v>
      </c>
      <c r="Q25" s="15"/>
      <c r="R25" s="15"/>
      <c r="S25" s="16"/>
      <c r="T25" s="16" t="s">
        <v>94</v>
      </c>
      <c r="U25" s="9"/>
      <c r="V25" s="19" t="s">
        <v>665</v>
      </c>
      <c r="W25" s="8"/>
      <c r="X25" s="8"/>
      <c r="Y25" s="9"/>
      <c r="Z25" s="8"/>
      <c r="AA25" s="9" t="s">
        <v>72</v>
      </c>
      <c r="AB25" s="9" t="s">
        <v>72</v>
      </c>
      <c r="AC25" s="8"/>
      <c r="AD25" s="8" t="s">
        <v>107</v>
      </c>
      <c r="AE25" s="8"/>
      <c r="AF25" s="8"/>
      <c r="AG25" s="9"/>
      <c r="AH25" s="8"/>
      <c r="AJ25" s="33"/>
      <c r="AL25" s="33"/>
    </row>
    <row r="26" spans="1:38" ht="51" customHeight="1" x14ac:dyDescent="0.2">
      <c r="A26" s="8">
        <v>33</v>
      </c>
      <c r="B26" s="8"/>
      <c r="C26" s="8">
        <v>1</v>
      </c>
      <c r="D26" s="8" t="str">
        <f t="shared" si="4"/>
        <v>D</v>
      </c>
      <c r="E26" s="9" t="s">
        <v>436</v>
      </c>
      <c r="F26" s="9">
        <v>5.0999999999999996</v>
      </c>
      <c r="G26" s="10" t="s">
        <v>517</v>
      </c>
      <c r="H26" s="10"/>
      <c r="I26" s="10" t="s">
        <v>519</v>
      </c>
      <c r="J26" s="10" t="s">
        <v>151</v>
      </c>
      <c r="K26" s="10" t="s">
        <v>375</v>
      </c>
      <c r="L26" s="104">
        <v>41711</v>
      </c>
      <c r="M26" s="21">
        <v>41711</v>
      </c>
      <c r="N26" s="13">
        <f t="shared" si="1"/>
        <v>11</v>
      </c>
      <c r="O26" s="12">
        <v>41711</v>
      </c>
      <c r="P26" s="13">
        <f t="shared" si="2"/>
        <v>11</v>
      </c>
      <c r="Q26" s="15"/>
      <c r="R26" s="15"/>
      <c r="S26" s="16"/>
      <c r="T26" s="16" t="s">
        <v>94</v>
      </c>
      <c r="U26" s="9"/>
      <c r="V26" s="19"/>
      <c r="W26" s="8"/>
      <c r="X26" s="8"/>
      <c r="Y26" s="9"/>
      <c r="Z26" s="9"/>
      <c r="AA26" s="9"/>
      <c r="AB26" s="9"/>
      <c r="AC26" s="9"/>
      <c r="AD26" s="9"/>
      <c r="AE26" s="8"/>
      <c r="AF26" s="8"/>
      <c r="AG26" s="9"/>
      <c r="AH26" s="8"/>
      <c r="AJ26" s="33"/>
      <c r="AL26" s="33"/>
    </row>
    <row r="27" spans="1:38" ht="54" x14ac:dyDescent="0.2">
      <c r="A27" s="8">
        <v>166</v>
      </c>
      <c r="B27" s="8"/>
      <c r="C27" s="8">
        <v>1</v>
      </c>
      <c r="D27" s="8" t="str">
        <f t="shared" si="4"/>
        <v>D</v>
      </c>
      <c r="E27" s="9" t="s">
        <v>436</v>
      </c>
      <c r="F27" s="9">
        <v>5.0999999999999996</v>
      </c>
      <c r="G27" s="10" t="s">
        <v>525</v>
      </c>
      <c r="H27" s="10"/>
      <c r="I27" s="41" t="s">
        <v>673</v>
      </c>
      <c r="J27" s="10" t="s">
        <v>151</v>
      </c>
      <c r="K27" s="10" t="s">
        <v>375</v>
      </c>
      <c r="L27" s="104">
        <v>41712</v>
      </c>
      <c r="M27" s="21">
        <v>41712</v>
      </c>
      <c r="N27" s="13">
        <f t="shared" si="1"/>
        <v>11</v>
      </c>
      <c r="O27" s="12">
        <v>41722</v>
      </c>
      <c r="P27" s="13">
        <f t="shared" si="2"/>
        <v>13</v>
      </c>
      <c r="Q27" s="14"/>
      <c r="R27" s="14"/>
      <c r="S27" s="16"/>
      <c r="T27" s="16" t="s">
        <v>94</v>
      </c>
      <c r="U27" s="8"/>
      <c r="V27" s="8"/>
      <c r="W27" s="8"/>
      <c r="X27" s="8"/>
      <c r="Y27" s="8"/>
      <c r="Z27" s="8"/>
      <c r="AA27" s="8"/>
      <c r="AB27" s="8"/>
      <c r="AC27" s="8"/>
      <c r="AD27" s="8"/>
      <c r="AE27" s="8"/>
      <c r="AF27" s="8"/>
      <c r="AG27" s="8"/>
      <c r="AH27" s="8"/>
    </row>
    <row r="28" spans="1:38" ht="28.5" x14ac:dyDescent="0.2">
      <c r="A28" s="8">
        <v>90</v>
      </c>
      <c r="B28" s="8"/>
      <c r="C28" s="42">
        <v>1</v>
      </c>
      <c r="D28" s="42" t="str">
        <f t="shared" si="4"/>
        <v>R</v>
      </c>
      <c r="E28" s="42" t="s">
        <v>345</v>
      </c>
      <c r="F28" s="42">
        <v>2.4</v>
      </c>
      <c r="G28" s="69" t="s">
        <v>136</v>
      </c>
      <c r="H28" s="47" t="s">
        <v>235</v>
      </c>
      <c r="I28" s="47" t="s">
        <v>236</v>
      </c>
      <c r="J28" s="47" t="s">
        <v>151</v>
      </c>
      <c r="K28" s="47" t="s">
        <v>376</v>
      </c>
      <c r="L28" s="104">
        <v>41713</v>
      </c>
      <c r="M28" s="21">
        <v>41713</v>
      </c>
      <c r="N28" s="13">
        <f t="shared" si="1"/>
        <v>11</v>
      </c>
      <c r="O28" s="44">
        <v>41713</v>
      </c>
      <c r="P28" s="13">
        <f t="shared" si="2"/>
        <v>11</v>
      </c>
      <c r="Q28" s="46">
        <v>41713</v>
      </c>
      <c r="R28" s="46">
        <f>Q28+30</f>
        <v>41743</v>
      </c>
      <c r="S28" s="47"/>
      <c r="T28" s="47" t="s">
        <v>94</v>
      </c>
      <c r="U28" s="9"/>
      <c r="V28" s="8"/>
      <c r="W28" s="8"/>
      <c r="X28" s="8"/>
      <c r="Y28" s="8"/>
      <c r="Z28" s="8"/>
      <c r="AA28" s="8"/>
      <c r="AB28" s="8"/>
      <c r="AC28" s="8"/>
      <c r="AD28" s="8"/>
      <c r="AE28" s="8"/>
      <c r="AF28" s="8"/>
      <c r="AG28" s="8"/>
      <c r="AH28" s="8"/>
    </row>
    <row r="29" spans="1:38" ht="28.5" hidden="1" x14ac:dyDescent="0.2">
      <c r="A29" s="8">
        <v>98</v>
      </c>
      <c r="B29" s="43"/>
      <c r="C29" s="43">
        <v>3</v>
      </c>
      <c r="D29" s="43" t="str">
        <f t="shared" si="4"/>
        <v>T</v>
      </c>
      <c r="E29" s="43" t="s">
        <v>334</v>
      </c>
      <c r="F29" s="43">
        <v>2.2999999999999998</v>
      </c>
      <c r="G29" s="43" t="s">
        <v>240</v>
      </c>
      <c r="H29" s="47" t="s">
        <v>241</v>
      </c>
      <c r="I29" s="47" t="s">
        <v>568</v>
      </c>
      <c r="J29" s="47"/>
      <c r="K29" s="47" t="s">
        <v>388</v>
      </c>
      <c r="L29" s="105">
        <v>41713</v>
      </c>
      <c r="M29" s="44">
        <v>41713</v>
      </c>
      <c r="N29" s="13">
        <f t="shared" si="1"/>
        <v>11</v>
      </c>
      <c r="O29" s="44">
        <v>41713</v>
      </c>
      <c r="P29" s="13">
        <f t="shared" si="2"/>
        <v>11</v>
      </c>
      <c r="Q29" s="46">
        <v>41729</v>
      </c>
      <c r="R29" s="46">
        <f>Q29+90</f>
        <v>41819</v>
      </c>
      <c r="S29" s="47"/>
      <c r="T29" s="47" t="s">
        <v>94</v>
      </c>
      <c r="U29" s="8"/>
      <c r="V29" s="8"/>
      <c r="W29" s="8" t="s">
        <v>26</v>
      </c>
      <c r="X29" s="9" t="s">
        <v>74</v>
      </c>
      <c r="Y29" s="9" t="s">
        <v>26</v>
      </c>
      <c r="Z29" s="17" t="s">
        <v>59</v>
      </c>
      <c r="AA29" s="9" t="s">
        <v>71</v>
      </c>
      <c r="AB29" s="9" t="s">
        <v>71</v>
      </c>
      <c r="AC29" s="18"/>
      <c r="AD29" s="18"/>
      <c r="AE29" s="8" t="s">
        <v>17</v>
      </c>
      <c r="AF29" s="8"/>
      <c r="AG29" s="9" t="s">
        <v>93</v>
      </c>
      <c r="AH29" s="8"/>
    </row>
    <row r="30" spans="1:38" ht="28.5" x14ac:dyDescent="0.2">
      <c r="A30" s="8">
        <v>49</v>
      </c>
      <c r="B30" s="8"/>
      <c r="C30" s="8">
        <v>1</v>
      </c>
      <c r="D30" s="8" t="str">
        <f t="shared" si="4"/>
        <v>R</v>
      </c>
      <c r="E30" s="9" t="s">
        <v>343</v>
      </c>
      <c r="F30" s="9">
        <v>3.1</v>
      </c>
      <c r="G30" s="48" t="s">
        <v>136</v>
      </c>
      <c r="H30" s="47" t="s">
        <v>237</v>
      </c>
      <c r="I30" s="47" t="s">
        <v>238</v>
      </c>
      <c r="J30" s="47" t="s">
        <v>147</v>
      </c>
      <c r="K30" s="47"/>
      <c r="L30" s="104">
        <v>41718</v>
      </c>
      <c r="M30" s="21">
        <v>41718</v>
      </c>
      <c r="N30" s="13">
        <f t="shared" si="1"/>
        <v>12</v>
      </c>
      <c r="O30" s="44">
        <v>41718</v>
      </c>
      <c r="P30" s="13">
        <f t="shared" si="2"/>
        <v>12</v>
      </c>
      <c r="Q30" s="46">
        <v>41713</v>
      </c>
      <c r="R30" s="46">
        <f>Q30+30</f>
        <v>41743</v>
      </c>
      <c r="S30" s="47"/>
      <c r="T30" s="47" t="s">
        <v>94</v>
      </c>
      <c r="U30" s="9"/>
      <c r="V30" s="8"/>
      <c r="W30" s="8"/>
      <c r="X30" s="8"/>
      <c r="Y30" s="8"/>
      <c r="Z30" s="8"/>
      <c r="AA30" s="8"/>
      <c r="AB30" s="8"/>
      <c r="AC30" s="8"/>
      <c r="AD30" s="8"/>
      <c r="AE30" s="8"/>
      <c r="AF30" s="8"/>
      <c r="AG30" s="8"/>
      <c r="AH30" s="8"/>
    </row>
    <row r="31" spans="1:38" ht="28.5" x14ac:dyDescent="0.2">
      <c r="A31" s="8">
        <v>91</v>
      </c>
      <c r="B31" s="42" t="s">
        <v>371</v>
      </c>
      <c r="C31" s="43">
        <v>1</v>
      </c>
      <c r="D31" s="43" t="str">
        <f t="shared" si="4"/>
        <v>R</v>
      </c>
      <c r="E31" s="43" t="s">
        <v>345</v>
      </c>
      <c r="F31" s="43" t="s">
        <v>781</v>
      </c>
      <c r="G31" s="48" t="s">
        <v>143</v>
      </c>
      <c r="H31" s="47" t="s">
        <v>220</v>
      </c>
      <c r="I31" s="47"/>
      <c r="J31" s="47"/>
      <c r="K31" s="47" t="s">
        <v>376</v>
      </c>
      <c r="L31" s="104">
        <v>41718</v>
      </c>
      <c r="M31" s="21">
        <v>41718</v>
      </c>
      <c r="N31" s="13">
        <f t="shared" si="1"/>
        <v>12</v>
      </c>
      <c r="O31" s="44">
        <v>41728</v>
      </c>
      <c r="P31" s="13">
        <f t="shared" si="2"/>
        <v>14</v>
      </c>
      <c r="Q31" s="23">
        <v>41713</v>
      </c>
      <c r="R31" s="23">
        <f>Q31+30</f>
        <v>41743</v>
      </c>
      <c r="S31" s="10" t="s">
        <v>221</v>
      </c>
      <c r="T31" s="47" t="s">
        <v>94</v>
      </c>
      <c r="U31" s="8"/>
      <c r="V31" s="8"/>
      <c r="W31" s="8"/>
      <c r="X31" s="8"/>
      <c r="Y31" s="8"/>
      <c r="Z31" s="8"/>
      <c r="AA31" s="8"/>
      <c r="AB31" s="8"/>
      <c r="AC31" s="8"/>
      <c r="AD31" s="8"/>
      <c r="AE31" s="8"/>
      <c r="AF31" s="8"/>
      <c r="AG31" s="8"/>
      <c r="AH31" s="8"/>
    </row>
    <row r="32" spans="1:38" ht="67.5" x14ac:dyDescent="0.2">
      <c r="A32" s="8">
        <v>95</v>
      </c>
      <c r="B32" s="42" t="s">
        <v>371</v>
      </c>
      <c r="C32" s="43">
        <v>1</v>
      </c>
      <c r="D32" s="43" t="str">
        <f t="shared" si="4"/>
        <v>R</v>
      </c>
      <c r="E32" s="43" t="s">
        <v>345</v>
      </c>
      <c r="F32" s="43" t="s">
        <v>781</v>
      </c>
      <c r="G32" s="48" t="s">
        <v>143</v>
      </c>
      <c r="H32" s="47" t="s">
        <v>225</v>
      </c>
      <c r="I32" s="47" t="s">
        <v>228</v>
      </c>
      <c r="J32" s="47" t="s">
        <v>151</v>
      </c>
      <c r="K32" s="47" t="s">
        <v>376</v>
      </c>
      <c r="L32" s="104">
        <v>41718</v>
      </c>
      <c r="M32" s="21">
        <v>41718</v>
      </c>
      <c r="N32" s="13">
        <f t="shared" si="1"/>
        <v>12</v>
      </c>
      <c r="O32" s="44">
        <v>41718</v>
      </c>
      <c r="P32" s="13">
        <f t="shared" si="2"/>
        <v>12</v>
      </c>
      <c r="Q32" s="45">
        <v>41728</v>
      </c>
      <c r="R32" s="46">
        <f>Q32+30</f>
        <v>41758</v>
      </c>
      <c r="S32" s="47"/>
      <c r="T32" s="47" t="s">
        <v>94</v>
      </c>
      <c r="U32" s="8"/>
      <c r="V32" s="8"/>
      <c r="W32" s="8"/>
      <c r="X32" s="8"/>
      <c r="Y32" s="8"/>
      <c r="Z32" s="8"/>
      <c r="AA32" s="8"/>
      <c r="AB32" s="8"/>
      <c r="AC32" s="8"/>
      <c r="AD32" s="8"/>
      <c r="AE32" s="8"/>
      <c r="AF32" s="8"/>
      <c r="AG32" s="8"/>
      <c r="AH32" s="8"/>
    </row>
    <row r="33" spans="1:39" ht="42.75" x14ac:dyDescent="0.2">
      <c r="A33" s="8">
        <v>6</v>
      </c>
      <c r="B33" s="8"/>
      <c r="C33" s="8">
        <v>1</v>
      </c>
      <c r="D33" s="8" t="str">
        <f t="shared" si="4"/>
        <v>D</v>
      </c>
      <c r="E33" s="9" t="s">
        <v>434</v>
      </c>
      <c r="F33" s="9">
        <v>2.2000000000000002</v>
      </c>
      <c r="G33" s="10" t="s">
        <v>494</v>
      </c>
      <c r="H33" s="10"/>
      <c r="I33" s="11" t="s">
        <v>493</v>
      </c>
      <c r="J33" s="10" t="s">
        <v>151</v>
      </c>
      <c r="K33" s="10" t="s">
        <v>375</v>
      </c>
      <c r="L33" s="104">
        <v>41724</v>
      </c>
      <c r="M33" s="21">
        <v>41724</v>
      </c>
      <c r="N33" s="13">
        <f t="shared" si="1"/>
        <v>13</v>
      </c>
      <c r="O33" s="12">
        <v>41724</v>
      </c>
      <c r="P33" s="13">
        <f t="shared" si="2"/>
        <v>13</v>
      </c>
      <c r="Q33" s="14"/>
      <c r="R33" s="15"/>
      <c r="S33" s="16"/>
      <c r="T33" s="16" t="s">
        <v>94</v>
      </c>
      <c r="U33" s="8"/>
      <c r="V33" s="19"/>
      <c r="W33" s="8" t="s">
        <v>13</v>
      </c>
      <c r="X33" s="8" t="s">
        <v>15</v>
      </c>
      <c r="Y33" s="9" t="s">
        <v>14</v>
      </c>
      <c r="Z33" s="17"/>
      <c r="AA33" s="9" t="s">
        <v>71</v>
      </c>
      <c r="AB33" s="9" t="s">
        <v>72</v>
      </c>
      <c r="AC33" s="18"/>
      <c r="AD33" s="18"/>
      <c r="AE33" s="8"/>
      <c r="AF33" s="9"/>
      <c r="AG33" s="9"/>
      <c r="AH33" s="8"/>
    </row>
    <row r="34" spans="1:39" ht="228" x14ac:dyDescent="0.2">
      <c r="A34" s="8">
        <v>55</v>
      </c>
      <c r="B34" s="8"/>
      <c r="C34" s="8">
        <v>1</v>
      </c>
      <c r="D34" s="8" t="str">
        <f t="shared" si="4"/>
        <v>U</v>
      </c>
      <c r="E34" s="9" t="s">
        <v>382</v>
      </c>
      <c r="F34" s="9">
        <v>2.2999999999999998</v>
      </c>
      <c r="G34" s="25" t="s">
        <v>136</v>
      </c>
      <c r="H34" s="10" t="s">
        <v>176</v>
      </c>
      <c r="I34" s="10" t="s">
        <v>744</v>
      </c>
      <c r="J34" s="10" t="s">
        <v>151</v>
      </c>
      <c r="K34" s="10" t="s">
        <v>377</v>
      </c>
      <c r="L34" s="104">
        <v>41725</v>
      </c>
      <c r="M34" s="21">
        <v>41725</v>
      </c>
      <c r="N34" s="13">
        <f t="shared" si="1"/>
        <v>13</v>
      </c>
      <c r="O34" s="12">
        <v>41690</v>
      </c>
      <c r="P34" s="13">
        <f t="shared" si="2"/>
        <v>8</v>
      </c>
      <c r="Q34" s="23">
        <v>41695</v>
      </c>
      <c r="R34" s="23">
        <f>Q34+30</f>
        <v>41725</v>
      </c>
      <c r="S34" s="10" t="s">
        <v>149</v>
      </c>
      <c r="T34" s="10" t="s">
        <v>94</v>
      </c>
      <c r="U34" s="9" t="s">
        <v>298</v>
      </c>
      <c r="V34" s="8"/>
      <c r="W34" s="27" t="s">
        <v>22</v>
      </c>
      <c r="X34" s="27" t="s">
        <v>27</v>
      </c>
      <c r="Y34" s="27" t="s">
        <v>22</v>
      </c>
      <c r="Z34" s="27" t="s">
        <v>23</v>
      </c>
      <c r="AA34" s="8"/>
      <c r="AB34" s="8"/>
      <c r="AC34" s="18"/>
      <c r="AD34" s="18"/>
      <c r="AE34" s="27" t="s">
        <v>27</v>
      </c>
      <c r="AF34" s="27" t="s">
        <v>31</v>
      </c>
      <c r="AG34" s="27" t="s">
        <v>94</v>
      </c>
      <c r="AH34" s="27" t="s">
        <v>27</v>
      </c>
    </row>
    <row r="35" spans="1:39" ht="42.75" hidden="1" x14ac:dyDescent="0.2">
      <c r="A35" s="8">
        <v>130</v>
      </c>
      <c r="B35" s="8"/>
      <c r="C35" s="8">
        <v>2</v>
      </c>
      <c r="D35" s="9" t="s">
        <v>374</v>
      </c>
      <c r="E35" s="9" t="s">
        <v>382</v>
      </c>
      <c r="F35" s="9">
        <v>2.2999999999999998</v>
      </c>
      <c r="G35" s="9" t="s">
        <v>271</v>
      </c>
      <c r="H35" s="10" t="s">
        <v>272</v>
      </c>
      <c r="I35" s="10" t="s">
        <v>56</v>
      </c>
      <c r="J35" s="10"/>
      <c r="K35" s="10" t="s">
        <v>377</v>
      </c>
      <c r="L35" s="104">
        <v>41725</v>
      </c>
      <c r="M35" s="21">
        <v>41725</v>
      </c>
      <c r="N35" s="13">
        <f t="shared" ref="N35:N51" si="5">IF(ISBLANK(M35)," ",WEEKNUM(M35))</f>
        <v>13</v>
      </c>
      <c r="O35" s="12">
        <v>41688</v>
      </c>
      <c r="P35" s="13">
        <f t="shared" ref="P35:P51" si="6">IF(ISBLANK(O35)," ",WEEKNUM(O35))</f>
        <v>8</v>
      </c>
      <c r="Q35" s="22">
        <v>41695</v>
      </c>
      <c r="R35" s="23">
        <f>Q35+30</f>
        <v>41725</v>
      </c>
      <c r="S35" s="10"/>
      <c r="T35" s="10" t="s">
        <v>169</v>
      </c>
      <c r="U35" s="8"/>
      <c r="V35" s="8"/>
      <c r="W35" s="8" t="s">
        <v>22</v>
      </c>
      <c r="X35" s="8" t="s">
        <v>27</v>
      </c>
      <c r="Y35" s="9" t="s">
        <v>23</v>
      </c>
      <c r="Z35" s="17" t="s">
        <v>56</v>
      </c>
      <c r="AA35" s="9" t="s">
        <v>71</v>
      </c>
      <c r="AB35" s="9" t="s">
        <v>71</v>
      </c>
      <c r="AC35" s="18"/>
      <c r="AD35" s="18"/>
      <c r="AE35" s="27" t="s">
        <v>27</v>
      </c>
      <c r="AF35" s="27" t="s">
        <v>31</v>
      </c>
      <c r="AG35" s="27" t="s">
        <v>94</v>
      </c>
      <c r="AH35" s="27" t="s">
        <v>27</v>
      </c>
    </row>
    <row r="36" spans="1:39" ht="42.75" hidden="1" x14ac:dyDescent="0.2">
      <c r="A36" s="8">
        <v>131</v>
      </c>
      <c r="B36" s="8"/>
      <c r="C36" s="8">
        <v>2</v>
      </c>
      <c r="D36" s="9" t="s">
        <v>374</v>
      </c>
      <c r="E36" s="9" t="s">
        <v>382</v>
      </c>
      <c r="F36" s="9">
        <v>2.2999999999999998</v>
      </c>
      <c r="G36" s="9" t="s">
        <v>271</v>
      </c>
      <c r="H36" s="10" t="s">
        <v>272</v>
      </c>
      <c r="I36" s="10" t="s">
        <v>57</v>
      </c>
      <c r="J36" s="10"/>
      <c r="K36" s="10" t="s">
        <v>377</v>
      </c>
      <c r="L36" s="104">
        <v>41725</v>
      </c>
      <c r="M36" s="21">
        <v>41725</v>
      </c>
      <c r="N36" s="13">
        <f t="shared" si="5"/>
        <v>13</v>
      </c>
      <c r="O36" s="12">
        <v>41688</v>
      </c>
      <c r="P36" s="13">
        <f t="shared" si="6"/>
        <v>8</v>
      </c>
      <c r="Q36" s="22">
        <v>41695</v>
      </c>
      <c r="R36" s="23">
        <f>Q36+30</f>
        <v>41725</v>
      </c>
      <c r="S36" s="10"/>
      <c r="T36" s="10" t="s">
        <v>169</v>
      </c>
      <c r="U36" s="8"/>
      <c r="V36" s="8"/>
      <c r="W36" s="8" t="s">
        <v>22</v>
      </c>
      <c r="X36" s="8" t="s">
        <v>27</v>
      </c>
      <c r="Y36" s="9" t="s">
        <v>23</v>
      </c>
      <c r="Z36" s="17" t="s">
        <v>57</v>
      </c>
      <c r="AA36" s="9" t="s">
        <v>71</v>
      </c>
      <c r="AB36" s="9" t="s">
        <v>71</v>
      </c>
      <c r="AC36" s="18"/>
      <c r="AD36" s="18"/>
      <c r="AE36" s="27" t="s">
        <v>27</v>
      </c>
      <c r="AF36" s="27" t="s">
        <v>90</v>
      </c>
      <c r="AG36" s="27" t="s">
        <v>94</v>
      </c>
      <c r="AH36" s="27" t="s">
        <v>27</v>
      </c>
    </row>
    <row r="37" spans="1:39" ht="42.75" hidden="1" x14ac:dyDescent="0.2">
      <c r="A37" s="8">
        <v>132</v>
      </c>
      <c r="B37" s="8"/>
      <c r="C37" s="8">
        <v>2</v>
      </c>
      <c r="D37" s="9" t="s">
        <v>374</v>
      </c>
      <c r="E37" s="9" t="s">
        <v>382</v>
      </c>
      <c r="F37" s="9">
        <v>2.2999999999999998</v>
      </c>
      <c r="G37" s="9" t="s">
        <v>271</v>
      </c>
      <c r="H37" s="10" t="s">
        <v>272</v>
      </c>
      <c r="I37" s="10" t="s">
        <v>58</v>
      </c>
      <c r="J37" s="10"/>
      <c r="K37" s="10" t="s">
        <v>377</v>
      </c>
      <c r="L37" s="104">
        <v>41725</v>
      </c>
      <c r="M37" s="21">
        <v>41725</v>
      </c>
      <c r="N37" s="13">
        <f t="shared" si="5"/>
        <v>13</v>
      </c>
      <c r="O37" s="12">
        <v>41697</v>
      </c>
      <c r="P37" s="13">
        <f t="shared" si="6"/>
        <v>9</v>
      </c>
      <c r="Q37" s="22">
        <v>41695</v>
      </c>
      <c r="R37" s="23">
        <f>Q37+30</f>
        <v>41725</v>
      </c>
      <c r="S37" s="10"/>
      <c r="T37" s="10" t="s">
        <v>169</v>
      </c>
      <c r="U37" s="8"/>
      <c r="V37" s="8"/>
      <c r="W37" s="8" t="s">
        <v>22</v>
      </c>
      <c r="X37" s="8" t="s">
        <v>27</v>
      </c>
      <c r="Y37" s="9" t="s">
        <v>23</v>
      </c>
      <c r="Z37" s="17" t="s">
        <v>58</v>
      </c>
      <c r="AA37" s="9" t="s">
        <v>71</v>
      </c>
      <c r="AB37" s="9" t="s">
        <v>71</v>
      </c>
      <c r="AC37" s="18"/>
      <c r="AD37" s="18"/>
      <c r="AE37" s="27" t="s">
        <v>27</v>
      </c>
      <c r="AF37" s="27" t="s">
        <v>90</v>
      </c>
      <c r="AG37" s="27" t="s">
        <v>94</v>
      </c>
      <c r="AH37" s="27" t="s">
        <v>27</v>
      </c>
    </row>
    <row r="38" spans="1:39" ht="89.25" x14ac:dyDescent="0.2">
      <c r="A38" s="8">
        <v>1</v>
      </c>
      <c r="B38" s="8"/>
      <c r="C38" s="8">
        <v>1</v>
      </c>
      <c r="D38" s="8" t="str">
        <f>LEFT(E38,1)</f>
        <v>D</v>
      </c>
      <c r="E38" s="9" t="s">
        <v>434</v>
      </c>
      <c r="F38" s="9">
        <v>2.2000000000000002</v>
      </c>
      <c r="G38" s="10" t="s">
        <v>253</v>
      </c>
      <c r="H38" s="10"/>
      <c r="I38" s="11" t="s">
        <v>527</v>
      </c>
      <c r="J38" s="10" t="s">
        <v>151</v>
      </c>
      <c r="K38" s="10" t="s">
        <v>375</v>
      </c>
      <c r="L38" s="104">
        <v>41727</v>
      </c>
      <c r="M38" s="12">
        <v>41727</v>
      </c>
      <c r="N38" s="13">
        <f t="shared" si="5"/>
        <v>13</v>
      </c>
      <c r="O38" s="12">
        <v>41725</v>
      </c>
      <c r="P38" s="13">
        <f t="shared" si="6"/>
        <v>13</v>
      </c>
      <c r="Q38" s="14"/>
      <c r="R38" s="15"/>
      <c r="S38" s="16"/>
      <c r="T38" s="16" t="s">
        <v>94</v>
      </c>
      <c r="U38" s="8"/>
      <c r="V38" s="19" t="s">
        <v>653</v>
      </c>
      <c r="W38" s="8" t="s">
        <v>13</v>
      </c>
      <c r="X38" s="8" t="s">
        <v>15</v>
      </c>
      <c r="Y38" s="9" t="s">
        <v>14</v>
      </c>
      <c r="Z38" s="17" t="s">
        <v>496</v>
      </c>
      <c r="AA38" s="9" t="s">
        <v>71</v>
      </c>
      <c r="AB38" s="9" t="s">
        <v>71</v>
      </c>
      <c r="AC38" s="18"/>
      <c r="AD38" s="18"/>
      <c r="AE38" s="8" t="s">
        <v>15</v>
      </c>
      <c r="AF38" s="9" t="s">
        <v>497</v>
      </c>
      <c r="AG38" s="9"/>
      <c r="AH38" s="8"/>
    </row>
    <row r="39" spans="1:39" ht="27" hidden="1" x14ac:dyDescent="0.2">
      <c r="A39" s="8">
        <v>34</v>
      </c>
      <c r="B39" s="43"/>
      <c r="C39" s="43">
        <v>2</v>
      </c>
      <c r="D39" s="43" t="str">
        <f>LEFT(E39,1)</f>
        <v>M</v>
      </c>
      <c r="E39" s="43" t="s">
        <v>353</v>
      </c>
      <c r="F39" s="43">
        <v>5.0999999999999996</v>
      </c>
      <c r="G39" s="48" t="s">
        <v>136</v>
      </c>
      <c r="H39" s="47" t="s">
        <v>326</v>
      </c>
      <c r="I39" s="47" t="s">
        <v>327</v>
      </c>
      <c r="J39" s="47"/>
      <c r="K39" s="47" t="s">
        <v>389</v>
      </c>
      <c r="L39" s="105">
        <v>41729</v>
      </c>
      <c r="M39" s="44">
        <v>41729</v>
      </c>
      <c r="N39" s="13">
        <f t="shared" si="5"/>
        <v>14</v>
      </c>
      <c r="O39" s="44">
        <v>41729</v>
      </c>
      <c r="P39" s="13">
        <f t="shared" si="6"/>
        <v>14</v>
      </c>
      <c r="Q39" s="46"/>
      <c r="R39" s="46"/>
      <c r="S39" s="49" t="s">
        <v>328</v>
      </c>
      <c r="T39" s="47" t="s">
        <v>287</v>
      </c>
      <c r="U39" s="8"/>
      <c r="V39" s="35"/>
      <c r="W39" s="35"/>
      <c r="X39" s="35" t="s">
        <v>27</v>
      </c>
      <c r="Y39" s="35"/>
      <c r="Z39" s="35"/>
      <c r="AA39" s="35"/>
      <c r="AB39" s="35"/>
      <c r="AC39" s="35"/>
      <c r="AD39" s="35"/>
      <c r="AE39" s="35" t="s">
        <v>27</v>
      </c>
      <c r="AF39" s="35"/>
      <c r="AG39" s="35"/>
      <c r="AH39" s="35"/>
    </row>
    <row r="40" spans="1:39" ht="42.75" x14ac:dyDescent="0.2">
      <c r="A40" s="8">
        <v>171</v>
      </c>
      <c r="B40" s="8"/>
      <c r="C40" s="8">
        <v>1</v>
      </c>
      <c r="D40" s="8" t="str">
        <f>LEFT(E40,1)</f>
        <v>D</v>
      </c>
      <c r="E40" s="9" t="s">
        <v>658</v>
      </c>
      <c r="F40" s="9">
        <v>3.1</v>
      </c>
      <c r="G40" s="8" t="s">
        <v>542</v>
      </c>
      <c r="H40" s="10"/>
      <c r="I40" s="10" t="s">
        <v>541</v>
      </c>
      <c r="J40" s="10" t="s">
        <v>151</v>
      </c>
      <c r="K40" s="10" t="s">
        <v>375</v>
      </c>
      <c r="L40" s="104">
        <v>41730</v>
      </c>
      <c r="M40" s="21">
        <v>41730</v>
      </c>
      <c r="N40" s="13">
        <f t="shared" si="5"/>
        <v>14</v>
      </c>
      <c r="O40" s="12">
        <v>41729</v>
      </c>
      <c r="P40" s="13">
        <f t="shared" si="6"/>
        <v>14</v>
      </c>
      <c r="Q40" s="16"/>
      <c r="R40" s="16"/>
      <c r="S40" s="16"/>
      <c r="T40" s="16" t="s">
        <v>94</v>
      </c>
      <c r="U40" s="8"/>
      <c r="V40" s="8" t="s">
        <v>675</v>
      </c>
      <c r="W40" s="8"/>
      <c r="X40" s="8"/>
      <c r="Y40" s="8"/>
      <c r="Z40" s="8"/>
      <c r="AA40" s="8"/>
      <c r="AB40" s="8"/>
      <c r="AC40" s="8"/>
      <c r="AD40" s="8"/>
      <c r="AE40" s="8"/>
      <c r="AF40" s="8"/>
      <c r="AG40" s="8"/>
      <c r="AH40" s="8"/>
    </row>
    <row r="41" spans="1:39" ht="86.25" hidden="1" x14ac:dyDescent="0.2">
      <c r="A41" s="8">
        <v>112</v>
      </c>
      <c r="B41" s="8"/>
      <c r="C41" s="8">
        <v>3</v>
      </c>
      <c r="D41" s="8" t="str">
        <f>LEFT(E41,1)</f>
        <v>P</v>
      </c>
      <c r="E41" s="9" t="s">
        <v>406</v>
      </c>
      <c r="F41" s="9">
        <v>3.2</v>
      </c>
      <c r="G41" s="9" t="s">
        <v>255</v>
      </c>
      <c r="H41" s="10" t="s">
        <v>247</v>
      </c>
      <c r="I41" s="10" t="s">
        <v>102</v>
      </c>
      <c r="J41" s="10" t="s">
        <v>147</v>
      </c>
      <c r="K41" s="10" t="s">
        <v>377</v>
      </c>
      <c r="L41" s="104">
        <v>41732</v>
      </c>
      <c r="M41" s="21">
        <v>41732</v>
      </c>
      <c r="N41" s="13">
        <f t="shared" si="5"/>
        <v>14</v>
      </c>
      <c r="O41" s="26">
        <v>41732</v>
      </c>
      <c r="P41" s="13">
        <f t="shared" si="6"/>
        <v>14</v>
      </c>
      <c r="Q41" s="23">
        <v>42185</v>
      </c>
      <c r="R41" s="23">
        <f>Q41+90</f>
        <v>42275</v>
      </c>
      <c r="S41" s="10"/>
      <c r="T41" s="10" t="s">
        <v>169</v>
      </c>
      <c r="U41" s="8"/>
      <c r="V41" s="8"/>
      <c r="W41" s="9" t="s">
        <v>61</v>
      </c>
      <c r="X41" s="9" t="s">
        <v>74</v>
      </c>
      <c r="Y41" s="8" t="s">
        <v>32</v>
      </c>
      <c r="Z41" s="17" t="s">
        <v>102</v>
      </c>
      <c r="AA41" s="9" t="s">
        <v>71</v>
      </c>
      <c r="AB41" s="9" t="s">
        <v>71</v>
      </c>
      <c r="AC41" s="18"/>
      <c r="AD41" s="18"/>
      <c r="AE41" s="8"/>
      <c r="AF41" s="8"/>
      <c r="AG41" s="9" t="s">
        <v>93</v>
      </c>
      <c r="AH41" s="8"/>
    </row>
    <row r="42" spans="1:39" ht="28.5" x14ac:dyDescent="0.2">
      <c r="A42" s="8">
        <v>63</v>
      </c>
      <c r="B42" s="8"/>
      <c r="C42" s="8">
        <v>1</v>
      </c>
      <c r="D42" s="8" t="s">
        <v>374</v>
      </c>
      <c r="E42" s="8" t="s">
        <v>373</v>
      </c>
      <c r="F42" s="8">
        <v>2.4</v>
      </c>
      <c r="G42" s="25" t="s">
        <v>136</v>
      </c>
      <c r="H42" s="10"/>
      <c r="I42" s="10" t="s">
        <v>179</v>
      </c>
      <c r="J42" s="10" t="s">
        <v>151</v>
      </c>
      <c r="K42" s="10" t="s">
        <v>377</v>
      </c>
      <c r="L42" s="104">
        <v>41743</v>
      </c>
      <c r="M42" s="21">
        <v>41743</v>
      </c>
      <c r="N42" s="13">
        <f t="shared" si="5"/>
        <v>16</v>
      </c>
      <c r="O42" s="12">
        <v>41697</v>
      </c>
      <c r="P42" s="13">
        <f t="shared" si="6"/>
        <v>9</v>
      </c>
      <c r="Q42" s="23">
        <v>41713</v>
      </c>
      <c r="R42" s="23">
        <f>Q42+30</f>
        <v>41743</v>
      </c>
      <c r="S42" s="10" t="s">
        <v>149</v>
      </c>
      <c r="T42" s="16" t="s">
        <v>94</v>
      </c>
      <c r="U42" s="27"/>
      <c r="V42" s="8"/>
      <c r="W42" s="27" t="s">
        <v>22</v>
      </c>
      <c r="X42" s="27" t="s">
        <v>27</v>
      </c>
      <c r="Y42" s="27" t="s">
        <v>22</v>
      </c>
      <c r="Z42" s="27" t="s">
        <v>393</v>
      </c>
      <c r="AA42" s="8"/>
      <c r="AB42" s="8"/>
      <c r="AC42" s="28"/>
      <c r="AD42" s="28"/>
      <c r="AE42" s="27" t="s">
        <v>27</v>
      </c>
      <c r="AF42" s="27" t="s">
        <v>43</v>
      </c>
      <c r="AG42" s="27" t="s">
        <v>94</v>
      </c>
      <c r="AH42" s="27" t="s">
        <v>27</v>
      </c>
    </row>
    <row r="43" spans="1:39" ht="42.75" x14ac:dyDescent="0.2">
      <c r="A43" s="8">
        <v>66</v>
      </c>
      <c r="B43" s="8"/>
      <c r="C43" s="8">
        <v>1</v>
      </c>
      <c r="D43" s="8" t="str">
        <f>LEFT(E43,1)</f>
        <v>M</v>
      </c>
      <c r="E43" s="39" t="s">
        <v>337</v>
      </c>
      <c r="F43" s="39">
        <v>2.4</v>
      </c>
      <c r="G43" s="9" t="s">
        <v>194</v>
      </c>
      <c r="H43" s="10" t="s">
        <v>197</v>
      </c>
      <c r="I43" s="10" t="s">
        <v>379</v>
      </c>
      <c r="J43" s="10" t="s">
        <v>151</v>
      </c>
      <c r="K43" s="11" t="s">
        <v>389</v>
      </c>
      <c r="L43" s="104">
        <v>41743</v>
      </c>
      <c r="M43" s="21">
        <v>41743</v>
      </c>
      <c r="N43" s="13">
        <f t="shared" si="5"/>
        <v>16</v>
      </c>
      <c r="O43" s="26">
        <v>41715</v>
      </c>
      <c r="P43" s="13">
        <f t="shared" si="6"/>
        <v>12</v>
      </c>
      <c r="Q43" s="23">
        <v>41713</v>
      </c>
      <c r="R43" s="23">
        <f>Q43+30</f>
        <v>41743</v>
      </c>
      <c r="S43" s="10"/>
      <c r="T43" s="10" t="s">
        <v>94</v>
      </c>
      <c r="U43" s="8" t="s">
        <v>303</v>
      </c>
      <c r="V43" s="9" t="s">
        <v>477</v>
      </c>
      <c r="W43" s="8"/>
      <c r="X43" s="8" t="s">
        <v>27</v>
      </c>
      <c r="Y43" s="8"/>
      <c r="Z43" s="8"/>
      <c r="AA43" s="9" t="s">
        <v>71</v>
      </c>
      <c r="AB43" s="9" t="s">
        <v>71</v>
      </c>
      <c r="AC43" s="8"/>
      <c r="AD43" s="8"/>
      <c r="AE43" s="8" t="s">
        <v>15</v>
      </c>
      <c r="AF43" s="8"/>
      <c r="AG43" s="9" t="s">
        <v>94</v>
      </c>
      <c r="AH43" s="9" t="s">
        <v>27</v>
      </c>
      <c r="AJ43" s="33"/>
    </row>
    <row r="44" spans="1:39" ht="71.25" x14ac:dyDescent="0.2">
      <c r="A44" s="8">
        <v>185</v>
      </c>
      <c r="B44" s="8"/>
      <c r="C44" s="8">
        <v>1</v>
      </c>
      <c r="D44" s="8" t="s">
        <v>362</v>
      </c>
      <c r="E44" s="9" t="s">
        <v>473</v>
      </c>
      <c r="F44" s="9">
        <v>3.1</v>
      </c>
      <c r="G44" s="9" t="s">
        <v>750</v>
      </c>
      <c r="H44" s="10" t="s">
        <v>645</v>
      </c>
      <c r="I44" s="9" t="s">
        <v>646</v>
      </c>
      <c r="J44" s="10"/>
      <c r="K44" s="10" t="s">
        <v>644</v>
      </c>
      <c r="L44" s="104">
        <v>41743</v>
      </c>
      <c r="M44" s="21">
        <v>41743</v>
      </c>
      <c r="N44" s="13">
        <f t="shared" si="5"/>
        <v>16</v>
      </c>
      <c r="O44" s="26">
        <v>41743</v>
      </c>
      <c r="P44" s="13">
        <f t="shared" si="6"/>
        <v>16</v>
      </c>
      <c r="Q44" s="23"/>
      <c r="R44" s="23"/>
      <c r="S44" s="10"/>
      <c r="T44" s="10" t="s">
        <v>169</v>
      </c>
      <c r="U44" s="8"/>
      <c r="V44" s="8" t="s">
        <v>749</v>
      </c>
      <c r="W44" s="8"/>
      <c r="X44" s="8"/>
      <c r="Y44" s="8"/>
      <c r="Z44" s="8"/>
      <c r="AA44" s="8"/>
      <c r="AB44" s="8"/>
      <c r="AC44" s="8"/>
      <c r="AD44" s="8"/>
      <c r="AE44" s="8"/>
      <c r="AF44" s="8"/>
      <c r="AG44" s="8"/>
      <c r="AH44" s="8"/>
    </row>
    <row r="45" spans="1:39" s="55" customFormat="1" ht="25.5" x14ac:dyDescent="0.2">
      <c r="A45" s="8">
        <v>2</v>
      </c>
      <c r="B45" s="8"/>
      <c r="C45" s="8">
        <v>1</v>
      </c>
      <c r="D45" s="8" t="str">
        <f t="shared" ref="D45:D51" si="7">LEFT(E45,1)</f>
        <v>D</v>
      </c>
      <c r="E45" s="9" t="s">
        <v>434</v>
      </c>
      <c r="F45" s="9">
        <v>2.2000000000000002</v>
      </c>
      <c r="G45" s="10" t="s">
        <v>740</v>
      </c>
      <c r="H45" s="10"/>
      <c r="I45" s="11" t="s">
        <v>641</v>
      </c>
      <c r="J45" s="10" t="s">
        <v>151</v>
      </c>
      <c r="K45" s="10" t="s">
        <v>375</v>
      </c>
      <c r="L45" s="104">
        <v>41744</v>
      </c>
      <c r="M45" s="21">
        <v>41744</v>
      </c>
      <c r="N45" s="13">
        <f t="shared" si="5"/>
        <v>16</v>
      </c>
      <c r="O45" s="21">
        <v>41739</v>
      </c>
      <c r="P45" s="13">
        <f t="shared" si="6"/>
        <v>15</v>
      </c>
      <c r="Q45" s="22"/>
      <c r="R45" s="23"/>
      <c r="S45" s="10"/>
      <c r="T45" s="10" t="s">
        <v>169</v>
      </c>
      <c r="U45" s="8"/>
      <c r="V45" s="19" t="s">
        <v>654</v>
      </c>
      <c r="W45" s="8"/>
      <c r="X45" s="8"/>
      <c r="Y45" s="9"/>
      <c r="Z45" s="17"/>
      <c r="AA45" s="9"/>
      <c r="AB45" s="9"/>
      <c r="AC45" s="18"/>
      <c r="AD45" s="18"/>
      <c r="AE45" s="8"/>
      <c r="AF45" s="9"/>
      <c r="AG45" s="9"/>
      <c r="AH45" s="8"/>
      <c r="AI45" s="20"/>
      <c r="AJ45" s="20"/>
      <c r="AK45" s="20"/>
      <c r="AL45" s="20"/>
      <c r="AM45" s="20"/>
    </row>
    <row r="46" spans="1:39" ht="94.5" x14ac:dyDescent="0.2">
      <c r="A46" s="8">
        <v>12</v>
      </c>
      <c r="B46" s="8"/>
      <c r="C46" s="8">
        <v>1</v>
      </c>
      <c r="D46" s="34" t="str">
        <f t="shared" si="7"/>
        <v>D</v>
      </c>
      <c r="E46" s="9" t="s">
        <v>435</v>
      </c>
      <c r="F46" s="9">
        <v>2.2000000000000002</v>
      </c>
      <c r="G46" s="10" t="s">
        <v>505</v>
      </c>
      <c r="H46" s="10"/>
      <c r="I46" s="10" t="s">
        <v>636</v>
      </c>
      <c r="J46" s="10" t="s">
        <v>151</v>
      </c>
      <c r="K46" s="10" t="s">
        <v>375</v>
      </c>
      <c r="L46" s="104">
        <v>41744</v>
      </c>
      <c r="M46" s="21">
        <v>41744</v>
      </c>
      <c r="N46" s="13">
        <f t="shared" si="5"/>
        <v>16</v>
      </c>
      <c r="O46" s="26"/>
      <c r="P46" s="13" t="str">
        <f t="shared" si="6"/>
        <v xml:space="preserve"> </v>
      </c>
      <c r="Q46" s="23"/>
      <c r="R46" s="23"/>
      <c r="S46" s="10"/>
      <c r="T46" s="29" t="s">
        <v>604</v>
      </c>
      <c r="U46" s="9"/>
      <c r="V46" s="19"/>
      <c r="W46" s="8" t="s">
        <v>13</v>
      </c>
      <c r="X46" s="8" t="s">
        <v>15</v>
      </c>
      <c r="Y46" s="9" t="s">
        <v>412</v>
      </c>
      <c r="Z46" s="32" t="s">
        <v>411</v>
      </c>
      <c r="AA46" s="9" t="s">
        <v>72</v>
      </c>
      <c r="AB46" s="9"/>
      <c r="AC46" s="8"/>
      <c r="AD46" s="8"/>
      <c r="AE46" s="8"/>
      <c r="AF46" s="8"/>
      <c r="AG46" s="9"/>
      <c r="AH46" s="8"/>
      <c r="AJ46" s="33"/>
      <c r="AL46" s="33"/>
    </row>
    <row r="47" spans="1:39" ht="40.5" x14ac:dyDescent="0.2">
      <c r="A47" s="8">
        <v>52</v>
      </c>
      <c r="B47" s="8"/>
      <c r="C47" s="8">
        <v>1</v>
      </c>
      <c r="D47" s="8" t="str">
        <f t="shared" si="7"/>
        <v>D</v>
      </c>
      <c r="E47" s="9" t="s">
        <v>436</v>
      </c>
      <c r="F47" s="9">
        <v>5.0999999999999996</v>
      </c>
      <c r="G47" s="10" t="s">
        <v>532</v>
      </c>
      <c r="H47" s="10" t="s">
        <v>491</v>
      </c>
      <c r="I47" s="10" t="s">
        <v>490</v>
      </c>
      <c r="J47" s="10" t="s">
        <v>667</v>
      </c>
      <c r="K47" s="10" t="s">
        <v>375</v>
      </c>
      <c r="L47" s="104">
        <v>41744</v>
      </c>
      <c r="M47" s="21">
        <v>41744</v>
      </c>
      <c r="N47" s="13">
        <f t="shared" si="5"/>
        <v>16</v>
      </c>
      <c r="O47" s="26">
        <v>41738</v>
      </c>
      <c r="P47" s="13">
        <f t="shared" si="6"/>
        <v>15</v>
      </c>
      <c r="Q47" s="23">
        <v>41820</v>
      </c>
      <c r="R47" s="23">
        <f>Q47+30</f>
        <v>41850</v>
      </c>
      <c r="S47" s="10"/>
      <c r="T47" s="12" t="s">
        <v>94</v>
      </c>
      <c r="U47" s="8"/>
      <c r="V47" s="8" t="s">
        <v>668</v>
      </c>
      <c r="W47" s="8"/>
      <c r="X47" s="8"/>
      <c r="Y47" s="8"/>
      <c r="Z47" s="8"/>
      <c r="AA47" s="8"/>
      <c r="AB47" s="8"/>
      <c r="AC47" s="8"/>
      <c r="AD47" s="8"/>
      <c r="AE47" s="8"/>
      <c r="AF47" s="8"/>
      <c r="AG47" s="8"/>
      <c r="AH47" s="8"/>
    </row>
    <row r="48" spans="1:39" ht="96" x14ac:dyDescent="0.2">
      <c r="A48" s="8">
        <v>78</v>
      </c>
      <c r="B48" s="66" t="s">
        <v>464</v>
      </c>
      <c r="C48" s="43">
        <v>1</v>
      </c>
      <c r="D48" s="43" t="str">
        <f t="shared" si="7"/>
        <v>R</v>
      </c>
      <c r="E48" s="43" t="s">
        <v>343</v>
      </c>
      <c r="F48" s="43">
        <v>3.1</v>
      </c>
      <c r="G48" s="48" t="s">
        <v>452</v>
      </c>
      <c r="H48" s="67" t="s">
        <v>613</v>
      </c>
      <c r="I48" s="67" t="s">
        <v>451</v>
      </c>
      <c r="J48" s="47" t="s">
        <v>152</v>
      </c>
      <c r="K48" s="47" t="s">
        <v>555</v>
      </c>
      <c r="L48" s="104">
        <v>41744</v>
      </c>
      <c r="M48" s="21">
        <v>41744</v>
      </c>
      <c r="N48" s="13">
        <f t="shared" si="5"/>
        <v>16</v>
      </c>
      <c r="O48" s="44"/>
      <c r="P48" s="13" t="str">
        <f t="shared" si="6"/>
        <v xml:space="preserve"> </v>
      </c>
      <c r="Q48" s="46">
        <v>41713</v>
      </c>
      <c r="R48" s="46">
        <f>Q48+30</f>
        <v>41743</v>
      </c>
      <c r="S48" s="47"/>
      <c r="T48" s="47" t="s">
        <v>287</v>
      </c>
      <c r="U48" s="8"/>
      <c r="V48" s="35"/>
      <c r="W48" s="35"/>
      <c r="X48" s="35"/>
      <c r="Y48" s="35"/>
      <c r="Z48" s="35"/>
      <c r="AA48" s="35"/>
      <c r="AB48" s="35"/>
      <c r="AC48" s="35"/>
      <c r="AD48" s="35"/>
      <c r="AE48" s="35"/>
      <c r="AF48" s="35"/>
      <c r="AG48" s="35"/>
      <c r="AH48" s="35"/>
    </row>
    <row r="49" spans="1:39" ht="28.5" x14ac:dyDescent="0.2">
      <c r="A49" s="8">
        <v>79</v>
      </c>
      <c r="B49" s="68" t="s">
        <v>464</v>
      </c>
      <c r="C49" s="43">
        <v>1</v>
      </c>
      <c r="D49" s="43" t="str">
        <f t="shared" si="7"/>
        <v>R</v>
      </c>
      <c r="E49" s="43" t="s">
        <v>343</v>
      </c>
      <c r="F49" s="43">
        <v>3.1</v>
      </c>
      <c r="G49" s="48" t="s">
        <v>554</v>
      </c>
      <c r="H49" s="47" t="s">
        <v>329</v>
      </c>
      <c r="I49" s="47" t="s">
        <v>453</v>
      </c>
      <c r="J49" s="47" t="s">
        <v>152</v>
      </c>
      <c r="K49" s="47" t="s">
        <v>376</v>
      </c>
      <c r="L49" s="104">
        <v>41744</v>
      </c>
      <c r="M49" s="21">
        <v>41744</v>
      </c>
      <c r="N49" s="13">
        <f t="shared" si="5"/>
        <v>16</v>
      </c>
      <c r="O49" s="44">
        <v>41728</v>
      </c>
      <c r="P49" s="13">
        <f t="shared" si="6"/>
        <v>14</v>
      </c>
      <c r="Q49" s="46">
        <v>41713</v>
      </c>
      <c r="R49" s="46">
        <f>Q49+30</f>
        <v>41743</v>
      </c>
      <c r="S49" s="49" t="s">
        <v>330</v>
      </c>
      <c r="T49" s="47" t="s">
        <v>94</v>
      </c>
      <c r="U49" s="8"/>
      <c r="V49" s="35"/>
      <c r="W49" s="35"/>
      <c r="X49" s="35"/>
      <c r="Y49" s="35"/>
      <c r="Z49" s="35"/>
      <c r="AA49" s="35"/>
      <c r="AB49" s="35"/>
      <c r="AC49" s="35"/>
      <c r="AD49" s="35"/>
      <c r="AE49" s="35"/>
      <c r="AF49" s="35"/>
      <c r="AG49" s="35"/>
      <c r="AH49" s="35"/>
    </row>
    <row r="50" spans="1:39" ht="57" x14ac:dyDescent="0.2">
      <c r="A50" s="8">
        <v>169</v>
      </c>
      <c r="B50" s="8"/>
      <c r="C50" s="8">
        <v>1</v>
      </c>
      <c r="D50" s="8" t="str">
        <f t="shared" si="7"/>
        <v>D</v>
      </c>
      <c r="E50" s="9" t="s">
        <v>436</v>
      </c>
      <c r="F50" s="9">
        <v>5.0999999999999996</v>
      </c>
      <c r="G50" s="9" t="s">
        <v>501</v>
      </c>
      <c r="H50" s="10"/>
      <c r="I50" s="10" t="s">
        <v>673</v>
      </c>
      <c r="J50" s="10" t="s">
        <v>500</v>
      </c>
      <c r="K50" s="10" t="s">
        <v>375</v>
      </c>
      <c r="L50" s="104">
        <v>41744</v>
      </c>
      <c r="M50" s="21">
        <v>41744</v>
      </c>
      <c r="N50" s="13">
        <f t="shared" si="5"/>
        <v>16</v>
      </c>
      <c r="O50" s="12">
        <v>41725</v>
      </c>
      <c r="P50" s="13">
        <f t="shared" si="6"/>
        <v>13</v>
      </c>
      <c r="Q50" s="16"/>
      <c r="R50" s="16"/>
      <c r="S50" s="16"/>
      <c r="T50" s="16" t="s">
        <v>94</v>
      </c>
      <c r="U50" s="8"/>
      <c r="V50" s="8"/>
      <c r="W50" s="8"/>
      <c r="X50" s="8"/>
      <c r="Y50" s="8"/>
      <c r="Z50" s="8"/>
      <c r="AA50" s="8"/>
      <c r="AB50" s="8"/>
      <c r="AC50" s="8"/>
      <c r="AD50" s="8"/>
      <c r="AE50" s="8"/>
      <c r="AF50" s="8"/>
      <c r="AG50" s="8"/>
      <c r="AH50" s="8"/>
    </row>
    <row r="51" spans="1:39" ht="54" x14ac:dyDescent="0.2">
      <c r="A51" s="8">
        <v>77</v>
      </c>
      <c r="B51" s="8"/>
      <c r="C51" s="8">
        <v>1</v>
      </c>
      <c r="D51" s="8" t="str">
        <f t="shared" si="7"/>
        <v>M</v>
      </c>
      <c r="E51" s="9" t="s">
        <v>338</v>
      </c>
      <c r="F51" s="9">
        <v>5.0999999999999996</v>
      </c>
      <c r="G51" s="25" t="s">
        <v>324</v>
      </c>
      <c r="H51" s="25" t="s">
        <v>324</v>
      </c>
      <c r="I51" s="31" t="s">
        <v>648</v>
      </c>
      <c r="J51" s="31" t="s">
        <v>151</v>
      </c>
      <c r="K51" s="11" t="s">
        <v>389</v>
      </c>
      <c r="L51" s="104">
        <v>41745</v>
      </c>
      <c r="M51" s="21">
        <v>41745</v>
      </c>
      <c r="N51" s="13">
        <f t="shared" si="5"/>
        <v>16</v>
      </c>
      <c r="O51" s="64">
        <v>41743</v>
      </c>
      <c r="P51" s="13">
        <f t="shared" si="6"/>
        <v>16</v>
      </c>
      <c r="Q51" s="65">
        <v>41715</v>
      </c>
      <c r="R51" s="23">
        <f>Q51+30</f>
        <v>41745</v>
      </c>
      <c r="S51" s="31"/>
      <c r="T51" s="10" t="s">
        <v>94</v>
      </c>
      <c r="U51" s="9"/>
      <c r="V51" s="8"/>
      <c r="W51" s="8"/>
      <c r="X51" s="8" t="s">
        <v>27</v>
      </c>
      <c r="Y51" s="8"/>
      <c r="Z51" s="8"/>
      <c r="AA51" s="9" t="s">
        <v>483</v>
      </c>
      <c r="AB51" s="9" t="s">
        <v>71</v>
      </c>
      <c r="AC51" s="8"/>
      <c r="AD51" s="8"/>
      <c r="AE51" s="8" t="s">
        <v>1</v>
      </c>
      <c r="AF51" s="8"/>
      <c r="AG51" s="8"/>
      <c r="AH51" s="8"/>
    </row>
    <row r="52" spans="1:39" ht="60" hidden="1" customHeight="1" x14ac:dyDescent="0.2">
      <c r="A52" s="8">
        <v>100</v>
      </c>
      <c r="B52" s="8"/>
      <c r="C52" s="8">
        <v>2</v>
      </c>
      <c r="D52" s="8" t="str">
        <f>LEFT(E52,1)</f>
        <v>M</v>
      </c>
      <c r="E52" s="9" t="s">
        <v>353</v>
      </c>
      <c r="F52" s="9">
        <v>5.0999999999999996</v>
      </c>
      <c r="G52" s="9" t="s">
        <v>315</v>
      </c>
      <c r="H52" s="10" t="s">
        <v>315</v>
      </c>
      <c r="I52" s="10" t="s">
        <v>686</v>
      </c>
      <c r="J52" s="31" t="s">
        <v>151</v>
      </c>
      <c r="K52" s="11" t="s">
        <v>389</v>
      </c>
      <c r="L52" s="106">
        <v>41745</v>
      </c>
      <c r="M52" s="88">
        <v>41751</v>
      </c>
      <c r="N52" s="13">
        <f t="shared" ref="N52:N83" si="8">IF(ISBLANK(M52)," ",WEEKNUM(M52))</f>
        <v>17</v>
      </c>
      <c r="O52" s="96"/>
      <c r="P52" s="13">
        <f>IF(ISBLANK(M52)," ",WEEKNUM(M52))</f>
        <v>17</v>
      </c>
      <c r="Q52" s="23">
        <v>41713</v>
      </c>
      <c r="R52" s="23">
        <f>Q52+30</f>
        <v>41743</v>
      </c>
      <c r="S52" s="10"/>
      <c r="T52" s="10" t="s">
        <v>93</v>
      </c>
      <c r="U52" s="9" t="s">
        <v>295</v>
      </c>
      <c r="V52" s="8"/>
      <c r="W52" s="8" t="s">
        <v>75</v>
      </c>
      <c r="X52" s="8" t="s">
        <v>27</v>
      </c>
      <c r="Y52" s="9" t="s">
        <v>68</v>
      </c>
      <c r="Z52" s="9"/>
      <c r="AA52" s="9" t="s">
        <v>72</v>
      </c>
      <c r="AB52" s="9" t="s">
        <v>71</v>
      </c>
      <c r="AC52" s="9" t="s">
        <v>100</v>
      </c>
      <c r="AD52" s="9" t="s">
        <v>86</v>
      </c>
      <c r="AE52" s="9" t="s">
        <v>27</v>
      </c>
      <c r="AF52" s="9" t="s">
        <v>390</v>
      </c>
      <c r="AG52" s="9" t="s">
        <v>95</v>
      </c>
      <c r="AH52" s="8" t="s">
        <v>129</v>
      </c>
    </row>
    <row r="53" spans="1:39" ht="89.25" x14ac:dyDescent="0.2">
      <c r="A53" s="8">
        <v>183</v>
      </c>
      <c r="B53" s="8"/>
      <c r="C53" s="8">
        <v>1</v>
      </c>
      <c r="D53" s="9" t="s">
        <v>363</v>
      </c>
      <c r="E53" s="9" t="s">
        <v>434</v>
      </c>
      <c r="F53" s="9">
        <v>2.2000000000000002</v>
      </c>
      <c r="G53" s="10" t="s">
        <v>728</v>
      </c>
      <c r="H53" s="10"/>
      <c r="I53" s="11" t="s">
        <v>685</v>
      </c>
      <c r="J53" s="10"/>
      <c r="K53" s="10" t="s">
        <v>375</v>
      </c>
      <c r="L53" s="104">
        <v>41751</v>
      </c>
      <c r="M53" s="21">
        <v>41751</v>
      </c>
      <c r="N53" s="13">
        <f t="shared" si="8"/>
        <v>17</v>
      </c>
      <c r="O53" s="12">
        <v>41751</v>
      </c>
      <c r="P53" s="13"/>
      <c r="Q53" s="14"/>
      <c r="R53" s="15"/>
      <c r="S53" s="16"/>
      <c r="T53" s="16" t="s">
        <v>94</v>
      </c>
      <c r="U53" s="8"/>
      <c r="V53" s="19" t="s">
        <v>775</v>
      </c>
      <c r="W53" s="8"/>
      <c r="X53" s="8"/>
      <c r="Y53" s="9"/>
      <c r="Z53" s="17"/>
      <c r="AA53" s="9"/>
      <c r="AB53" s="9"/>
      <c r="AC53" s="18"/>
      <c r="AD53" s="18"/>
      <c r="AE53" s="8"/>
      <c r="AF53" s="9"/>
      <c r="AG53" s="9"/>
      <c r="AH53" s="8"/>
    </row>
    <row r="54" spans="1:39" s="119" customFormat="1" ht="178.5" x14ac:dyDescent="0.2">
      <c r="A54" s="112">
        <v>38</v>
      </c>
      <c r="B54" s="113" t="s">
        <v>370</v>
      </c>
      <c r="C54" s="112">
        <v>1</v>
      </c>
      <c r="D54" s="112" t="str">
        <f t="shared" ref="D54:D60" si="9">LEFT(E54,1)</f>
        <v>D</v>
      </c>
      <c r="E54" s="112" t="s">
        <v>358</v>
      </c>
      <c r="F54" s="112" t="s">
        <v>735</v>
      </c>
      <c r="G54" s="114" t="s">
        <v>407</v>
      </c>
      <c r="H54" s="115" t="s">
        <v>145</v>
      </c>
      <c r="I54" s="115" t="s">
        <v>688</v>
      </c>
      <c r="J54" s="115" t="s">
        <v>151</v>
      </c>
      <c r="K54" s="115" t="s">
        <v>43</v>
      </c>
      <c r="L54" s="104">
        <v>41752</v>
      </c>
      <c r="M54" s="116">
        <v>41752</v>
      </c>
      <c r="N54" s="13">
        <f t="shared" si="8"/>
        <v>17</v>
      </c>
      <c r="O54" s="117">
        <v>41752</v>
      </c>
      <c r="P54" s="13">
        <f t="shared" ref="P54:P67" si="10">IF(ISBLANK(O54)," ",WEEKNUM(O54))</f>
        <v>17</v>
      </c>
      <c r="Q54" s="23">
        <v>41713</v>
      </c>
      <c r="R54" s="23">
        <f>Q54+30</f>
        <v>41743</v>
      </c>
      <c r="S54" s="10"/>
      <c r="T54" s="115" t="s">
        <v>94</v>
      </c>
      <c r="U54" s="9"/>
      <c r="V54" s="118" t="s">
        <v>789</v>
      </c>
      <c r="W54" s="9" t="s">
        <v>13</v>
      </c>
      <c r="X54" s="8" t="s">
        <v>15</v>
      </c>
      <c r="Y54" s="9" t="s">
        <v>18</v>
      </c>
      <c r="Z54" s="9" t="s">
        <v>210</v>
      </c>
      <c r="AA54" s="9" t="s">
        <v>72</v>
      </c>
      <c r="AB54" s="9" t="s">
        <v>72</v>
      </c>
      <c r="AC54" s="8" t="s">
        <v>9</v>
      </c>
      <c r="AD54" s="9" t="s">
        <v>6</v>
      </c>
      <c r="AE54" s="8" t="s">
        <v>15</v>
      </c>
      <c r="AF54" s="9" t="s">
        <v>108</v>
      </c>
      <c r="AG54" s="9" t="s">
        <v>95</v>
      </c>
      <c r="AH54" s="8"/>
    </row>
    <row r="55" spans="1:39" ht="28.5" hidden="1" x14ac:dyDescent="0.2">
      <c r="A55" s="8">
        <v>143</v>
      </c>
      <c r="B55" s="8"/>
      <c r="C55" s="8">
        <v>2</v>
      </c>
      <c r="D55" s="8" t="str">
        <f t="shared" si="9"/>
        <v>U</v>
      </c>
      <c r="E55" s="9" t="s">
        <v>382</v>
      </c>
      <c r="F55" s="9">
        <v>2.2999999999999998</v>
      </c>
      <c r="G55" s="9" t="s">
        <v>282</v>
      </c>
      <c r="H55" s="10" t="s">
        <v>281</v>
      </c>
      <c r="I55" s="10" t="s">
        <v>117</v>
      </c>
      <c r="J55" s="10"/>
      <c r="K55" s="10" t="s">
        <v>377</v>
      </c>
      <c r="L55" s="104">
        <v>41754</v>
      </c>
      <c r="M55" s="21">
        <v>41754</v>
      </c>
      <c r="N55" s="13">
        <f t="shared" si="8"/>
        <v>17</v>
      </c>
      <c r="O55" s="26">
        <v>41743</v>
      </c>
      <c r="P55" s="13">
        <f t="shared" si="10"/>
        <v>16</v>
      </c>
      <c r="Q55" s="22">
        <v>41713</v>
      </c>
      <c r="R55" s="23">
        <f t="shared" ref="R55:R60" si="11">Q55+60</f>
        <v>41773</v>
      </c>
      <c r="S55" s="10"/>
      <c r="T55" s="10" t="s">
        <v>94</v>
      </c>
      <c r="U55" s="8"/>
      <c r="V55" s="8"/>
      <c r="W55" s="9" t="s">
        <v>37</v>
      </c>
      <c r="X55" s="9" t="s">
        <v>1</v>
      </c>
      <c r="Y55" s="9" t="s">
        <v>118</v>
      </c>
      <c r="Z55" s="17" t="s">
        <v>117</v>
      </c>
      <c r="AA55" s="9" t="s">
        <v>71</v>
      </c>
      <c r="AB55" s="9" t="s">
        <v>71</v>
      </c>
      <c r="AC55" s="18"/>
      <c r="AD55" s="18"/>
      <c r="AE55" s="9" t="s">
        <v>17</v>
      </c>
      <c r="AF55" s="27" t="s">
        <v>1</v>
      </c>
      <c r="AG55" s="27" t="s">
        <v>95</v>
      </c>
      <c r="AH55" s="28"/>
      <c r="AI55" s="59"/>
      <c r="AJ55" s="59"/>
      <c r="AK55" s="59"/>
      <c r="AL55" s="59"/>
      <c r="AM55" s="59"/>
    </row>
    <row r="56" spans="1:39" ht="28.5" hidden="1" x14ac:dyDescent="0.2">
      <c r="A56" s="8">
        <v>144</v>
      </c>
      <c r="B56" s="8"/>
      <c r="C56" s="8">
        <v>2</v>
      </c>
      <c r="D56" s="8" t="str">
        <f t="shared" si="9"/>
        <v>U</v>
      </c>
      <c r="E56" s="9" t="s">
        <v>382</v>
      </c>
      <c r="F56" s="9">
        <v>2.2999999999999998</v>
      </c>
      <c r="G56" s="9" t="s">
        <v>282</v>
      </c>
      <c r="H56" s="10" t="s">
        <v>281</v>
      </c>
      <c r="I56" s="10" t="s">
        <v>119</v>
      </c>
      <c r="J56" s="10"/>
      <c r="K56" s="10" t="s">
        <v>377</v>
      </c>
      <c r="L56" s="104">
        <v>41754</v>
      </c>
      <c r="M56" s="21">
        <v>41754</v>
      </c>
      <c r="N56" s="13">
        <f t="shared" si="8"/>
        <v>17</v>
      </c>
      <c r="O56" s="26">
        <v>41743</v>
      </c>
      <c r="P56" s="13">
        <f t="shared" si="10"/>
        <v>16</v>
      </c>
      <c r="Q56" s="22">
        <v>41713</v>
      </c>
      <c r="R56" s="23">
        <f t="shared" si="11"/>
        <v>41773</v>
      </c>
      <c r="S56" s="10"/>
      <c r="T56" s="10" t="s">
        <v>94</v>
      </c>
      <c r="U56" s="8"/>
      <c r="V56" s="8"/>
      <c r="W56" s="9" t="s">
        <v>37</v>
      </c>
      <c r="X56" s="9" t="s">
        <v>1</v>
      </c>
      <c r="Y56" s="9" t="s">
        <v>118</v>
      </c>
      <c r="Z56" s="17" t="s">
        <v>119</v>
      </c>
      <c r="AA56" s="9" t="s">
        <v>71</v>
      </c>
      <c r="AB56" s="9" t="s">
        <v>71</v>
      </c>
      <c r="AC56" s="18"/>
      <c r="AD56" s="18"/>
      <c r="AE56" s="9" t="s">
        <v>1</v>
      </c>
      <c r="AF56" s="28"/>
      <c r="AG56" s="27" t="s">
        <v>95</v>
      </c>
      <c r="AH56" s="28"/>
    </row>
    <row r="57" spans="1:39" ht="42.75" hidden="1" x14ac:dyDescent="0.2">
      <c r="A57" s="8">
        <v>145</v>
      </c>
      <c r="B57" s="8"/>
      <c r="C57" s="8">
        <v>2</v>
      </c>
      <c r="D57" s="8" t="str">
        <f t="shared" si="9"/>
        <v>U</v>
      </c>
      <c r="E57" s="9" t="s">
        <v>382</v>
      </c>
      <c r="F57" s="9">
        <v>2.2999999999999998</v>
      </c>
      <c r="G57" s="9" t="s">
        <v>282</v>
      </c>
      <c r="H57" s="10" t="s">
        <v>281</v>
      </c>
      <c r="I57" s="10" t="s">
        <v>124</v>
      </c>
      <c r="J57" s="10"/>
      <c r="K57" s="10" t="s">
        <v>377</v>
      </c>
      <c r="L57" s="104">
        <v>41754</v>
      </c>
      <c r="M57" s="21">
        <v>41754</v>
      </c>
      <c r="N57" s="13">
        <f t="shared" si="8"/>
        <v>17</v>
      </c>
      <c r="O57" s="26">
        <v>41743</v>
      </c>
      <c r="P57" s="13">
        <f t="shared" si="10"/>
        <v>16</v>
      </c>
      <c r="Q57" s="22">
        <v>41713</v>
      </c>
      <c r="R57" s="23">
        <f t="shared" si="11"/>
        <v>41773</v>
      </c>
      <c r="S57" s="10"/>
      <c r="T57" s="10" t="s">
        <v>94</v>
      </c>
      <c r="U57" s="8"/>
      <c r="V57" s="8"/>
      <c r="W57" s="9" t="s">
        <v>37</v>
      </c>
      <c r="X57" s="9" t="s">
        <v>1</v>
      </c>
      <c r="Y57" s="9" t="s">
        <v>120</v>
      </c>
      <c r="Z57" s="17" t="s">
        <v>124</v>
      </c>
      <c r="AA57" s="9" t="s">
        <v>71</v>
      </c>
      <c r="AB57" s="9" t="s">
        <v>72</v>
      </c>
      <c r="AC57" s="18"/>
      <c r="AD57" s="18"/>
      <c r="AE57" s="9" t="s">
        <v>27</v>
      </c>
      <c r="AF57" s="28"/>
      <c r="AG57" s="27" t="s">
        <v>95</v>
      </c>
      <c r="AH57" s="28"/>
    </row>
    <row r="58" spans="1:39" ht="28.5" hidden="1" x14ac:dyDescent="0.2">
      <c r="A58" s="8">
        <v>146</v>
      </c>
      <c r="B58" s="8"/>
      <c r="C58" s="8">
        <v>2</v>
      </c>
      <c r="D58" s="8" t="str">
        <f t="shared" si="9"/>
        <v>U</v>
      </c>
      <c r="E58" s="9" t="s">
        <v>382</v>
      </c>
      <c r="F58" s="9">
        <v>2.2999999999999998</v>
      </c>
      <c r="G58" s="9" t="s">
        <v>282</v>
      </c>
      <c r="H58" s="10" t="s">
        <v>281</v>
      </c>
      <c r="I58" s="10" t="s">
        <v>123</v>
      </c>
      <c r="J58" s="10"/>
      <c r="K58" s="10" t="s">
        <v>377</v>
      </c>
      <c r="L58" s="104">
        <v>41754</v>
      </c>
      <c r="M58" s="21">
        <v>41754</v>
      </c>
      <c r="N58" s="13">
        <f t="shared" si="8"/>
        <v>17</v>
      </c>
      <c r="O58" s="26">
        <v>41743</v>
      </c>
      <c r="P58" s="13">
        <f t="shared" si="10"/>
        <v>16</v>
      </c>
      <c r="Q58" s="22">
        <v>41713</v>
      </c>
      <c r="R58" s="23">
        <f t="shared" si="11"/>
        <v>41773</v>
      </c>
      <c r="S58" s="10"/>
      <c r="T58" s="10" t="s">
        <v>94</v>
      </c>
      <c r="U58" s="8"/>
      <c r="V58" s="8"/>
      <c r="W58" s="9" t="s">
        <v>37</v>
      </c>
      <c r="X58" s="9" t="s">
        <v>1</v>
      </c>
      <c r="Y58" s="9" t="s">
        <v>121</v>
      </c>
      <c r="Z58" s="17" t="s">
        <v>123</v>
      </c>
      <c r="AA58" s="9" t="s">
        <v>71</v>
      </c>
      <c r="AB58" s="9" t="s">
        <v>72</v>
      </c>
      <c r="AC58" s="18"/>
      <c r="AD58" s="18"/>
      <c r="AE58" s="9" t="s">
        <v>66</v>
      </c>
      <c r="AF58" s="27" t="s">
        <v>1</v>
      </c>
      <c r="AG58" s="27" t="s">
        <v>95</v>
      </c>
      <c r="AH58" s="28"/>
    </row>
    <row r="59" spans="1:39" ht="28.5" hidden="1" x14ac:dyDescent="0.2">
      <c r="A59" s="8">
        <v>147</v>
      </c>
      <c r="B59" s="8"/>
      <c r="C59" s="8">
        <v>2</v>
      </c>
      <c r="D59" s="8" t="str">
        <f t="shared" si="9"/>
        <v>U</v>
      </c>
      <c r="E59" s="9" t="s">
        <v>382</v>
      </c>
      <c r="F59" s="9">
        <v>2.2999999999999998</v>
      </c>
      <c r="G59" s="9" t="s">
        <v>282</v>
      </c>
      <c r="H59" s="10" t="s">
        <v>281</v>
      </c>
      <c r="I59" s="10" t="s">
        <v>126</v>
      </c>
      <c r="J59" s="10"/>
      <c r="K59" s="10" t="s">
        <v>377</v>
      </c>
      <c r="L59" s="104">
        <v>41754</v>
      </c>
      <c r="M59" s="21">
        <v>41754</v>
      </c>
      <c r="N59" s="13">
        <f t="shared" si="8"/>
        <v>17</v>
      </c>
      <c r="O59" s="26">
        <v>41743</v>
      </c>
      <c r="P59" s="13">
        <f t="shared" si="10"/>
        <v>16</v>
      </c>
      <c r="Q59" s="22">
        <v>41713</v>
      </c>
      <c r="R59" s="23">
        <f t="shared" si="11"/>
        <v>41773</v>
      </c>
      <c r="S59" s="10"/>
      <c r="T59" s="10" t="s">
        <v>94</v>
      </c>
      <c r="U59" s="8"/>
      <c r="V59" s="8"/>
      <c r="W59" s="9" t="s">
        <v>37</v>
      </c>
      <c r="X59" s="9" t="s">
        <v>1</v>
      </c>
      <c r="Y59" s="9" t="s">
        <v>122</v>
      </c>
      <c r="Z59" s="17" t="s">
        <v>126</v>
      </c>
      <c r="AA59" s="9" t="s">
        <v>71</v>
      </c>
      <c r="AB59" s="9" t="s">
        <v>71</v>
      </c>
      <c r="AC59" s="18"/>
      <c r="AD59" s="18"/>
      <c r="AE59" s="9" t="s">
        <v>66</v>
      </c>
      <c r="AF59" s="27" t="s">
        <v>17</v>
      </c>
      <c r="AG59" s="27" t="s">
        <v>95</v>
      </c>
      <c r="AH59" s="28"/>
    </row>
    <row r="60" spans="1:39" ht="28.5" hidden="1" x14ac:dyDescent="0.2">
      <c r="A60" s="8">
        <v>148</v>
      </c>
      <c r="B60" s="8"/>
      <c r="C60" s="8">
        <v>2</v>
      </c>
      <c r="D60" s="8" t="str">
        <f t="shared" si="9"/>
        <v>U</v>
      </c>
      <c r="E60" s="9" t="s">
        <v>382</v>
      </c>
      <c r="F60" s="9">
        <v>2.2999999999999998</v>
      </c>
      <c r="G60" s="9" t="s">
        <v>282</v>
      </c>
      <c r="H60" s="10" t="s">
        <v>281</v>
      </c>
      <c r="I60" s="10" t="s">
        <v>127</v>
      </c>
      <c r="J60" s="10"/>
      <c r="K60" s="10" t="s">
        <v>377</v>
      </c>
      <c r="L60" s="104">
        <v>41754</v>
      </c>
      <c r="M60" s="21">
        <v>41754</v>
      </c>
      <c r="N60" s="13">
        <f t="shared" si="8"/>
        <v>17</v>
      </c>
      <c r="O60" s="26">
        <v>41743</v>
      </c>
      <c r="P60" s="13">
        <f t="shared" si="10"/>
        <v>16</v>
      </c>
      <c r="Q60" s="22">
        <v>41713</v>
      </c>
      <c r="R60" s="23">
        <f t="shared" si="11"/>
        <v>41773</v>
      </c>
      <c r="S60" s="10"/>
      <c r="T60" s="10" t="s">
        <v>94</v>
      </c>
      <c r="U60" s="8"/>
      <c r="V60" s="8"/>
      <c r="W60" s="9" t="s">
        <v>37</v>
      </c>
      <c r="X60" s="9" t="s">
        <v>1</v>
      </c>
      <c r="Y60" s="9" t="s">
        <v>122</v>
      </c>
      <c r="Z60" s="17" t="s">
        <v>127</v>
      </c>
      <c r="AA60" s="9" t="s">
        <v>71</v>
      </c>
      <c r="AB60" s="9" t="s">
        <v>71</v>
      </c>
      <c r="AC60" s="18"/>
      <c r="AD60" s="18"/>
      <c r="AE60" s="9" t="s">
        <v>1</v>
      </c>
      <c r="AF60" s="27" t="s">
        <v>125</v>
      </c>
      <c r="AG60" s="27" t="s">
        <v>95</v>
      </c>
      <c r="AH60" s="28"/>
    </row>
    <row r="61" spans="1:39" s="59" customFormat="1" ht="28.5" hidden="1" x14ac:dyDescent="0.2">
      <c r="A61" s="8">
        <v>160</v>
      </c>
      <c r="B61" s="35"/>
      <c r="C61" s="28">
        <v>2</v>
      </c>
      <c r="D61" s="30" t="s">
        <v>374</v>
      </c>
      <c r="E61" s="30" t="s">
        <v>368</v>
      </c>
      <c r="F61" s="30">
        <v>2.2999999999999998</v>
      </c>
      <c r="G61" s="27" t="s">
        <v>401</v>
      </c>
      <c r="H61" s="36"/>
      <c r="I61" s="36" t="s">
        <v>719</v>
      </c>
      <c r="J61" s="36"/>
      <c r="K61" s="36" t="s">
        <v>377</v>
      </c>
      <c r="L61" s="104">
        <v>41758</v>
      </c>
      <c r="M61" s="21">
        <v>41758</v>
      </c>
      <c r="N61" s="13">
        <f t="shared" si="8"/>
        <v>18</v>
      </c>
      <c r="O61" s="21"/>
      <c r="P61" s="13" t="str">
        <f t="shared" si="10"/>
        <v xml:space="preserve"> </v>
      </c>
      <c r="Q61" s="37"/>
      <c r="R61" s="37"/>
      <c r="S61" s="36"/>
      <c r="T61" s="16" t="s">
        <v>287</v>
      </c>
      <c r="U61" s="35"/>
      <c r="V61" s="35" t="s">
        <v>652</v>
      </c>
      <c r="W61" s="27" t="s">
        <v>22</v>
      </c>
      <c r="X61" s="27" t="s">
        <v>66</v>
      </c>
      <c r="Y61" s="27" t="s">
        <v>22</v>
      </c>
      <c r="Z61" s="27" t="s">
        <v>400</v>
      </c>
      <c r="AA61" s="27" t="s">
        <v>71</v>
      </c>
      <c r="AB61" s="27" t="s">
        <v>71</v>
      </c>
      <c r="AC61" s="35"/>
      <c r="AD61" s="35"/>
      <c r="AE61" s="27" t="s">
        <v>66</v>
      </c>
      <c r="AF61" s="27" t="s">
        <v>27</v>
      </c>
      <c r="AG61" s="27" t="s">
        <v>95</v>
      </c>
      <c r="AH61" s="27" t="s">
        <v>27</v>
      </c>
      <c r="AI61" s="20"/>
      <c r="AJ61" s="20"/>
      <c r="AK61" s="20"/>
      <c r="AL61" s="20"/>
      <c r="AM61" s="20"/>
    </row>
    <row r="62" spans="1:39" ht="58.5" x14ac:dyDescent="0.2">
      <c r="A62" s="8">
        <v>10</v>
      </c>
      <c r="B62" s="8"/>
      <c r="C62" s="8">
        <v>1</v>
      </c>
      <c r="D62" s="8" t="str">
        <f t="shared" ref="D62:D67" si="12">LEFT(E62,1)</f>
        <v>D</v>
      </c>
      <c r="E62" s="9" t="s">
        <v>437</v>
      </c>
      <c r="F62" s="9">
        <v>2.2000000000000002</v>
      </c>
      <c r="G62" s="10" t="s">
        <v>403</v>
      </c>
      <c r="H62" s="10"/>
      <c r="I62" s="10" t="s">
        <v>175</v>
      </c>
      <c r="J62" s="10" t="s">
        <v>147</v>
      </c>
      <c r="K62" s="10" t="s">
        <v>375</v>
      </c>
      <c r="L62" s="104">
        <v>41759</v>
      </c>
      <c r="M62" s="21">
        <v>41759</v>
      </c>
      <c r="N62" s="13">
        <f t="shared" si="8"/>
        <v>18</v>
      </c>
      <c r="O62" s="26"/>
      <c r="P62" s="13" t="str">
        <f t="shared" si="10"/>
        <v xml:space="preserve"> </v>
      </c>
      <c r="Q62" s="23"/>
      <c r="R62" s="23"/>
      <c r="S62" s="10" t="s">
        <v>149</v>
      </c>
      <c r="T62" s="29" t="s">
        <v>287</v>
      </c>
      <c r="U62" s="9"/>
      <c r="V62" s="19" t="s">
        <v>655</v>
      </c>
      <c r="W62" s="8" t="s">
        <v>13</v>
      </c>
      <c r="X62" s="8" t="s">
        <v>15</v>
      </c>
      <c r="Y62" s="9" t="s">
        <v>19</v>
      </c>
      <c r="Z62" s="32" t="s">
        <v>402</v>
      </c>
      <c r="AA62" s="9" t="s">
        <v>72</v>
      </c>
      <c r="AB62" s="9" t="s">
        <v>72</v>
      </c>
      <c r="AC62" s="8"/>
      <c r="AD62" s="8" t="s">
        <v>107</v>
      </c>
      <c r="AE62" s="8" t="s">
        <v>15</v>
      </c>
      <c r="AF62" s="8"/>
      <c r="AG62" s="9"/>
      <c r="AH62" s="8"/>
      <c r="AJ62" s="33"/>
      <c r="AL62" s="33"/>
    </row>
    <row r="63" spans="1:39" ht="327.75" x14ac:dyDescent="0.2">
      <c r="A63" s="8">
        <v>15</v>
      </c>
      <c r="B63" s="8"/>
      <c r="C63" s="8">
        <v>1</v>
      </c>
      <c r="D63" s="8" t="str">
        <f t="shared" si="12"/>
        <v>D</v>
      </c>
      <c r="E63" s="9" t="s">
        <v>658</v>
      </c>
      <c r="F63" s="9">
        <v>3.1</v>
      </c>
      <c r="G63" s="10" t="s">
        <v>508</v>
      </c>
      <c r="H63" s="10"/>
      <c r="I63" s="10" t="s">
        <v>751</v>
      </c>
      <c r="J63" s="10" t="s">
        <v>151</v>
      </c>
      <c r="K63" s="10" t="s">
        <v>375</v>
      </c>
      <c r="L63" s="104">
        <v>41759</v>
      </c>
      <c r="M63" s="21">
        <v>41759</v>
      </c>
      <c r="N63" s="13">
        <f t="shared" si="8"/>
        <v>18</v>
      </c>
      <c r="O63" s="12">
        <v>41730</v>
      </c>
      <c r="P63" s="13">
        <f t="shared" si="10"/>
        <v>14</v>
      </c>
      <c r="Q63" s="23"/>
      <c r="R63" s="23"/>
      <c r="S63" s="10"/>
      <c r="T63" s="16" t="s">
        <v>94</v>
      </c>
      <c r="U63" s="9"/>
      <c r="V63" s="19" t="s">
        <v>657</v>
      </c>
      <c r="W63" s="8" t="s">
        <v>13</v>
      </c>
      <c r="X63" s="8" t="s">
        <v>15</v>
      </c>
      <c r="Y63" s="9" t="s">
        <v>412</v>
      </c>
      <c r="Z63" s="9" t="s">
        <v>413</v>
      </c>
      <c r="AA63" s="9" t="s">
        <v>72</v>
      </c>
      <c r="AB63" s="9" t="s">
        <v>72</v>
      </c>
      <c r="AC63" s="9"/>
      <c r="AD63" s="9" t="s">
        <v>107</v>
      </c>
      <c r="AE63" s="8"/>
      <c r="AF63" s="8"/>
      <c r="AG63" s="9"/>
      <c r="AH63" s="8"/>
      <c r="AJ63" s="33"/>
      <c r="AL63" s="33"/>
    </row>
    <row r="64" spans="1:39" ht="54" x14ac:dyDescent="0.2">
      <c r="A64" s="8">
        <v>17</v>
      </c>
      <c r="B64" s="8"/>
      <c r="C64" s="8">
        <v>1</v>
      </c>
      <c r="D64" s="8" t="str">
        <f t="shared" si="12"/>
        <v>D</v>
      </c>
      <c r="E64" s="9" t="s">
        <v>658</v>
      </c>
      <c r="F64" s="9">
        <v>3.1</v>
      </c>
      <c r="G64" s="10" t="s">
        <v>509</v>
      </c>
      <c r="H64" s="10"/>
      <c r="I64" s="10" t="s">
        <v>752</v>
      </c>
      <c r="J64" s="10"/>
      <c r="K64" s="10" t="s">
        <v>375</v>
      </c>
      <c r="L64" s="104">
        <v>41759</v>
      </c>
      <c r="M64" s="21">
        <v>41759</v>
      </c>
      <c r="N64" s="13">
        <f t="shared" si="8"/>
        <v>18</v>
      </c>
      <c r="O64" s="12">
        <v>41730</v>
      </c>
      <c r="P64" s="13">
        <f t="shared" si="10"/>
        <v>14</v>
      </c>
      <c r="Q64" s="23"/>
      <c r="R64" s="23"/>
      <c r="S64" s="10"/>
      <c r="T64" s="16" t="s">
        <v>94</v>
      </c>
      <c r="U64" s="9"/>
      <c r="V64" s="19" t="s">
        <v>656</v>
      </c>
      <c r="W64" s="8"/>
      <c r="X64" s="8"/>
      <c r="Y64" s="9"/>
      <c r="Z64" s="9"/>
      <c r="AA64" s="9"/>
      <c r="AB64" s="9"/>
      <c r="AC64" s="9"/>
      <c r="AD64" s="9"/>
      <c r="AE64" s="8"/>
      <c r="AF64" s="8"/>
      <c r="AG64" s="9"/>
      <c r="AH64" s="8"/>
      <c r="AJ64" s="33"/>
      <c r="AL64" s="33"/>
    </row>
    <row r="65" spans="1:38" ht="81" x14ac:dyDescent="0.2">
      <c r="A65" s="8">
        <v>23</v>
      </c>
      <c r="B65" s="8"/>
      <c r="C65" s="8">
        <v>1</v>
      </c>
      <c r="D65" s="8" t="str">
        <f t="shared" si="12"/>
        <v>D</v>
      </c>
      <c r="E65" s="9" t="s">
        <v>658</v>
      </c>
      <c r="F65" s="9">
        <v>3.1</v>
      </c>
      <c r="G65" s="10" t="s">
        <v>513</v>
      </c>
      <c r="H65" s="10"/>
      <c r="I65" s="10" t="s">
        <v>753</v>
      </c>
      <c r="J65" s="10" t="s">
        <v>151</v>
      </c>
      <c r="K65" s="10" t="s">
        <v>375</v>
      </c>
      <c r="L65" s="104">
        <v>41759</v>
      </c>
      <c r="M65" s="21">
        <v>41759</v>
      </c>
      <c r="N65" s="13">
        <f t="shared" si="8"/>
        <v>18</v>
      </c>
      <c r="O65" s="12">
        <v>41729</v>
      </c>
      <c r="P65" s="13">
        <f t="shared" si="10"/>
        <v>14</v>
      </c>
      <c r="Q65" s="15"/>
      <c r="R65" s="15"/>
      <c r="S65" s="16"/>
      <c r="T65" s="16" t="s">
        <v>94</v>
      </c>
      <c r="U65" s="9"/>
      <c r="V65" s="19" t="s">
        <v>662</v>
      </c>
      <c r="W65" s="8"/>
      <c r="X65" s="8"/>
      <c r="Y65" s="9"/>
      <c r="Z65" s="9" t="s">
        <v>661</v>
      </c>
      <c r="AA65" s="9" t="s">
        <v>72</v>
      </c>
      <c r="AB65" s="9" t="s">
        <v>72</v>
      </c>
      <c r="AC65" s="8"/>
      <c r="AD65" s="8" t="s">
        <v>107</v>
      </c>
      <c r="AE65" s="8"/>
      <c r="AF65" s="8"/>
      <c r="AG65" s="9"/>
      <c r="AH65" s="8"/>
      <c r="AJ65" s="33"/>
      <c r="AL65" s="33"/>
    </row>
    <row r="66" spans="1:38" ht="67.5" x14ac:dyDescent="0.2">
      <c r="A66" s="8">
        <v>27</v>
      </c>
      <c r="B66" s="8"/>
      <c r="C66" s="8">
        <v>1</v>
      </c>
      <c r="D66" s="8" t="str">
        <f t="shared" si="12"/>
        <v>D</v>
      </c>
      <c r="E66" s="9" t="s">
        <v>658</v>
      </c>
      <c r="F66" s="9">
        <v>3.1</v>
      </c>
      <c r="G66" s="10" t="s">
        <v>515</v>
      </c>
      <c r="H66" s="10"/>
      <c r="I66" s="10" t="s">
        <v>754</v>
      </c>
      <c r="J66" s="10" t="s">
        <v>151</v>
      </c>
      <c r="K66" s="10" t="s">
        <v>375</v>
      </c>
      <c r="L66" s="104">
        <v>41759</v>
      </c>
      <c r="M66" s="21">
        <v>41759</v>
      </c>
      <c r="N66" s="13">
        <f t="shared" si="8"/>
        <v>18</v>
      </c>
      <c r="O66" s="12">
        <v>41729</v>
      </c>
      <c r="P66" s="13">
        <f t="shared" si="10"/>
        <v>14</v>
      </c>
      <c r="Q66" s="15"/>
      <c r="R66" s="15"/>
      <c r="S66" s="16"/>
      <c r="T66" s="16" t="s">
        <v>94</v>
      </c>
      <c r="U66" s="9"/>
      <c r="V66" s="19" t="s">
        <v>662</v>
      </c>
      <c r="W66" s="8"/>
      <c r="X66" s="8"/>
      <c r="Y66" s="9"/>
      <c r="Z66" s="10" t="s">
        <v>420</v>
      </c>
      <c r="AA66" s="9" t="s">
        <v>72</v>
      </c>
      <c r="AB66" s="9" t="s">
        <v>72</v>
      </c>
      <c r="AC66" s="8"/>
      <c r="AD66" s="8" t="s">
        <v>107</v>
      </c>
      <c r="AE66" s="8"/>
      <c r="AF66" s="8"/>
      <c r="AG66" s="9"/>
      <c r="AH66" s="8"/>
      <c r="AJ66" s="33"/>
      <c r="AL66" s="33"/>
    </row>
    <row r="67" spans="1:38" ht="57.75" x14ac:dyDescent="0.2">
      <c r="A67" s="8">
        <v>28</v>
      </c>
      <c r="B67" s="8"/>
      <c r="C67" s="8">
        <v>1</v>
      </c>
      <c r="D67" s="8" t="str">
        <f t="shared" si="12"/>
        <v>D</v>
      </c>
      <c r="E67" s="9" t="s">
        <v>658</v>
      </c>
      <c r="F67" s="9">
        <v>3.1</v>
      </c>
      <c r="G67" s="10" t="s">
        <v>504</v>
      </c>
      <c r="H67" s="10"/>
      <c r="I67" s="10" t="s">
        <v>755</v>
      </c>
      <c r="J67" s="10" t="s">
        <v>151</v>
      </c>
      <c r="K67" s="10" t="s">
        <v>375</v>
      </c>
      <c r="L67" s="104">
        <v>41759</v>
      </c>
      <c r="M67" s="21">
        <v>41759</v>
      </c>
      <c r="N67" s="13">
        <f t="shared" si="8"/>
        <v>18</v>
      </c>
      <c r="O67" s="12">
        <v>41729</v>
      </c>
      <c r="P67" s="13">
        <f t="shared" si="10"/>
        <v>14</v>
      </c>
      <c r="Q67" s="15"/>
      <c r="R67" s="15"/>
      <c r="S67" s="16"/>
      <c r="T67" s="16" t="s">
        <v>94</v>
      </c>
      <c r="U67" s="9"/>
      <c r="V67" s="19" t="s">
        <v>664</v>
      </c>
      <c r="W67" s="8"/>
      <c r="X67" s="8"/>
      <c r="Y67" s="9"/>
      <c r="Z67" s="40" t="s">
        <v>485</v>
      </c>
      <c r="AA67" s="9"/>
      <c r="AB67" s="9"/>
      <c r="AC67" s="9"/>
      <c r="AD67" s="9"/>
      <c r="AE67" s="8"/>
      <c r="AF67" s="8"/>
      <c r="AG67" s="9"/>
      <c r="AH67" s="8"/>
      <c r="AJ67" s="33"/>
      <c r="AL67" s="33"/>
    </row>
    <row r="68" spans="1:38" ht="51" customHeight="1" x14ac:dyDescent="0.2">
      <c r="A68" s="8">
        <v>62</v>
      </c>
      <c r="B68" s="8"/>
      <c r="C68" s="8">
        <v>1</v>
      </c>
      <c r="D68" s="8" t="s">
        <v>374</v>
      </c>
      <c r="E68" s="8" t="s">
        <v>373</v>
      </c>
      <c r="F68" s="8">
        <v>2.2999999999999998</v>
      </c>
      <c r="G68" s="25" t="s">
        <v>177</v>
      </c>
      <c r="H68" s="10"/>
      <c r="I68" s="10" t="s">
        <v>793</v>
      </c>
      <c r="J68" s="10" t="s">
        <v>178</v>
      </c>
      <c r="K68" s="10" t="s">
        <v>74</v>
      </c>
      <c r="L68" s="106">
        <v>41751</v>
      </c>
      <c r="M68" s="88">
        <v>41774</v>
      </c>
      <c r="N68" s="13">
        <f t="shared" si="8"/>
        <v>20</v>
      </c>
      <c r="O68" s="96"/>
      <c r="P68" s="13">
        <f>IF(ISBLANK(M68)," ",WEEKNUM(M68))</f>
        <v>20</v>
      </c>
      <c r="Q68" s="22">
        <v>41728</v>
      </c>
      <c r="R68" s="23">
        <f>Q68+30</f>
        <v>41758</v>
      </c>
      <c r="S68" s="10" t="s">
        <v>149</v>
      </c>
      <c r="T68" s="16" t="s">
        <v>153</v>
      </c>
      <c r="U68" s="9"/>
      <c r="V68" s="9" t="s">
        <v>791</v>
      </c>
      <c r="W68" s="27" t="s">
        <v>22</v>
      </c>
      <c r="X68" s="27" t="s">
        <v>74</v>
      </c>
      <c r="Y68" s="27" t="s">
        <v>22</v>
      </c>
      <c r="Z68" s="27" t="s">
        <v>684</v>
      </c>
      <c r="AA68" s="8"/>
      <c r="AB68" s="8"/>
      <c r="AC68" s="28"/>
      <c r="AD68" s="28"/>
      <c r="AE68" s="27" t="s">
        <v>27</v>
      </c>
      <c r="AF68" s="27" t="s">
        <v>43</v>
      </c>
      <c r="AG68" s="27" t="s">
        <v>95</v>
      </c>
      <c r="AH68" s="27" t="s">
        <v>27</v>
      </c>
    </row>
    <row r="69" spans="1:38" s="119" customFormat="1" ht="74.25" customHeight="1" x14ac:dyDescent="0.2">
      <c r="A69" s="112">
        <v>54</v>
      </c>
      <c r="B69" s="112"/>
      <c r="C69" s="112">
        <v>1</v>
      </c>
      <c r="D69" s="112" t="str">
        <f>LEFT(E69,1)</f>
        <v>T</v>
      </c>
      <c r="E69" s="112" t="s">
        <v>351</v>
      </c>
      <c r="F69" s="112">
        <v>3.1</v>
      </c>
      <c r="G69" s="114" t="s">
        <v>385</v>
      </c>
      <c r="H69" s="115" t="s">
        <v>138</v>
      </c>
      <c r="I69" s="115" t="s">
        <v>565</v>
      </c>
      <c r="J69" s="115" t="s">
        <v>147</v>
      </c>
      <c r="K69" s="115" t="s">
        <v>17</v>
      </c>
      <c r="L69" s="104">
        <v>41759</v>
      </c>
      <c r="M69" s="116">
        <v>41759</v>
      </c>
      <c r="N69" s="13">
        <f t="shared" si="8"/>
        <v>18</v>
      </c>
      <c r="O69" s="117">
        <v>41759</v>
      </c>
      <c r="P69" s="13">
        <f>IF(ISBLANK(O69)," ",WEEKNUM(O69))</f>
        <v>18</v>
      </c>
      <c r="Q69" s="23">
        <v>41729</v>
      </c>
      <c r="R69" s="23">
        <f>Q69+30</f>
        <v>41759</v>
      </c>
      <c r="S69" s="10"/>
      <c r="T69" s="115" t="s">
        <v>94</v>
      </c>
      <c r="U69" s="9"/>
      <c r="V69" s="112"/>
      <c r="W69" s="8"/>
      <c r="X69" s="8"/>
      <c r="Y69" s="8"/>
      <c r="Z69" s="8"/>
      <c r="AA69" s="8"/>
      <c r="AB69" s="8"/>
      <c r="AC69" s="8"/>
      <c r="AD69" s="8"/>
      <c r="AE69" s="8"/>
      <c r="AF69" s="8"/>
      <c r="AG69" s="8"/>
      <c r="AH69" s="8"/>
    </row>
    <row r="70" spans="1:38" ht="40.5" hidden="1" x14ac:dyDescent="0.2">
      <c r="A70" s="8">
        <v>64</v>
      </c>
      <c r="B70" s="8"/>
      <c r="C70" s="8">
        <v>2</v>
      </c>
      <c r="D70" s="8" t="s">
        <v>374</v>
      </c>
      <c r="E70" s="8" t="s">
        <v>373</v>
      </c>
      <c r="F70" s="8">
        <v>2.2999999999999998</v>
      </c>
      <c r="G70" s="25" t="s">
        <v>533</v>
      </c>
      <c r="H70" s="10" t="s">
        <v>534</v>
      </c>
      <c r="I70" s="10" t="s">
        <v>716</v>
      </c>
      <c r="J70" s="10" t="s">
        <v>427</v>
      </c>
      <c r="K70" s="10" t="s">
        <v>377</v>
      </c>
      <c r="L70" s="106">
        <v>41747</v>
      </c>
      <c r="M70" s="88">
        <v>41774</v>
      </c>
      <c r="N70" s="13">
        <f t="shared" si="8"/>
        <v>20</v>
      </c>
      <c r="O70" s="96"/>
      <c r="P70" s="13">
        <f>IF(ISBLANK(M70)," ",WEEKNUM(M70))</f>
        <v>20</v>
      </c>
      <c r="Q70" s="23">
        <v>41733</v>
      </c>
      <c r="R70" s="23">
        <v>41759</v>
      </c>
      <c r="S70" s="10" t="s">
        <v>149</v>
      </c>
      <c r="T70" s="10" t="s">
        <v>153</v>
      </c>
      <c r="U70" s="27"/>
      <c r="V70" s="8" t="s">
        <v>649</v>
      </c>
      <c r="W70" s="27" t="s">
        <v>22</v>
      </c>
      <c r="X70" s="27" t="s">
        <v>27</v>
      </c>
      <c r="Y70" s="27" t="s">
        <v>22</v>
      </c>
      <c r="Z70" s="27" t="s">
        <v>687</v>
      </c>
      <c r="AA70" s="8" t="s">
        <v>71</v>
      </c>
      <c r="AB70" s="8" t="s">
        <v>71</v>
      </c>
      <c r="AC70" s="18"/>
      <c r="AD70" s="18"/>
      <c r="AE70" s="27" t="s">
        <v>27</v>
      </c>
      <c r="AF70" s="27"/>
      <c r="AG70" s="27" t="s">
        <v>95</v>
      </c>
      <c r="AH70" s="27" t="s">
        <v>27</v>
      </c>
    </row>
    <row r="71" spans="1:38" ht="40.5" hidden="1" x14ac:dyDescent="0.2">
      <c r="A71" s="8">
        <v>65</v>
      </c>
      <c r="B71" s="8"/>
      <c r="C71" s="8">
        <v>2</v>
      </c>
      <c r="D71" s="8" t="s">
        <v>365</v>
      </c>
      <c r="E71" s="9" t="s">
        <v>406</v>
      </c>
      <c r="F71" s="9">
        <v>2.2000000000000002</v>
      </c>
      <c r="G71" s="10" t="s">
        <v>778</v>
      </c>
      <c r="H71" s="10" t="s">
        <v>778</v>
      </c>
      <c r="I71" s="10" t="s">
        <v>794</v>
      </c>
      <c r="J71" s="10" t="s">
        <v>151</v>
      </c>
      <c r="K71" s="10" t="s">
        <v>635</v>
      </c>
      <c r="L71" s="104">
        <v>41759</v>
      </c>
      <c r="M71" s="21">
        <v>41759</v>
      </c>
      <c r="N71" s="13">
        <f t="shared" si="8"/>
        <v>18</v>
      </c>
      <c r="O71" s="26"/>
      <c r="P71" s="13" t="str">
        <f t="shared" ref="P71:P95" si="13">IF(ISBLANK(O71)," ",WEEKNUM(O71))</f>
        <v xml:space="preserve"> </v>
      </c>
      <c r="Q71" s="23">
        <v>42004</v>
      </c>
      <c r="R71" s="23">
        <f>Q71+30</f>
        <v>42034</v>
      </c>
      <c r="S71" s="10" t="s">
        <v>149</v>
      </c>
      <c r="T71" s="10" t="s">
        <v>153</v>
      </c>
      <c r="U71" s="9"/>
      <c r="V71" s="8" t="s">
        <v>669</v>
      </c>
      <c r="W71" s="8" t="s">
        <v>13</v>
      </c>
      <c r="X71" s="8" t="s">
        <v>15</v>
      </c>
      <c r="Y71" s="9" t="s">
        <v>19</v>
      </c>
      <c r="Z71" s="9" t="s">
        <v>45</v>
      </c>
      <c r="AA71" s="9" t="s">
        <v>71</v>
      </c>
      <c r="AB71" s="9" t="s">
        <v>72</v>
      </c>
      <c r="AC71" s="38"/>
      <c r="AD71" s="38"/>
      <c r="AE71" s="9"/>
      <c r="AF71" s="8"/>
      <c r="AG71" s="8"/>
      <c r="AH71" s="8"/>
    </row>
    <row r="72" spans="1:38" ht="85.5" x14ac:dyDescent="0.2">
      <c r="A72" s="8">
        <v>67</v>
      </c>
      <c r="B72" s="8"/>
      <c r="C72" s="8">
        <v>1</v>
      </c>
      <c r="D72" s="8" t="str">
        <f t="shared" ref="D72:D77" si="14">LEFT(E72,1)</f>
        <v>M</v>
      </c>
      <c r="E72" s="39" t="s">
        <v>353</v>
      </c>
      <c r="F72" s="39">
        <v>5.0999999999999996</v>
      </c>
      <c r="G72" s="9" t="s">
        <v>614</v>
      </c>
      <c r="H72" s="10" t="s">
        <v>640</v>
      </c>
      <c r="I72" s="10" t="s">
        <v>174</v>
      </c>
      <c r="J72" s="10" t="s">
        <v>147</v>
      </c>
      <c r="K72" s="11" t="s">
        <v>389</v>
      </c>
      <c r="L72" s="104">
        <v>41759</v>
      </c>
      <c r="M72" s="21">
        <v>41776</v>
      </c>
      <c r="N72" s="13">
        <f t="shared" si="8"/>
        <v>20</v>
      </c>
      <c r="O72" s="26"/>
      <c r="P72" s="13" t="str">
        <f t="shared" si="13"/>
        <v xml:space="preserve"> </v>
      </c>
      <c r="Q72" s="23">
        <v>41759</v>
      </c>
      <c r="R72" s="23">
        <f>Q72+30</f>
        <v>41789</v>
      </c>
      <c r="S72" s="10"/>
      <c r="T72" s="10" t="s">
        <v>153</v>
      </c>
      <c r="U72" s="8" t="s">
        <v>301</v>
      </c>
      <c r="V72" s="9" t="s">
        <v>479</v>
      </c>
      <c r="W72" s="8"/>
      <c r="X72" s="8" t="s">
        <v>27</v>
      </c>
      <c r="Y72" s="8"/>
      <c r="Z72" s="9" t="s">
        <v>478</v>
      </c>
      <c r="AA72" s="9" t="s">
        <v>72</v>
      </c>
      <c r="AB72" s="9" t="s">
        <v>71</v>
      </c>
      <c r="AC72" s="9" t="s">
        <v>100</v>
      </c>
      <c r="AD72" s="9" t="s">
        <v>6</v>
      </c>
      <c r="AE72" s="8" t="s">
        <v>27</v>
      </c>
      <c r="AF72" s="9" t="s">
        <v>390</v>
      </c>
      <c r="AG72" s="9" t="s">
        <v>93</v>
      </c>
      <c r="AH72" s="9" t="s">
        <v>27</v>
      </c>
    </row>
    <row r="73" spans="1:38" s="119" customFormat="1" ht="177.6" customHeight="1" x14ac:dyDescent="0.2">
      <c r="A73" s="112">
        <v>83</v>
      </c>
      <c r="B73" s="113" t="s">
        <v>371</v>
      </c>
      <c r="C73" s="112">
        <v>1</v>
      </c>
      <c r="D73" s="112" t="str">
        <f t="shared" si="14"/>
        <v>R</v>
      </c>
      <c r="E73" s="112" t="s">
        <v>343</v>
      </c>
      <c r="F73" s="112">
        <v>3.1</v>
      </c>
      <c r="G73" s="114" t="s">
        <v>136</v>
      </c>
      <c r="H73" s="115" t="s">
        <v>454</v>
      </c>
      <c r="I73" s="126" t="s">
        <v>612</v>
      </c>
      <c r="J73" s="115" t="s">
        <v>227</v>
      </c>
      <c r="K73" s="115" t="s">
        <v>376</v>
      </c>
      <c r="L73" s="104">
        <v>41759</v>
      </c>
      <c r="M73" s="116">
        <v>41759</v>
      </c>
      <c r="N73" s="13">
        <f t="shared" si="8"/>
        <v>18</v>
      </c>
      <c r="O73" s="116">
        <v>41759</v>
      </c>
      <c r="P73" s="13">
        <f t="shared" si="13"/>
        <v>18</v>
      </c>
      <c r="Q73" s="23">
        <v>41713</v>
      </c>
      <c r="R73" s="23">
        <f>Q73+30</f>
        <v>41743</v>
      </c>
      <c r="S73" s="10"/>
      <c r="T73" s="115" t="s">
        <v>169</v>
      </c>
      <c r="U73" s="9"/>
      <c r="V73" s="112"/>
      <c r="W73" s="8"/>
      <c r="X73" s="8"/>
      <c r="Y73" s="8"/>
      <c r="Z73" s="8"/>
      <c r="AA73" s="8"/>
      <c r="AB73" s="8"/>
      <c r="AC73" s="8"/>
      <c r="AD73" s="8"/>
      <c r="AE73" s="8"/>
      <c r="AF73" s="8"/>
      <c r="AG73" s="8"/>
      <c r="AH73" s="8"/>
    </row>
    <row r="74" spans="1:38" ht="85.5" x14ac:dyDescent="0.2">
      <c r="A74" s="8">
        <v>68</v>
      </c>
      <c r="B74" s="8"/>
      <c r="C74" s="8">
        <v>1</v>
      </c>
      <c r="D74" s="8" t="str">
        <f t="shared" si="14"/>
        <v>M</v>
      </c>
      <c r="E74" s="39" t="s">
        <v>353</v>
      </c>
      <c r="F74" s="39" t="s">
        <v>756</v>
      </c>
      <c r="G74" s="9" t="s">
        <v>173</v>
      </c>
      <c r="H74" s="10" t="s">
        <v>480</v>
      </c>
      <c r="I74" s="10" t="s">
        <v>174</v>
      </c>
      <c r="J74" s="10" t="s">
        <v>147</v>
      </c>
      <c r="K74" s="11" t="s">
        <v>389</v>
      </c>
      <c r="L74" s="104">
        <v>41759</v>
      </c>
      <c r="M74" s="21">
        <v>41759</v>
      </c>
      <c r="N74" s="13">
        <f t="shared" si="8"/>
        <v>18</v>
      </c>
      <c r="O74" s="26"/>
      <c r="P74" s="13" t="str">
        <f t="shared" si="13"/>
        <v xml:space="preserve"> </v>
      </c>
      <c r="Q74" s="23">
        <v>41759</v>
      </c>
      <c r="R74" s="23">
        <f>Q74+30</f>
        <v>41789</v>
      </c>
      <c r="S74" s="10"/>
      <c r="T74" s="10" t="s">
        <v>287</v>
      </c>
      <c r="U74" s="8" t="s">
        <v>301</v>
      </c>
      <c r="V74" s="9" t="s">
        <v>603</v>
      </c>
      <c r="W74" s="8"/>
      <c r="X74" s="8" t="s">
        <v>27</v>
      </c>
      <c r="Y74" s="8"/>
      <c r="Z74" s="9" t="s">
        <v>478</v>
      </c>
      <c r="AA74" s="9" t="s">
        <v>72</v>
      </c>
      <c r="AB74" s="9" t="s">
        <v>71</v>
      </c>
      <c r="AC74" s="9" t="s">
        <v>100</v>
      </c>
      <c r="AD74" s="9" t="s">
        <v>6</v>
      </c>
      <c r="AE74" s="8" t="s">
        <v>27</v>
      </c>
      <c r="AF74" s="9" t="s">
        <v>390</v>
      </c>
      <c r="AG74" s="9" t="s">
        <v>604</v>
      </c>
      <c r="AH74" s="9" t="s">
        <v>27</v>
      </c>
    </row>
    <row r="75" spans="1:38" ht="142.5" hidden="1" x14ac:dyDescent="0.2">
      <c r="A75" s="8">
        <v>81</v>
      </c>
      <c r="B75" s="68" t="s">
        <v>464</v>
      </c>
      <c r="C75" s="43">
        <v>2</v>
      </c>
      <c r="D75" s="43" t="str">
        <f t="shared" si="14"/>
        <v>R</v>
      </c>
      <c r="E75" s="43" t="s">
        <v>343</v>
      </c>
      <c r="F75" s="43">
        <v>3.1</v>
      </c>
      <c r="G75" s="48" t="s">
        <v>445</v>
      </c>
      <c r="H75" s="47" t="s">
        <v>139</v>
      </c>
      <c r="I75" s="47" t="s">
        <v>156</v>
      </c>
      <c r="J75" s="47" t="s">
        <v>147</v>
      </c>
      <c r="K75" s="47" t="s">
        <v>555</v>
      </c>
      <c r="L75" s="104">
        <v>41759</v>
      </c>
      <c r="M75" s="21">
        <v>41759</v>
      </c>
      <c r="N75" s="13">
        <f t="shared" si="8"/>
        <v>18</v>
      </c>
      <c r="O75" s="44"/>
      <c r="P75" s="13" t="str">
        <f t="shared" si="13"/>
        <v xml:space="preserve"> </v>
      </c>
      <c r="Q75" s="46">
        <v>41713</v>
      </c>
      <c r="R75" s="46">
        <f>Q75+30</f>
        <v>41743</v>
      </c>
      <c r="S75" s="47"/>
      <c r="T75" s="47" t="s">
        <v>287</v>
      </c>
      <c r="U75" s="9" t="s">
        <v>296</v>
      </c>
      <c r="V75" s="8"/>
      <c r="W75" s="8"/>
      <c r="X75" s="8"/>
      <c r="Y75" s="8"/>
      <c r="Z75" s="8"/>
      <c r="AA75" s="8"/>
      <c r="AB75" s="8"/>
      <c r="AC75" s="8"/>
      <c r="AD75" s="8"/>
      <c r="AE75" s="8"/>
      <c r="AF75" s="8"/>
      <c r="AG75" s="8"/>
      <c r="AH75" s="8"/>
    </row>
    <row r="76" spans="1:38" ht="162" hidden="1" x14ac:dyDescent="0.2">
      <c r="A76" s="8">
        <v>94</v>
      </c>
      <c r="B76" s="24" t="s">
        <v>464</v>
      </c>
      <c r="C76" s="9" t="s">
        <v>551</v>
      </c>
      <c r="D76" s="8" t="str">
        <f t="shared" si="14"/>
        <v>R</v>
      </c>
      <c r="E76" s="9" t="s">
        <v>345</v>
      </c>
      <c r="F76" s="9">
        <v>3.1</v>
      </c>
      <c r="G76" s="25" t="s">
        <v>461</v>
      </c>
      <c r="H76" s="10" t="s">
        <v>462</v>
      </c>
      <c r="I76" s="41" t="s">
        <v>611</v>
      </c>
      <c r="J76" s="10" t="s">
        <v>147</v>
      </c>
      <c r="K76" s="10" t="s">
        <v>555</v>
      </c>
      <c r="L76" s="104">
        <v>41759</v>
      </c>
      <c r="M76" s="21">
        <v>41759</v>
      </c>
      <c r="N76" s="13">
        <f t="shared" si="8"/>
        <v>18</v>
      </c>
      <c r="O76" s="26"/>
      <c r="P76" s="13" t="str">
        <f t="shared" si="13"/>
        <v xml:space="preserve"> </v>
      </c>
      <c r="Q76" s="23"/>
      <c r="R76" s="23"/>
      <c r="S76" s="10"/>
      <c r="T76" s="10" t="s">
        <v>153</v>
      </c>
      <c r="U76" s="8"/>
      <c r="V76" s="8"/>
      <c r="W76" s="8"/>
      <c r="X76" s="8"/>
      <c r="Y76" s="8"/>
      <c r="Z76" s="8"/>
      <c r="AA76" s="8"/>
      <c r="AB76" s="8"/>
      <c r="AC76" s="8"/>
      <c r="AD76" s="8"/>
      <c r="AE76" s="8"/>
      <c r="AF76" s="8"/>
      <c r="AG76" s="8"/>
      <c r="AH76" s="8"/>
    </row>
    <row r="77" spans="1:38" ht="40.5" x14ac:dyDescent="0.2">
      <c r="A77" s="8">
        <v>92</v>
      </c>
      <c r="B77" s="42" t="s">
        <v>371</v>
      </c>
      <c r="C77" s="43">
        <v>1</v>
      </c>
      <c r="D77" s="43" t="str">
        <f t="shared" si="14"/>
        <v>R</v>
      </c>
      <c r="E77" s="43" t="s">
        <v>345</v>
      </c>
      <c r="F77" s="43">
        <v>3.1</v>
      </c>
      <c r="G77" s="48" t="s">
        <v>143</v>
      </c>
      <c r="H77" s="47" t="s">
        <v>463</v>
      </c>
      <c r="I77" s="47" t="s">
        <v>223</v>
      </c>
      <c r="J77" s="47"/>
      <c r="K77" s="47" t="s">
        <v>376</v>
      </c>
      <c r="L77" s="104">
        <v>41759</v>
      </c>
      <c r="M77" s="21">
        <v>41759</v>
      </c>
      <c r="N77" s="13">
        <f t="shared" si="8"/>
        <v>18</v>
      </c>
      <c r="O77" s="44">
        <v>41718</v>
      </c>
      <c r="P77" s="13">
        <f t="shared" si="13"/>
        <v>12</v>
      </c>
      <c r="Q77" s="23">
        <v>41713</v>
      </c>
      <c r="R77" s="23">
        <f>Q77+30</f>
        <v>41743</v>
      </c>
      <c r="S77" s="10"/>
      <c r="T77" s="47" t="s">
        <v>94</v>
      </c>
      <c r="U77" s="8"/>
      <c r="V77" s="8"/>
      <c r="W77" s="8"/>
      <c r="X77" s="8"/>
      <c r="Y77" s="8"/>
      <c r="Z77" s="8"/>
      <c r="AA77" s="8"/>
      <c r="AB77" s="8"/>
      <c r="AC77" s="8"/>
      <c r="AD77" s="8"/>
      <c r="AE77" s="8"/>
      <c r="AF77" s="8"/>
      <c r="AG77" s="8"/>
      <c r="AH77" s="8"/>
    </row>
    <row r="78" spans="1:38" ht="54" hidden="1" x14ac:dyDescent="0.2">
      <c r="A78" s="8">
        <v>96</v>
      </c>
      <c r="B78" s="42"/>
      <c r="C78" s="43" t="s">
        <v>551</v>
      </c>
      <c r="D78" s="43" t="s">
        <v>362</v>
      </c>
      <c r="E78" s="41" t="s">
        <v>345</v>
      </c>
      <c r="F78" s="41">
        <v>3.1</v>
      </c>
      <c r="G78" s="41" t="s">
        <v>467</v>
      </c>
      <c r="H78" s="41" t="s">
        <v>468</v>
      </c>
      <c r="I78" s="41" t="s">
        <v>556</v>
      </c>
      <c r="J78" s="10" t="s">
        <v>147</v>
      </c>
      <c r="K78" s="10" t="s">
        <v>376</v>
      </c>
      <c r="L78" s="104">
        <v>41759</v>
      </c>
      <c r="M78" s="21">
        <v>41759</v>
      </c>
      <c r="N78" s="13">
        <f t="shared" si="8"/>
        <v>18</v>
      </c>
      <c r="O78" s="44"/>
      <c r="P78" s="13" t="str">
        <f t="shared" si="13"/>
        <v xml:space="preserve"> </v>
      </c>
      <c r="Q78" s="45"/>
      <c r="R78" s="46"/>
      <c r="S78" s="47"/>
      <c r="T78" s="10" t="s">
        <v>153</v>
      </c>
      <c r="U78" s="8"/>
      <c r="V78" s="8"/>
      <c r="W78" s="8"/>
      <c r="X78" s="8"/>
      <c r="Y78" s="8"/>
      <c r="Z78" s="8"/>
      <c r="AA78" s="8"/>
      <c r="AB78" s="8"/>
      <c r="AC78" s="8"/>
      <c r="AD78" s="8"/>
      <c r="AE78" s="8"/>
      <c r="AF78" s="8"/>
      <c r="AG78" s="8"/>
      <c r="AH78" s="8"/>
    </row>
    <row r="79" spans="1:38" ht="67.5" x14ac:dyDescent="0.2">
      <c r="A79" s="8">
        <v>97</v>
      </c>
      <c r="B79" s="24" t="s">
        <v>464</v>
      </c>
      <c r="C79" s="8">
        <v>1</v>
      </c>
      <c r="D79" s="8" t="str">
        <f>LEFT(E79,1)</f>
        <v>R</v>
      </c>
      <c r="E79" s="9" t="s">
        <v>346</v>
      </c>
      <c r="F79" s="9">
        <v>3.1</v>
      </c>
      <c r="G79" s="9" t="s">
        <v>465</v>
      </c>
      <c r="H79" s="10" t="s">
        <v>466</v>
      </c>
      <c r="I79" s="41" t="s">
        <v>560</v>
      </c>
      <c r="J79" s="10" t="s">
        <v>147</v>
      </c>
      <c r="K79" s="10" t="s">
        <v>376</v>
      </c>
      <c r="L79" s="104">
        <v>41759</v>
      </c>
      <c r="M79" s="21">
        <v>41789</v>
      </c>
      <c r="N79" s="13">
        <f t="shared" si="8"/>
        <v>22</v>
      </c>
      <c r="O79" s="21"/>
      <c r="P79" s="13" t="str">
        <f t="shared" si="13"/>
        <v xml:space="preserve"> </v>
      </c>
      <c r="Q79" s="22">
        <v>41820</v>
      </c>
      <c r="R79" s="23">
        <f>Q79+30</f>
        <v>41850</v>
      </c>
      <c r="S79" s="10" t="s">
        <v>203</v>
      </c>
      <c r="T79" s="10" t="s">
        <v>153</v>
      </c>
      <c r="U79" s="8"/>
      <c r="V79" s="8"/>
      <c r="W79" s="8"/>
      <c r="X79" s="8"/>
      <c r="Y79" s="8"/>
      <c r="Z79" s="8"/>
      <c r="AA79" s="8"/>
      <c r="AB79" s="8"/>
      <c r="AC79" s="8"/>
      <c r="AD79" s="8"/>
      <c r="AE79" s="8"/>
      <c r="AF79" s="8"/>
      <c r="AG79" s="8"/>
      <c r="AH79" s="8"/>
    </row>
    <row r="80" spans="1:38" ht="275.45" customHeight="1" x14ac:dyDescent="0.2">
      <c r="A80" s="8">
        <v>111</v>
      </c>
      <c r="B80" s="8"/>
      <c r="C80" s="8">
        <v>1</v>
      </c>
      <c r="D80" s="8" t="str">
        <f>LEFT(E80,1)</f>
        <v>R</v>
      </c>
      <c r="E80" s="50" t="s">
        <v>339</v>
      </c>
      <c r="F80" s="50">
        <v>3.1</v>
      </c>
      <c r="G80" s="8" t="s">
        <v>213</v>
      </c>
      <c r="H80" s="10" t="s">
        <v>239</v>
      </c>
      <c r="I80" s="10" t="s">
        <v>559</v>
      </c>
      <c r="J80" s="10" t="s">
        <v>147</v>
      </c>
      <c r="K80" s="10" t="s">
        <v>376</v>
      </c>
      <c r="L80" s="104">
        <v>41759</v>
      </c>
      <c r="M80" s="21">
        <v>41789</v>
      </c>
      <c r="N80" s="13">
        <f t="shared" si="8"/>
        <v>22</v>
      </c>
      <c r="O80" s="26"/>
      <c r="P80" s="13" t="str">
        <f t="shared" si="13"/>
        <v xml:space="preserve"> </v>
      </c>
      <c r="Q80" s="23">
        <v>41713</v>
      </c>
      <c r="R80" s="23">
        <f>Q80+30</f>
        <v>41743</v>
      </c>
      <c r="S80" s="10"/>
      <c r="T80" s="10" t="s">
        <v>153</v>
      </c>
      <c r="U80" s="8"/>
      <c r="V80" s="8"/>
      <c r="W80" s="8"/>
      <c r="X80" s="8"/>
      <c r="Y80" s="8"/>
      <c r="Z80" s="8"/>
      <c r="AA80" s="8"/>
      <c r="AB80" s="8"/>
      <c r="AC80" s="8"/>
      <c r="AD80" s="8"/>
      <c r="AE80" s="8"/>
      <c r="AF80" s="8"/>
      <c r="AG80" s="8"/>
      <c r="AH80" s="8"/>
    </row>
    <row r="81" spans="1:39" ht="94.5" x14ac:dyDescent="0.2">
      <c r="A81" s="8">
        <v>116</v>
      </c>
      <c r="B81" s="8" t="s">
        <v>371</v>
      </c>
      <c r="C81" s="8">
        <v>1</v>
      </c>
      <c r="D81" s="8" t="str">
        <f>LEFT(E81,1)</f>
        <v>R</v>
      </c>
      <c r="E81" s="9" t="s">
        <v>473</v>
      </c>
      <c r="F81" s="9">
        <v>3.1</v>
      </c>
      <c r="G81" s="9" t="s">
        <v>48</v>
      </c>
      <c r="H81" s="10" t="s">
        <v>472</v>
      </c>
      <c r="I81" s="41" t="s">
        <v>769</v>
      </c>
      <c r="J81" s="10" t="s">
        <v>147</v>
      </c>
      <c r="K81" s="10" t="s">
        <v>376</v>
      </c>
      <c r="L81" s="104">
        <v>41759</v>
      </c>
      <c r="M81" s="21">
        <v>41759</v>
      </c>
      <c r="N81" s="13">
        <f t="shared" si="8"/>
        <v>18</v>
      </c>
      <c r="O81" s="26"/>
      <c r="P81" s="13" t="str">
        <f t="shared" si="13"/>
        <v xml:space="preserve"> </v>
      </c>
      <c r="Q81" s="23">
        <v>42004</v>
      </c>
      <c r="R81" s="23">
        <f>Q81+60</f>
        <v>42064</v>
      </c>
      <c r="S81" s="10"/>
      <c r="T81" s="10" t="s">
        <v>153</v>
      </c>
      <c r="U81" s="8" t="s">
        <v>293</v>
      </c>
      <c r="V81" s="8" t="s">
        <v>767</v>
      </c>
      <c r="W81" s="8"/>
      <c r="X81" s="8"/>
      <c r="Y81" s="8"/>
      <c r="Z81" s="8"/>
      <c r="AA81" s="8"/>
      <c r="AB81" s="8"/>
      <c r="AC81" s="8"/>
      <c r="AD81" s="8"/>
      <c r="AE81" s="8"/>
      <c r="AF81" s="8"/>
      <c r="AG81" s="8"/>
      <c r="AH81" s="8"/>
    </row>
    <row r="82" spans="1:39" ht="45" hidden="1" x14ac:dyDescent="0.2">
      <c r="A82" s="8">
        <v>128</v>
      </c>
      <c r="B82" s="8"/>
      <c r="C82" s="8">
        <v>3</v>
      </c>
      <c r="D82" s="8" t="str">
        <f>LEFT(E82,1)</f>
        <v>U</v>
      </c>
      <c r="E82" s="9" t="s">
        <v>382</v>
      </c>
      <c r="F82" s="9">
        <v>2.2999999999999998</v>
      </c>
      <c r="G82" s="9" t="s">
        <v>348</v>
      </c>
      <c r="H82" s="10" t="s">
        <v>269</v>
      </c>
      <c r="I82" s="10" t="s">
        <v>717</v>
      </c>
      <c r="J82" s="10"/>
      <c r="K82" s="10" t="s">
        <v>377</v>
      </c>
      <c r="L82" s="104">
        <v>41754</v>
      </c>
      <c r="M82" s="21">
        <v>41759</v>
      </c>
      <c r="N82" s="13">
        <f t="shared" si="8"/>
        <v>18</v>
      </c>
      <c r="O82" s="26"/>
      <c r="P82" s="13" t="str">
        <f t="shared" si="13"/>
        <v xml:space="preserve"> </v>
      </c>
      <c r="Q82" s="22">
        <v>41728</v>
      </c>
      <c r="R82" s="23">
        <f>Q82+90</f>
        <v>41818</v>
      </c>
      <c r="S82" s="10"/>
      <c r="T82" s="10" t="s">
        <v>153</v>
      </c>
      <c r="U82" s="8"/>
      <c r="V82" s="8" t="s">
        <v>650</v>
      </c>
      <c r="W82" s="9" t="s">
        <v>62</v>
      </c>
      <c r="X82" s="9" t="s">
        <v>17</v>
      </c>
      <c r="Y82" s="9" t="s">
        <v>47</v>
      </c>
      <c r="Z82" s="17" t="s">
        <v>113</v>
      </c>
      <c r="AA82" s="9" t="s">
        <v>71</v>
      </c>
      <c r="AB82" s="9" t="s">
        <v>72</v>
      </c>
      <c r="AC82" s="18"/>
      <c r="AD82" s="18"/>
      <c r="AE82" s="9" t="s">
        <v>17</v>
      </c>
      <c r="AF82" s="8"/>
      <c r="AG82" s="9" t="s">
        <v>93</v>
      </c>
      <c r="AH82" s="8"/>
    </row>
    <row r="83" spans="1:39" ht="74.25" hidden="1" x14ac:dyDescent="0.2">
      <c r="A83" s="8">
        <v>157</v>
      </c>
      <c r="B83" s="8"/>
      <c r="C83" s="8">
        <v>3</v>
      </c>
      <c r="D83" s="8" t="str">
        <f>LEFT(E83,1)</f>
        <v>T</v>
      </c>
      <c r="E83" s="9" t="s">
        <v>335</v>
      </c>
      <c r="F83" s="9">
        <v>3.1</v>
      </c>
      <c r="G83" s="9" t="s">
        <v>260</v>
      </c>
      <c r="H83" s="10" t="s">
        <v>262</v>
      </c>
      <c r="I83" s="10" t="s">
        <v>577</v>
      </c>
      <c r="J83" s="10"/>
      <c r="K83" s="10" t="s">
        <v>43</v>
      </c>
      <c r="L83" s="104">
        <v>41759</v>
      </c>
      <c r="M83" s="21">
        <v>41759</v>
      </c>
      <c r="N83" s="13">
        <f t="shared" si="8"/>
        <v>18</v>
      </c>
      <c r="O83" s="26"/>
      <c r="P83" s="13" t="str">
        <f t="shared" si="13"/>
        <v xml:space="preserve"> </v>
      </c>
      <c r="Q83" s="23">
        <v>41713</v>
      </c>
      <c r="R83" s="23">
        <f>Q83+30</f>
        <v>41743</v>
      </c>
      <c r="S83" s="10"/>
      <c r="T83" s="10" t="s">
        <v>153</v>
      </c>
      <c r="U83" s="8"/>
      <c r="V83" s="8"/>
      <c r="W83" s="9" t="s">
        <v>62</v>
      </c>
      <c r="X83" s="9" t="s">
        <v>17</v>
      </c>
      <c r="Y83" s="9" t="s">
        <v>16</v>
      </c>
      <c r="Z83" s="17" t="s">
        <v>112</v>
      </c>
      <c r="AA83" s="9" t="s">
        <v>72</v>
      </c>
      <c r="AB83" s="9" t="s">
        <v>71</v>
      </c>
      <c r="AC83" s="8" t="s">
        <v>7</v>
      </c>
      <c r="AD83" s="8" t="s">
        <v>7</v>
      </c>
      <c r="AE83" s="9" t="s">
        <v>17</v>
      </c>
      <c r="AF83" s="27" t="s">
        <v>261</v>
      </c>
      <c r="AG83" s="27" t="s">
        <v>95</v>
      </c>
      <c r="AH83" s="28" t="s">
        <v>129</v>
      </c>
    </row>
    <row r="84" spans="1:39" s="119" customFormat="1" ht="27" x14ac:dyDescent="0.2">
      <c r="A84" s="112">
        <v>163</v>
      </c>
      <c r="B84" s="127"/>
      <c r="C84" s="127">
        <v>1</v>
      </c>
      <c r="D84" s="127" t="s">
        <v>374</v>
      </c>
      <c r="E84" s="128" t="s">
        <v>552</v>
      </c>
      <c r="F84" s="128">
        <v>4</v>
      </c>
      <c r="G84" s="127" t="s">
        <v>361</v>
      </c>
      <c r="H84" s="129"/>
      <c r="I84" s="129" t="s">
        <v>557</v>
      </c>
      <c r="J84" s="129" t="s">
        <v>76</v>
      </c>
      <c r="K84" s="129" t="s">
        <v>76</v>
      </c>
      <c r="L84" s="104">
        <v>41759</v>
      </c>
      <c r="M84" s="116">
        <v>41759</v>
      </c>
      <c r="N84" s="13">
        <f t="shared" ref="N84:N107" si="15">IF(ISBLANK(M84)," ",WEEKNUM(M84))</f>
        <v>18</v>
      </c>
      <c r="O84" s="116">
        <v>41759</v>
      </c>
      <c r="P84" s="13">
        <f t="shared" si="13"/>
        <v>18</v>
      </c>
      <c r="Q84" s="37"/>
      <c r="R84" s="37"/>
      <c r="S84" s="36"/>
      <c r="T84" s="115" t="s">
        <v>94</v>
      </c>
      <c r="U84" s="35"/>
      <c r="V84" s="127"/>
      <c r="W84" s="35"/>
      <c r="X84" s="35"/>
      <c r="Y84" s="35"/>
      <c r="Z84" s="35"/>
      <c r="AA84" s="35"/>
      <c r="AB84" s="35"/>
      <c r="AC84" s="35"/>
      <c r="AD84" s="35"/>
      <c r="AE84" s="35"/>
      <c r="AF84" s="35"/>
      <c r="AG84" s="35"/>
      <c r="AH84" s="35"/>
      <c r="AI84" s="130"/>
      <c r="AJ84" s="130"/>
      <c r="AK84" s="130"/>
      <c r="AL84" s="130"/>
      <c r="AM84" s="130"/>
    </row>
    <row r="85" spans="1:39" ht="40.5" hidden="1" x14ac:dyDescent="0.2">
      <c r="A85" s="8">
        <v>170</v>
      </c>
      <c r="B85" s="8"/>
      <c r="C85" s="8">
        <v>2</v>
      </c>
      <c r="D85" s="8" t="s">
        <v>374</v>
      </c>
      <c r="E85" s="8" t="s">
        <v>535</v>
      </c>
      <c r="F85" s="8">
        <v>2.2999999999999998</v>
      </c>
      <c r="G85" s="8" t="s">
        <v>536</v>
      </c>
      <c r="H85" s="10"/>
      <c r="I85" s="10" t="s">
        <v>718</v>
      </c>
      <c r="J85" s="10"/>
      <c r="K85" s="10" t="s">
        <v>377</v>
      </c>
      <c r="L85" s="104">
        <v>41754</v>
      </c>
      <c r="M85" s="21">
        <v>41759</v>
      </c>
      <c r="N85" s="13">
        <f t="shared" si="15"/>
        <v>18</v>
      </c>
      <c r="O85" s="26"/>
      <c r="P85" s="13" t="str">
        <f t="shared" si="13"/>
        <v xml:space="preserve"> </v>
      </c>
      <c r="Q85" s="10"/>
      <c r="R85" s="10"/>
      <c r="S85" s="10"/>
      <c r="T85" s="10" t="s">
        <v>153</v>
      </c>
      <c r="U85" s="8"/>
      <c r="V85" s="8" t="s">
        <v>651</v>
      </c>
      <c r="W85" s="8"/>
      <c r="X85" s="8"/>
      <c r="Y85" s="8"/>
      <c r="Z85" s="8"/>
      <c r="AA85" s="8"/>
      <c r="AB85" s="8"/>
      <c r="AC85" s="8"/>
      <c r="AD85" s="8"/>
      <c r="AE85" s="8"/>
      <c r="AF85" s="8"/>
      <c r="AG85" s="8"/>
      <c r="AH85" s="8"/>
    </row>
    <row r="86" spans="1:39" ht="67.5" x14ac:dyDescent="0.2">
      <c r="A86" s="8">
        <v>161</v>
      </c>
      <c r="B86" s="43"/>
      <c r="C86" s="43">
        <v>1</v>
      </c>
      <c r="D86" s="43" t="str">
        <f>LEFT(E86,1)</f>
        <v>T</v>
      </c>
      <c r="E86" s="43" t="s">
        <v>351</v>
      </c>
      <c r="F86" s="43">
        <v>3.1</v>
      </c>
      <c r="G86" s="48" t="s">
        <v>143</v>
      </c>
      <c r="H86" s="47" t="s">
        <v>225</v>
      </c>
      <c r="I86" s="43" t="s">
        <v>226</v>
      </c>
      <c r="J86" s="47" t="s">
        <v>227</v>
      </c>
      <c r="K86" s="47" t="s">
        <v>43</v>
      </c>
      <c r="L86" s="104">
        <v>41759</v>
      </c>
      <c r="M86" s="21">
        <v>41759</v>
      </c>
      <c r="N86" s="13">
        <f t="shared" si="15"/>
        <v>18</v>
      </c>
      <c r="O86" s="44"/>
      <c r="P86" s="13" t="str">
        <f t="shared" si="13"/>
        <v xml:space="preserve"> </v>
      </c>
      <c r="Q86" s="46">
        <v>41713</v>
      </c>
      <c r="R86" s="46">
        <f>Q86+30</f>
        <v>41743</v>
      </c>
      <c r="S86" s="46"/>
      <c r="T86" s="46" t="s">
        <v>287</v>
      </c>
      <c r="U86" s="8"/>
      <c r="V86" s="8"/>
      <c r="W86" s="8"/>
      <c r="X86" s="8"/>
      <c r="Y86" s="8"/>
      <c r="Z86" s="8"/>
      <c r="AA86" s="8"/>
      <c r="AB86" s="8"/>
      <c r="AC86" s="8"/>
      <c r="AD86" s="8"/>
      <c r="AE86" s="8"/>
      <c r="AF86" s="8"/>
      <c r="AG86" s="8"/>
      <c r="AH86" s="8"/>
      <c r="AI86" s="55"/>
      <c r="AJ86" s="55"/>
      <c r="AK86" s="55"/>
      <c r="AL86" s="55"/>
      <c r="AM86" s="55"/>
    </row>
    <row r="87" spans="1:39" ht="342" x14ac:dyDescent="0.2">
      <c r="A87" s="8">
        <v>39</v>
      </c>
      <c r="B87" s="24" t="s">
        <v>370</v>
      </c>
      <c r="C87" s="8">
        <v>1</v>
      </c>
      <c r="D87" s="8" t="str">
        <f>LEFT(E87,1)</f>
        <v>D</v>
      </c>
      <c r="E87" s="9" t="s">
        <v>358</v>
      </c>
      <c r="F87" s="9">
        <v>2.1</v>
      </c>
      <c r="G87" s="25" t="s">
        <v>407</v>
      </c>
      <c r="H87" s="10" t="s">
        <v>145</v>
      </c>
      <c r="I87" s="10" t="s">
        <v>159</v>
      </c>
      <c r="J87" s="10" t="s">
        <v>147</v>
      </c>
      <c r="K87" s="10" t="s">
        <v>43</v>
      </c>
      <c r="L87" s="104">
        <v>41768</v>
      </c>
      <c r="M87" s="21">
        <v>41768</v>
      </c>
      <c r="N87" s="13">
        <f t="shared" si="15"/>
        <v>19</v>
      </c>
      <c r="O87" s="26"/>
      <c r="P87" s="13" t="str">
        <f t="shared" si="13"/>
        <v xml:space="preserve"> </v>
      </c>
      <c r="Q87" s="23">
        <v>41713</v>
      </c>
      <c r="R87" s="23">
        <f>Q87+30</f>
        <v>41743</v>
      </c>
      <c r="S87" s="10"/>
      <c r="T87" s="10" t="s">
        <v>153</v>
      </c>
      <c r="U87" s="9"/>
      <c r="V87" s="19" t="s">
        <v>408</v>
      </c>
      <c r="W87" s="9" t="s">
        <v>13</v>
      </c>
      <c r="X87" s="8" t="s">
        <v>15</v>
      </c>
      <c r="Y87" s="9" t="s">
        <v>18</v>
      </c>
      <c r="Z87" s="9" t="s">
        <v>409</v>
      </c>
      <c r="AA87" s="9" t="s">
        <v>72</v>
      </c>
      <c r="AB87" s="9" t="s">
        <v>72</v>
      </c>
      <c r="AC87" s="8" t="s">
        <v>9</v>
      </c>
      <c r="AD87" s="9" t="s">
        <v>6</v>
      </c>
      <c r="AE87" s="8" t="s">
        <v>15</v>
      </c>
      <c r="AF87" s="9" t="s">
        <v>108</v>
      </c>
      <c r="AG87" s="9" t="s">
        <v>95</v>
      </c>
      <c r="AH87" s="8" t="s">
        <v>130</v>
      </c>
    </row>
    <row r="88" spans="1:39" ht="200.25" x14ac:dyDescent="0.2">
      <c r="A88" s="8">
        <v>167</v>
      </c>
      <c r="B88" s="8"/>
      <c r="C88" s="8">
        <v>1</v>
      </c>
      <c r="D88" s="8" t="str">
        <f>LEFT(E88,1)</f>
        <v>D</v>
      </c>
      <c r="E88" s="9" t="s">
        <v>658</v>
      </c>
      <c r="F88" s="9">
        <v>3.1</v>
      </c>
      <c r="G88" s="9" t="s">
        <v>526</v>
      </c>
      <c r="H88" s="10"/>
      <c r="I88" s="10" t="s">
        <v>757</v>
      </c>
      <c r="J88" s="10" t="s">
        <v>151</v>
      </c>
      <c r="K88" s="10" t="s">
        <v>375</v>
      </c>
      <c r="L88" s="104">
        <v>41759</v>
      </c>
      <c r="M88" s="21">
        <v>41759</v>
      </c>
      <c r="N88" s="13">
        <f t="shared" si="15"/>
        <v>18</v>
      </c>
      <c r="O88" s="12">
        <v>41729</v>
      </c>
      <c r="P88" s="13">
        <f t="shared" si="13"/>
        <v>14</v>
      </c>
      <c r="Q88" s="14"/>
      <c r="R88" s="14"/>
      <c r="S88" s="16"/>
      <c r="T88" s="16" t="s">
        <v>94</v>
      </c>
      <c r="U88" s="8"/>
      <c r="V88" s="8" t="s">
        <v>674</v>
      </c>
      <c r="W88" s="8"/>
      <c r="X88" s="8"/>
      <c r="Y88" s="8"/>
      <c r="Z88" s="9" t="s">
        <v>492</v>
      </c>
      <c r="AA88" s="8"/>
      <c r="AB88" s="8"/>
      <c r="AC88" s="8"/>
      <c r="AD88" s="8"/>
      <c r="AE88" s="8"/>
      <c r="AF88" s="8"/>
      <c r="AG88" s="8"/>
      <c r="AH88" s="8"/>
    </row>
    <row r="89" spans="1:39" ht="42.75" x14ac:dyDescent="0.2">
      <c r="A89" s="8">
        <v>181</v>
      </c>
      <c r="B89" s="8"/>
      <c r="C89" s="8">
        <v>1</v>
      </c>
      <c r="D89" s="8" t="s">
        <v>362</v>
      </c>
      <c r="E89" s="9" t="s">
        <v>771</v>
      </c>
      <c r="F89" s="9">
        <v>3.1</v>
      </c>
      <c r="G89" s="9" t="s">
        <v>772</v>
      </c>
      <c r="H89" s="10"/>
      <c r="I89" s="8" t="s">
        <v>696</v>
      </c>
      <c r="J89" s="10"/>
      <c r="K89" s="10" t="s">
        <v>43</v>
      </c>
      <c r="L89" s="104">
        <v>41759</v>
      </c>
      <c r="M89" s="21">
        <v>41759</v>
      </c>
      <c r="N89" s="13">
        <f t="shared" si="15"/>
        <v>18</v>
      </c>
      <c r="O89" s="26"/>
      <c r="P89" s="13" t="str">
        <f t="shared" si="13"/>
        <v xml:space="preserve"> </v>
      </c>
      <c r="Q89" s="22"/>
      <c r="R89" s="23"/>
      <c r="S89" s="10"/>
      <c r="T89" s="10"/>
      <c r="U89" s="8"/>
      <c r="V89" s="8"/>
      <c r="W89" s="9"/>
      <c r="X89" s="9"/>
      <c r="Y89" s="9"/>
      <c r="Z89" s="17"/>
      <c r="AA89" s="9"/>
      <c r="AB89" s="9"/>
      <c r="AC89" s="8"/>
      <c r="AD89" s="9"/>
      <c r="AE89" s="8"/>
      <c r="AF89" s="9"/>
      <c r="AG89" s="9"/>
      <c r="AH89" s="8"/>
    </row>
    <row r="90" spans="1:39" ht="28.5" x14ac:dyDescent="0.2">
      <c r="A90" s="8">
        <v>70</v>
      </c>
      <c r="B90" s="8"/>
      <c r="C90" s="8">
        <v>1</v>
      </c>
      <c r="D90" s="8" t="str">
        <f>LEFT(E90,1)</f>
        <v>M</v>
      </c>
      <c r="E90" s="9" t="s">
        <v>354</v>
      </c>
      <c r="F90" s="9">
        <v>5.2</v>
      </c>
      <c r="G90" s="9" t="s">
        <v>171</v>
      </c>
      <c r="H90" s="10" t="s">
        <v>171</v>
      </c>
      <c r="I90" s="10" t="s">
        <v>172</v>
      </c>
      <c r="J90" s="10" t="s">
        <v>147</v>
      </c>
      <c r="K90" s="11" t="s">
        <v>389</v>
      </c>
      <c r="L90" s="104">
        <v>41768</v>
      </c>
      <c r="M90" s="21">
        <v>41768</v>
      </c>
      <c r="N90" s="13">
        <f t="shared" si="15"/>
        <v>19</v>
      </c>
      <c r="O90" s="26"/>
      <c r="P90" s="13" t="str">
        <f t="shared" si="13"/>
        <v xml:space="preserve"> </v>
      </c>
      <c r="Q90" s="23">
        <v>41713</v>
      </c>
      <c r="R90" s="23">
        <f>Q90+30</f>
        <v>41743</v>
      </c>
      <c r="S90" s="10"/>
      <c r="T90" s="10" t="s">
        <v>153</v>
      </c>
      <c r="U90" s="9"/>
      <c r="V90" s="8"/>
      <c r="W90" s="8"/>
      <c r="X90" s="8" t="s">
        <v>66</v>
      </c>
      <c r="Y90" s="8"/>
      <c r="Z90" s="8"/>
      <c r="AA90" s="9" t="s">
        <v>72</v>
      </c>
      <c r="AB90" s="9" t="s">
        <v>71</v>
      </c>
      <c r="AC90" s="9" t="s">
        <v>100</v>
      </c>
      <c r="AD90" s="9" t="s">
        <v>6</v>
      </c>
      <c r="AE90" s="8" t="s">
        <v>66</v>
      </c>
      <c r="AF90" s="8"/>
      <c r="AG90" s="9" t="s">
        <v>95</v>
      </c>
      <c r="AH90" s="9" t="s">
        <v>66</v>
      </c>
    </row>
    <row r="91" spans="1:39" x14ac:dyDescent="0.2">
      <c r="A91" s="8">
        <v>71</v>
      </c>
      <c r="B91" s="8"/>
      <c r="C91" s="8">
        <v>1</v>
      </c>
      <c r="D91" s="8" t="str">
        <f>LEFT(E91,1)</f>
        <v>M</v>
      </c>
      <c r="E91" s="9" t="s">
        <v>354</v>
      </c>
      <c r="F91" s="9">
        <v>5.2</v>
      </c>
      <c r="G91" s="9" t="s">
        <v>602</v>
      </c>
      <c r="H91" s="10" t="s">
        <v>195</v>
      </c>
      <c r="I91" s="10" t="s">
        <v>196</v>
      </c>
      <c r="J91" s="10" t="s">
        <v>147</v>
      </c>
      <c r="K91" s="11" t="s">
        <v>389</v>
      </c>
      <c r="L91" s="104">
        <v>41768</v>
      </c>
      <c r="M91" s="21">
        <v>41768</v>
      </c>
      <c r="N91" s="13">
        <f t="shared" si="15"/>
        <v>19</v>
      </c>
      <c r="O91" s="26"/>
      <c r="P91" s="13" t="str">
        <f t="shared" si="13"/>
        <v xml:space="preserve"> </v>
      </c>
      <c r="Q91" s="23">
        <v>41713</v>
      </c>
      <c r="R91" s="23">
        <f>Q91+30</f>
        <v>41743</v>
      </c>
      <c r="S91" s="10"/>
      <c r="T91" s="10" t="s">
        <v>153</v>
      </c>
      <c r="U91" s="8"/>
      <c r="V91" s="8"/>
      <c r="W91" s="8"/>
      <c r="X91" s="8" t="s">
        <v>66</v>
      </c>
      <c r="Y91" s="8"/>
      <c r="Z91" s="8"/>
      <c r="AA91" s="9" t="s">
        <v>72</v>
      </c>
      <c r="AB91" s="9" t="s">
        <v>71</v>
      </c>
      <c r="AC91" s="8"/>
      <c r="AD91" s="9" t="s">
        <v>6</v>
      </c>
      <c r="AE91" s="8" t="s">
        <v>66</v>
      </c>
      <c r="AF91" s="8"/>
      <c r="AG91" s="9" t="s">
        <v>95</v>
      </c>
      <c r="AH91" s="9" t="s">
        <v>66</v>
      </c>
    </row>
    <row r="92" spans="1:39" ht="57" x14ac:dyDescent="0.2">
      <c r="A92" s="8">
        <v>73</v>
      </c>
      <c r="B92" s="8"/>
      <c r="C92" s="8">
        <v>1</v>
      </c>
      <c r="D92" s="8" t="str">
        <f>LEFT(E92,1)</f>
        <v>M</v>
      </c>
      <c r="E92" s="9" t="s">
        <v>354</v>
      </c>
      <c r="F92" s="9">
        <v>5.2</v>
      </c>
      <c r="G92" s="9" t="s">
        <v>602</v>
      </c>
      <c r="H92" s="10" t="s">
        <v>198</v>
      </c>
      <c r="I92" s="10" t="s">
        <v>196</v>
      </c>
      <c r="J92" s="10" t="s">
        <v>147</v>
      </c>
      <c r="K92" s="11" t="s">
        <v>389</v>
      </c>
      <c r="L92" s="104">
        <v>41768</v>
      </c>
      <c r="M92" s="21">
        <v>41768</v>
      </c>
      <c r="N92" s="13">
        <f t="shared" si="15"/>
        <v>19</v>
      </c>
      <c r="O92" s="26"/>
      <c r="P92" s="13" t="str">
        <f t="shared" si="13"/>
        <v xml:space="preserve"> </v>
      </c>
      <c r="Q92" s="23">
        <v>41713</v>
      </c>
      <c r="R92" s="23">
        <f>Q92+30</f>
        <v>41743</v>
      </c>
      <c r="S92" s="10"/>
      <c r="T92" s="10" t="s">
        <v>153</v>
      </c>
      <c r="U92" s="8"/>
      <c r="V92" s="8" t="s">
        <v>331</v>
      </c>
      <c r="W92" s="8"/>
      <c r="X92" s="8" t="s">
        <v>66</v>
      </c>
      <c r="Y92" s="8"/>
      <c r="Z92" s="8"/>
      <c r="AA92" s="9" t="s">
        <v>72</v>
      </c>
      <c r="AB92" s="9" t="s">
        <v>71</v>
      </c>
      <c r="AC92" s="8"/>
      <c r="AD92" s="9" t="s">
        <v>6</v>
      </c>
      <c r="AE92" s="8" t="s">
        <v>66</v>
      </c>
      <c r="AF92" s="8"/>
      <c r="AG92" s="9" t="s">
        <v>95</v>
      </c>
      <c r="AH92" s="9" t="s">
        <v>66</v>
      </c>
    </row>
    <row r="93" spans="1:39" s="55" customFormat="1" ht="176.25" x14ac:dyDescent="0.2">
      <c r="A93" s="8">
        <v>75</v>
      </c>
      <c r="B93" s="8"/>
      <c r="C93" s="8">
        <v>1</v>
      </c>
      <c r="D93" s="8" t="str">
        <f>LEFT(E93,1)</f>
        <v>M</v>
      </c>
      <c r="E93" s="9" t="s">
        <v>338</v>
      </c>
      <c r="F93" s="9">
        <v>5.2</v>
      </c>
      <c r="G93" s="25" t="s">
        <v>157</v>
      </c>
      <c r="H93" s="10" t="s">
        <v>157</v>
      </c>
      <c r="I93" s="31" t="s">
        <v>216</v>
      </c>
      <c r="J93" s="10" t="s">
        <v>152</v>
      </c>
      <c r="K93" s="11" t="s">
        <v>389</v>
      </c>
      <c r="L93" s="104">
        <v>41768</v>
      </c>
      <c r="M93" s="21">
        <v>41768</v>
      </c>
      <c r="N93" s="13">
        <f t="shared" si="15"/>
        <v>19</v>
      </c>
      <c r="O93" s="26"/>
      <c r="P93" s="13" t="str">
        <f t="shared" si="13"/>
        <v xml:space="preserve"> </v>
      </c>
      <c r="Q93" s="23">
        <v>41713</v>
      </c>
      <c r="R93" s="23">
        <f>Q93+30</f>
        <v>41743</v>
      </c>
      <c r="S93" s="10"/>
      <c r="T93" s="10" t="s">
        <v>153</v>
      </c>
      <c r="U93" s="56"/>
      <c r="V93" s="8"/>
      <c r="W93" s="9" t="s">
        <v>88</v>
      </c>
      <c r="X93" s="8" t="s">
        <v>66</v>
      </c>
      <c r="Y93" s="9" t="s">
        <v>5</v>
      </c>
      <c r="Z93" s="9" t="s">
        <v>206</v>
      </c>
      <c r="AA93" s="9" t="s">
        <v>72</v>
      </c>
      <c r="AB93" s="9" t="s">
        <v>71</v>
      </c>
      <c r="AC93" s="8" t="s">
        <v>7</v>
      </c>
      <c r="AD93" s="9" t="s">
        <v>64</v>
      </c>
      <c r="AE93" s="9" t="s">
        <v>91</v>
      </c>
      <c r="AF93" s="9" t="s">
        <v>482</v>
      </c>
      <c r="AG93" s="9" t="s">
        <v>95</v>
      </c>
      <c r="AH93" s="8" t="s">
        <v>129</v>
      </c>
      <c r="AI93" s="20"/>
      <c r="AJ93" s="20"/>
      <c r="AK93" s="20"/>
      <c r="AL93" s="20"/>
      <c r="AM93" s="20"/>
    </row>
    <row r="94" spans="1:39" ht="29.25" hidden="1" x14ac:dyDescent="0.2">
      <c r="A94" s="8">
        <v>133</v>
      </c>
      <c r="B94" s="8"/>
      <c r="C94" s="8">
        <v>2</v>
      </c>
      <c r="D94" s="8" t="str">
        <f>LEFT(E94,1)</f>
        <v>M</v>
      </c>
      <c r="E94" s="9" t="s">
        <v>387</v>
      </c>
      <c r="F94" s="9">
        <v>2.2999999999999998</v>
      </c>
      <c r="G94" s="9" t="s">
        <v>349</v>
      </c>
      <c r="H94" s="10" t="s">
        <v>273</v>
      </c>
      <c r="I94" s="9" t="s">
        <v>629</v>
      </c>
      <c r="J94" s="10"/>
      <c r="K94" s="11" t="s">
        <v>389</v>
      </c>
      <c r="L94" s="104">
        <v>41773</v>
      </c>
      <c r="M94" s="21">
        <v>41773</v>
      </c>
      <c r="N94" s="13">
        <f t="shared" si="15"/>
        <v>20</v>
      </c>
      <c r="O94" s="26"/>
      <c r="P94" s="13" t="str">
        <f t="shared" si="13"/>
        <v xml:space="preserve"> </v>
      </c>
      <c r="Q94" s="22">
        <v>41713</v>
      </c>
      <c r="R94" s="23">
        <f>Q94+60</f>
        <v>41773</v>
      </c>
      <c r="S94" s="10"/>
      <c r="T94" s="10" t="s">
        <v>95</v>
      </c>
      <c r="U94" s="8"/>
      <c r="V94" s="8"/>
      <c r="W94" s="8" t="s">
        <v>22</v>
      </c>
      <c r="X94" s="8" t="s">
        <v>27</v>
      </c>
      <c r="Y94" s="8" t="s">
        <v>39</v>
      </c>
      <c r="Z94" s="17" t="s">
        <v>114</v>
      </c>
      <c r="AA94" s="9" t="s">
        <v>71</v>
      </c>
      <c r="AB94" s="9" t="s">
        <v>71</v>
      </c>
      <c r="AC94" s="18"/>
      <c r="AD94" s="18"/>
      <c r="AE94" s="9" t="s">
        <v>27</v>
      </c>
      <c r="AF94" s="8"/>
      <c r="AG94" s="9" t="s">
        <v>95</v>
      </c>
      <c r="AH94" s="8"/>
    </row>
    <row r="95" spans="1:39" ht="28.5" x14ac:dyDescent="0.2">
      <c r="A95" s="8">
        <v>36</v>
      </c>
      <c r="B95" s="8"/>
      <c r="C95" s="8">
        <v>1</v>
      </c>
      <c r="D95" s="30" t="s">
        <v>374</v>
      </c>
      <c r="E95" s="30" t="s">
        <v>382</v>
      </c>
      <c r="F95" s="30">
        <v>2.2999999999999998</v>
      </c>
      <c r="G95" s="25" t="s">
        <v>199</v>
      </c>
      <c r="H95" s="10" t="s">
        <v>202</v>
      </c>
      <c r="I95" s="10" t="s">
        <v>790</v>
      </c>
      <c r="J95" s="10" t="s">
        <v>151</v>
      </c>
      <c r="K95" s="10" t="s">
        <v>377</v>
      </c>
      <c r="L95" s="104">
        <v>41759</v>
      </c>
      <c r="M95" s="21">
        <v>41774</v>
      </c>
      <c r="N95" s="13">
        <f t="shared" si="15"/>
        <v>20</v>
      </c>
      <c r="O95" s="26"/>
      <c r="P95" s="13" t="str">
        <f t="shared" si="13"/>
        <v xml:space="preserve"> </v>
      </c>
      <c r="Q95" s="23">
        <v>41729</v>
      </c>
      <c r="R95" s="23">
        <f>Q95+30</f>
        <v>41759</v>
      </c>
      <c r="S95" s="10"/>
      <c r="T95" s="10" t="s">
        <v>153</v>
      </c>
      <c r="U95" s="8"/>
      <c r="V95" s="8"/>
      <c r="W95" s="27" t="s">
        <v>22</v>
      </c>
      <c r="X95" s="27" t="s">
        <v>27</v>
      </c>
      <c r="Y95" s="27" t="s">
        <v>391</v>
      </c>
      <c r="Z95" s="27" t="s">
        <v>392</v>
      </c>
      <c r="AA95" s="27" t="s">
        <v>71</v>
      </c>
      <c r="AB95" s="27" t="s">
        <v>71</v>
      </c>
      <c r="AC95" s="28"/>
      <c r="AD95" s="28"/>
      <c r="AE95" s="27" t="s">
        <v>27</v>
      </c>
      <c r="AF95" s="27" t="s">
        <v>484</v>
      </c>
      <c r="AG95" s="27" t="s">
        <v>95</v>
      </c>
      <c r="AH95" s="27" t="s">
        <v>27</v>
      </c>
    </row>
    <row r="96" spans="1:39" ht="57" x14ac:dyDescent="0.2">
      <c r="A96" s="8">
        <v>84</v>
      </c>
      <c r="B96" s="30"/>
      <c r="C96" s="8">
        <v>1</v>
      </c>
      <c r="D96" s="30" t="s">
        <v>363</v>
      </c>
      <c r="E96" s="9" t="s">
        <v>436</v>
      </c>
      <c r="F96" s="9">
        <v>5.0999999999999996</v>
      </c>
      <c r="G96" s="10" t="s">
        <v>454</v>
      </c>
      <c r="H96" s="8"/>
      <c r="I96" s="10" t="s">
        <v>715</v>
      </c>
      <c r="J96" s="10" t="s">
        <v>671</v>
      </c>
      <c r="K96" s="10" t="s">
        <v>438</v>
      </c>
      <c r="L96" s="106">
        <v>41744</v>
      </c>
      <c r="M96" s="88">
        <v>41774</v>
      </c>
      <c r="N96" s="13">
        <f t="shared" si="15"/>
        <v>20</v>
      </c>
      <c r="O96" s="96"/>
      <c r="P96" s="13">
        <f>IF(ISBLANK(M96)," ",WEEKNUM(M96))</f>
        <v>20</v>
      </c>
      <c r="Q96" s="23">
        <v>41713</v>
      </c>
      <c r="R96" s="23">
        <f>Q96+30</f>
        <v>41743</v>
      </c>
      <c r="S96" s="10"/>
      <c r="T96" s="10" t="s">
        <v>153</v>
      </c>
      <c r="U96" s="9"/>
      <c r="V96" s="8" t="s">
        <v>672</v>
      </c>
      <c r="W96" s="8"/>
      <c r="X96" s="8"/>
      <c r="Y96" s="8"/>
      <c r="Z96" s="8"/>
      <c r="AA96" s="8"/>
      <c r="AB96" s="8"/>
      <c r="AC96" s="8"/>
      <c r="AD96" s="8"/>
      <c r="AE96" s="8"/>
      <c r="AF96" s="9" t="s">
        <v>502</v>
      </c>
      <c r="AG96" s="8"/>
      <c r="AH96" s="8"/>
    </row>
    <row r="97" spans="1:39" ht="29.25" hidden="1" x14ac:dyDescent="0.2">
      <c r="A97" s="8">
        <v>137</v>
      </c>
      <c r="B97" s="8"/>
      <c r="C97" s="8">
        <v>3</v>
      </c>
      <c r="D97" s="8" t="str">
        <f>LEFT(E97,1)</f>
        <v>U</v>
      </c>
      <c r="E97" s="9" t="s">
        <v>382</v>
      </c>
      <c r="F97" s="9">
        <v>2.2999999999999998</v>
      </c>
      <c r="G97" s="10" t="s">
        <v>276</v>
      </c>
      <c r="H97" s="10" t="s">
        <v>276</v>
      </c>
      <c r="I97" s="10" t="s">
        <v>115</v>
      </c>
      <c r="J97" s="10"/>
      <c r="K97" s="10" t="s">
        <v>377</v>
      </c>
      <c r="L97" s="104">
        <v>41774</v>
      </c>
      <c r="M97" s="21">
        <v>41774</v>
      </c>
      <c r="N97" s="13">
        <f t="shared" si="15"/>
        <v>20</v>
      </c>
      <c r="O97" s="26"/>
      <c r="P97" s="13" t="str">
        <f>IF(ISBLANK(O97)," ",WEEKNUM(O97))</f>
        <v xml:space="preserve"> </v>
      </c>
      <c r="Q97" s="22">
        <v>41759</v>
      </c>
      <c r="R97" s="23">
        <f>Q97+90</f>
        <v>41849</v>
      </c>
      <c r="S97" s="10"/>
      <c r="T97" s="10" t="s">
        <v>93</v>
      </c>
      <c r="U97" s="8"/>
      <c r="V97" s="8"/>
      <c r="W97" s="8" t="s">
        <v>22</v>
      </c>
      <c r="X97" s="8" t="s">
        <v>27</v>
      </c>
      <c r="Y97" s="8" t="s">
        <v>39</v>
      </c>
      <c r="Z97" s="17" t="s">
        <v>115</v>
      </c>
      <c r="AA97" s="9" t="s">
        <v>71</v>
      </c>
      <c r="AB97" s="9" t="s">
        <v>72</v>
      </c>
      <c r="AC97" s="18"/>
      <c r="AD97" s="18"/>
      <c r="AE97" s="9" t="s">
        <v>27</v>
      </c>
      <c r="AF97" s="9" t="s">
        <v>89</v>
      </c>
      <c r="AG97" s="9" t="s">
        <v>95</v>
      </c>
      <c r="AH97" s="8"/>
    </row>
    <row r="98" spans="1:39" ht="45" hidden="1" x14ac:dyDescent="0.2">
      <c r="A98" s="8">
        <v>138</v>
      </c>
      <c r="B98" s="8"/>
      <c r="C98" s="8">
        <v>3</v>
      </c>
      <c r="D98" s="8" t="str">
        <f>LEFT(E98,1)</f>
        <v>U</v>
      </c>
      <c r="E98" s="9" t="s">
        <v>382</v>
      </c>
      <c r="F98" s="9">
        <v>2.2999999999999998</v>
      </c>
      <c r="G98" s="58" t="s">
        <v>498</v>
      </c>
      <c r="H98" s="10" t="s">
        <v>276</v>
      </c>
      <c r="I98" s="10" t="s">
        <v>53</v>
      </c>
      <c r="J98" s="10"/>
      <c r="K98" s="10" t="s">
        <v>377</v>
      </c>
      <c r="L98" s="104">
        <v>41774</v>
      </c>
      <c r="M98" s="21">
        <v>41774</v>
      </c>
      <c r="N98" s="13">
        <f t="shared" si="15"/>
        <v>20</v>
      </c>
      <c r="O98" s="26"/>
      <c r="P98" s="13" t="str">
        <f>IF(ISBLANK(O98)," ",WEEKNUM(O98))</f>
        <v xml:space="preserve"> </v>
      </c>
      <c r="Q98" s="22">
        <v>41759</v>
      </c>
      <c r="R98" s="23">
        <f>Q98+90</f>
        <v>41849</v>
      </c>
      <c r="S98" s="10"/>
      <c r="T98" s="10" t="s">
        <v>93</v>
      </c>
      <c r="U98" s="8"/>
      <c r="V98" s="8"/>
      <c r="W98" s="8" t="s">
        <v>22</v>
      </c>
      <c r="X98" s="8" t="s">
        <v>27</v>
      </c>
      <c r="Y98" s="8" t="s">
        <v>22</v>
      </c>
      <c r="Z98" s="17" t="s">
        <v>53</v>
      </c>
      <c r="AA98" s="9" t="s">
        <v>71</v>
      </c>
      <c r="AB98" s="9" t="s">
        <v>72</v>
      </c>
      <c r="AC98" s="18"/>
      <c r="AD98" s="18"/>
      <c r="AE98" s="9" t="s">
        <v>27</v>
      </c>
      <c r="AF98" s="9" t="s">
        <v>89</v>
      </c>
      <c r="AG98" s="9" t="s">
        <v>95</v>
      </c>
      <c r="AH98" s="8"/>
    </row>
    <row r="99" spans="1:39" hidden="1" x14ac:dyDescent="0.2">
      <c r="A99" s="8">
        <v>179</v>
      </c>
      <c r="B99" s="8"/>
      <c r="C99" s="8">
        <v>2</v>
      </c>
      <c r="D99" s="9" t="s">
        <v>550</v>
      </c>
      <c r="E99" s="9" t="s">
        <v>584</v>
      </c>
      <c r="F99" s="9">
        <v>2.1</v>
      </c>
      <c r="G99" s="9" t="s">
        <v>585</v>
      </c>
      <c r="H99" s="10"/>
      <c r="I99" s="10" t="s">
        <v>587</v>
      </c>
      <c r="J99" s="10"/>
      <c r="K99" s="10" t="s">
        <v>27</v>
      </c>
      <c r="L99" s="104">
        <v>41774</v>
      </c>
      <c r="M99" s="21">
        <v>41774</v>
      </c>
      <c r="N99" s="13">
        <f t="shared" si="15"/>
        <v>20</v>
      </c>
      <c r="O99" s="26"/>
      <c r="P99" s="13" t="str">
        <f>IF(ISBLANK(O99)," ",WEEKNUM(O99))</f>
        <v xml:space="preserve"> </v>
      </c>
      <c r="Q99" s="10"/>
      <c r="R99" s="10"/>
      <c r="S99" s="10"/>
      <c r="T99" s="10" t="s">
        <v>153</v>
      </c>
      <c r="U99" s="8"/>
      <c r="V99" s="8"/>
      <c r="W99" s="8"/>
      <c r="X99" s="8" t="s">
        <v>27</v>
      </c>
      <c r="Y99" s="8"/>
      <c r="Z99" s="8"/>
      <c r="AA99" s="8"/>
      <c r="AB99" s="8"/>
      <c r="AC99" s="8"/>
      <c r="AD99" s="8"/>
      <c r="AE99" s="8"/>
      <c r="AF99" s="8" t="s">
        <v>17</v>
      </c>
      <c r="AG99" s="8"/>
      <c r="AH99" s="8"/>
    </row>
    <row r="100" spans="1:39" ht="27" x14ac:dyDescent="0.2">
      <c r="A100" s="8">
        <v>184</v>
      </c>
      <c r="B100" s="8"/>
      <c r="C100" s="8">
        <v>1</v>
      </c>
      <c r="D100" s="9" t="s">
        <v>550</v>
      </c>
      <c r="E100" s="9" t="s">
        <v>736</v>
      </c>
      <c r="F100" s="9">
        <v>2.1</v>
      </c>
      <c r="G100" s="10" t="s">
        <v>737</v>
      </c>
      <c r="H100" s="10"/>
      <c r="I100" s="10" t="s">
        <v>720</v>
      </c>
      <c r="J100" s="10"/>
      <c r="K100" s="10" t="s">
        <v>738</v>
      </c>
      <c r="L100" s="104"/>
      <c r="M100" s="21">
        <v>41774</v>
      </c>
      <c r="N100" s="13">
        <f t="shared" si="15"/>
        <v>20</v>
      </c>
      <c r="O100" s="12"/>
      <c r="P100" s="13"/>
      <c r="Q100" s="15"/>
      <c r="R100" s="15"/>
      <c r="S100" s="16"/>
      <c r="T100" s="10" t="s">
        <v>153</v>
      </c>
      <c r="U100" s="9"/>
      <c r="V100" s="19"/>
      <c r="W100" s="8"/>
      <c r="X100" s="8"/>
      <c r="Y100" s="9"/>
      <c r="Z100" s="32"/>
      <c r="AA100" s="9"/>
      <c r="AB100" s="9"/>
      <c r="AC100" s="9"/>
      <c r="AD100" s="9"/>
      <c r="AE100" s="8"/>
      <c r="AF100" s="8"/>
      <c r="AG100" s="9"/>
      <c r="AH100" s="8"/>
      <c r="AJ100" s="33"/>
      <c r="AL100" s="33"/>
    </row>
    <row r="101" spans="1:39" ht="42.75" x14ac:dyDescent="0.2">
      <c r="A101" s="8">
        <v>192</v>
      </c>
      <c r="B101" s="8"/>
      <c r="C101" s="8">
        <v>1</v>
      </c>
      <c r="D101" s="8" t="s">
        <v>363</v>
      </c>
      <c r="E101" s="9" t="s">
        <v>434</v>
      </c>
      <c r="F101" s="9">
        <v>2.1</v>
      </c>
      <c r="G101" s="8" t="s">
        <v>732</v>
      </c>
      <c r="H101" s="10"/>
      <c r="I101" s="10" t="s">
        <v>764</v>
      </c>
      <c r="J101" s="10"/>
      <c r="K101" s="10" t="s">
        <v>375</v>
      </c>
      <c r="L101" s="104">
        <v>41774</v>
      </c>
      <c r="M101" s="88">
        <v>41774</v>
      </c>
      <c r="N101" s="13">
        <f t="shared" si="15"/>
        <v>20</v>
      </c>
      <c r="O101" s="26"/>
      <c r="P101" s="10"/>
      <c r="Q101" s="10"/>
      <c r="R101" s="10"/>
      <c r="S101" s="10"/>
      <c r="T101" s="8" t="s">
        <v>693</v>
      </c>
      <c r="U101" s="8"/>
      <c r="V101" s="8"/>
      <c r="W101" s="8"/>
      <c r="X101" s="8"/>
      <c r="Y101" s="8"/>
      <c r="Z101" s="8"/>
      <c r="AA101" s="8"/>
      <c r="AB101" s="8"/>
      <c r="AC101" s="8"/>
      <c r="AD101" s="8"/>
      <c r="AE101" s="8"/>
      <c r="AF101" s="8"/>
      <c r="AG101" s="8"/>
      <c r="AH101" s="8"/>
    </row>
    <row r="102" spans="1:39" ht="29.25" hidden="1" x14ac:dyDescent="0.2">
      <c r="A102" s="8">
        <v>108</v>
      </c>
      <c r="B102" s="8"/>
      <c r="C102" s="8">
        <v>2</v>
      </c>
      <c r="D102" s="8" t="str">
        <f>LEFT(E102,1)</f>
        <v>M</v>
      </c>
      <c r="E102" s="39" t="s">
        <v>337</v>
      </c>
      <c r="F102" s="39" t="s">
        <v>782</v>
      </c>
      <c r="G102" s="9" t="s">
        <v>620</v>
      </c>
      <c r="H102" s="10" t="s">
        <v>245</v>
      </c>
      <c r="I102" s="9" t="s">
        <v>87</v>
      </c>
      <c r="J102" s="10"/>
      <c r="K102" s="11" t="s">
        <v>389</v>
      </c>
      <c r="L102" s="104">
        <v>41788</v>
      </c>
      <c r="M102" s="21">
        <v>41788</v>
      </c>
      <c r="N102" s="13">
        <f t="shared" si="15"/>
        <v>22</v>
      </c>
      <c r="O102" s="26"/>
      <c r="P102" s="13" t="str">
        <f>IF(ISBLANK(O102)," ",WEEKNUM(O102))</f>
        <v xml:space="preserve"> </v>
      </c>
      <c r="Q102" s="22">
        <v>41728</v>
      </c>
      <c r="R102" s="23">
        <f>Q102+60</f>
        <v>41788</v>
      </c>
      <c r="S102" s="10"/>
      <c r="T102" s="10" t="s">
        <v>93</v>
      </c>
      <c r="U102" s="8"/>
      <c r="V102" s="8"/>
      <c r="W102" s="8" t="s">
        <v>12</v>
      </c>
      <c r="X102" s="8" t="s">
        <v>66</v>
      </c>
      <c r="Y102" s="9" t="s">
        <v>8</v>
      </c>
      <c r="Z102" s="17" t="s">
        <v>87</v>
      </c>
      <c r="AA102" s="9" t="s">
        <v>72</v>
      </c>
      <c r="AB102" s="9" t="s">
        <v>71</v>
      </c>
      <c r="AC102" s="8"/>
      <c r="AD102" s="9" t="s">
        <v>6</v>
      </c>
      <c r="AE102" s="9" t="s">
        <v>66</v>
      </c>
      <c r="AF102" s="9" t="s">
        <v>99</v>
      </c>
      <c r="AG102" s="9" t="s">
        <v>395</v>
      </c>
      <c r="AH102" s="8" t="s">
        <v>130</v>
      </c>
    </row>
    <row r="103" spans="1:39" ht="85.5" hidden="1" x14ac:dyDescent="0.2">
      <c r="A103" s="8">
        <v>109</v>
      </c>
      <c r="B103" s="8"/>
      <c r="C103" s="8">
        <v>2</v>
      </c>
      <c r="D103" s="8" t="str">
        <f>LEFT(E103,1)</f>
        <v>M</v>
      </c>
      <c r="E103" s="39" t="s">
        <v>337</v>
      </c>
      <c r="F103" s="39" t="s">
        <v>762</v>
      </c>
      <c r="G103" s="9" t="s">
        <v>621</v>
      </c>
      <c r="H103" s="10" t="s">
        <v>245</v>
      </c>
      <c r="I103" s="10" t="s">
        <v>101</v>
      </c>
      <c r="J103" s="10"/>
      <c r="K103" s="11" t="s">
        <v>389</v>
      </c>
      <c r="L103" s="104">
        <v>41788</v>
      </c>
      <c r="M103" s="21">
        <v>41788</v>
      </c>
      <c r="N103" s="13">
        <f t="shared" si="15"/>
        <v>22</v>
      </c>
      <c r="O103" s="26"/>
      <c r="P103" s="13" t="str">
        <f>IF(ISBLANK(O103)," ",WEEKNUM(O103))</f>
        <v xml:space="preserve"> </v>
      </c>
      <c r="Q103" s="22">
        <v>41728</v>
      </c>
      <c r="R103" s="23">
        <f>Q103+60</f>
        <v>41788</v>
      </c>
      <c r="S103" s="10"/>
      <c r="T103" s="10" t="s">
        <v>93</v>
      </c>
      <c r="U103" s="8"/>
      <c r="V103" s="8"/>
      <c r="W103" s="8" t="s">
        <v>75</v>
      </c>
      <c r="X103" s="9" t="s">
        <v>27</v>
      </c>
      <c r="Y103" s="9" t="s">
        <v>69</v>
      </c>
      <c r="Z103" s="17" t="s">
        <v>101</v>
      </c>
      <c r="AA103" s="9" t="s">
        <v>71</v>
      </c>
      <c r="AB103" s="9" t="s">
        <v>71</v>
      </c>
      <c r="AC103" s="18"/>
      <c r="AD103" s="38"/>
      <c r="AE103" s="9" t="s">
        <v>66</v>
      </c>
      <c r="AF103" s="9" t="s">
        <v>390</v>
      </c>
      <c r="AG103" s="9" t="s">
        <v>395</v>
      </c>
      <c r="AH103" s="8"/>
    </row>
    <row r="104" spans="1:39" ht="85.5" hidden="1" x14ac:dyDescent="0.2">
      <c r="A104" s="8">
        <v>110</v>
      </c>
      <c r="B104" s="8"/>
      <c r="C104" s="8">
        <v>2</v>
      </c>
      <c r="D104" s="8" t="str">
        <f>LEFT(E104,1)</f>
        <v>M</v>
      </c>
      <c r="E104" s="39" t="s">
        <v>337</v>
      </c>
      <c r="F104" s="39" t="s">
        <v>762</v>
      </c>
      <c r="G104" s="9" t="s">
        <v>622</v>
      </c>
      <c r="H104" s="10" t="s">
        <v>245</v>
      </c>
      <c r="I104" s="9" t="s">
        <v>103</v>
      </c>
      <c r="J104" s="10"/>
      <c r="K104" s="11" t="s">
        <v>389</v>
      </c>
      <c r="L104" s="104">
        <v>41789</v>
      </c>
      <c r="M104" s="21">
        <v>41789</v>
      </c>
      <c r="N104" s="13">
        <f t="shared" si="15"/>
        <v>22</v>
      </c>
      <c r="O104" s="26"/>
      <c r="P104" s="13" t="str">
        <f>IF(ISBLANK(O104)," ",WEEKNUM(O104))</f>
        <v xml:space="preserve"> </v>
      </c>
      <c r="Q104" s="22">
        <v>41729</v>
      </c>
      <c r="R104" s="23">
        <f>Q104+60</f>
        <v>41789</v>
      </c>
      <c r="S104" s="10"/>
      <c r="T104" s="10" t="s">
        <v>93</v>
      </c>
      <c r="U104" s="8"/>
      <c r="V104" s="8"/>
      <c r="W104" s="8" t="s">
        <v>75</v>
      </c>
      <c r="X104" s="9" t="s">
        <v>27</v>
      </c>
      <c r="Y104" s="9" t="s">
        <v>69</v>
      </c>
      <c r="Z104" s="17" t="s">
        <v>103</v>
      </c>
      <c r="AA104" s="9" t="s">
        <v>71</v>
      </c>
      <c r="AB104" s="9" t="s">
        <v>71</v>
      </c>
      <c r="AC104" s="18"/>
      <c r="AD104" s="38"/>
      <c r="AE104" s="9" t="s">
        <v>17</v>
      </c>
      <c r="AF104" s="9" t="s">
        <v>390</v>
      </c>
      <c r="AG104" s="9" t="s">
        <v>395</v>
      </c>
      <c r="AH104" s="8"/>
    </row>
    <row r="105" spans="1:39" ht="42.75" x14ac:dyDescent="0.2">
      <c r="A105" s="8">
        <v>188</v>
      </c>
      <c r="B105" s="8"/>
      <c r="C105" s="8">
        <v>1</v>
      </c>
      <c r="D105" s="8" t="s">
        <v>363</v>
      </c>
      <c r="E105" s="8" t="s">
        <v>673</v>
      </c>
      <c r="F105" s="8">
        <v>5.0999999999999996</v>
      </c>
      <c r="G105" s="8" t="s">
        <v>725</v>
      </c>
      <c r="H105" s="10"/>
      <c r="I105" s="8" t="s">
        <v>727</v>
      </c>
      <c r="J105" s="10"/>
      <c r="K105" s="10" t="s">
        <v>375</v>
      </c>
      <c r="L105" s="104">
        <v>41789</v>
      </c>
      <c r="M105" s="88">
        <v>41789</v>
      </c>
      <c r="N105" s="13">
        <f t="shared" si="15"/>
        <v>22</v>
      </c>
      <c r="O105" s="26"/>
      <c r="P105" s="10"/>
      <c r="Q105" s="10"/>
      <c r="R105" s="10"/>
      <c r="S105" s="10"/>
      <c r="T105" s="10" t="s">
        <v>153</v>
      </c>
      <c r="U105" s="8"/>
      <c r="V105" s="8"/>
      <c r="W105" s="8"/>
      <c r="X105" s="8"/>
      <c r="Y105" s="8"/>
      <c r="Z105" s="8"/>
      <c r="AA105" s="8"/>
      <c r="AB105" s="8"/>
      <c r="AC105" s="8"/>
      <c r="AD105" s="8"/>
      <c r="AE105" s="8"/>
      <c r="AF105" s="8"/>
      <c r="AG105" s="8"/>
      <c r="AH105" s="8"/>
    </row>
    <row r="106" spans="1:39" ht="54" x14ac:dyDescent="0.2">
      <c r="A106" s="9">
        <v>54</v>
      </c>
      <c r="B106" s="9"/>
      <c r="C106" s="9">
        <v>1</v>
      </c>
      <c r="D106" s="9" t="str">
        <f>LEFT(E106,1)</f>
        <v>T</v>
      </c>
      <c r="E106" s="9" t="s">
        <v>351</v>
      </c>
      <c r="F106" s="9">
        <v>3.1</v>
      </c>
      <c r="G106" s="120" t="s">
        <v>385</v>
      </c>
      <c r="H106" s="11" t="s">
        <v>138</v>
      </c>
      <c r="I106" s="11" t="s">
        <v>792</v>
      </c>
      <c r="J106" s="11" t="s">
        <v>147</v>
      </c>
      <c r="K106" s="11" t="s">
        <v>17</v>
      </c>
      <c r="L106" s="121">
        <v>41759</v>
      </c>
      <c r="M106" s="122">
        <v>41789</v>
      </c>
      <c r="N106" s="123">
        <f t="shared" si="15"/>
        <v>22</v>
      </c>
      <c r="O106" s="124"/>
      <c r="P106" s="123" t="str">
        <f>IF(ISBLANK(O106)," ",WEEKNUM(O106))</f>
        <v xml:space="preserve"> </v>
      </c>
      <c r="Q106" s="125">
        <v>41729</v>
      </c>
      <c r="R106" s="125">
        <f>Q106+30</f>
        <v>41759</v>
      </c>
      <c r="S106" s="11"/>
      <c r="T106" s="10" t="s">
        <v>153</v>
      </c>
      <c r="U106" s="9"/>
      <c r="V106" s="9"/>
      <c r="W106" s="9"/>
      <c r="X106" s="9"/>
      <c r="Y106" s="9"/>
      <c r="Z106" s="9"/>
      <c r="AA106" s="9"/>
      <c r="AB106" s="9"/>
      <c r="AC106" s="9"/>
      <c r="AD106" s="9"/>
      <c r="AE106" s="9"/>
      <c r="AF106" s="9"/>
      <c r="AG106" s="9"/>
      <c r="AH106" s="9"/>
      <c r="AI106" s="33"/>
      <c r="AJ106" s="33"/>
      <c r="AK106" s="33"/>
      <c r="AL106" s="33"/>
      <c r="AM106" s="33"/>
    </row>
    <row r="107" spans="1:39" ht="256.5" x14ac:dyDescent="0.2">
      <c r="A107" s="8">
        <v>9</v>
      </c>
      <c r="B107" s="8"/>
      <c r="C107" s="8">
        <v>1</v>
      </c>
      <c r="D107" s="8" t="str">
        <f>LEFT(E107,1)</f>
        <v>D</v>
      </c>
      <c r="E107" s="9" t="s">
        <v>437</v>
      </c>
      <c r="F107" s="9">
        <v>2.2000000000000002</v>
      </c>
      <c r="G107" s="10" t="s">
        <v>758</v>
      </c>
      <c r="H107" s="10"/>
      <c r="I107" s="10" t="s">
        <v>773</v>
      </c>
      <c r="J107" s="10" t="s">
        <v>151</v>
      </c>
      <c r="K107" s="10" t="s">
        <v>375</v>
      </c>
      <c r="L107" s="104">
        <v>41790</v>
      </c>
      <c r="M107" s="21">
        <v>41790</v>
      </c>
      <c r="N107" s="13">
        <f t="shared" si="15"/>
        <v>22</v>
      </c>
      <c r="O107" s="26"/>
      <c r="P107" s="13" t="str">
        <f>IF(ISBLANK(O107)," ",WEEKNUM(O107))</f>
        <v xml:space="preserve"> </v>
      </c>
      <c r="Q107" s="22"/>
      <c r="R107" s="23"/>
      <c r="S107" s="10"/>
      <c r="T107" s="10" t="s">
        <v>153</v>
      </c>
      <c r="U107" s="8"/>
      <c r="V107" s="19"/>
      <c r="W107" s="8"/>
      <c r="X107" s="8"/>
      <c r="Y107" s="9"/>
      <c r="Z107" s="17"/>
      <c r="AA107" s="9"/>
      <c r="AB107" s="9"/>
      <c r="AC107" s="18"/>
      <c r="AD107" s="18"/>
      <c r="AE107" s="8"/>
      <c r="AF107" s="9"/>
      <c r="AG107" s="9"/>
      <c r="AH107" s="8"/>
    </row>
    <row r="108" spans="1:39" ht="121.5" x14ac:dyDescent="0.2">
      <c r="A108" s="8">
        <v>13</v>
      </c>
      <c r="B108" s="8"/>
      <c r="C108" s="8">
        <v>1</v>
      </c>
      <c r="D108" s="8" t="s">
        <v>363</v>
      </c>
      <c r="E108" s="9" t="s">
        <v>436</v>
      </c>
      <c r="F108" s="9">
        <v>5.0999999999999996</v>
      </c>
      <c r="G108" s="10" t="s">
        <v>507</v>
      </c>
      <c r="H108" s="10" t="s">
        <v>506</v>
      </c>
      <c r="I108" s="10" t="s">
        <v>777</v>
      </c>
      <c r="J108" s="10" t="s">
        <v>429</v>
      </c>
      <c r="K108" s="10" t="s">
        <v>375</v>
      </c>
      <c r="L108" s="104">
        <v>41790</v>
      </c>
      <c r="M108" s="21">
        <v>41790</v>
      </c>
      <c r="N108" s="13">
        <v>22</v>
      </c>
      <c r="O108" s="26"/>
      <c r="P108" s="13" t="s">
        <v>768</v>
      </c>
      <c r="Q108" s="10" t="s">
        <v>153</v>
      </c>
      <c r="R108" s="19" t="s">
        <v>676</v>
      </c>
      <c r="S108" s="10"/>
      <c r="T108" s="10"/>
      <c r="U108" s="9"/>
      <c r="V108" s="19"/>
      <c r="W108" s="8"/>
      <c r="X108" s="8"/>
      <c r="Y108" s="9"/>
      <c r="Z108" s="32"/>
      <c r="AA108" s="9"/>
      <c r="AB108" s="9"/>
      <c r="AC108" s="8"/>
      <c r="AD108" s="8"/>
      <c r="AE108" s="8"/>
      <c r="AF108" s="8"/>
      <c r="AG108" s="9"/>
      <c r="AH108" s="8"/>
      <c r="AJ108" s="33"/>
      <c r="AL108" s="33"/>
    </row>
    <row r="109" spans="1:39" ht="121.5" x14ac:dyDescent="0.2">
      <c r="A109" s="8">
        <v>13</v>
      </c>
      <c r="B109" s="8"/>
      <c r="C109" s="8">
        <v>1</v>
      </c>
      <c r="D109" s="8" t="str">
        <f>LEFT(E109,1)</f>
        <v>D</v>
      </c>
      <c r="E109" s="9" t="s">
        <v>436</v>
      </c>
      <c r="F109" s="9">
        <v>5.0999999999999996</v>
      </c>
      <c r="G109" s="10" t="s">
        <v>507</v>
      </c>
      <c r="H109" s="10" t="s">
        <v>506</v>
      </c>
      <c r="I109" s="10" t="s">
        <v>776</v>
      </c>
      <c r="J109" s="10" t="s">
        <v>421</v>
      </c>
      <c r="K109" s="10" t="s">
        <v>375</v>
      </c>
      <c r="L109" s="104">
        <v>41790</v>
      </c>
      <c r="M109" s="21">
        <v>41790</v>
      </c>
      <c r="N109" s="13">
        <f t="shared" ref="N109:N140" si="16">IF(ISBLANK(M109)," ",WEEKNUM(M109))</f>
        <v>22</v>
      </c>
      <c r="O109" s="26"/>
      <c r="P109" s="13" t="str">
        <f t="shared" ref="P109:P140" si="17">IF(ISBLANK(O109)," ",WEEKNUM(O109))</f>
        <v xml:space="preserve"> </v>
      </c>
      <c r="Q109" s="23"/>
      <c r="R109" s="23"/>
      <c r="S109" s="10"/>
      <c r="T109" s="10" t="s">
        <v>153</v>
      </c>
      <c r="U109" s="9"/>
      <c r="V109" s="19" t="s">
        <v>676</v>
      </c>
      <c r="W109" s="8" t="s">
        <v>13</v>
      </c>
      <c r="X109" s="8" t="s">
        <v>15</v>
      </c>
      <c r="Y109" s="9" t="s">
        <v>412</v>
      </c>
      <c r="Z109" s="32" t="s">
        <v>411</v>
      </c>
      <c r="AA109" s="9" t="s">
        <v>72</v>
      </c>
      <c r="AB109" s="9"/>
      <c r="AC109" s="8"/>
      <c r="AD109" s="8"/>
      <c r="AE109" s="8"/>
      <c r="AF109" s="8"/>
      <c r="AG109" s="9"/>
      <c r="AH109" s="8"/>
      <c r="AJ109" s="33"/>
      <c r="AL109" s="33"/>
    </row>
    <row r="110" spans="1:39" ht="27" x14ac:dyDescent="0.2">
      <c r="A110" s="8">
        <v>40</v>
      </c>
      <c r="B110" s="30"/>
      <c r="C110" s="35">
        <v>1</v>
      </c>
      <c r="D110" s="35" t="str">
        <f>LEFT(E110,1)</f>
        <v>D</v>
      </c>
      <c r="E110" s="30" t="s">
        <v>442</v>
      </c>
      <c r="F110" s="30">
        <v>3.1</v>
      </c>
      <c r="G110" s="10" t="s">
        <v>516</v>
      </c>
      <c r="H110" s="10"/>
      <c r="I110" s="10" t="s">
        <v>441</v>
      </c>
      <c r="J110" s="10" t="s">
        <v>151</v>
      </c>
      <c r="K110" s="10" t="s">
        <v>375</v>
      </c>
      <c r="L110" s="104">
        <v>41790</v>
      </c>
      <c r="M110" s="21">
        <v>41790</v>
      </c>
      <c r="N110" s="13">
        <f t="shared" si="16"/>
        <v>22</v>
      </c>
      <c r="O110" s="26"/>
      <c r="P110" s="13" t="str">
        <f t="shared" si="17"/>
        <v xml:space="preserve"> </v>
      </c>
      <c r="Q110" s="23"/>
      <c r="R110" s="23"/>
      <c r="S110" s="10"/>
      <c r="T110" s="29" t="s">
        <v>287</v>
      </c>
      <c r="U110" s="9"/>
      <c r="V110" s="19" t="s">
        <v>677</v>
      </c>
      <c r="W110" s="8"/>
      <c r="X110" s="8"/>
      <c r="Y110" s="9"/>
      <c r="Z110" s="9"/>
      <c r="AA110" s="9"/>
      <c r="AB110" s="9"/>
      <c r="AC110" s="9"/>
      <c r="AD110" s="9"/>
      <c r="AE110" s="8"/>
      <c r="AF110" s="8"/>
      <c r="AG110" s="9"/>
      <c r="AH110" s="8"/>
      <c r="AI110" s="55"/>
      <c r="AJ110" s="55"/>
      <c r="AK110" s="55"/>
      <c r="AL110" s="55"/>
      <c r="AM110" s="55"/>
    </row>
    <row r="111" spans="1:39" ht="103.5" x14ac:dyDescent="0.2">
      <c r="A111" s="8">
        <v>31</v>
      </c>
      <c r="B111" s="8"/>
      <c r="C111" s="8">
        <v>1</v>
      </c>
      <c r="D111" s="8" t="str">
        <f>LEFT(E111,1)</f>
        <v>D</v>
      </c>
      <c r="E111" s="9" t="s">
        <v>436</v>
      </c>
      <c r="F111" s="9">
        <v>5.0999999999999996</v>
      </c>
      <c r="G111" s="10" t="s">
        <v>504</v>
      </c>
      <c r="H111" s="10"/>
      <c r="I111" s="10" t="s">
        <v>425</v>
      </c>
      <c r="J111" s="10" t="s">
        <v>428</v>
      </c>
      <c r="K111" s="10" t="s">
        <v>375</v>
      </c>
      <c r="L111" s="104">
        <v>41790</v>
      </c>
      <c r="M111" s="21">
        <v>41790</v>
      </c>
      <c r="N111" s="13">
        <f t="shared" si="16"/>
        <v>22</v>
      </c>
      <c r="O111" s="26"/>
      <c r="P111" s="13" t="str">
        <f t="shared" si="17"/>
        <v xml:space="preserve"> </v>
      </c>
      <c r="Q111" s="23"/>
      <c r="R111" s="23"/>
      <c r="S111" s="10"/>
      <c r="T111" s="10" t="s">
        <v>153</v>
      </c>
      <c r="U111" s="9"/>
      <c r="V111" s="19"/>
      <c r="W111" s="8"/>
      <c r="X111" s="8"/>
      <c r="Y111" s="9"/>
      <c r="Z111" s="40" t="s">
        <v>486</v>
      </c>
      <c r="AA111" s="9"/>
      <c r="AB111" s="9"/>
      <c r="AC111" s="9"/>
      <c r="AD111" s="9"/>
      <c r="AE111" s="8"/>
      <c r="AF111" s="8"/>
      <c r="AG111" s="9"/>
      <c r="AH111" s="8"/>
      <c r="AJ111" s="33"/>
      <c r="AL111" s="33"/>
    </row>
    <row r="112" spans="1:39" ht="40.5" x14ac:dyDescent="0.2">
      <c r="A112" s="8">
        <v>44</v>
      </c>
      <c r="B112" s="24" t="s">
        <v>370</v>
      </c>
      <c r="C112" s="8">
        <v>1</v>
      </c>
      <c r="D112" s="8" t="str">
        <f>LEFT(E112,1)</f>
        <v>D</v>
      </c>
      <c r="E112" s="9" t="s">
        <v>358</v>
      </c>
      <c r="F112" s="9">
        <v>2.1</v>
      </c>
      <c r="G112" s="25" t="s">
        <v>407</v>
      </c>
      <c r="H112" s="10" t="s">
        <v>145</v>
      </c>
      <c r="I112" s="10" t="s">
        <v>446</v>
      </c>
      <c r="J112" s="10" t="s">
        <v>151</v>
      </c>
      <c r="K112" s="10" t="s">
        <v>43</v>
      </c>
      <c r="L112" s="104">
        <v>41790</v>
      </c>
      <c r="M112" s="21">
        <v>41790</v>
      </c>
      <c r="N112" s="13">
        <f t="shared" si="16"/>
        <v>22</v>
      </c>
      <c r="O112" s="26"/>
      <c r="P112" s="13" t="str">
        <f t="shared" si="17"/>
        <v xml:space="preserve"> </v>
      </c>
      <c r="Q112" s="23">
        <v>42004</v>
      </c>
      <c r="R112" s="23">
        <f>Q112+30</f>
        <v>42034</v>
      </c>
      <c r="S112" s="10"/>
      <c r="T112" s="10" t="s">
        <v>153</v>
      </c>
      <c r="U112" s="9"/>
      <c r="V112" s="8"/>
      <c r="W112" s="8"/>
      <c r="X112" s="8"/>
      <c r="Y112" s="8"/>
      <c r="Z112" s="8"/>
      <c r="AA112" s="8"/>
      <c r="AB112" s="8"/>
      <c r="AC112" s="8"/>
      <c r="AD112" s="8"/>
      <c r="AE112" s="8"/>
      <c r="AF112" s="8"/>
      <c r="AG112" s="8"/>
      <c r="AH112" s="8"/>
    </row>
    <row r="113" spans="1:39" ht="94.5" x14ac:dyDescent="0.2">
      <c r="A113" s="8">
        <v>51</v>
      </c>
      <c r="B113" s="8"/>
      <c r="C113" s="8">
        <v>1</v>
      </c>
      <c r="D113" s="8" t="str">
        <f>LEFT(E113,1)</f>
        <v>D</v>
      </c>
      <c r="E113" s="9" t="s">
        <v>658</v>
      </c>
      <c r="F113" s="9">
        <v>3.1</v>
      </c>
      <c r="G113" s="10" t="s">
        <v>522</v>
      </c>
      <c r="H113" s="10"/>
      <c r="I113" s="10" t="s">
        <v>598</v>
      </c>
      <c r="J113" s="10" t="s">
        <v>152</v>
      </c>
      <c r="K113" s="10" t="s">
        <v>375</v>
      </c>
      <c r="L113" s="104">
        <v>41790</v>
      </c>
      <c r="M113" s="21">
        <v>41790</v>
      </c>
      <c r="N113" s="13">
        <f t="shared" si="16"/>
        <v>22</v>
      </c>
      <c r="O113" s="26"/>
      <c r="P113" s="13" t="str">
        <f t="shared" si="17"/>
        <v xml:space="preserve"> </v>
      </c>
      <c r="Q113" s="23">
        <v>41820</v>
      </c>
      <c r="R113" s="23">
        <f>Q113+30</f>
        <v>41850</v>
      </c>
      <c r="S113" s="10"/>
      <c r="T113" s="10" t="s">
        <v>93</v>
      </c>
      <c r="U113" s="8"/>
      <c r="V113" s="8"/>
      <c r="W113" s="8"/>
      <c r="X113" s="8"/>
      <c r="Y113" s="8"/>
      <c r="Z113" s="8"/>
      <c r="AA113" s="8"/>
      <c r="AB113" s="8"/>
      <c r="AC113" s="8"/>
      <c r="AD113" s="8"/>
      <c r="AE113" s="8"/>
      <c r="AF113" s="8"/>
      <c r="AG113" s="8"/>
      <c r="AH113" s="8"/>
    </row>
    <row r="114" spans="1:39" ht="128.25" hidden="1" x14ac:dyDescent="0.2">
      <c r="A114" s="8">
        <v>59</v>
      </c>
      <c r="B114" s="30"/>
      <c r="C114" s="8">
        <v>2</v>
      </c>
      <c r="D114" s="9" t="s">
        <v>362</v>
      </c>
      <c r="E114" s="9" t="s">
        <v>448</v>
      </c>
      <c r="F114" s="9">
        <v>3.1</v>
      </c>
      <c r="G114" s="9" t="s">
        <v>444</v>
      </c>
      <c r="H114" s="10" t="s">
        <v>447</v>
      </c>
      <c r="I114" s="41" t="s">
        <v>449</v>
      </c>
      <c r="J114" s="10" t="s">
        <v>774</v>
      </c>
      <c r="K114" s="10" t="s">
        <v>43</v>
      </c>
      <c r="L114" s="104">
        <v>41790</v>
      </c>
      <c r="M114" s="21">
        <v>41790</v>
      </c>
      <c r="N114" s="13">
        <f t="shared" si="16"/>
        <v>22</v>
      </c>
      <c r="O114" s="26"/>
      <c r="P114" s="13" t="str">
        <f t="shared" si="17"/>
        <v xml:space="preserve"> </v>
      </c>
      <c r="Q114" s="22">
        <v>41710</v>
      </c>
      <c r="R114" s="22"/>
      <c r="S114" s="36" t="s">
        <v>367</v>
      </c>
      <c r="T114" s="10" t="s">
        <v>153</v>
      </c>
      <c r="U114" s="8"/>
      <c r="V114" s="8"/>
      <c r="W114" s="8"/>
      <c r="X114" s="8"/>
      <c r="Y114" s="8"/>
      <c r="Z114" s="8"/>
      <c r="AA114" s="8"/>
      <c r="AB114" s="8"/>
      <c r="AC114" s="18"/>
      <c r="AD114" s="18"/>
      <c r="AE114" s="8"/>
      <c r="AF114" s="8"/>
      <c r="AG114" s="8"/>
      <c r="AH114" s="8"/>
    </row>
    <row r="115" spans="1:39" ht="162" hidden="1" x14ac:dyDescent="0.2">
      <c r="A115" s="8">
        <v>86</v>
      </c>
      <c r="B115" s="35"/>
      <c r="C115" s="35">
        <v>2</v>
      </c>
      <c r="D115" s="35" t="str">
        <f>LEFT(E115,1)</f>
        <v>R</v>
      </c>
      <c r="E115" s="30" t="s">
        <v>360</v>
      </c>
      <c r="F115" s="30">
        <v>3.1</v>
      </c>
      <c r="G115" s="25" t="s">
        <v>456</v>
      </c>
      <c r="H115" s="36" t="s">
        <v>455</v>
      </c>
      <c r="I115" s="10" t="s">
        <v>558</v>
      </c>
      <c r="J115" s="36"/>
      <c r="K115" s="10" t="s">
        <v>66</v>
      </c>
      <c r="L115" s="104">
        <v>41790</v>
      </c>
      <c r="M115" s="21">
        <v>41790</v>
      </c>
      <c r="N115" s="13">
        <f t="shared" si="16"/>
        <v>22</v>
      </c>
      <c r="O115" s="21"/>
      <c r="P115" s="13" t="str">
        <f t="shared" si="17"/>
        <v xml:space="preserve"> </v>
      </c>
      <c r="Q115" s="37"/>
      <c r="R115" s="37"/>
      <c r="S115" s="36"/>
      <c r="T115" s="36" t="s">
        <v>153</v>
      </c>
      <c r="U115" s="35"/>
      <c r="V115" s="35"/>
      <c r="W115" s="35"/>
      <c r="X115" s="35"/>
      <c r="Y115" s="35"/>
      <c r="Z115" s="35"/>
      <c r="AA115" s="35"/>
      <c r="AB115" s="35"/>
      <c r="AC115" s="35"/>
      <c r="AD115" s="35"/>
      <c r="AE115" s="35"/>
      <c r="AF115" s="35"/>
      <c r="AG115" s="35"/>
      <c r="AH115" s="35"/>
      <c r="AI115" s="61"/>
      <c r="AJ115" s="61"/>
      <c r="AK115" s="61"/>
      <c r="AL115" s="61"/>
      <c r="AM115" s="61"/>
    </row>
    <row r="116" spans="1:39" ht="29.25" x14ac:dyDescent="0.2">
      <c r="A116" s="8">
        <v>127</v>
      </c>
      <c r="B116" s="8"/>
      <c r="C116" s="8">
        <v>1</v>
      </c>
      <c r="D116" s="8" t="str">
        <f>LEFT(E116,1)</f>
        <v>T</v>
      </c>
      <c r="E116" s="9" t="s">
        <v>333</v>
      </c>
      <c r="F116" s="9">
        <v>5.0999999999999996</v>
      </c>
      <c r="G116" s="9" t="s">
        <v>183</v>
      </c>
      <c r="H116" s="10" t="s">
        <v>184</v>
      </c>
      <c r="I116" s="10" t="s">
        <v>254</v>
      </c>
      <c r="J116" s="10" t="s">
        <v>152</v>
      </c>
      <c r="K116" s="11" t="s">
        <v>575</v>
      </c>
      <c r="L116" s="104">
        <v>41790</v>
      </c>
      <c r="M116" s="21">
        <v>41790</v>
      </c>
      <c r="N116" s="13">
        <f t="shared" si="16"/>
        <v>22</v>
      </c>
      <c r="O116" s="26"/>
      <c r="P116" s="13" t="str">
        <f t="shared" si="17"/>
        <v xml:space="preserve"> </v>
      </c>
      <c r="Q116" s="23">
        <v>41713</v>
      </c>
      <c r="R116" s="23">
        <f>Q116+30</f>
        <v>41743</v>
      </c>
      <c r="S116" s="10"/>
      <c r="T116" s="10" t="s">
        <v>153</v>
      </c>
      <c r="U116" s="8"/>
      <c r="V116" s="8"/>
      <c r="W116" s="8" t="s">
        <v>20</v>
      </c>
      <c r="X116" s="8" t="s">
        <v>66</v>
      </c>
      <c r="Y116" s="9" t="s">
        <v>10</v>
      </c>
      <c r="Z116" s="9" t="s">
        <v>83</v>
      </c>
      <c r="AA116" s="9" t="s">
        <v>72</v>
      </c>
      <c r="AB116" s="9" t="s">
        <v>71</v>
      </c>
      <c r="AC116" s="8" t="s">
        <v>9</v>
      </c>
      <c r="AD116" s="8" t="s">
        <v>96</v>
      </c>
      <c r="AE116" s="9" t="s">
        <v>66</v>
      </c>
      <c r="AF116" s="8" t="s">
        <v>97</v>
      </c>
      <c r="AG116" s="9" t="s">
        <v>95</v>
      </c>
      <c r="AH116" s="8" t="s">
        <v>129</v>
      </c>
    </row>
    <row r="117" spans="1:39" ht="81" hidden="1" x14ac:dyDescent="0.2">
      <c r="A117" s="8">
        <v>164</v>
      </c>
      <c r="B117" s="8"/>
      <c r="C117" s="8">
        <v>2</v>
      </c>
      <c r="D117" s="9" t="s">
        <v>362</v>
      </c>
      <c r="E117" s="9" t="s">
        <v>474</v>
      </c>
      <c r="F117" s="9">
        <v>3.1</v>
      </c>
      <c r="G117" s="9" t="s">
        <v>475</v>
      </c>
      <c r="H117" s="10" t="s">
        <v>476</v>
      </c>
      <c r="I117" s="41" t="s">
        <v>561</v>
      </c>
      <c r="J117" s="10"/>
      <c r="K117" s="36" t="s">
        <v>376</v>
      </c>
      <c r="L117" s="104">
        <v>41790</v>
      </c>
      <c r="M117" s="21">
        <v>41790</v>
      </c>
      <c r="N117" s="13">
        <f t="shared" si="16"/>
        <v>22</v>
      </c>
      <c r="O117" s="26"/>
      <c r="P117" s="13" t="str">
        <f t="shared" si="17"/>
        <v xml:space="preserve"> </v>
      </c>
      <c r="Q117" s="22"/>
      <c r="R117" s="22"/>
      <c r="S117" s="10"/>
      <c r="T117" s="10" t="s">
        <v>153</v>
      </c>
      <c r="U117" s="8"/>
      <c r="V117" s="8"/>
      <c r="W117" s="8"/>
      <c r="X117" s="8"/>
      <c r="Y117" s="8"/>
      <c r="Z117" s="8"/>
      <c r="AA117" s="8"/>
      <c r="AB117" s="8"/>
      <c r="AC117" s="8"/>
      <c r="AD117" s="8"/>
      <c r="AE117" s="8"/>
      <c r="AF117" s="8"/>
      <c r="AG117" s="8"/>
      <c r="AH117" s="8"/>
    </row>
    <row r="118" spans="1:39" ht="40.5" hidden="1" x14ac:dyDescent="0.2">
      <c r="A118" s="8">
        <v>177</v>
      </c>
      <c r="B118" s="8"/>
      <c r="C118" s="8">
        <v>2</v>
      </c>
      <c r="D118" s="9" t="s">
        <v>362</v>
      </c>
      <c r="E118" s="8" t="s">
        <v>562</v>
      </c>
      <c r="F118" s="8">
        <v>3.1</v>
      </c>
      <c r="G118" s="9" t="s">
        <v>765</v>
      </c>
      <c r="H118" s="10"/>
      <c r="I118" s="41" t="s">
        <v>563</v>
      </c>
      <c r="J118" s="10"/>
      <c r="K118" s="36" t="s">
        <v>376</v>
      </c>
      <c r="L118" s="104">
        <v>41790</v>
      </c>
      <c r="M118" s="21">
        <v>41790</v>
      </c>
      <c r="N118" s="13">
        <f t="shared" si="16"/>
        <v>22</v>
      </c>
      <c r="O118" s="26"/>
      <c r="P118" s="13" t="str">
        <f t="shared" si="17"/>
        <v xml:space="preserve"> </v>
      </c>
      <c r="Q118" s="10"/>
      <c r="R118" s="10"/>
      <c r="S118" s="10"/>
      <c r="T118" s="10" t="s">
        <v>153</v>
      </c>
      <c r="U118" s="8"/>
      <c r="V118" s="8"/>
      <c r="W118" s="8"/>
      <c r="X118" s="8"/>
      <c r="Y118" s="8"/>
      <c r="Z118" s="8"/>
      <c r="AA118" s="8"/>
      <c r="AB118" s="8"/>
      <c r="AC118" s="8"/>
      <c r="AD118" s="8"/>
      <c r="AE118" s="8"/>
      <c r="AF118" s="8"/>
      <c r="AG118" s="8"/>
      <c r="AH118" s="8"/>
    </row>
    <row r="119" spans="1:39" ht="28.5" hidden="1" x14ac:dyDescent="0.2">
      <c r="A119" s="8">
        <v>178</v>
      </c>
      <c r="B119" s="8"/>
      <c r="C119" s="8">
        <v>2</v>
      </c>
      <c r="D119" s="9" t="s">
        <v>550</v>
      </c>
      <c r="E119" s="9" t="s">
        <v>581</v>
      </c>
      <c r="F119" s="9">
        <v>2.1</v>
      </c>
      <c r="G119" s="9" t="s">
        <v>582</v>
      </c>
      <c r="H119" s="10"/>
      <c r="I119" s="10" t="s">
        <v>583</v>
      </c>
      <c r="J119" s="10"/>
      <c r="K119" s="10" t="s">
        <v>586</v>
      </c>
      <c r="L119" s="104">
        <v>41790</v>
      </c>
      <c r="M119" s="21">
        <v>41790</v>
      </c>
      <c r="N119" s="13">
        <f t="shared" si="16"/>
        <v>22</v>
      </c>
      <c r="O119" s="26"/>
      <c r="P119" s="13" t="str">
        <f t="shared" si="17"/>
        <v xml:space="preserve"> </v>
      </c>
      <c r="Q119" s="10"/>
      <c r="R119" s="10"/>
      <c r="S119" s="10"/>
      <c r="T119" s="10" t="s">
        <v>153</v>
      </c>
      <c r="U119" s="8"/>
      <c r="V119" s="8"/>
      <c r="W119" s="8"/>
      <c r="X119" s="8"/>
      <c r="Y119" s="8"/>
      <c r="Z119" s="8"/>
      <c r="AA119" s="8"/>
      <c r="AB119" s="8"/>
      <c r="AC119" s="8"/>
      <c r="AD119" s="8"/>
      <c r="AE119" s="8"/>
      <c r="AF119" s="8"/>
      <c r="AG119" s="8"/>
      <c r="AH119" s="8"/>
    </row>
    <row r="120" spans="1:39" ht="81" x14ac:dyDescent="0.2">
      <c r="A120" s="8">
        <v>58</v>
      </c>
      <c r="B120" s="24" t="s">
        <v>371</v>
      </c>
      <c r="C120" s="8">
        <v>1</v>
      </c>
      <c r="D120" s="8" t="s">
        <v>365</v>
      </c>
      <c r="E120" s="60"/>
      <c r="F120" s="9">
        <v>2.1</v>
      </c>
      <c r="G120" s="8" t="s">
        <v>308</v>
      </c>
      <c r="H120" s="10" t="s">
        <v>309</v>
      </c>
      <c r="I120" s="10" t="s">
        <v>566</v>
      </c>
      <c r="J120" s="10" t="s">
        <v>366</v>
      </c>
      <c r="K120" s="10" t="s">
        <v>607</v>
      </c>
      <c r="L120" s="104">
        <v>41805</v>
      </c>
      <c r="M120" s="21">
        <v>41805</v>
      </c>
      <c r="N120" s="13">
        <f t="shared" si="16"/>
        <v>25</v>
      </c>
      <c r="O120" s="26"/>
      <c r="P120" s="13" t="str">
        <f t="shared" si="17"/>
        <v xml:space="preserve"> </v>
      </c>
      <c r="Q120" s="22">
        <v>41729</v>
      </c>
      <c r="R120" s="22">
        <f>Q120+60</f>
        <v>41789</v>
      </c>
      <c r="S120" s="8"/>
      <c r="T120" s="10" t="s">
        <v>153</v>
      </c>
      <c r="U120" s="8"/>
      <c r="V120" s="8"/>
      <c r="W120" s="8"/>
      <c r="X120" s="8" t="s">
        <v>66</v>
      </c>
      <c r="Y120" s="8"/>
      <c r="Z120" s="8"/>
      <c r="AA120" s="8"/>
      <c r="AB120" s="8"/>
      <c r="AC120" s="18"/>
      <c r="AD120" s="18"/>
      <c r="AE120" s="8" t="s">
        <v>66</v>
      </c>
      <c r="AF120" s="8" t="s">
        <v>27</v>
      </c>
      <c r="AG120" s="8"/>
      <c r="AH120" s="8"/>
    </row>
    <row r="121" spans="1:39" ht="81" x14ac:dyDescent="0.2">
      <c r="A121" s="8">
        <v>60</v>
      </c>
      <c r="B121" s="8"/>
      <c r="C121" s="8">
        <v>1</v>
      </c>
      <c r="D121" s="8" t="s">
        <v>365</v>
      </c>
      <c r="E121" s="60"/>
      <c r="F121" s="8">
        <v>2.1</v>
      </c>
      <c r="G121" s="8" t="s">
        <v>308</v>
      </c>
      <c r="H121" s="10" t="s">
        <v>309</v>
      </c>
      <c r="I121" s="10" t="s">
        <v>689</v>
      </c>
      <c r="J121" s="10" t="s">
        <v>310</v>
      </c>
      <c r="K121" s="10" t="s">
        <v>690</v>
      </c>
      <c r="L121" s="104">
        <v>41805</v>
      </c>
      <c r="M121" s="21">
        <v>41805</v>
      </c>
      <c r="N121" s="13">
        <f t="shared" si="16"/>
        <v>25</v>
      </c>
      <c r="O121" s="26"/>
      <c r="P121" s="13" t="str">
        <f t="shared" si="17"/>
        <v xml:space="preserve"> </v>
      </c>
      <c r="Q121" s="22" t="s">
        <v>311</v>
      </c>
      <c r="R121" s="22"/>
      <c r="S121" s="10"/>
      <c r="T121" s="10" t="s">
        <v>93</v>
      </c>
      <c r="U121" s="8"/>
      <c r="V121" s="8"/>
      <c r="W121" s="8"/>
      <c r="X121" s="8"/>
      <c r="Y121" s="8"/>
      <c r="Z121" s="8"/>
      <c r="AA121" s="8"/>
      <c r="AB121" s="8"/>
      <c r="AC121" s="18"/>
      <c r="AD121" s="18"/>
      <c r="AE121" s="8"/>
      <c r="AF121" s="8"/>
      <c r="AG121" s="8"/>
      <c r="AH121" s="8"/>
    </row>
    <row r="122" spans="1:39" ht="85.5" x14ac:dyDescent="0.2">
      <c r="A122" s="8">
        <v>101</v>
      </c>
      <c r="B122" s="8"/>
      <c r="C122" s="8">
        <v>1</v>
      </c>
      <c r="D122" s="8" t="str">
        <f t="shared" ref="D122:D127" si="18">LEFT(E122,1)</f>
        <v>M</v>
      </c>
      <c r="E122" s="9" t="s">
        <v>353</v>
      </c>
      <c r="F122" s="9">
        <v>5.0999999999999996</v>
      </c>
      <c r="G122" s="9" t="s">
        <v>615</v>
      </c>
      <c r="H122" s="10" t="s">
        <v>314</v>
      </c>
      <c r="I122" s="10" t="s">
        <v>323</v>
      </c>
      <c r="J122" s="10" t="s">
        <v>320</v>
      </c>
      <c r="K122" s="11" t="s">
        <v>27</v>
      </c>
      <c r="L122" s="104">
        <v>41805</v>
      </c>
      <c r="M122" s="21">
        <v>41805</v>
      </c>
      <c r="N122" s="13">
        <f t="shared" si="16"/>
        <v>25</v>
      </c>
      <c r="O122" s="26"/>
      <c r="P122" s="13" t="str">
        <f t="shared" si="17"/>
        <v xml:space="preserve"> </v>
      </c>
      <c r="Q122" s="23"/>
      <c r="R122" s="23"/>
      <c r="S122" s="10"/>
      <c r="T122" s="10" t="s">
        <v>93</v>
      </c>
      <c r="U122" s="9"/>
      <c r="V122" s="8"/>
      <c r="W122" s="8"/>
      <c r="X122" s="8" t="s">
        <v>27</v>
      </c>
      <c r="Y122" s="9"/>
      <c r="Z122" s="9"/>
      <c r="AA122" s="9"/>
      <c r="AB122" s="9"/>
      <c r="AC122" s="9"/>
      <c r="AD122" s="9"/>
      <c r="AE122" s="9" t="s">
        <v>27</v>
      </c>
      <c r="AF122" s="9" t="s">
        <v>390</v>
      </c>
      <c r="AG122" s="9"/>
      <c r="AH122" s="8"/>
    </row>
    <row r="123" spans="1:39" ht="85.5" hidden="1" x14ac:dyDescent="0.2">
      <c r="A123" s="8">
        <v>102</v>
      </c>
      <c r="B123" s="8"/>
      <c r="C123" s="8">
        <v>2</v>
      </c>
      <c r="D123" s="8" t="str">
        <f t="shared" si="18"/>
        <v>M</v>
      </c>
      <c r="E123" s="9" t="s">
        <v>353</v>
      </c>
      <c r="F123" s="9">
        <v>5.0999999999999996</v>
      </c>
      <c r="G123" s="9" t="s">
        <v>616</v>
      </c>
      <c r="H123" s="10" t="s">
        <v>316</v>
      </c>
      <c r="I123" s="10" t="s">
        <v>321</v>
      </c>
      <c r="J123" s="10" t="s">
        <v>320</v>
      </c>
      <c r="K123" s="11" t="s">
        <v>27</v>
      </c>
      <c r="L123" s="104">
        <v>41805</v>
      </c>
      <c r="M123" s="21">
        <v>41805</v>
      </c>
      <c r="N123" s="13">
        <f t="shared" si="16"/>
        <v>25</v>
      </c>
      <c r="O123" s="26"/>
      <c r="P123" s="13" t="str">
        <f t="shared" si="17"/>
        <v xml:space="preserve"> </v>
      </c>
      <c r="Q123" s="23"/>
      <c r="R123" s="23"/>
      <c r="S123" s="10"/>
      <c r="T123" s="10" t="s">
        <v>93</v>
      </c>
      <c r="U123" s="9"/>
      <c r="V123" s="8"/>
      <c r="W123" s="8"/>
      <c r="X123" s="8" t="s">
        <v>27</v>
      </c>
      <c r="Y123" s="9"/>
      <c r="Z123" s="9"/>
      <c r="AA123" s="9"/>
      <c r="AB123" s="9"/>
      <c r="AC123" s="9"/>
      <c r="AD123" s="9"/>
      <c r="AE123" s="9" t="s">
        <v>27</v>
      </c>
      <c r="AF123" s="9" t="s">
        <v>390</v>
      </c>
      <c r="AG123" s="9"/>
      <c r="AH123" s="8"/>
    </row>
    <row r="124" spans="1:39" ht="85.5" hidden="1" x14ac:dyDescent="0.2">
      <c r="A124" s="8">
        <v>103</v>
      </c>
      <c r="B124" s="8"/>
      <c r="C124" s="8">
        <v>2</v>
      </c>
      <c r="D124" s="8" t="str">
        <f t="shared" si="18"/>
        <v>M</v>
      </c>
      <c r="E124" s="9" t="s">
        <v>353</v>
      </c>
      <c r="F124" s="9">
        <v>5.0999999999999996</v>
      </c>
      <c r="G124" s="9" t="s">
        <v>617</v>
      </c>
      <c r="H124" s="10" t="s">
        <v>317</v>
      </c>
      <c r="I124" s="10" t="s">
        <v>321</v>
      </c>
      <c r="J124" s="10" t="s">
        <v>320</v>
      </c>
      <c r="K124" s="11" t="s">
        <v>27</v>
      </c>
      <c r="L124" s="104">
        <v>41805</v>
      </c>
      <c r="M124" s="21">
        <v>41805</v>
      </c>
      <c r="N124" s="13">
        <f t="shared" si="16"/>
        <v>25</v>
      </c>
      <c r="O124" s="26"/>
      <c r="P124" s="13" t="str">
        <f t="shared" si="17"/>
        <v xml:space="preserve"> </v>
      </c>
      <c r="Q124" s="23"/>
      <c r="R124" s="23"/>
      <c r="S124" s="10"/>
      <c r="T124" s="10" t="s">
        <v>93</v>
      </c>
      <c r="U124" s="9"/>
      <c r="V124" s="8"/>
      <c r="W124" s="8"/>
      <c r="X124" s="8" t="s">
        <v>27</v>
      </c>
      <c r="Y124" s="9"/>
      <c r="Z124" s="9"/>
      <c r="AA124" s="9"/>
      <c r="AB124" s="9"/>
      <c r="AC124" s="9"/>
      <c r="AD124" s="9"/>
      <c r="AE124" s="9" t="s">
        <v>27</v>
      </c>
      <c r="AF124" s="9" t="s">
        <v>390</v>
      </c>
      <c r="AG124" s="9"/>
      <c r="AH124" s="8"/>
    </row>
    <row r="125" spans="1:39" ht="85.5" hidden="1" x14ac:dyDescent="0.2">
      <c r="A125" s="8">
        <v>104</v>
      </c>
      <c r="B125" s="8"/>
      <c r="C125" s="8">
        <v>2</v>
      </c>
      <c r="D125" s="8" t="str">
        <f t="shared" si="18"/>
        <v>M</v>
      </c>
      <c r="E125" s="9" t="s">
        <v>353</v>
      </c>
      <c r="F125" s="9">
        <v>5.0999999999999996</v>
      </c>
      <c r="G125" s="9" t="s">
        <v>618</v>
      </c>
      <c r="H125" s="10" t="s">
        <v>318</v>
      </c>
      <c r="I125" s="10" t="s">
        <v>321</v>
      </c>
      <c r="J125" s="10" t="s">
        <v>320</v>
      </c>
      <c r="K125" s="11" t="s">
        <v>27</v>
      </c>
      <c r="L125" s="104">
        <v>41805</v>
      </c>
      <c r="M125" s="21">
        <v>41805</v>
      </c>
      <c r="N125" s="13">
        <f t="shared" si="16"/>
        <v>25</v>
      </c>
      <c r="O125" s="26"/>
      <c r="P125" s="13" t="str">
        <f t="shared" si="17"/>
        <v xml:space="preserve"> </v>
      </c>
      <c r="Q125" s="23"/>
      <c r="R125" s="23"/>
      <c r="S125" s="10"/>
      <c r="T125" s="10" t="s">
        <v>93</v>
      </c>
      <c r="U125" s="9"/>
      <c r="V125" s="8"/>
      <c r="W125" s="8"/>
      <c r="X125" s="8" t="s">
        <v>27</v>
      </c>
      <c r="Y125" s="9"/>
      <c r="Z125" s="9"/>
      <c r="AA125" s="9"/>
      <c r="AB125" s="9"/>
      <c r="AC125" s="9"/>
      <c r="AD125" s="9"/>
      <c r="AE125" s="9" t="s">
        <v>27</v>
      </c>
      <c r="AF125" s="9" t="s">
        <v>390</v>
      </c>
      <c r="AG125" s="9"/>
      <c r="AH125" s="8"/>
    </row>
    <row r="126" spans="1:39" ht="79.900000000000006" hidden="1" customHeight="1" x14ac:dyDescent="0.2">
      <c r="A126" s="8">
        <v>105</v>
      </c>
      <c r="B126" s="8"/>
      <c r="C126" s="8">
        <v>2</v>
      </c>
      <c r="D126" s="8" t="str">
        <f t="shared" si="18"/>
        <v>M</v>
      </c>
      <c r="E126" s="9" t="s">
        <v>353</v>
      </c>
      <c r="F126" s="9">
        <v>5.0999999999999996</v>
      </c>
      <c r="G126" s="9" t="s">
        <v>619</v>
      </c>
      <c r="H126" s="10" t="s">
        <v>319</v>
      </c>
      <c r="I126" s="10" t="s">
        <v>321</v>
      </c>
      <c r="J126" s="10" t="s">
        <v>320</v>
      </c>
      <c r="K126" s="11" t="s">
        <v>27</v>
      </c>
      <c r="L126" s="104">
        <v>41805</v>
      </c>
      <c r="M126" s="21">
        <v>41805</v>
      </c>
      <c r="N126" s="13">
        <f t="shared" si="16"/>
        <v>25</v>
      </c>
      <c r="O126" s="26"/>
      <c r="P126" s="13" t="str">
        <f t="shared" si="17"/>
        <v xml:space="preserve"> </v>
      </c>
      <c r="Q126" s="23"/>
      <c r="R126" s="23"/>
      <c r="S126" s="10"/>
      <c r="T126" s="10" t="s">
        <v>93</v>
      </c>
      <c r="U126" s="9"/>
      <c r="V126" s="8"/>
      <c r="W126" s="8"/>
      <c r="X126" s="8" t="s">
        <v>27</v>
      </c>
      <c r="Y126" s="9"/>
      <c r="Z126" s="9"/>
      <c r="AA126" s="9"/>
      <c r="AB126" s="9"/>
      <c r="AC126" s="9"/>
      <c r="AD126" s="9"/>
      <c r="AE126" s="9" t="s">
        <v>27</v>
      </c>
      <c r="AF126" s="9" t="s">
        <v>390</v>
      </c>
      <c r="AG126" s="9"/>
      <c r="AH126" s="8"/>
    </row>
    <row r="127" spans="1:39" ht="85.5" x14ac:dyDescent="0.2">
      <c r="A127" s="8">
        <v>106</v>
      </c>
      <c r="B127" s="8"/>
      <c r="C127" s="8">
        <v>1</v>
      </c>
      <c r="D127" s="8" t="str">
        <f t="shared" si="18"/>
        <v>M</v>
      </c>
      <c r="E127" s="9" t="s">
        <v>353</v>
      </c>
      <c r="F127" s="9">
        <v>5.0999999999999996</v>
      </c>
      <c r="G127" s="9" t="s">
        <v>313</v>
      </c>
      <c r="H127" s="10" t="s">
        <v>322</v>
      </c>
      <c r="I127" s="10" t="s">
        <v>321</v>
      </c>
      <c r="J127" s="10" t="s">
        <v>320</v>
      </c>
      <c r="K127" s="11" t="s">
        <v>27</v>
      </c>
      <c r="L127" s="104">
        <v>41805</v>
      </c>
      <c r="M127" s="21">
        <v>41805</v>
      </c>
      <c r="N127" s="13">
        <f t="shared" si="16"/>
        <v>25</v>
      </c>
      <c r="O127" s="26"/>
      <c r="P127" s="13" t="str">
        <f t="shared" si="17"/>
        <v xml:space="preserve"> </v>
      </c>
      <c r="Q127" s="23"/>
      <c r="R127" s="23"/>
      <c r="S127" s="10"/>
      <c r="T127" s="10" t="s">
        <v>93</v>
      </c>
      <c r="U127" s="9"/>
      <c r="V127" s="8"/>
      <c r="W127" s="8"/>
      <c r="X127" s="8" t="s">
        <v>27</v>
      </c>
      <c r="Y127" s="9"/>
      <c r="Z127" s="9"/>
      <c r="AA127" s="9"/>
      <c r="AB127" s="9"/>
      <c r="AC127" s="9"/>
      <c r="AD127" s="9"/>
      <c r="AE127" s="9" t="s">
        <v>27</v>
      </c>
      <c r="AF127" s="9" t="s">
        <v>390</v>
      </c>
      <c r="AG127" s="9"/>
      <c r="AH127" s="8"/>
    </row>
    <row r="128" spans="1:39" ht="15" hidden="1" x14ac:dyDescent="0.2">
      <c r="A128" s="8">
        <v>142</v>
      </c>
      <c r="B128" s="8"/>
      <c r="C128" s="8">
        <v>2</v>
      </c>
      <c r="D128" s="8" t="s">
        <v>374</v>
      </c>
      <c r="E128" s="9" t="s">
        <v>382</v>
      </c>
      <c r="F128" s="9">
        <v>2.2999999999999998</v>
      </c>
      <c r="G128" s="9" t="s">
        <v>401</v>
      </c>
      <c r="H128" s="10" t="s">
        <v>280</v>
      </c>
      <c r="I128" s="10" t="s">
        <v>82</v>
      </c>
      <c r="J128" s="10"/>
      <c r="K128" s="10" t="s">
        <v>377</v>
      </c>
      <c r="L128" s="104">
        <v>41817</v>
      </c>
      <c r="M128" s="21">
        <v>41817</v>
      </c>
      <c r="N128" s="13">
        <f t="shared" si="16"/>
        <v>26</v>
      </c>
      <c r="O128" s="26"/>
      <c r="P128" s="13" t="str">
        <f t="shared" si="17"/>
        <v xml:space="preserve"> </v>
      </c>
      <c r="Q128" s="22">
        <v>41759</v>
      </c>
      <c r="R128" s="23">
        <f>Q128+60</f>
        <v>41819</v>
      </c>
      <c r="S128" s="10"/>
      <c r="T128" s="10" t="s">
        <v>93</v>
      </c>
      <c r="U128" s="8"/>
      <c r="V128" s="8"/>
      <c r="W128" s="8" t="s">
        <v>22</v>
      </c>
      <c r="X128" s="8" t="s">
        <v>27</v>
      </c>
      <c r="Y128" s="8" t="s">
        <v>22</v>
      </c>
      <c r="Z128" s="17" t="s">
        <v>82</v>
      </c>
      <c r="AA128" s="9" t="s">
        <v>71</v>
      </c>
      <c r="AB128" s="9" t="s">
        <v>72</v>
      </c>
      <c r="AC128" s="18"/>
      <c r="AD128" s="18"/>
      <c r="AE128" s="9" t="s">
        <v>27</v>
      </c>
      <c r="AF128" s="27" t="s">
        <v>89</v>
      </c>
      <c r="AG128" s="27" t="s">
        <v>93</v>
      </c>
      <c r="AH128" s="27" t="s">
        <v>27</v>
      </c>
    </row>
    <row r="129" spans="1:38" ht="114" hidden="1" x14ac:dyDescent="0.2">
      <c r="A129" s="8">
        <v>134</v>
      </c>
      <c r="B129" s="8"/>
      <c r="C129" s="8">
        <v>2</v>
      </c>
      <c r="D129" s="8" t="str">
        <f>LEFT(E129,1)</f>
        <v>D</v>
      </c>
      <c r="E129" s="9" t="s">
        <v>440</v>
      </c>
      <c r="F129" s="9" t="s">
        <v>745</v>
      </c>
      <c r="G129" s="9" t="s">
        <v>599</v>
      </c>
      <c r="H129" s="10"/>
      <c r="I129" s="11" t="s">
        <v>431</v>
      </c>
      <c r="J129" s="10" t="s">
        <v>151</v>
      </c>
      <c r="K129" s="10" t="s">
        <v>438</v>
      </c>
      <c r="L129" s="104">
        <v>41819</v>
      </c>
      <c r="M129" s="21">
        <v>41819</v>
      </c>
      <c r="N129" s="13">
        <f t="shared" si="16"/>
        <v>27</v>
      </c>
      <c r="O129" s="26"/>
      <c r="P129" s="13" t="str">
        <f t="shared" si="17"/>
        <v xml:space="preserve"> </v>
      </c>
      <c r="Q129" s="22">
        <v>41759</v>
      </c>
      <c r="R129" s="23">
        <f>Q129+60</f>
        <v>41819</v>
      </c>
      <c r="S129" s="10"/>
      <c r="T129" s="10" t="s">
        <v>93</v>
      </c>
      <c r="U129" s="8"/>
      <c r="V129" s="9" t="s">
        <v>680</v>
      </c>
      <c r="W129" s="8" t="s">
        <v>22</v>
      </c>
      <c r="X129" s="8" t="s">
        <v>27</v>
      </c>
      <c r="Y129" s="8" t="s">
        <v>39</v>
      </c>
      <c r="Z129" s="17" t="s">
        <v>54</v>
      </c>
      <c r="AA129" s="9" t="s">
        <v>71</v>
      </c>
      <c r="AB129" s="9" t="s">
        <v>72</v>
      </c>
      <c r="AC129" s="18"/>
      <c r="AD129" s="18"/>
      <c r="AE129" s="9" t="s">
        <v>27</v>
      </c>
      <c r="AF129" s="9" t="s">
        <v>15</v>
      </c>
      <c r="AG129" s="9" t="s">
        <v>93</v>
      </c>
      <c r="AH129" s="8"/>
    </row>
    <row r="130" spans="1:38" ht="75" hidden="1" x14ac:dyDescent="0.2">
      <c r="A130" s="8">
        <v>140</v>
      </c>
      <c r="B130" s="8"/>
      <c r="C130" s="8">
        <v>2</v>
      </c>
      <c r="D130" s="8" t="s">
        <v>374</v>
      </c>
      <c r="E130" s="9" t="s">
        <v>382</v>
      </c>
      <c r="F130" s="9">
        <v>2.4</v>
      </c>
      <c r="G130" s="58" t="s">
        <v>499</v>
      </c>
      <c r="H130" s="10" t="s">
        <v>277</v>
      </c>
      <c r="I130" s="10" t="s">
        <v>50</v>
      </c>
      <c r="J130" s="10"/>
      <c r="K130" s="10" t="s">
        <v>377</v>
      </c>
      <c r="L130" s="104">
        <v>41819</v>
      </c>
      <c r="M130" s="21">
        <v>41819</v>
      </c>
      <c r="N130" s="13">
        <f t="shared" si="16"/>
        <v>27</v>
      </c>
      <c r="O130" s="26"/>
      <c r="P130" s="13" t="str">
        <f t="shared" si="17"/>
        <v xml:space="preserve"> </v>
      </c>
      <c r="Q130" s="22">
        <v>41759</v>
      </c>
      <c r="R130" s="23">
        <f>Q130+60</f>
        <v>41819</v>
      </c>
      <c r="S130" s="10"/>
      <c r="T130" s="10" t="s">
        <v>93</v>
      </c>
      <c r="U130" s="8"/>
      <c r="V130" s="8"/>
      <c r="W130" s="8" t="s">
        <v>22</v>
      </c>
      <c r="X130" s="8" t="s">
        <v>27</v>
      </c>
      <c r="Y130" s="8" t="s">
        <v>22</v>
      </c>
      <c r="Z130" s="17" t="s">
        <v>50</v>
      </c>
      <c r="AA130" s="9" t="s">
        <v>71</v>
      </c>
      <c r="AB130" s="9" t="s">
        <v>71</v>
      </c>
      <c r="AC130" s="18"/>
      <c r="AD130" s="18"/>
      <c r="AE130" s="9" t="s">
        <v>27</v>
      </c>
      <c r="AF130" s="8"/>
      <c r="AG130" s="9" t="s">
        <v>93</v>
      </c>
      <c r="AH130" s="8"/>
    </row>
    <row r="131" spans="1:38" x14ac:dyDescent="0.2">
      <c r="A131" s="8">
        <v>3</v>
      </c>
      <c r="B131" s="8"/>
      <c r="C131" s="8">
        <v>1</v>
      </c>
      <c r="D131" s="8" t="s">
        <v>363</v>
      </c>
      <c r="E131" s="9" t="s">
        <v>434</v>
      </c>
      <c r="F131" s="9">
        <v>2.2000000000000002</v>
      </c>
      <c r="G131" s="10" t="s">
        <v>740</v>
      </c>
      <c r="H131" s="10"/>
      <c r="I131" s="11" t="s">
        <v>643</v>
      </c>
      <c r="J131" s="10" t="s">
        <v>642</v>
      </c>
      <c r="K131" s="10" t="s">
        <v>635</v>
      </c>
      <c r="L131" s="104">
        <v>41820</v>
      </c>
      <c r="M131" s="21">
        <v>41820</v>
      </c>
      <c r="N131" s="13">
        <f t="shared" si="16"/>
        <v>27</v>
      </c>
      <c r="O131" s="21"/>
      <c r="P131" s="13" t="str">
        <f t="shared" si="17"/>
        <v xml:space="preserve"> </v>
      </c>
      <c r="Q131" s="22"/>
      <c r="R131" s="23"/>
      <c r="S131" s="10"/>
      <c r="T131" s="10" t="s">
        <v>153</v>
      </c>
      <c r="U131" s="8"/>
      <c r="V131" s="19"/>
      <c r="W131" s="8"/>
      <c r="X131" s="8"/>
      <c r="Y131" s="9"/>
      <c r="Z131" s="17"/>
      <c r="AA131" s="9"/>
      <c r="AB131" s="9"/>
      <c r="AC131" s="18"/>
      <c r="AD131" s="18"/>
      <c r="AE131" s="8"/>
      <c r="AF131" s="9"/>
      <c r="AG131" s="9"/>
      <c r="AH131" s="8"/>
    </row>
    <row r="132" spans="1:38" ht="300.75" x14ac:dyDescent="0.2">
      <c r="A132" s="8">
        <v>5</v>
      </c>
      <c r="B132" s="8"/>
      <c r="C132" s="8">
        <v>1</v>
      </c>
      <c r="D132" s="8" t="str">
        <f t="shared" ref="D132:D138" si="19">LEFT(E132,1)</f>
        <v>D</v>
      </c>
      <c r="E132" s="9" t="s">
        <v>434</v>
      </c>
      <c r="F132" s="9">
        <v>2.2000000000000002</v>
      </c>
      <c r="G132" s="10" t="s">
        <v>528</v>
      </c>
      <c r="H132" s="10"/>
      <c r="I132" s="11" t="s">
        <v>530</v>
      </c>
      <c r="J132" s="10" t="s">
        <v>151</v>
      </c>
      <c r="K132" s="10" t="s">
        <v>375</v>
      </c>
      <c r="L132" s="104">
        <v>41820</v>
      </c>
      <c r="M132" s="21">
        <v>41820</v>
      </c>
      <c r="N132" s="13">
        <f t="shared" si="16"/>
        <v>27</v>
      </c>
      <c r="O132" s="26"/>
      <c r="P132" s="13" t="str">
        <f t="shared" si="17"/>
        <v xml:space="preserve"> </v>
      </c>
      <c r="Q132" s="22"/>
      <c r="R132" s="23"/>
      <c r="S132" s="10"/>
      <c r="T132" s="29" t="s">
        <v>287</v>
      </c>
      <c r="U132" s="8"/>
      <c r="V132" s="19" t="s">
        <v>404</v>
      </c>
      <c r="W132" s="8" t="s">
        <v>13</v>
      </c>
      <c r="X132" s="8" t="s">
        <v>15</v>
      </c>
      <c r="Y132" s="9" t="s">
        <v>14</v>
      </c>
      <c r="Z132" s="17" t="s">
        <v>405</v>
      </c>
      <c r="AA132" s="9" t="s">
        <v>71</v>
      </c>
      <c r="AB132" s="9" t="s">
        <v>71</v>
      </c>
      <c r="AC132" s="18"/>
      <c r="AD132" s="18"/>
      <c r="AE132" s="8" t="s">
        <v>15</v>
      </c>
      <c r="AF132" s="9" t="s">
        <v>65</v>
      </c>
      <c r="AG132" s="9"/>
      <c r="AH132" s="8"/>
    </row>
    <row r="133" spans="1:38" ht="300.75" x14ac:dyDescent="0.2">
      <c r="A133" s="8">
        <v>4</v>
      </c>
      <c r="B133" s="8"/>
      <c r="C133" s="8">
        <v>1</v>
      </c>
      <c r="D133" s="8" t="str">
        <f t="shared" si="19"/>
        <v>D</v>
      </c>
      <c r="E133" s="9" t="s">
        <v>434</v>
      </c>
      <c r="F133" s="9">
        <v>2.2000000000000002</v>
      </c>
      <c r="G133" s="10" t="s">
        <v>495</v>
      </c>
      <c r="H133" s="10"/>
      <c r="I133" s="11" t="s">
        <v>592</v>
      </c>
      <c r="J133" s="10" t="s">
        <v>151</v>
      </c>
      <c r="K133" s="10" t="s">
        <v>375</v>
      </c>
      <c r="L133" s="104">
        <v>41820</v>
      </c>
      <c r="M133" s="21">
        <v>41820</v>
      </c>
      <c r="N133" s="13">
        <f t="shared" si="16"/>
        <v>27</v>
      </c>
      <c r="O133" s="26"/>
      <c r="P133" s="13" t="str">
        <f t="shared" si="17"/>
        <v xml:space="preserve"> </v>
      </c>
      <c r="Q133" s="22"/>
      <c r="R133" s="23"/>
      <c r="S133" s="10"/>
      <c r="T133" s="36" t="s">
        <v>153</v>
      </c>
      <c r="U133" s="8"/>
      <c r="V133" s="19" t="s">
        <v>404</v>
      </c>
      <c r="W133" s="8" t="s">
        <v>13</v>
      </c>
      <c r="X133" s="8" t="s">
        <v>15</v>
      </c>
      <c r="Y133" s="9" t="s">
        <v>14</v>
      </c>
      <c r="Z133" s="17" t="s">
        <v>405</v>
      </c>
      <c r="AA133" s="9" t="s">
        <v>71</v>
      </c>
      <c r="AB133" s="9" t="s">
        <v>71</v>
      </c>
      <c r="AC133" s="18"/>
      <c r="AD133" s="18"/>
      <c r="AE133" s="8" t="s">
        <v>15</v>
      </c>
      <c r="AF133" s="9" t="s">
        <v>65</v>
      </c>
      <c r="AG133" s="9"/>
      <c r="AH133" s="8"/>
    </row>
    <row r="134" spans="1:38" ht="94.5" x14ac:dyDescent="0.2">
      <c r="A134" s="8">
        <v>8</v>
      </c>
      <c r="B134" s="8"/>
      <c r="C134" s="8">
        <v>1</v>
      </c>
      <c r="D134" s="8" t="str">
        <f t="shared" si="19"/>
        <v>D</v>
      </c>
      <c r="E134" s="9" t="s">
        <v>434</v>
      </c>
      <c r="F134" s="9">
        <v>2.2000000000000002</v>
      </c>
      <c r="G134" s="10" t="s">
        <v>494</v>
      </c>
      <c r="H134" s="10"/>
      <c r="I134" s="10" t="s">
        <v>593</v>
      </c>
      <c r="J134" s="10" t="s">
        <v>151</v>
      </c>
      <c r="K134" s="10" t="s">
        <v>375</v>
      </c>
      <c r="L134" s="104">
        <v>41820</v>
      </c>
      <c r="M134" s="21">
        <v>41820</v>
      </c>
      <c r="N134" s="13">
        <f t="shared" si="16"/>
        <v>27</v>
      </c>
      <c r="O134" s="26"/>
      <c r="P134" s="13" t="str">
        <f t="shared" si="17"/>
        <v xml:space="preserve"> </v>
      </c>
      <c r="Q134" s="22"/>
      <c r="R134" s="23"/>
      <c r="S134" s="10"/>
      <c r="T134" s="29" t="s">
        <v>287</v>
      </c>
      <c r="U134" s="8"/>
      <c r="V134" s="19"/>
      <c r="W134" s="8"/>
      <c r="X134" s="8"/>
      <c r="Y134" s="9"/>
      <c r="Z134" s="17"/>
      <c r="AA134" s="9"/>
      <c r="AB134" s="9"/>
      <c r="AC134" s="18"/>
      <c r="AD134" s="18"/>
      <c r="AE134" s="8"/>
      <c r="AF134" s="9"/>
      <c r="AG134" s="9"/>
      <c r="AH134" s="8"/>
    </row>
    <row r="135" spans="1:38" ht="42.75" x14ac:dyDescent="0.2">
      <c r="A135" s="8">
        <v>7</v>
      </c>
      <c r="B135" s="8"/>
      <c r="C135" s="8">
        <v>1</v>
      </c>
      <c r="D135" s="8" t="str">
        <f t="shared" si="19"/>
        <v>D</v>
      </c>
      <c r="E135" s="9" t="s">
        <v>437</v>
      </c>
      <c r="F135" s="9">
        <v>2.2000000000000002</v>
      </c>
      <c r="G135" s="10" t="s">
        <v>579</v>
      </c>
      <c r="H135" s="10"/>
      <c r="I135" s="11" t="s">
        <v>537</v>
      </c>
      <c r="J135" s="10" t="s">
        <v>151</v>
      </c>
      <c r="K135" s="10" t="s">
        <v>375</v>
      </c>
      <c r="L135" s="104">
        <v>41820</v>
      </c>
      <c r="M135" s="21">
        <v>41820</v>
      </c>
      <c r="N135" s="13">
        <f t="shared" si="16"/>
        <v>27</v>
      </c>
      <c r="O135" s="21"/>
      <c r="P135" s="13" t="str">
        <f t="shared" si="17"/>
        <v xml:space="preserve"> </v>
      </c>
      <c r="Q135" s="37"/>
      <c r="R135" s="73"/>
      <c r="S135" s="36"/>
      <c r="T135" s="10" t="s">
        <v>153</v>
      </c>
      <c r="U135" s="35"/>
      <c r="V135" s="19" t="s">
        <v>539</v>
      </c>
      <c r="W135" s="8" t="s">
        <v>13</v>
      </c>
      <c r="X135" s="8" t="s">
        <v>15</v>
      </c>
      <c r="Y135" s="9" t="s">
        <v>14</v>
      </c>
      <c r="Z135" s="17"/>
      <c r="AA135" s="9" t="s">
        <v>71</v>
      </c>
      <c r="AB135" s="9" t="s">
        <v>72</v>
      </c>
      <c r="AC135" s="18"/>
      <c r="AD135" s="18"/>
      <c r="AE135" s="8"/>
      <c r="AF135" s="9" t="s">
        <v>538</v>
      </c>
      <c r="AG135" s="9"/>
      <c r="AH135" s="8"/>
    </row>
    <row r="136" spans="1:38" ht="191.25" x14ac:dyDescent="0.2">
      <c r="A136" s="8">
        <v>14</v>
      </c>
      <c r="B136" s="8"/>
      <c r="C136" s="8">
        <v>1</v>
      </c>
      <c r="D136" s="8" t="str">
        <f t="shared" si="19"/>
        <v>D</v>
      </c>
      <c r="E136" s="39" t="s">
        <v>437</v>
      </c>
      <c r="F136" s="39">
        <v>5.0999999999999996</v>
      </c>
      <c r="G136" s="10" t="s">
        <v>796</v>
      </c>
      <c r="H136" s="10"/>
      <c r="I136" s="10" t="s">
        <v>797</v>
      </c>
      <c r="J136" s="10" t="s">
        <v>15</v>
      </c>
      <c r="K136" s="10" t="s">
        <v>375</v>
      </c>
      <c r="L136" s="104">
        <v>41820</v>
      </c>
      <c r="M136" s="21">
        <v>41820</v>
      </c>
      <c r="N136" s="13">
        <f t="shared" si="16"/>
        <v>27</v>
      </c>
      <c r="O136" s="26"/>
      <c r="P136" s="13" t="str">
        <f t="shared" si="17"/>
        <v xml:space="preserve"> </v>
      </c>
      <c r="Q136" s="23"/>
      <c r="R136" s="23"/>
      <c r="S136" s="10"/>
      <c r="T136" s="10" t="s">
        <v>153</v>
      </c>
      <c r="U136" s="9"/>
      <c r="V136" s="19" t="s">
        <v>443</v>
      </c>
      <c r="W136" s="8" t="s">
        <v>13</v>
      </c>
      <c r="X136" s="8" t="s">
        <v>15</v>
      </c>
      <c r="Y136" s="9" t="s">
        <v>412</v>
      </c>
      <c r="Z136" s="32"/>
      <c r="AA136" s="9"/>
      <c r="AB136" s="9"/>
      <c r="AC136" s="8"/>
      <c r="AD136" s="8"/>
      <c r="AE136" s="8"/>
      <c r="AF136" s="8"/>
      <c r="AG136" s="9"/>
      <c r="AH136" s="8"/>
      <c r="AJ136" s="33"/>
      <c r="AL136" s="33"/>
    </row>
    <row r="137" spans="1:38" ht="40.5" x14ac:dyDescent="0.2">
      <c r="A137" s="8">
        <v>18</v>
      </c>
      <c r="B137" s="8"/>
      <c r="C137" s="8">
        <v>1</v>
      </c>
      <c r="D137" s="8" t="str">
        <f t="shared" si="19"/>
        <v>D</v>
      </c>
      <c r="E137" s="9" t="s">
        <v>436</v>
      </c>
      <c r="F137" s="9">
        <v>5.0999999999999996</v>
      </c>
      <c r="G137" s="10" t="s">
        <v>510</v>
      </c>
      <c r="H137" s="10"/>
      <c r="I137" s="10" t="s">
        <v>597</v>
      </c>
      <c r="J137" s="10"/>
      <c r="K137" s="10" t="s">
        <v>375</v>
      </c>
      <c r="L137" s="104">
        <v>41820</v>
      </c>
      <c r="M137" s="21">
        <v>41820</v>
      </c>
      <c r="N137" s="13">
        <f t="shared" si="16"/>
        <v>27</v>
      </c>
      <c r="O137" s="26"/>
      <c r="P137" s="13" t="str">
        <f t="shared" si="17"/>
        <v xml:space="preserve"> </v>
      </c>
      <c r="Q137" s="23"/>
      <c r="R137" s="23"/>
      <c r="S137" s="10"/>
      <c r="T137" s="10" t="s">
        <v>93</v>
      </c>
      <c r="U137" s="9"/>
      <c r="V137" s="19"/>
      <c r="W137" s="8"/>
      <c r="X137" s="8"/>
      <c r="Y137" s="9"/>
      <c r="Z137" s="9"/>
      <c r="AA137" s="9"/>
      <c r="AB137" s="9"/>
      <c r="AC137" s="9"/>
      <c r="AD137" s="9"/>
      <c r="AE137" s="8"/>
      <c r="AF137" s="8"/>
      <c r="AG137" s="9"/>
      <c r="AH137" s="8"/>
      <c r="AJ137" s="33"/>
      <c r="AL137" s="33"/>
    </row>
    <row r="138" spans="1:38" ht="40.5" x14ac:dyDescent="0.2">
      <c r="A138" s="8">
        <v>29</v>
      </c>
      <c r="B138" s="8"/>
      <c r="C138" s="8">
        <v>1</v>
      </c>
      <c r="D138" s="8" t="str">
        <f t="shared" si="19"/>
        <v>D</v>
      </c>
      <c r="E138" s="9" t="s">
        <v>437</v>
      </c>
      <c r="F138" s="9">
        <v>3.1</v>
      </c>
      <c r="G138" s="10" t="s">
        <v>503</v>
      </c>
      <c r="H138" s="10"/>
      <c r="I138" s="10" t="s">
        <v>637</v>
      </c>
      <c r="J138" s="10" t="s">
        <v>151</v>
      </c>
      <c r="K138" s="10" t="s">
        <v>375</v>
      </c>
      <c r="L138" s="104">
        <v>41820</v>
      </c>
      <c r="M138" s="21">
        <v>41820</v>
      </c>
      <c r="N138" s="13">
        <f t="shared" si="16"/>
        <v>27</v>
      </c>
      <c r="O138" s="26"/>
      <c r="P138" s="13" t="str">
        <f t="shared" si="17"/>
        <v xml:space="preserve"> </v>
      </c>
      <c r="Q138" s="23"/>
      <c r="R138" s="23"/>
      <c r="S138" s="10"/>
      <c r="T138" s="10" t="s">
        <v>93</v>
      </c>
      <c r="U138" s="9"/>
      <c r="V138" s="19"/>
      <c r="W138" s="8"/>
      <c r="X138" s="8"/>
      <c r="Y138" s="9"/>
      <c r="Z138" s="40"/>
      <c r="AA138" s="9"/>
      <c r="AB138" s="9"/>
      <c r="AC138" s="9"/>
      <c r="AD138" s="9"/>
      <c r="AE138" s="8"/>
      <c r="AF138" s="8"/>
      <c r="AG138" s="9"/>
      <c r="AH138" s="8"/>
      <c r="AJ138" s="33"/>
      <c r="AL138" s="33"/>
    </row>
    <row r="139" spans="1:38" ht="57" x14ac:dyDescent="0.2">
      <c r="A139" s="8">
        <v>35</v>
      </c>
      <c r="B139" s="8"/>
      <c r="C139" s="8">
        <v>1</v>
      </c>
      <c r="D139" s="8" t="s">
        <v>365</v>
      </c>
      <c r="E139" s="8" t="s">
        <v>406</v>
      </c>
      <c r="F139" s="8">
        <v>2.2999999999999998</v>
      </c>
      <c r="G139" s="10" t="s">
        <v>623</v>
      </c>
      <c r="H139" s="10" t="s">
        <v>201</v>
      </c>
      <c r="I139" s="10" t="s">
        <v>200</v>
      </c>
      <c r="J139" s="10" t="s">
        <v>151</v>
      </c>
      <c r="K139" s="10" t="s">
        <v>388</v>
      </c>
      <c r="L139" s="104">
        <v>41820</v>
      </c>
      <c r="M139" s="21">
        <v>41820</v>
      </c>
      <c r="N139" s="13">
        <f t="shared" si="16"/>
        <v>27</v>
      </c>
      <c r="O139" s="26"/>
      <c r="P139" s="13" t="str">
        <f t="shared" si="17"/>
        <v xml:space="preserve"> </v>
      </c>
      <c r="Q139" s="23">
        <v>41729</v>
      </c>
      <c r="R139" s="23">
        <f>Q139+30</f>
        <v>41759</v>
      </c>
      <c r="S139" s="10"/>
      <c r="T139" s="10" t="s">
        <v>153</v>
      </c>
      <c r="U139" s="8"/>
      <c r="V139" s="8"/>
      <c r="W139" s="9" t="s">
        <v>61</v>
      </c>
      <c r="X139" s="9" t="s">
        <v>74</v>
      </c>
      <c r="Y139" s="8" t="s">
        <v>73</v>
      </c>
      <c r="Z139" s="9"/>
      <c r="AA139" s="9" t="s">
        <v>71</v>
      </c>
      <c r="AB139" s="9" t="s">
        <v>72</v>
      </c>
      <c r="AC139" s="8"/>
      <c r="AD139" s="8"/>
      <c r="AE139" s="9"/>
      <c r="AF139" s="9"/>
      <c r="AG139" s="8"/>
      <c r="AH139" s="8"/>
      <c r="AJ139" s="33"/>
      <c r="AL139" s="33"/>
    </row>
    <row r="140" spans="1:38" ht="51" x14ac:dyDescent="0.2">
      <c r="A140" s="8">
        <v>43</v>
      </c>
      <c r="B140" s="24" t="s">
        <v>370</v>
      </c>
      <c r="C140" s="8">
        <v>1</v>
      </c>
      <c r="D140" s="8" t="str">
        <f>LEFT(E140,1)</f>
        <v>D</v>
      </c>
      <c r="E140" s="9" t="s">
        <v>358</v>
      </c>
      <c r="F140" s="9" t="s">
        <v>763</v>
      </c>
      <c r="G140" s="25" t="s">
        <v>407</v>
      </c>
      <c r="H140" s="10" t="s">
        <v>145</v>
      </c>
      <c r="I140" s="10" t="s">
        <v>410</v>
      </c>
      <c r="J140" s="10" t="s">
        <v>147</v>
      </c>
      <c r="K140" s="10" t="s">
        <v>43</v>
      </c>
      <c r="L140" s="104">
        <v>41820</v>
      </c>
      <c r="M140" s="21">
        <v>41820</v>
      </c>
      <c r="N140" s="13">
        <f t="shared" si="16"/>
        <v>27</v>
      </c>
      <c r="O140" s="26"/>
      <c r="P140" s="13" t="str">
        <f t="shared" si="17"/>
        <v xml:space="preserve"> </v>
      </c>
      <c r="Q140" s="23">
        <v>41713</v>
      </c>
      <c r="R140" s="23">
        <f>Q140+30</f>
        <v>41743</v>
      </c>
      <c r="S140" s="10"/>
      <c r="T140" s="10" t="s">
        <v>153</v>
      </c>
      <c r="U140" s="9"/>
      <c r="V140" s="19" t="s">
        <v>211</v>
      </c>
      <c r="W140" s="9" t="s">
        <v>13</v>
      </c>
      <c r="X140" s="8" t="s">
        <v>15</v>
      </c>
      <c r="Y140" s="9" t="s">
        <v>18</v>
      </c>
      <c r="Z140" s="9" t="s">
        <v>209</v>
      </c>
      <c r="AA140" s="9" t="s">
        <v>72</v>
      </c>
      <c r="AB140" s="9" t="s">
        <v>72</v>
      </c>
      <c r="AC140" s="8" t="s">
        <v>9</v>
      </c>
      <c r="AD140" s="9" t="s">
        <v>6</v>
      </c>
      <c r="AE140" s="8" t="s">
        <v>15</v>
      </c>
      <c r="AF140" s="9" t="s">
        <v>108</v>
      </c>
      <c r="AG140" s="9" t="s">
        <v>95</v>
      </c>
      <c r="AH140" s="8" t="s">
        <v>130</v>
      </c>
    </row>
    <row r="141" spans="1:38" ht="81" x14ac:dyDescent="0.2">
      <c r="A141" s="8">
        <v>46</v>
      </c>
      <c r="B141" s="8"/>
      <c r="C141" s="8">
        <v>1</v>
      </c>
      <c r="D141" s="8" t="str">
        <f>LEFT(E141,1)</f>
        <v>D</v>
      </c>
      <c r="E141" s="9" t="s">
        <v>437</v>
      </c>
      <c r="F141" s="9">
        <v>3.1</v>
      </c>
      <c r="G141" s="10" t="s">
        <v>520</v>
      </c>
      <c r="H141" s="10"/>
      <c r="I141" s="10" t="s">
        <v>638</v>
      </c>
      <c r="J141" s="10" t="s">
        <v>152</v>
      </c>
      <c r="K141" s="10" t="s">
        <v>375</v>
      </c>
      <c r="L141" s="104">
        <v>41820</v>
      </c>
      <c r="M141" s="21">
        <v>41820</v>
      </c>
      <c r="N141" s="13">
        <f t="shared" ref="N141:N172" si="20">IF(ISBLANK(M141)," ",WEEKNUM(M141))</f>
        <v>27</v>
      </c>
      <c r="O141" s="26"/>
      <c r="P141" s="13" t="str">
        <f t="shared" ref="P141:P160" si="21">IF(ISBLANK(O141)," ",WEEKNUM(O141))</f>
        <v xml:space="preserve"> </v>
      </c>
      <c r="Q141" s="23">
        <v>42004</v>
      </c>
      <c r="R141" s="23">
        <f>Q141+30</f>
        <v>42034</v>
      </c>
      <c r="S141" s="10"/>
      <c r="T141" s="10" t="s">
        <v>153</v>
      </c>
      <c r="U141" s="9"/>
      <c r="V141" s="57" t="s">
        <v>344</v>
      </c>
      <c r="W141" s="8"/>
      <c r="X141" s="8"/>
      <c r="Y141" s="9"/>
      <c r="Z141" s="9"/>
      <c r="AA141" s="9" t="s">
        <v>72</v>
      </c>
      <c r="AB141" s="9" t="s">
        <v>72</v>
      </c>
      <c r="AC141" s="8"/>
      <c r="AD141" s="8" t="s">
        <v>107</v>
      </c>
      <c r="AE141" s="9"/>
      <c r="AF141" s="8"/>
      <c r="AG141" s="9"/>
      <c r="AH141" s="8"/>
    </row>
    <row r="142" spans="1:38" ht="28.5" x14ac:dyDescent="0.2">
      <c r="A142" s="8">
        <v>61</v>
      </c>
      <c r="B142" s="8"/>
      <c r="C142" s="8">
        <v>1</v>
      </c>
      <c r="D142" s="9" t="s">
        <v>365</v>
      </c>
      <c r="E142" s="9" t="s">
        <v>406</v>
      </c>
      <c r="F142" s="9" t="s">
        <v>745</v>
      </c>
      <c r="G142" s="9" t="s">
        <v>199</v>
      </c>
      <c r="H142" s="10" t="s">
        <v>204</v>
      </c>
      <c r="I142" s="74" t="s">
        <v>567</v>
      </c>
      <c r="J142" s="10" t="s">
        <v>151</v>
      </c>
      <c r="K142" s="10" t="s">
        <v>66</v>
      </c>
      <c r="L142" s="104">
        <v>41820</v>
      </c>
      <c r="M142" s="21">
        <v>41820</v>
      </c>
      <c r="N142" s="13">
        <f t="shared" si="20"/>
        <v>27</v>
      </c>
      <c r="O142" s="26"/>
      <c r="P142" s="13" t="str">
        <f t="shared" si="21"/>
        <v xml:space="preserve"> </v>
      </c>
      <c r="Q142" s="23">
        <v>41820</v>
      </c>
      <c r="R142" s="23">
        <f>Q142+30</f>
        <v>41850</v>
      </c>
      <c r="S142" s="10"/>
      <c r="T142" s="10" t="s">
        <v>153</v>
      </c>
      <c r="U142" s="8"/>
      <c r="V142" s="8"/>
      <c r="W142" s="8"/>
      <c r="X142" s="8"/>
      <c r="Y142" s="8"/>
      <c r="Z142" s="8"/>
      <c r="AA142" s="8"/>
      <c r="AB142" s="8"/>
      <c r="AC142" s="18"/>
      <c r="AD142" s="18"/>
      <c r="AE142" s="8"/>
      <c r="AF142" s="8"/>
      <c r="AG142" s="8"/>
      <c r="AH142" s="8"/>
    </row>
    <row r="143" spans="1:38" ht="143.25" x14ac:dyDescent="0.2">
      <c r="A143" s="8">
        <v>69</v>
      </c>
      <c r="B143" s="8"/>
      <c r="C143" s="8">
        <v>1</v>
      </c>
      <c r="D143" s="8" t="str">
        <f>LEFT(E143,1)</f>
        <v>M</v>
      </c>
      <c r="E143" s="9" t="s">
        <v>353</v>
      </c>
      <c r="F143" s="9">
        <v>3.1</v>
      </c>
      <c r="G143" s="9" t="s">
        <v>252</v>
      </c>
      <c r="H143" s="10" t="s">
        <v>605</v>
      </c>
      <c r="I143" s="39" t="s">
        <v>380</v>
      </c>
      <c r="J143" s="10" t="s">
        <v>151</v>
      </c>
      <c r="K143" s="10" t="s">
        <v>375</v>
      </c>
      <c r="L143" s="104">
        <v>41820</v>
      </c>
      <c r="M143" s="21">
        <v>41820</v>
      </c>
      <c r="N143" s="13">
        <f t="shared" si="20"/>
        <v>27</v>
      </c>
      <c r="O143" s="26"/>
      <c r="P143" s="13" t="str">
        <f t="shared" si="21"/>
        <v xml:space="preserve"> </v>
      </c>
      <c r="Q143" s="22">
        <v>41728</v>
      </c>
      <c r="R143" s="23">
        <f>Q143+30</f>
        <v>41758</v>
      </c>
      <c r="S143" s="10"/>
      <c r="T143" s="10" t="s">
        <v>153</v>
      </c>
      <c r="U143" s="8"/>
      <c r="V143" s="75" t="s">
        <v>670</v>
      </c>
      <c r="W143" s="8" t="s">
        <v>13</v>
      </c>
      <c r="X143" s="8" t="s">
        <v>15</v>
      </c>
      <c r="Y143" s="9" t="s">
        <v>19</v>
      </c>
      <c r="Z143" s="17" t="s">
        <v>606</v>
      </c>
      <c r="AA143" s="9" t="s">
        <v>72</v>
      </c>
      <c r="AB143" s="9" t="s">
        <v>71</v>
      </c>
      <c r="AC143" s="8"/>
      <c r="AD143" s="8" t="s">
        <v>107</v>
      </c>
      <c r="AE143" s="9" t="s">
        <v>15</v>
      </c>
      <c r="AF143" s="9" t="s">
        <v>481</v>
      </c>
      <c r="AG143" s="9" t="s">
        <v>95</v>
      </c>
      <c r="AH143" s="8" t="s">
        <v>130</v>
      </c>
    </row>
    <row r="144" spans="1:38" ht="40.5" x14ac:dyDescent="0.2">
      <c r="A144" s="8">
        <v>93</v>
      </c>
      <c r="B144" s="42" t="s">
        <v>371</v>
      </c>
      <c r="C144" s="43">
        <v>1</v>
      </c>
      <c r="D144" s="71" t="s">
        <v>363</v>
      </c>
      <c r="E144" s="43" t="s">
        <v>345</v>
      </c>
      <c r="F144" s="43">
        <v>5.0999999999999996</v>
      </c>
      <c r="G144" s="48" t="s">
        <v>458</v>
      </c>
      <c r="H144" s="47" t="s">
        <v>459</v>
      </c>
      <c r="I144" s="47" t="s">
        <v>460</v>
      </c>
      <c r="J144" s="47" t="s">
        <v>147</v>
      </c>
      <c r="K144" s="72" t="s">
        <v>376</v>
      </c>
      <c r="L144" s="104">
        <v>41820</v>
      </c>
      <c r="M144" s="21">
        <v>41820</v>
      </c>
      <c r="N144" s="13">
        <f t="shared" si="20"/>
        <v>27</v>
      </c>
      <c r="O144" s="44">
        <v>41728</v>
      </c>
      <c r="P144" s="13">
        <f t="shared" si="21"/>
        <v>14</v>
      </c>
      <c r="Q144" s="46"/>
      <c r="R144" s="46"/>
      <c r="S144" s="47"/>
      <c r="T144" s="47" t="s">
        <v>94</v>
      </c>
      <c r="U144" s="8"/>
      <c r="V144" s="8"/>
      <c r="W144" s="8"/>
      <c r="X144" s="8"/>
      <c r="Y144" s="8"/>
      <c r="Z144" s="8"/>
      <c r="AA144" s="8"/>
      <c r="AB144" s="8"/>
      <c r="AC144" s="8"/>
      <c r="AD144" s="8"/>
      <c r="AE144" s="8"/>
      <c r="AF144" s="8"/>
      <c r="AG144" s="8"/>
      <c r="AH144" s="8"/>
    </row>
    <row r="145" spans="1:39" ht="185.25" hidden="1" x14ac:dyDescent="0.2">
      <c r="A145" s="8">
        <v>85</v>
      </c>
      <c r="B145" s="8"/>
      <c r="C145" s="8">
        <v>2</v>
      </c>
      <c r="D145" s="8" t="str">
        <f>LEFT(E145,1)</f>
        <v>R</v>
      </c>
      <c r="E145" s="9" t="s">
        <v>341</v>
      </c>
      <c r="F145" s="9">
        <v>3.1</v>
      </c>
      <c r="G145" s="25" t="s">
        <v>199</v>
      </c>
      <c r="H145" s="10" t="s">
        <v>457</v>
      </c>
      <c r="I145" s="10" t="s">
        <v>78</v>
      </c>
      <c r="J145" s="10"/>
      <c r="K145" s="10" t="s">
        <v>376</v>
      </c>
      <c r="L145" s="104">
        <v>41820</v>
      </c>
      <c r="M145" s="21">
        <v>41820</v>
      </c>
      <c r="N145" s="13">
        <f t="shared" si="20"/>
        <v>27</v>
      </c>
      <c r="O145" s="26"/>
      <c r="P145" s="13" t="str">
        <f t="shared" si="21"/>
        <v xml:space="preserve"> </v>
      </c>
      <c r="Q145" s="22">
        <v>41728</v>
      </c>
      <c r="R145" s="23">
        <f>Q145+30</f>
        <v>41758</v>
      </c>
      <c r="S145" s="10"/>
      <c r="T145" s="10" t="s">
        <v>153</v>
      </c>
      <c r="U145" s="8" t="s">
        <v>306</v>
      </c>
      <c r="V145" s="8"/>
      <c r="W145" s="9" t="s">
        <v>62</v>
      </c>
      <c r="X145" s="9" t="s">
        <v>17</v>
      </c>
      <c r="Y145" s="8" t="s">
        <v>42</v>
      </c>
      <c r="Z145" s="17" t="s">
        <v>78</v>
      </c>
      <c r="AA145" s="9" t="s">
        <v>72</v>
      </c>
      <c r="AB145" s="9" t="s">
        <v>72</v>
      </c>
      <c r="AC145" s="9" t="s">
        <v>41</v>
      </c>
      <c r="AD145" s="8"/>
      <c r="AE145" s="8" t="s">
        <v>17</v>
      </c>
      <c r="AF145" s="8" t="s">
        <v>111</v>
      </c>
      <c r="AG145" s="9" t="s">
        <v>93</v>
      </c>
      <c r="AH145" s="8" t="s">
        <v>129</v>
      </c>
    </row>
    <row r="146" spans="1:39" ht="42.75" hidden="1" x14ac:dyDescent="0.2">
      <c r="A146" s="8">
        <v>99</v>
      </c>
      <c r="B146" s="8"/>
      <c r="C146" s="8">
        <v>3</v>
      </c>
      <c r="D146" s="9" t="s">
        <v>363</v>
      </c>
      <c r="E146" s="9" t="s">
        <v>570</v>
      </c>
      <c r="F146" s="9">
        <v>2.2000000000000002</v>
      </c>
      <c r="G146" s="10" t="s">
        <v>243</v>
      </c>
      <c r="H146" s="9" t="s">
        <v>244</v>
      </c>
      <c r="I146" s="10" t="s">
        <v>569</v>
      </c>
      <c r="J146" s="10"/>
      <c r="K146" s="11" t="s">
        <v>678</v>
      </c>
      <c r="L146" s="104">
        <v>41820</v>
      </c>
      <c r="M146" s="21">
        <v>41820</v>
      </c>
      <c r="N146" s="13">
        <f t="shared" si="20"/>
        <v>27</v>
      </c>
      <c r="O146" s="26"/>
      <c r="P146" s="13" t="str">
        <f t="shared" si="21"/>
        <v xml:space="preserve"> </v>
      </c>
      <c r="Q146" s="23">
        <v>41759</v>
      </c>
      <c r="R146" s="23">
        <f>Q146+90</f>
        <v>41849</v>
      </c>
      <c r="S146" s="10"/>
      <c r="T146" s="10" t="s">
        <v>93</v>
      </c>
      <c r="U146" s="8"/>
      <c r="V146" s="8" t="s">
        <v>679</v>
      </c>
      <c r="W146" s="8" t="s">
        <v>20</v>
      </c>
      <c r="X146" s="8" t="s">
        <v>66</v>
      </c>
      <c r="Y146" s="9" t="s">
        <v>21</v>
      </c>
      <c r="Z146" s="17" t="s">
        <v>60</v>
      </c>
      <c r="AA146" s="9" t="s">
        <v>72</v>
      </c>
      <c r="AB146" s="9" t="s">
        <v>71</v>
      </c>
      <c r="AC146" s="8" t="s">
        <v>9</v>
      </c>
      <c r="AD146" s="9" t="s">
        <v>63</v>
      </c>
      <c r="AE146" s="9" t="s">
        <v>66</v>
      </c>
      <c r="AF146" s="9" t="s">
        <v>6</v>
      </c>
      <c r="AG146" s="9" t="s">
        <v>95</v>
      </c>
      <c r="AH146" s="8" t="s">
        <v>129</v>
      </c>
    </row>
    <row r="147" spans="1:39" ht="87.75" hidden="1" x14ac:dyDescent="0.2">
      <c r="A147" s="8">
        <v>107</v>
      </c>
      <c r="B147" s="8"/>
      <c r="C147" s="8">
        <v>3</v>
      </c>
      <c r="D147" s="8" t="str">
        <f t="shared" ref="D147:D159" si="22">LEFT(E147,1)</f>
        <v>M</v>
      </c>
      <c r="E147" s="9" t="s">
        <v>354</v>
      </c>
      <c r="F147" s="9">
        <v>5.2</v>
      </c>
      <c r="G147" s="9" t="s">
        <v>313</v>
      </c>
      <c r="H147" s="10"/>
      <c r="I147" s="10" t="s">
        <v>683</v>
      </c>
      <c r="J147" s="10"/>
      <c r="K147" s="11" t="s">
        <v>571</v>
      </c>
      <c r="L147" s="104">
        <v>41820</v>
      </c>
      <c r="M147" s="21">
        <v>41820</v>
      </c>
      <c r="N147" s="13">
        <f t="shared" si="20"/>
        <v>27</v>
      </c>
      <c r="O147" s="26"/>
      <c r="P147" s="13" t="str">
        <f t="shared" si="21"/>
        <v xml:space="preserve"> </v>
      </c>
      <c r="Q147" s="22">
        <v>41820</v>
      </c>
      <c r="R147" s="23">
        <f>Q147+90</f>
        <v>41910</v>
      </c>
      <c r="S147" s="10"/>
      <c r="T147" s="10" t="s">
        <v>93</v>
      </c>
      <c r="U147" s="8"/>
      <c r="V147" s="8" t="s">
        <v>682</v>
      </c>
      <c r="W147" s="8" t="s">
        <v>12</v>
      </c>
      <c r="X147" s="8" t="s">
        <v>66</v>
      </c>
      <c r="Y147" s="9" t="s">
        <v>5</v>
      </c>
      <c r="Z147" s="17" t="s">
        <v>25</v>
      </c>
      <c r="AA147" s="9" t="s">
        <v>72</v>
      </c>
      <c r="AB147" s="9" t="s">
        <v>71</v>
      </c>
      <c r="AC147" s="8" t="s">
        <v>9</v>
      </c>
      <c r="AD147" s="9" t="s">
        <v>6</v>
      </c>
      <c r="AE147" s="9" t="s">
        <v>66</v>
      </c>
      <c r="AF147" s="9" t="s">
        <v>98</v>
      </c>
      <c r="AG147" s="9" t="s">
        <v>93</v>
      </c>
      <c r="AH147" s="8" t="s">
        <v>129</v>
      </c>
    </row>
    <row r="148" spans="1:39" ht="57" hidden="1" x14ac:dyDescent="0.2">
      <c r="A148" s="8">
        <v>113</v>
      </c>
      <c r="B148" s="8"/>
      <c r="C148" s="76">
        <v>2</v>
      </c>
      <c r="D148" s="8" t="str">
        <f t="shared" si="22"/>
        <v>T</v>
      </c>
      <c r="E148" s="8" t="s">
        <v>333</v>
      </c>
      <c r="F148" s="8">
        <v>2.1</v>
      </c>
      <c r="G148" s="9" t="s">
        <v>248</v>
      </c>
      <c r="H148" s="10" t="s">
        <v>250</v>
      </c>
      <c r="I148" s="10" t="s">
        <v>49</v>
      </c>
      <c r="J148" s="10"/>
      <c r="K148" s="11" t="s">
        <v>97</v>
      </c>
      <c r="L148" s="104">
        <v>41820</v>
      </c>
      <c r="M148" s="21">
        <v>41820</v>
      </c>
      <c r="N148" s="13">
        <f t="shared" si="20"/>
        <v>27</v>
      </c>
      <c r="O148" s="26"/>
      <c r="P148" s="13" t="str">
        <f t="shared" si="21"/>
        <v xml:space="preserve"> </v>
      </c>
      <c r="Q148" s="22">
        <v>41759</v>
      </c>
      <c r="R148" s="23">
        <f>Q148+30</f>
        <v>41789</v>
      </c>
      <c r="S148" s="10"/>
      <c r="T148" s="10" t="s">
        <v>93</v>
      </c>
      <c r="U148" s="8" t="s">
        <v>304</v>
      </c>
      <c r="V148" s="8"/>
      <c r="W148" s="9" t="s">
        <v>61</v>
      </c>
      <c r="X148" s="9" t="s">
        <v>74</v>
      </c>
      <c r="Y148" s="9" t="s">
        <v>40</v>
      </c>
      <c r="Z148" s="17" t="s">
        <v>49</v>
      </c>
      <c r="AA148" s="9" t="s">
        <v>71</v>
      </c>
      <c r="AB148" s="9" t="s">
        <v>71</v>
      </c>
      <c r="AC148" s="38"/>
      <c r="AD148" s="38"/>
      <c r="AE148" s="8" t="s">
        <v>97</v>
      </c>
      <c r="AF148" s="9"/>
      <c r="AG148" s="9" t="s">
        <v>93</v>
      </c>
      <c r="AH148" s="8"/>
    </row>
    <row r="149" spans="1:39" ht="57" hidden="1" x14ac:dyDescent="0.2">
      <c r="A149" s="8">
        <v>114</v>
      </c>
      <c r="B149" s="8"/>
      <c r="C149" s="76">
        <v>2</v>
      </c>
      <c r="D149" s="8" t="str">
        <f t="shared" si="22"/>
        <v>T</v>
      </c>
      <c r="E149" s="8" t="s">
        <v>333</v>
      </c>
      <c r="F149" s="8">
        <v>2.1</v>
      </c>
      <c r="G149" s="9" t="s">
        <v>249</v>
      </c>
      <c r="H149" s="10" t="s">
        <v>250</v>
      </c>
      <c r="I149" s="10" t="s">
        <v>251</v>
      </c>
      <c r="J149" s="10"/>
      <c r="K149" s="11" t="s">
        <v>17</v>
      </c>
      <c r="L149" s="104">
        <v>41820</v>
      </c>
      <c r="M149" s="21">
        <v>41820</v>
      </c>
      <c r="N149" s="13">
        <f t="shared" si="20"/>
        <v>27</v>
      </c>
      <c r="O149" s="26"/>
      <c r="P149" s="13" t="str">
        <f t="shared" si="21"/>
        <v xml:space="preserve"> </v>
      </c>
      <c r="Q149" s="22">
        <v>41759</v>
      </c>
      <c r="R149" s="23">
        <f>Q149+30</f>
        <v>41789</v>
      </c>
      <c r="S149" s="10"/>
      <c r="T149" s="10" t="s">
        <v>93</v>
      </c>
      <c r="U149" s="8" t="s">
        <v>305</v>
      </c>
      <c r="V149" s="8"/>
      <c r="W149" s="9" t="s">
        <v>61</v>
      </c>
      <c r="X149" s="9" t="s">
        <v>74</v>
      </c>
      <c r="Y149" s="9" t="s">
        <v>46</v>
      </c>
      <c r="Z149" s="17" t="s">
        <v>51</v>
      </c>
      <c r="AA149" s="9" t="s">
        <v>71</v>
      </c>
      <c r="AB149" s="9" t="s">
        <v>71</v>
      </c>
      <c r="AC149" s="38"/>
      <c r="AD149" s="38"/>
      <c r="AE149" s="8" t="s">
        <v>97</v>
      </c>
      <c r="AF149" s="9"/>
      <c r="AG149" s="9" t="s">
        <v>93</v>
      </c>
      <c r="AH149" s="8"/>
    </row>
    <row r="150" spans="1:39" ht="94.5" x14ac:dyDescent="0.2">
      <c r="A150" s="8">
        <v>117</v>
      </c>
      <c r="B150" s="8"/>
      <c r="C150" s="8">
        <v>1</v>
      </c>
      <c r="D150" s="8" t="str">
        <f t="shared" si="22"/>
        <v>D</v>
      </c>
      <c r="E150" s="9" t="s">
        <v>437</v>
      </c>
      <c r="F150" s="9" t="s">
        <v>761</v>
      </c>
      <c r="G150" s="9" t="s">
        <v>523</v>
      </c>
      <c r="H150" s="10"/>
      <c r="I150" s="10" t="s">
        <v>529</v>
      </c>
      <c r="J150" s="10" t="s">
        <v>151</v>
      </c>
      <c r="K150" s="10" t="s">
        <v>375</v>
      </c>
      <c r="L150" s="104">
        <v>41820</v>
      </c>
      <c r="M150" s="21">
        <v>41820</v>
      </c>
      <c r="N150" s="13">
        <f t="shared" si="20"/>
        <v>27</v>
      </c>
      <c r="O150" s="26"/>
      <c r="P150" s="13" t="str">
        <f t="shared" si="21"/>
        <v xml:space="preserve"> </v>
      </c>
      <c r="Q150" s="22">
        <v>41912</v>
      </c>
      <c r="R150" s="23">
        <f t="shared" ref="R150:R156" si="23">Q150+60</f>
        <v>41972</v>
      </c>
      <c r="S150" s="10"/>
      <c r="T150" s="10" t="s">
        <v>153</v>
      </c>
      <c r="U150" s="8"/>
      <c r="V150" s="8"/>
      <c r="W150" s="8" t="s">
        <v>13</v>
      </c>
      <c r="X150" s="8" t="s">
        <v>15</v>
      </c>
      <c r="Y150" s="9" t="s">
        <v>19</v>
      </c>
      <c r="Z150" s="17" t="s">
        <v>33</v>
      </c>
      <c r="AA150" s="9" t="s">
        <v>71</v>
      </c>
      <c r="AB150" s="9" t="s">
        <v>72</v>
      </c>
      <c r="AC150" s="38"/>
      <c r="AD150" s="38"/>
      <c r="AE150" s="8" t="s">
        <v>15</v>
      </c>
      <c r="AF150" s="8"/>
      <c r="AG150" s="9" t="s">
        <v>93</v>
      </c>
      <c r="AH150" s="8"/>
    </row>
    <row r="151" spans="1:39" ht="86.25" hidden="1" x14ac:dyDescent="0.2">
      <c r="A151" s="8">
        <v>119</v>
      </c>
      <c r="B151" s="8"/>
      <c r="C151" s="8">
        <v>2</v>
      </c>
      <c r="D151" s="8" t="str">
        <f t="shared" si="22"/>
        <v>R</v>
      </c>
      <c r="E151" s="9" t="s">
        <v>340</v>
      </c>
      <c r="F151" s="9">
        <v>3.1</v>
      </c>
      <c r="G151" s="9" t="s">
        <v>259</v>
      </c>
      <c r="H151" s="10"/>
      <c r="I151" s="41" t="s">
        <v>258</v>
      </c>
      <c r="J151" s="10" t="s">
        <v>147</v>
      </c>
      <c r="K151" s="10" t="s">
        <v>1</v>
      </c>
      <c r="L151" s="104">
        <v>41820</v>
      </c>
      <c r="M151" s="21">
        <v>41820</v>
      </c>
      <c r="N151" s="13">
        <f t="shared" si="20"/>
        <v>27</v>
      </c>
      <c r="O151" s="26"/>
      <c r="P151" s="13" t="str">
        <f t="shared" si="21"/>
        <v xml:space="preserve"> </v>
      </c>
      <c r="Q151" s="22">
        <v>41729</v>
      </c>
      <c r="R151" s="23">
        <f t="shared" si="23"/>
        <v>41789</v>
      </c>
      <c r="S151" s="10"/>
      <c r="T151" s="10" t="s">
        <v>153</v>
      </c>
      <c r="U151" s="8"/>
      <c r="V151" s="8"/>
      <c r="W151" s="9" t="s">
        <v>62</v>
      </c>
      <c r="X151" s="9" t="s">
        <v>17</v>
      </c>
      <c r="Y151" s="9" t="s">
        <v>24</v>
      </c>
      <c r="Z151" s="17" t="s">
        <v>28</v>
      </c>
      <c r="AA151" s="9" t="s">
        <v>72</v>
      </c>
      <c r="AB151" s="9" t="s">
        <v>72</v>
      </c>
      <c r="AC151" s="8"/>
      <c r="AD151" s="8" t="s">
        <v>7</v>
      </c>
      <c r="AE151" s="8" t="s">
        <v>1</v>
      </c>
      <c r="AF151" s="9" t="s">
        <v>109</v>
      </c>
      <c r="AG151" s="9" t="s">
        <v>95</v>
      </c>
      <c r="AH151" s="8" t="s">
        <v>129</v>
      </c>
    </row>
    <row r="152" spans="1:39" ht="44.25" hidden="1" x14ac:dyDescent="0.2">
      <c r="A152" s="8">
        <v>124</v>
      </c>
      <c r="B152" s="8"/>
      <c r="C152" s="8">
        <v>2</v>
      </c>
      <c r="D152" s="8" t="str">
        <f t="shared" si="22"/>
        <v>R</v>
      </c>
      <c r="E152" s="9" t="s">
        <v>356</v>
      </c>
      <c r="F152" s="9">
        <v>3.1</v>
      </c>
      <c r="G152" s="9" t="s">
        <v>266</v>
      </c>
      <c r="H152" s="10" t="s">
        <v>347</v>
      </c>
      <c r="I152" s="10" t="s">
        <v>265</v>
      </c>
      <c r="J152" s="10"/>
      <c r="K152" s="10" t="s">
        <v>376</v>
      </c>
      <c r="L152" s="104">
        <v>41820</v>
      </c>
      <c r="M152" s="21">
        <v>41820</v>
      </c>
      <c r="N152" s="13">
        <f t="shared" si="20"/>
        <v>27</v>
      </c>
      <c r="O152" s="26"/>
      <c r="P152" s="13" t="str">
        <f t="shared" si="21"/>
        <v xml:space="preserve"> </v>
      </c>
      <c r="Q152" s="22">
        <v>41713</v>
      </c>
      <c r="R152" s="23">
        <f t="shared" si="23"/>
        <v>41773</v>
      </c>
      <c r="S152" s="10"/>
      <c r="T152" s="10" t="s">
        <v>153</v>
      </c>
      <c r="U152" s="8"/>
      <c r="V152" s="8"/>
      <c r="W152" s="9" t="s">
        <v>62</v>
      </c>
      <c r="X152" s="9" t="s">
        <v>17</v>
      </c>
      <c r="Y152" s="8" t="s">
        <v>42</v>
      </c>
      <c r="Z152" s="17" t="s">
        <v>80</v>
      </c>
      <c r="AA152" s="9" t="s">
        <v>72</v>
      </c>
      <c r="AB152" s="9" t="s">
        <v>72</v>
      </c>
      <c r="AC152" s="9" t="s">
        <v>41</v>
      </c>
      <c r="AD152" s="8" t="s">
        <v>7</v>
      </c>
      <c r="AE152" s="9" t="s">
        <v>17</v>
      </c>
      <c r="AF152" s="8"/>
      <c r="AG152" s="9" t="s">
        <v>95</v>
      </c>
      <c r="AH152" s="8" t="s">
        <v>129</v>
      </c>
    </row>
    <row r="153" spans="1:39" s="59" customFormat="1" ht="29.25" hidden="1" x14ac:dyDescent="0.2">
      <c r="A153" s="8">
        <v>125</v>
      </c>
      <c r="B153" s="8"/>
      <c r="C153" s="8">
        <v>2</v>
      </c>
      <c r="D153" s="8" t="str">
        <f t="shared" si="22"/>
        <v>T</v>
      </c>
      <c r="E153" s="9" t="s">
        <v>352</v>
      </c>
      <c r="F153" s="9">
        <v>3.1</v>
      </c>
      <c r="G153" s="9" t="s">
        <v>267</v>
      </c>
      <c r="H153" s="10" t="s">
        <v>268</v>
      </c>
      <c r="I153" s="10" t="s">
        <v>79</v>
      </c>
      <c r="J153" s="10"/>
      <c r="K153" s="11" t="s">
        <v>574</v>
      </c>
      <c r="L153" s="104">
        <v>41820</v>
      </c>
      <c r="M153" s="21">
        <v>41820</v>
      </c>
      <c r="N153" s="13">
        <f t="shared" si="20"/>
        <v>27</v>
      </c>
      <c r="O153" s="26"/>
      <c r="P153" s="13" t="str">
        <f t="shared" si="21"/>
        <v xml:space="preserve"> </v>
      </c>
      <c r="Q153" s="22">
        <v>41789</v>
      </c>
      <c r="R153" s="23">
        <f t="shared" si="23"/>
        <v>41849</v>
      </c>
      <c r="S153" s="10"/>
      <c r="T153" s="10" t="s">
        <v>93</v>
      </c>
      <c r="U153" s="8"/>
      <c r="V153" s="8"/>
      <c r="W153" s="9" t="s">
        <v>62</v>
      </c>
      <c r="X153" s="9" t="s">
        <v>17</v>
      </c>
      <c r="Y153" s="8" t="s">
        <v>42</v>
      </c>
      <c r="Z153" s="17" t="s">
        <v>79</v>
      </c>
      <c r="AA153" s="9" t="s">
        <v>72</v>
      </c>
      <c r="AB153" s="9" t="s">
        <v>72</v>
      </c>
      <c r="AC153" s="9"/>
      <c r="AD153" s="9"/>
      <c r="AE153" s="9" t="s">
        <v>97</v>
      </c>
      <c r="AF153" s="8" t="s">
        <v>131</v>
      </c>
      <c r="AG153" s="9" t="s">
        <v>93</v>
      </c>
      <c r="AH153" s="8" t="s">
        <v>130</v>
      </c>
      <c r="AI153" s="20"/>
      <c r="AJ153" s="20"/>
      <c r="AK153" s="20"/>
      <c r="AL153" s="20"/>
      <c r="AM153" s="20"/>
    </row>
    <row r="154" spans="1:39" ht="85.5" hidden="1" x14ac:dyDescent="0.2">
      <c r="A154" s="8">
        <v>135</v>
      </c>
      <c r="B154" s="8"/>
      <c r="C154" s="8">
        <v>2</v>
      </c>
      <c r="D154" s="8" t="str">
        <f t="shared" si="22"/>
        <v>D</v>
      </c>
      <c r="E154" s="9" t="s">
        <v>342</v>
      </c>
      <c r="F154" s="9">
        <v>2.2999999999999998</v>
      </c>
      <c r="G154" s="9" t="s">
        <v>274</v>
      </c>
      <c r="H154" s="10" t="s">
        <v>275</v>
      </c>
      <c r="I154" s="9" t="s">
        <v>432</v>
      </c>
      <c r="J154" s="10"/>
      <c r="K154" s="10" t="s">
        <v>576</v>
      </c>
      <c r="L154" s="104">
        <v>41820</v>
      </c>
      <c r="M154" s="21">
        <v>41820</v>
      </c>
      <c r="N154" s="13">
        <f t="shared" si="20"/>
        <v>27</v>
      </c>
      <c r="O154" s="26"/>
      <c r="P154" s="13" t="str">
        <f t="shared" si="21"/>
        <v xml:space="preserve"> </v>
      </c>
      <c r="Q154" s="22">
        <v>41759</v>
      </c>
      <c r="R154" s="23">
        <f t="shared" si="23"/>
        <v>41819</v>
      </c>
      <c r="S154" s="10"/>
      <c r="T154" s="10" t="s">
        <v>93</v>
      </c>
      <c r="U154" s="8"/>
      <c r="V154" s="9" t="s">
        <v>135</v>
      </c>
      <c r="W154" s="8" t="s">
        <v>22</v>
      </c>
      <c r="X154" s="8" t="s">
        <v>27</v>
      </c>
      <c r="Y154" s="8" t="s">
        <v>39</v>
      </c>
      <c r="Z154" s="17" t="s">
        <v>608</v>
      </c>
      <c r="AA154" s="9" t="s">
        <v>71</v>
      </c>
      <c r="AB154" s="9" t="s">
        <v>72</v>
      </c>
      <c r="AC154" s="18"/>
      <c r="AD154" s="18"/>
      <c r="AE154" s="9" t="s">
        <v>27</v>
      </c>
      <c r="AF154" s="9" t="s">
        <v>15</v>
      </c>
      <c r="AG154" s="9" t="s">
        <v>93</v>
      </c>
      <c r="AH154" s="8"/>
    </row>
    <row r="155" spans="1:39" ht="57" hidden="1" x14ac:dyDescent="0.2">
      <c r="A155" s="8">
        <v>149</v>
      </c>
      <c r="B155" s="8"/>
      <c r="C155" s="8">
        <v>2</v>
      </c>
      <c r="D155" s="8" t="str">
        <f t="shared" si="22"/>
        <v>P</v>
      </c>
      <c r="E155" s="9" t="s">
        <v>406</v>
      </c>
      <c r="F155" s="9" t="s">
        <v>784</v>
      </c>
      <c r="G155" s="9" t="s">
        <v>283</v>
      </c>
      <c r="H155" s="10" t="s">
        <v>284</v>
      </c>
      <c r="I155" s="10" t="s">
        <v>783</v>
      </c>
      <c r="J155" s="10"/>
      <c r="K155" s="10" t="s">
        <v>388</v>
      </c>
      <c r="L155" s="104">
        <v>41820</v>
      </c>
      <c r="M155" s="21">
        <v>41820</v>
      </c>
      <c r="N155" s="13">
        <f t="shared" si="20"/>
        <v>27</v>
      </c>
      <c r="O155" s="26"/>
      <c r="P155" s="13" t="str">
        <f t="shared" si="21"/>
        <v xml:space="preserve"> </v>
      </c>
      <c r="Q155" s="22">
        <v>41759</v>
      </c>
      <c r="R155" s="23">
        <f t="shared" si="23"/>
        <v>41819</v>
      </c>
      <c r="S155" s="10"/>
      <c r="T155" s="10" t="s">
        <v>93</v>
      </c>
      <c r="U155" s="8"/>
      <c r="V155" s="19"/>
      <c r="W155" s="8"/>
      <c r="X155" s="8"/>
      <c r="Y155" s="8" t="s">
        <v>185</v>
      </c>
      <c r="Z155" s="77" t="s">
        <v>186</v>
      </c>
      <c r="AA155" s="8"/>
      <c r="AB155" s="8"/>
      <c r="AC155" s="8"/>
      <c r="AD155" s="8"/>
      <c r="AE155" s="8"/>
      <c r="AF155" s="28"/>
      <c r="AG155" s="28"/>
      <c r="AH155" s="28"/>
    </row>
    <row r="156" spans="1:39" ht="42.75" hidden="1" x14ac:dyDescent="0.2">
      <c r="A156" s="8">
        <v>150</v>
      </c>
      <c r="B156" s="8"/>
      <c r="C156" s="8">
        <v>2</v>
      </c>
      <c r="D156" s="8" t="str">
        <f t="shared" si="22"/>
        <v>T</v>
      </c>
      <c r="E156" s="39" t="s">
        <v>350</v>
      </c>
      <c r="F156" s="39" t="s">
        <v>788</v>
      </c>
      <c r="G156" s="9" t="s">
        <v>283</v>
      </c>
      <c r="H156" s="10" t="s">
        <v>285</v>
      </c>
      <c r="I156" s="10" t="s">
        <v>785</v>
      </c>
      <c r="J156" s="10"/>
      <c r="K156" s="11" t="s">
        <v>388</v>
      </c>
      <c r="L156" s="104">
        <v>41820</v>
      </c>
      <c r="M156" s="21">
        <v>41820</v>
      </c>
      <c r="N156" s="13">
        <f t="shared" si="20"/>
        <v>27</v>
      </c>
      <c r="O156" s="26"/>
      <c r="P156" s="13" t="str">
        <f t="shared" si="21"/>
        <v xml:space="preserve"> </v>
      </c>
      <c r="Q156" s="22">
        <v>41789</v>
      </c>
      <c r="R156" s="23">
        <f t="shared" si="23"/>
        <v>41849</v>
      </c>
      <c r="S156" s="10"/>
      <c r="T156" s="10" t="s">
        <v>93</v>
      </c>
      <c r="U156" s="8"/>
      <c r="V156" s="19"/>
      <c r="W156" s="8"/>
      <c r="X156" s="8"/>
      <c r="Y156" s="8" t="s">
        <v>185</v>
      </c>
      <c r="Z156" s="77" t="s">
        <v>187</v>
      </c>
      <c r="AA156" s="8"/>
      <c r="AB156" s="8"/>
      <c r="AC156" s="8"/>
      <c r="AD156" s="8"/>
      <c r="AE156" s="8"/>
      <c r="AF156" s="28"/>
      <c r="AG156" s="28"/>
      <c r="AH156" s="28"/>
    </row>
    <row r="157" spans="1:39" ht="72" x14ac:dyDescent="0.2">
      <c r="A157" s="8">
        <v>158</v>
      </c>
      <c r="B157" s="8"/>
      <c r="C157" s="8">
        <v>1</v>
      </c>
      <c r="D157" s="8" t="str">
        <f t="shared" si="22"/>
        <v>T</v>
      </c>
      <c r="E157" s="9" t="s">
        <v>336</v>
      </c>
      <c r="F157" s="9">
        <v>2.2999999999999998</v>
      </c>
      <c r="G157" s="9" t="s">
        <v>378</v>
      </c>
      <c r="H157" s="10" t="s">
        <v>246</v>
      </c>
      <c r="I157" s="10" t="s">
        <v>105</v>
      </c>
      <c r="J157" s="10"/>
      <c r="K157" s="11" t="s">
        <v>578</v>
      </c>
      <c r="L157" s="104">
        <v>41820</v>
      </c>
      <c r="M157" s="21">
        <v>41820</v>
      </c>
      <c r="N157" s="13">
        <f t="shared" si="20"/>
        <v>27</v>
      </c>
      <c r="O157" s="26"/>
      <c r="P157" s="13" t="str">
        <f t="shared" si="21"/>
        <v xml:space="preserve"> </v>
      </c>
      <c r="Q157" s="22">
        <v>41729</v>
      </c>
      <c r="R157" s="23">
        <f>Q157+30</f>
        <v>41759</v>
      </c>
      <c r="S157" s="10"/>
      <c r="T157" s="10" t="s">
        <v>153</v>
      </c>
      <c r="U157" s="8"/>
      <c r="V157" s="8"/>
      <c r="W157" s="9" t="s">
        <v>61</v>
      </c>
      <c r="X157" s="9" t="s">
        <v>74</v>
      </c>
      <c r="Y157" s="9" t="s">
        <v>106</v>
      </c>
      <c r="Z157" s="17" t="s">
        <v>105</v>
      </c>
      <c r="AA157" s="9" t="s">
        <v>72</v>
      </c>
      <c r="AB157" s="9" t="s">
        <v>72</v>
      </c>
      <c r="AC157" s="8"/>
      <c r="AD157" s="8"/>
      <c r="AE157" s="8" t="s">
        <v>74</v>
      </c>
      <c r="AF157" s="8" t="s">
        <v>131</v>
      </c>
      <c r="AG157" s="9" t="s">
        <v>93</v>
      </c>
      <c r="AH157" s="8" t="s">
        <v>130</v>
      </c>
    </row>
    <row r="158" spans="1:39" ht="57" x14ac:dyDescent="0.2">
      <c r="A158" s="8">
        <v>173</v>
      </c>
      <c r="B158" s="8"/>
      <c r="C158" s="8">
        <v>1</v>
      </c>
      <c r="D158" s="8" t="str">
        <f t="shared" si="22"/>
        <v>D</v>
      </c>
      <c r="E158" s="8" t="s">
        <v>437</v>
      </c>
      <c r="F158" s="8">
        <v>3.1</v>
      </c>
      <c r="G158" s="9" t="s">
        <v>545</v>
      </c>
      <c r="H158" s="10"/>
      <c r="I158" s="9" t="s">
        <v>759</v>
      </c>
      <c r="J158" s="10" t="s">
        <v>151</v>
      </c>
      <c r="K158" s="10" t="s">
        <v>375</v>
      </c>
      <c r="L158" s="104">
        <v>41820</v>
      </c>
      <c r="M158" s="21">
        <v>41820</v>
      </c>
      <c r="N158" s="13">
        <f t="shared" si="20"/>
        <v>27</v>
      </c>
      <c r="O158" s="26"/>
      <c r="P158" s="13" t="str">
        <f t="shared" si="21"/>
        <v xml:space="preserve"> </v>
      </c>
      <c r="Q158" s="10"/>
      <c r="R158" s="10"/>
      <c r="S158" s="10"/>
      <c r="T158" s="10" t="s">
        <v>153</v>
      </c>
      <c r="U158" s="8"/>
      <c r="V158" s="8"/>
      <c r="W158" s="8"/>
      <c r="X158" s="8"/>
      <c r="Y158" s="8"/>
      <c r="Z158" s="8"/>
      <c r="AA158" s="8"/>
      <c r="AB158" s="8"/>
      <c r="AC158" s="8"/>
      <c r="AD158" s="8"/>
      <c r="AE158" s="8"/>
      <c r="AF158" s="8"/>
      <c r="AG158" s="8"/>
      <c r="AH158" s="8"/>
    </row>
    <row r="159" spans="1:39" ht="71.25" x14ac:dyDescent="0.2">
      <c r="A159" s="8">
        <v>175</v>
      </c>
      <c r="B159" s="8"/>
      <c r="C159" s="8">
        <v>1</v>
      </c>
      <c r="D159" s="8" t="str">
        <f t="shared" si="22"/>
        <v>D</v>
      </c>
      <c r="E159" s="8" t="s">
        <v>437</v>
      </c>
      <c r="F159" s="8">
        <v>3.1</v>
      </c>
      <c r="G159" s="9" t="s">
        <v>547</v>
      </c>
      <c r="H159" s="10"/>
      <c r="I159" s="10" t="s">
        <v>760</v>
      </c>
      <c r="J159" s="10" t="s">
        <v>151</v>
      </c>
      <c r="K159" s="10" t="s">
        <v>375</v>
      </c>
      <c r="L159" s="104">
        <v>41820</v>
      </c>
      <c r="M159" s="21">
        <v>41820</v>
      </c>
      <c r="N159" s="13">
        <f t="shared" si="20"/>
        <v>27</v>
      </c>
      <c r="O159" s="26"/>
      <c r="P159" s="13" t="str">
        <f t="shared" si="21"/>
        <v xml:space="preserve"> </v>
      </c>
      <c r="Q159" s="10"/>
      <c r="R159" s="10"/>
      <c r="S159" s="10"/>
      <c r="T159" s="10" t="s">
        <v>153</v>
      </c>
      <c r="U159" s="8"/>
      <c r="V159" s="8"/>
      <c r="W159" s="8"/>
      <c r="X159" s="8"/>
      <c r="Y159" s="8"/>
      <c r="Z159" s="8"/>
      <c r="AA159" s="8"/>
      <c r="AB159" s="8"/>
      <c r="AC159" s="8"/>
      <c r="AD159" s="8"/>
      <c r="AE159" s="8"/>
      <c r="AF159" s="8"/>
      <c r="AG159" s="8"/>
      <c r="AH159" s="8"/>
    </row>
    <row r="160" spans="1:39" ht="28.5" hidden="1" x14ac:dyDescent="0.2">
      <c r="A160" s="8">
        <v>180</v>
      </c>
      <c r="B160" s="8"/>
      <c r="C160" s="8">
        <v>2</v>
      </c>
      <c r="D160" s="9" t="s">
        <v>550</v>
      </c>
      <c r="E160" s="9" t="s">
        <v>589</v>
      </c>
      <c r="F160" s="9">
        <v>2.1</v>
      </c>
      <c r="G160" s="9" t="s">
        <v>588</v>
      </c>
      <c r="H160" s="10"/>
      <c r="I160" s="10" t="s">
        <v>590</v>
      </c>
      <c r="J160" s="10"/>
      <c r="K160" s="10" t="s">
        <v>591</v>
      </c>
      <c r="L160" s="104">
        <v>41820</v>
      </c>
      <c r="M160" s="21">
        <v>41820</v>
      </c>
      <c r="N160" s="13">
        <f t="shared" si="20"/>
        <v>27</v>
      </c>
      <c r="O160" s="26"/>
      <c r="P160" s="13" t="str">
        <f t="shared" si="21"/>
        <v xml:space="preserve"> </v>
      </c>
      <c r="Q160" s="10"/>
      <c r="R160" s="10"/>
      <c r="S160" s="10"/>
      <c r="T160" s="10" t="s">
        <v>153</v>
      </c>
      <c r="U160" s="8"/>
      <c r="V160" s="8"/>
      <c r="W160" s="8"/>
      <c r="X160" s="8"/>
      <c r="Y160" s="8"/>
      <c r="Z160" s="8"/>
      <c r="AA160" s="8"/>
      <c r="AB160" s="8"/>
      <c r="AC160" s="8"/>
      <c r="AD160" s="8"/>
      <c r="AE160" s="8"/>
      <c r="AF160" s="8"/>
      <c r="AG160" s="8"/>
      <c r="AH160" s="8"/>
    </row>
    <row r="161" spans="1:39" ht="28.5" x14ac:dyDescent="0.2">
      <c r="A161" s="8">
        <v>187</v>
      </c>
      <c r="B161" s="8"/>
      <c r="C161" s="8">
        <v>1</v>
      </c>
      <c r="D161" s="8" t="s">
        <v>550</v>
      </c>
      <c r="E161" s="8" t="s">
        <v>724</v>
      </c>
      <c r="F161" s="8">
        <v>2.1</v>
      </c>
      <c r="G161" s="8" t="s">
        <v>722</v>
      </c>
      <c r="H161" s="10"/>
      <c r="I161" s="10" t="s">
        <v>723</v>
      </c>
      <c r="J161" s="10" t="s">
        <v>151</v>
      </c>
      <c r="K161" s="10" t="s">
        <v>644</v>
      </c>
      <c r="L161" s="104">
        <v>41820</v>
      </c>
      <c r="M161" s="88">
        <v>41820</v>
      </c>
      <c r="N161" s="13">
        <f t="shared" si="20"/>
        <v>27</v>
      </c>
      <c r="O161" s="26"/>
      <c r="P161" s="10"/>
      <c r="Q161" s="10"/>
      <c r="R161" s="10"/>
      <c r="S161" s="10"/>
      <c r="T161" s="10" t="s">
        <v>153</v>
      </c>
      <c r="U161" s="8"/>
      <c r="V161" s="8"/>
      <c r="W161" s="8"/>
      <c r="X161" s="8"/>
      <c r="Y161" s="8"/>
      <c r="Z161" s="8"/>
      <c r="AA161" s="8"/>
      <c r="AB161" s="8"/>
      <c r="AC161" s="8"/>
      <c r="AD161" s="8"/>
      <c r="AE161" s="8"/>
      <c r="AF161" s="8"/>
      <c r="AG161" s="8"/>
      <c r="AH161" s="8"/>
    </row>
    <row r="162" spans="1:39" ht="327.75" x14ac:dyDescent="0.2">
      <c r="A162" s="8">
        <v>16</v>
      </c>
      <c r="B162" s="8"/>
      <c r="C162" s="8">
        <v>1</v>
      </c>
      <c r="D162" s="8" t="str">
        <f t="shared" ref="D162:D174" si="24">LEFT(E162,1)</f>
        <v>D</v>
      </c>
      <c r="E162" s="9" t="s">
        <v>436</v>
      </c>
      <c r="F162" s="9">
        <v>5.0999999999999996</v>
      </c>
      <c r="G162" s="10" t="s">
        <v>508</v>
      </c>
      <c r="H162" s="10"/>
      <c r="I162" s="10" t="s">
        <v>422</v>
      </c>
      <c r="J162" s="10" t="s">
        <v>421</v>
      </c>
      <c r="K162" s="10" t="s">
        <v>375</v>
      </c>
      <c r="L162" s="104">
        <v>41850</v>
      </c>
      <c r="M162" s="21">
        <v>41850</v>
      </c>
      <c r="N162" s="13">
        <f t="shared" si="20"/>
        <v>31</v>
      </c>
      <c r="O162" s="26"/>
      <c r="P162" s="13" t="str">
        <f t="shared" ref="P162:P176" si="25">IF(ISBLANK(O162)," ",WEEKNUM(O162))</f>
        <v xml:space="preserve"> </v>
      </c>
      <c r="Q162" s="23"/>
      <c r="R162" s="23"/>
      <c r="S162" s="10"/>
      <c r="T162" s="10" t="s">
        <v>93</v>
      </c>
      <c r="U162" s="9"/>
      <c r="V162" s="19"/>
      <c r="W162" s="8" t="s">
        <v>13</v>
      </c>
      <c r="X162" s="8" t="s">
        <v>15</v>
      </c>
      <c r="Y162" s="9" t="s">
        <v>412</v>
      </c>
      <c r="Z162" s="9" t="s">
        <v>413</v>
      </c>
      <c r="AA162" s="9" t="s">
        <v>72</v>
      </c>
      <c r="AB162" s="9" t="s">
        <v>72</v>
      </c>
      <c r="AC162" s="9"/>
      <c r="AD162" s="9" t="s">
        <v>107</v>
      </c>
      <c r="AE162" s="8"/>
      <c r="AF162" s="8"/>
      <c r="AG162" s="9"/>
      <c r="AH162" s="8"/>
      <c r="AJ162" s="33"/>
      <c r="AL162" s="33"/>
    </row>
    <row r="163" spans="1:39" ht="409.5" x14ac:dyDescent="0.2">
      <c r="A163" s="8">
        <v>20</v>
      </c>
      <c r="B163" s="8"/>
      <c r="C163" s="8">
        <v>1</v>
      </c>
      <c r="D163" s="8" t="str">
        <f t="shared" si="24"/>
        <v>D</v>
      </c>
      <c r="E163" s="9" t="s">
        <v>436</v>
      </c>
      <c r="F163" s="9">
        <v>5.0999999999999996</v>
      </c>
      <c r="G163" s="10" t="s">
        <v>511</v>
      </c>
      <c r="H163" s="10"/>
      <c r="I163" s="10" t="s">
        <v>596</v>
      </c>
      <c r="J163" s="10" t="s">
        <v>423</v>
      </c>
      <c r="K163" s="10" t="s">
        <v>375</v>
      </c>
      <c r="L163" s="104">
        <v>41850</v>
      </c>
      <c r="M163" s="21">
        <v>41850</v>
      </c>
      <c r="N163" s="13">
        <f t="shared" si="20"/>
        <v>31</v>
      </c>
      <c r="O163" s="26"/>
      <c r="P163" s="13" t="str">
        <f t="shared" si="25"/>
        <v xml:space="preserve"> </v>
      </c>
      <c r="Q163" s="23"/>
      <c r="R163" s="23"/>
      <c r="S163" s="10"/>
      <c r="T163" s="10" t="s">
        <v>93</v>
      </c>
      <c r="U163" s="9"/>
      <c r="V163" s="19"/>
      <c r="W163" s="8" t="s">
        <v>13</v>
      </c>
      <c r="X163" s="8" t="s">
        <v>15</v>
      </c>
      <c r="Y163" s="9" t="s">
        <v>412</v>
      </c>
      <c r="Z163" s="32" t="s">
        <v>414</v>
      </c>
      <c r="AA163" s="9"/>
      <c r="AB163" s="9"/>
      <c r="AC163" s="9"/>
      <c r="AD163" s="9"/>
      <c r="AE163" s="8"/>
      <c r="AF163" s="8"/>
      <c r="AG163" s="9"/>
      <c r="AH163" s="8"/>
      <c r="AJ163" s="33"/>
      <c r="AL163" s="33"/>
    </row>
    <row r="164" spans="1:39" ht="129.75" x14ac:dyDescent="0.2">
      <c r="A164" s="8">
        <v>22</v>
      </c>
      <c r="B164" s="8"/>
      <c r="C164" s="8">
        <v>1</v>
      </c>
      <c r="D164" s="8" t="str">
        <f t="shared" si="24"/>
        <v>D</v>
      </c>
      <c r="E164" s="9" t="s">
        <v>436</v>
      </c>
      <c r="F164" s="9">
        <v>5.0999999999999996</v>
      </c>
      <c r="G164" s="10" t="s">
        <v>512</v>
      </c>
      <c r="H164" s="10"/>
      <c r="I164" s="10" t="s">
        <v>548</v>
      </c>
      <c r="J164" s="10" t="s">
        <v>426</v>
      </c>
      <c r="K164" s="10" t="s">
        <v>375</v>
      </c>
      <c r="L164" s="104">
        <v>41850</v>
      </c>
      <c r="M164" s="21">
        <v>41850</v>
      </c>
      <c r="N164" s="13">
        <f t="shared" si="20"/>
        <v>31</v>
      </c>
      <c r="O164" s="26"/>
      <c r="P164" s="13" t="str">
        <f t="shared" si="25"/>
        <v xml:space="preserve"> </v>
      </c>
      <c r="Q164" s="23"/>
      <c r="R164" s="23"/>
      <c r="S164" s="10"/>
      <c r="T164" s="10" t="s">
        <v>93</v>
      </c>
      <c r="U164" s="9"/>
      <c r="V164" s="19"/>
      <c r="W164" s="8"/>
      <c r="X164" s="8"/>
      <c r="Y164" s="9"/>
      <c r="Z164" s="32" t="s">
        <v>416</v>
      </c>
      <c r="AA164" s="9"/>
      <c r="AB164" s="9"/>
      <c r="AC164" s="9"/>
      <c r="AD164" s="9"/>
      <c r="AE164" s="8"/>
      <c r="AF164" s="8"/>
      <c r="AG164" s="9"/>
      <c r="AH164" s="8"/>
      <c r="AJ164" s="33"/>
      <c r="AL164" s="33"/>
    </row>
    <row r="165" spans="1:39" ht="81" x14ac:dyDescent="0.2">
      <c r="A165" s="8">
        <v>24</v>
      </c>
      <c r="B165" s="8"/>
      <c r="C165" s="8">
        <v>1</v>
      </c>
      <c r="D165" s="8" t="str">
        <f t="shared" si="24"/>
        <v>D</v>
      </c>
      <c r="E165" s="9" t="s">
        <v>436</v>
      </c>
      <c r="F165" s="9">
        <v>5.0999999999999996</v>
      </c>
      <c r="G165" s="10" t="s">
        <v>513</v>
      </c>
      <c r="H165" s="10"/>
      <c r="I165" s="10" t="s">
        <v>425</v>
      </c>
      <c r="J165" s="10" t="s">
        <v>421</v>
      </c>
      <c r="K165" s="10" t="s">
        <v>375</v>
      </c>
      <c r="L165" s="104">
        <v>41850</v>
      </c>
      <c r="M165" s="21">
        <v>41850</v>
      </c>
      <c r="N165" s="13">
        <f t="shared" si="20"/>
        <v>31</v>
      </c>
      <c r="O165" s="26"/>
      <c r="P165" s="13" t="str">
        <f t="shared" si="25"/>
        <v xml:space="preserve"> </v>
      </c>
      <c r="Q165" s="23"/>
      <c r="R165" s="23"/>
      <c r="S165" s="10"/>
      <c r="T165" s="10" t="s">
        <v>93</v>
      </c>
      <c r="U165" s="9"/>
      <c r="V165" s="19" t="s">
        <v>418</v>
      </c>
      <c r="W165" s="8"/>
      <c r="X165" s="8"/>
      <c r="Y165" s="9"/>
      <c r="Z165" s="9" t="s">
        <v>417</v>
      </c>
      <c r="AA165" s="9"/>
      <c r="AB165" s="9"/>
      <c r="AC165" s="9"/>
      <c r="AD165" s="9"/>
      <c r="AE165" s="8"/>
      <c r="AF165" s="8"/>
      <c r="AG165" s="9"/>
      <c r="AH165" s="8"/>
      <c r="AJ165" s="33"/>
      <c r="AL165" s="33"/>
    </row>
    <row r="166" spans="1:39" ht="28.5" x14ac:dyDescent="0.2">
      <c r="A166" s="8">
        <v>26</v>
      </c>
      <c r="B166" s="8"/>
      <c r="C166" s="8">
        <v>1</v>
      </c>
      <c r="D166" s="8" t="str">
        <f t="shared" si="24"/>
        <v>D</v>
      </c>
      <c r="E166" s="9" t="s">
        <v>436</v>
      </c>
      <c r="F166" s="9">
        <v>5.0999999999999996</v>
      </c>
      <c r="G166" s="10" t="s">
        <v>514</v>
      </c>
      <c r="H166" s="10"/>
      <c r="I166" s="10" t="s">
        <v>540</v>
      </c>
      <c r="J166" s="10" t="s">
        <v>427</v>
      </c>
      <c r="K166" s="10" t="s">
        <v>375</v>
      </c>
      <c r="L166" s="104">
        <v>41850</v>
      </c>
      <c r="M166" s="21">
        <v>41850</v>
      </c>
      <c r="N166" s="13">
        <f t="shared" si="20"/>
        <v>31</v>
      </c>
      <c r="O166" s="26"/>
      <c r="P166" s="13" t="str">
        <f t="shared" si="25"/>
        <v xml:space="preserve"> </v>
      </c>
      <c r="Q166" s="23"/>
      <c r="R166" s="23"/>
      <c r="S166" s="10"/>
      <c r="T166" s="10" t="s">
        <v>153</v>
      </c>
      <c r="U166" s="9"/>
      <c r="V166" s="19"/>
      <c r="W166" s="8"/>
      <c r="X166" s="8"/>
      <c r="Y166" s="9"/>
      <c r="Z166" s="9" t="s">
        <v>419</v>
      </c>
      <c r="AA166" s="9"/>
      <c r="AB166" s="9"/>
      <c r="AC166" s="9"/>
      <c r="AD166" s="9"/>
      <c r="AE166" s="8"/>
      <c r="AF166" s="8"/>
      <c r="AG166" s="9"/>
      <c r="AH166" s="8"/>
      <c r="AJ166" s="33"/>
      <c r="AL166" s="33"/>
    </row>
    <row r="167" spans="1:39" ht="54" x14ac:dyDescent="0.2">
      <c r="A167" s="8">
        <v>30</v>
      </c>
      <c r="B167" s="8"/>
      <c r="C167" s="8">
        <v>1</v>
      </c>
      <c r="D167" s="8" t="str">
        <f t="shared" si="24"/>
        <v>D</v>
      </c>
      <c r="E167" s="9" t="s">
        <v>436</v>
      </c>
      <c r="F167" s="9">
        <v>5.0999999999999996</v>
      </c>
      <c r="G167" s="10" t="s">
        <v>503</v>
      </c>
      <c r="H167" s="10"/>
      <c r="I167" s="10" t="s">
        <v>595</v>
      </c>
      <c r="J167" s="10" t="s">
        <v>151</v>
      </c>
      <c r="K167" s="10" t="s">
        <v>375</v>
      </c>
      <c r="L167" s="104">
        <v>41850</v>
      </c>
      <c r="M167" s="21">
        <v>41850</v>
      </c>
      <c r="N167" s="13">
        <f t="shared" si="20"/>
        <v>31</v>
      </c>
      <c r="O167" s="26"/>
      <c r="P167" s="13" t="str">
        <f t="shared" si="25"/>
        <v xml:space="preserve"> </v>
      </c>
      <c r="Q167" s="23"/>
      <c r="R167" s="23"/>
      <c r="S167" s="10"/>
      <c r="T167" s="10" t="s">
        <v>153</v>
      </c>
      <c r="U167" s="9"/>
      <c r="V167" s="19"/>
      <c r="W167" s="8"/>
      <c r="X167" s="8"/>
      <c r="Y167" s="9"/>
      <c r="Z167" s="40"/>
      <c r="AA167" s="9"/>
      <c r="AB167" s="9"/>
      <c r="AC167" s="9"/>
      <c r="AD167" s="9"/>
      <c r="AE167" s="8"/>
      <c r="AF167" s="8"/>
      <c r="AG167" s="9"/>
      <c r="AH167" s="8"/>
      <c r="AJ167" s="33"/>
      <c r="AL167" s="33"/>
    </row>
    <row r="168" spans="1:39" ht="94.5" x14ac:dyDescent="0.2">
      <c r="A168" s="8">
        <v>47</v>
      </c>
      <c r="B168" s="8"/>
      <c r="C168" s="8">
        <v>1</v>
      </c>
      <c r="D168" s="8" t="str">
        <f t="shared" si="24"/>
        <v>D</v>
      </c>
      <c r="E168" s="9" t="s">
        <v>436</v>
      </c>
      <c r="F168" s="9">
        <v>5.0999999999999996</v>
      </c>
      <c r="G168" s="10" t="s">
        <v>531</v>
      </c>
      <c r="H168" s="10"/>
      <c r="I168" s="10" t="s">
        <v>544</v>
      </c>
      <c r="J168" s="10" t="s">
        <v>428</v>
      </c>
      <c r="K168" s="10" t="s">
        <v>375</v>
      </c>
      <c r="L168" s="104">
        <v>41850</v>
      </c>
      <c r="M168" s="21">
        <v>41850</v>
      </c>
      <c r="N168" s="13">
        <f t="shared" si="20"/>
        <v>31</v>
      </c>
      <c r="O168" s="26"/>
      <c r="P168" s="13" t="str">
        <f t="shared" si="25"/>
        <v xml:space="preserve"> </v>
      </c>
      <c r="Q168" s="23">
        <v>42004</v>
      </c>
      <c r="R168" s="23">
        <f>Q168+30</f>
        <v>42034</v>
      </c>
      <c r="S168" s="10"/>
      <c r="T168" s="10" t="s">
        <v>153</v>
      </c>
      <c r="U168" s="9"/>
      <c r="V168" s="57" t="s">
        <v>344</v>
      </c>
      <c r="W168" s="8"/>
      <c r="X168" s="8"/>
      <c r="Y168" s="9"/>
      <c r="Z168" s="9"/>
      <c r="AA168" s="9"/>
      <c r="AB168" s="9"/>
      <c r="AC168" s="8"/>
      <c r="AD168" s="8"/>
      <c r="AE168" s="9"/>
      <c r="AF168" s="8"/>
      <c r="AG168" s="9"/>
      <c r="AH168" s="8"/>
    </row>
    <row r="169" spans="1:39" ht="57" x14ac:dyDescent="0.2">
      <c r="A169" s="8">
        <v>168</v>
      </c>
      <c r="B169" s="8"/>
      <c r="C169" s="8">
        <v>1</v>
      </c>
      <c r="D169" s="8" t="str">
        <f t="shared" si="24"/>
        <v>D</v>
      </c>
      <c r="E169" s="9" t="s">
        <v>436</v>
      </c>
      <c r="F169" s="9">
        <v>5.0999999999999996</v>
      </c>
      <c r="G169" s="9" t="s">
        <v>526</v>
      </c>
      <c r="H169" s="10"/>
      <c r="I169" s="10" t="s">
        <v>673</v>
      </c>
      <c r="J169" s="10" t="s">
        <v>681</v>
      </c>
      <c r="K169" s="10" t="s">
        <v>375</v>
      </c>
      <c r="L169" s="104">
        <v>41850</v>
      </c>
      <c r="M169" s="21">
        <v>41850</v>
      </c>
      <c r="N169" s="13">
        <f t="shared" si="20"/>
        <v>31</v>
      </c>
      <c r="O169" s="26"/>
      <c r="P169" s="13" t="str">
        <f t="shared" si="25"/>
        <v xml:space="preserve"> </v>
      </c>
      <c r="Q169" s="37"/>
      <c r="R169" s="37"/>
      <c r="S169" s="36"/>
      <c r="T169" s="10" t="s">
        <v>153</v>
      </c>
      <c r="U169" s="8"/>
      <c r="V169" s="9" t="s">
        <v>491</v>
      </c>
      <c r="W169" s="8"/>
      <c r="X169" s="8"/>
      <c r="Y169" s="8"/>
      <c r="Z169" s="8"/>
      <c r="AA169" s="8"/>
      <c r="AB169" s="8"/>
      <c r="AC169" s="8"/>
      <c r="AD169" s="8"/>
      <c r="AE169" s="8"/>
      <c r="AF169" s="8"/>
      <c r="AG169" s="8"/>
      <c r="AH169" s="8"/>
    </row>
    <row r="170" spans="1:39" ht="40.5" x14ac:dyDescent="0.2">
      <c r="A170" s="8">
        <v>172</v>
      </c>
      <c r="B170" s="8"/>
      <c r="C170" s="8">
        <v>1</v>
      </c>
      <c r="D170" s="8" t="str">
        <f t="shared" si="24"/>
        <v>D</v>
      </c>
      <c r="E170" s="9" t="s">
        <v>436</v>
      </c>
      <c r="F170" s="9">
        <v>5.0999999999999996</v>
      </c>
      <c r="G170" s="8" t="s">
        <v>542</v>
      </c>
      <c r="H170" s="10"/>
      <c r="I170" s="10" t="s">
        <v>601</v>
      </c>
      <c r="J170" s="10" t="s">
        <v>428</v>
      </c>
      <c r="K170" s="10" t="s">
        <v>375</v>
      </c>
      <c r="L170" s="104">
        <v>41850</v>
      </c>
      <c r="M170" s="21">
        <v>41850</v>
      </c>
      <c r="N170" s="13">
        <f t="shared" si="20"/>
        <v>31</v>
      </c>
      <c r="O170" s="26"/>
      <c r="P170" s="13" t="str">
        <f t="shared" si="25"/>
        <v xml:space="preserve"> </v>
      </c>
      <c r="Q170" s="10"/>
      <c r="R170" s="10"/>
      <c r="S170" s="10"/>
      <c r="T170" s="10" t="s">
        <v>153</v>
      </c>
      <c r="U170" s="8"/>
      <c r="V170" s="8"/>
      <c r="W170" s="8"/>
      <c r="X170" s="8"/>
      <c r="Y170" s="8"/>
      <c r="Z170" s="8"/>
      <c r="AA170" s="8"/>
      <c r="AB170" s="8"/>
      <c r="AC170" s="8"/>
      <c r="AD170" s="8"/>
      <c r="AE170" s="8"/>
      <c r="AF170" s="8"/>
      <c r="AG170" s="8"/>
      <c r="AH170" s="8"/>
    </row>
    <row r="171" spans="1:39" s="55" customFormat="1" ht="60" x14ac:dyDescent="0.2">
      <c r="A171" s="8">
        <v>11</v>
      </c>
      <c r="B171" s="8"/>
      <c r="C171" s="8">
        <v>1</v>
      </c>
      <c r="D171" s="8" t="str">
        <f t="shared" si="24"/>
        <v>D</v>
      </c>
      <c r="E171" s="9" t="s">
        <v>434</v>
      </c>
      <c r="F171" s="9">
        <v>2.2000000000000002</v>
      </c>
      <c r="G171" s="10" t="s">
        <v>488</v>
      </c>
      <c r="H171" s="10"/>
      <c r="I171" s="10" t="s">
        <v>487</v>
      </c>
      <c r="J171" s="10" t="s">
        <v>147</v>
      </c>
      <c r="K171" s="10" t="s">
        <v>375</v>
      </c>
      <c r="L171" s="104">
        <v>41881</v>
      </c>
      <c r="M171" s="21">
        <v>41881</v>
      </c>
      <c r="N171" s="13">
        <f t="shared" si="20"/>
        <v>35</v>
      </c>
      <c r="O171" s="26"/>
      <c r="P171" s="13" t="str">
        <f t="shared" si="25"/>
        <v xml:space="preserve"> </v>
      </c>
      <c r="Q171" s="23"/>
      <c r="R171" s="23"/>
      <c r="S171" s="10"/>
      <c r="T171" s="29" t="s">
        <v>287</v>
      </c>
      <c r="U171" s="9"/>
      <c r="V171" s="19"/>
      <c r="W171" s="8" t="s">
        <v>13</v>
      </c>
      <c r="X171" s="8" t="s">
        <v>15</v>
      </c>
      <c r="Y171" s="9" t="s">
        <v>412</v>
      </c>
      <c r="Z171" s="32" t="s">
        <v>489</v>
      </c>
      <c r="AA171" s="9"/>
      <c r="AB171" s="9"/>
      <c r="AC171" s="8"/>
      <c r="AD171" s="8"/>
      <c r="AE171" s="8"/>
      <c r="AF171" s="8"/>
      <c r="AG171" s="9"/>
      <c r="AH171" s="8"/>
      <c r="AI171" s="20"/>
      <c r="AJ171" s="33"/>
      <c r="AK171" s="20"/>
      <c r="AL171" s="33"/>
      <c r="AM171" s="20"/>
    </row>
    <row r="172" spans="1:39" ht="57" x14ac:dyDescent="0.2">
      <c r="A172" s="8">
        <v>174</v>
      </c>
      <c r="B172" s="8"/>
      <c r="C172" s="8">
        <v>1</v>
      </c>
      <c r="D172" s="8" t="str">
        <f t="shared" si="24"/>
        <v>D</v>
      </c>
      <c r="E172" s="9" t="s">
        <v>436</v>
      </c>
      <c r="F172" s="9">
        <v>5.0999999999999996</v>
      </c>
      <c r="G172" s="9" t="s">
        <v>545</v>
      </c>
      <c r="H172" s="10"/>
      <c r="I172" s="10" t="s">
        <v>543</v>
      </c>
      <c r="J172" s="10" t="s">
        <v>546</v>
      </c>
      <c r="K172" s="10" t="s">
        <v>375</v>
      </c>
      <c r="L172" s="104">
        <v>41850</v>
      </c>
      <c r="M172" s="21">
        <v>41850</v>
      </c>
      <c r="N172" s="13">
        <f t="shared" si="20"/>
        <v>31</v>
      </c>
      <c r="O172" s="26"/>
      <c r="P172" s="13" t="str">
        <f t="shared" si="25"/>
        <v xml:space="preserve"> </v>
      </c>
      <c r="Q172" s="10"/>
      <c r="R172" s="10"/>
      <c r="S172" s="10"/>
      <c r="T172" s="10" t="s">
        <v>153</v>
      </c>
      <c r="U172" s="8"/>
      <c r="V172" s="8"/>
      <c r="W172" s="8"/>
      <c r="X172" s="8"/>
      <c r="Y172" s="8"/>
      <c r="Z172" s="8"/>
      <c r="AA172" s="9" t="s">
        <v>72</v>
      </c>
      <c r="AB172" s="8"/>
      <c r="AC172" s="8"/>
      <c r="AD172" s="9" t="s">
        <v>107</v>
      </c>
      <c r="AE172" s="8"/>
      <c r="AF172" s="8"/>
      <c r="AG172" s="8"/>
      <c r="AH172" s="8"/>
    </row>
    <row r="173" spans="1:39" s="55" customFormat="1" ht="39.6" customHeight="1" x14ac:dyDescent="0.2">
      <c r="A173" s="8">
        <v>176</v>
      </c>
      <c r="B173" s="8"/>
      <c r="C173" s="8">
        <v>1</v>
      </c>
      <c r="D173" s="8" t="str">
        <f t="shared" si="24"/>
        <v>D</v>
      </c>
      <c r="E173" s="9" t="s">
        <v>436</v>
      </c>
      <c r="F173" s="9">
        <v>5.0999999999999996</v>
      </c>
      <c r="G173" s="9" t="s">
        <v>547</v>
      </c>
      <c r="H173" s="10"/>
      <c r="I173" s="10" t="s">
        <v>543</v>
      </c>
      <c r="J173" s="10" t="s">
        <v>428</v>
      </c>
      <c r="K173" s="10" t="s">
        <v>375</v>
      </c>
      <c r="L173" s="104">
        <v>41850</v>
      </c>
      <c r="M173" s="21">
        <v>41850</v>
      </c>
      <c r="N173" s="13">
        <f t="shared" ref="N173:N187" si="26">IF(ISBLANK(M173)," ",WEEKNUM(M173))</f>
        <v>31</v>
      </c>
      <c r="O173" s="26"/>
      <c r="P173" s="13" t="str">
        <f t="shared" si="25"/>
        <v xml:space="preserve"> </v>
      </c>
      <c r="Q173" s="10"/>
      <c r="R173" s="10"/>
      <c r="S173" s="10"/>
      <c r="T173" s="10" t="s">
        <v>153</v>
      </c>
      <c r="U173" s="8"/>
      <c r="V173" s="8"/>
      <c r="W173" s="8"/>
      <c r="X173" s="8"/>
      <c r="Y173" s="8"/>
      <c r="Z173" s="8"/>
      <c r="AA173" s="8"/>
      <c r="AB173" s="8"/>
      <c r="AC173" s="8"/>
      <c r="AD173" s="8"/>
      <c r="AE173" s="8"/>
      <c r="AF173" s="8"/>
      <c r="AG173" s="8"/>
      <c r="AH173" s="8"/>
      <c r="AI173" s="20"/>
      <c r="AJ173" s="20"/>
      <c r="AK173" s="20"/>
      <c r="AL173" s="20"/>
      <c r="AM173" s="20"/>
    </row>
    <row r="174" spans="1:39" ht="43.5" hidden="1" x14ac:dyDescent="0.2">
      <c r="A174" s="8">
        <v>120</v>
      </c>
      <c r="B174" s="8"/>
      <c r="C174" s="8">
        <v>2</v>
      </c>
      <c r="D174" s="8" t="str">
        <f t="shared" si="24"/>
        <v>R</v>
      </c>
      <c r="E174" s="9" t="s">
        <v>340</v>
      </c>
      <c r="F174" s="9">
        <v>4</v>
      </c>
      <c r="G174" s="9" t="s">
        <v>470</v>
      </c>
      <c r="H174" s="10"/>
      <c r="I174" s="10" t="s">
        <v>469</v>
      </c>
      <c r="J174" s="10" t="s">
        <v>147</v>
      </c>
      <c r="K174" s="10" t="s">
        <v>628</v>
      </c>
      <c r="L174" s="104">
        <v>41883</v>
      </c>
      <c r="M174" s="21">
        <v>41883</v>
      </c>
      <c r="N174" s="13">
        <f t="shared" si="26"/>
        <v>36</v>
      </c>
      <c r="O174" s="26"/>
      <c r="P174" s="13" t="str">
        <f t="shared" si="25"/>
        <v xml:space="preserve"> </v>
      </c>
      <c r="Q174" s="22">
        <v>41729</v>
      </c>
      <c r="R174" s="23">
        <f>Q174+60</f>
        <v>41789</v>
      </c>
      <c r="S174" s="10"/>
      <c r="T174" s="10" t="s">
        <v>153</v>
      </c>
      <c r="U174" s="8"/>
      <c r="V174" s="8"/>
      <c r="W174" s="9" t="s">
        <v>62</v>
      </c>
      <c r="X174" s="9" t="s">
        <v>17</v>
      </c>
      <c r="Y174" s="9" t="s">
        <v>24</v>
      </c>
      <c r="Z174" s="17" t="s">
        <v>29</v>
      </c>
      <c r="AA174" s="9" t="s">
        <v>72</v>
      </c>
      <c r="AB174" s="9" t="s">
        <v>71</v>
      </c>
      <c r="AC174" s="8"/>
      <c r="AD174" s="9" t="s">
        <v>6</v>
      </c>
      <c r="AE174" s="8" t="s">
        <v>1</v>
      </c>
      <c r="AF174" s="9"/>
      <c r="AG174" s="9" t="s">
        <v>95</v>
      </c>
      <c r="AH174" s="8" t="s">
        <v>129</v>
      </c>
    </row>
    <row r="175" spans="1:39" ht="57" hidden="1" x14ac:dyDescent="0.2">
      <c r="A175" s="8">
        <v>129</v>
      </c>
      <c r="B175" s="8"/>
      <c r="C175" s="8">
        <v>3</v>
      </c>
      <c r="D175" s="9" t="s">
        <v>362</v>
      </c>
      <c r="E175" s="9" t="s">
        <v>609</v>
      </c>
      <c r="F175" s="9">
        <v>3.1</v>
      </c>
      <c r="G175" s="9" t="s">
        <v>625</v>
      </c>
      <c r="H175" s="10" t="s">
        <v>270</v>
      </c>
      <c r="I175" s="10" t="s">
        <v>52</v>
      </c>
      <c r="J175" s="10"/>
      <c r="K175" s="10" t="s">
        <v>17</v>
      </c>
      <c r="L175" s="104">
        <v>41910</v>
      </c>
      <c r="M175" s="21">
        <v>41910</v>
      </c>
      <c r="N175" s="13">
        <f t="shared" si="26"/>
        <v>40</v>
      </c>
      <c r="O175" s="26"/>
      <c r="P175" s="13" t="str">
        <f t="shared" si="25"/>
        <v xml:space="preserve"> </v>
      </c>
      <c r="Q175" s="22">
        <v>41820</v>
      </c>
      <c r="R175" s="23">
        <f>Q175+90</f>
        <v>41910</v>
      </c>
      <c r="S175" s="10"/>
      <c r="T175" s="10" t="s">
        <v>93</v>
      </c>
      <c r="U175" s="8"/>
      <c r="V175" s="8"/>
      <c r="W175" s="9" t="s">
        <v>61</v>
      </c>
      <c r="X175" s="9" t="s">
        <v>74</v>
      </c>
      <c r="Y175" s="9" t="s">
        <v>44</v>
      </c>
      <c r="Z175" s="17" t="s">
        <v>52</v>
      </c>
      <c r="AA175" s="9" t="s">
        <v>71</v>
      </c>
      <c r="AB175" s="9" t="s">
        <v>71</v>
      </c>
      <c r="AC175" s="18"/>
      <c r="AD175" s="18"/>
      <c r="AE175" s="27" t="s">
        <v>74</v>
      </c>
      <c r="AF175" s="27" t="s">
        <v>290</v>
      </c>
      <c r="AG175" s="27" t="s">
        <v>93</v>
      </c>
      <c r="AH175" s="27" t="s">
        <v>74</v>
      </c>
    </row>
    <row r="176" spans="1:39" ht="75" x14ac:dyDescent="0.2">
      <c r="A176" s="8">
        <v>45</v>
      </c>
      <c r="B176" s="8"/>
      <c r="C176" s="8">
        <v>1</v>
      </c>
      <c r="D176" s="8" t="str">
        <f>LEFT(E176,1)</f>
        <v>R</v>
      </c>
      <c r="E176" s="9" t="s">
        <v>343</v>
      </c>
      <c r="F176" s="9" t="s">
        <v>745</v>
      </c>
      <c r="G176" s="25" t="s">
        <v>624</v>
      </c>
      <c r="H176" s="78" t="s">
        <v>325</v>
      </c>
      <c r="I176" s="78" t="s">
        <v>594</v>
      </c>
      <c r="J176" s="10" t="s">
        <v>564</v>
      </c>
      <c r="K176" s="10" t="s">
        <v>388</v>
      </c>
      <c r="L176" s="104">
        <v>41912</v>
      </c>
      <c r="M176" s="21">
        <v>41912</v>
      </c>
      <c r="N176" s="13">
        <f t="shared" si="26"/>
        <v>40</v>
      </c>
      <c r="O176" s="26">
        <v>41928</v>
      </c>
      <c r="P176" s="13">
        <f t="shared" si="25"/>
        <v>42</v>
      </c>
      <c r="Q176" s="23">
        <v>41730</v>
      </c>
      <c r="R176" s="23">
        <f>Q176+30</f>
        <v>41760</v>
      </c>
      <c r="S176" s="52"/>
      <c r="T176" s="10" t="s">
        <v>153</v>
      </c>
      <c r="U176" s="8"/>
      <c r="V176" s="35"/>
      <c r="W176" s="35"/>
      <c r="X176" s="35"/>
      <c r="Y176" s="35"/>
      <c r="Z176" s="35"/>
      <c r="AA176" s="35"/>
      <c r="AB176" s="35"/>
      <c r="AC176" s="35"/>
      <c r="AD176" s="35"/>
      <c r="AE176" s="35"/>
      <c r="AF176" s="35"/>
      <c r="AG176" s="35"/>
      <c r="AH176" s="35"/>
    </row>
    <row r="177" spans="1:34" ht="42.75" hidden="1" x14ac:dyDescent="0.2">
      <c r="A177" s="8">
        <v>190</v>
      </c>
      <c r="B177" s="8"/>
      <c r="C177" s="8">
        <v>2</v>
      </c>
      <c r="D177" s="8" t="s">
        <v>363</v>
      </c>
      <c r="E177" s="9" t="s">
        <v>658</v>
      </c>
      <c r="F177" s="9">
        <v>5.0999999999999996</v>
      </c>
      <c r="G177" s="8" t="s">
        <v>729</v>
      </c>
      <c r="H177" s="10"/>
      <c r="I177" s="10" t="s">
        <v>730</v>
      </c>
      <c r="J177" s="10" t="s">
        <v>151</v>
      </c>
      <c r="K177" s="10" t="s">
        <v>375</v>
      </c>
      <c r="L177" s="104">
        <v>41942</v>
      </c>
      <c r="M177" s="88">
        <v>41942</v>
      </c>
      <c r="N177" s="13">
        <f t="shared" si="26"/>
        <v>44</v>
      </c>
      <c r="O177" s="26"/>
      <c r="P177" s="10"/>
      <c r="Q177" s="10"/>
      <c r="R177" s="10"/>
      <c r="S177" s="10"/>
      <c r="T177" s="8" t="s">
        <v>693</v>
      </c>
      <c r="U177" s="8"/>
      <c r="V177" s="8"/>
      <c r="W177" s="8"/>
      <c r="X177" s="8"/>
      <c r="Y177" s="8"/>
      <c r="Z177" s="8"/>
      <c r="AA177" s="8"/>
      <c r="AB177" s="8"/>
      <c r="AC177" s="8"/>
      <c r="AD177" s="8"/>
      <c r="AE177" s="8"/>
      <c r="AF177" s="8"/>
      <c r="AG177" s="8"/>
      <c r="AH177" s="8"/>
    </row>
    <row r="178" spans="1:34" hidden="1" x14ac:dyDescent="0.2">
      <c r="A178" s="8">
        <v>141</v>
      </c>
      <c r="B178" s="8"/>
      <c r="C178" s="8">
        <v>3</v>
      </c>
      <c r="D178" s="8" t="s">
        <v>374</v>
      </c>
      <c r="E178" s="9" t="s">
        <v>382</v>
      </c>
      <c r="F178" s="9" t="s">
        <v>745</v>
      </c>
      <c r="G178" s="9" t="s">
        <v>401</v>
      </c>
      <c r="H178" s="10" t="s">
        <v>279</v>
      </c>
      <c r="I178" s="10" t="s">
        <v>278</v>
      </c>
      <c r="J178" s="10"/>
      <c r="K178" s="10" t="s">
        <v>377</v>
      </c>
      <c r="L178" s="104">
        <v>41943</v>
      </c>
      <c r="M178" s="21">
        <v>41943</v>
      </c>
      <c r="N178" s="13">
        <f t="shared" si="26"/>
        <v>44</v>
      </c>
      <c r="O178" s="26"/>
      <c r="P178" s="13" t="str">
        <f t="shared" ref="P178:P184" si="27">IF(ISBLANK(O178)," ",WEEKNUM(O178))</f>
        <v xml:space="preserve"> </v>
      </c>
      <c r="Q178" s="22">
        <v>41744</v>
      </c>
      <c r="R178" s="15">
        <v>41943</v>
      </c>
      <c r="S178" s="10"/>
      <c r="T178" s="10" t="s">
        <v>93</v>
      </c>
      <c r="U178" s="8"/>
      <c r="V178" s="8"/>
      <c r="W178" s="8" t="s">
        <v>22</v>
      </c>
      <c r="X178" s="8" t="s">
        <v>27</v>
      </c>
      <c r="Y178" s="8" t="s">
        <v>22</v>
      </c>
      <c r="Z178" s="17" t="s">
        <v>116</v>
      </c>
      <c r="AA178" s="9" t="s">
        <v>71</v>
      </c>
      <c r="AB178" s="9" t="s">
        <v>71</v>
      </c>
      <c r="AC178" s="18"/>
      <c r="AD178" s="18"/>
      <c r="AE178" s="9" t="s">
        <v>27</v>
      </c>
      <c r="AF178" s="27" t="s">
        <v>89</v>
      </c>
      <c r="AG178" s="27" t="s">
        <v>93</v>
      </c>
      <c r="AH178" s="27" t="s">
        <v>27</v>
      </c>
    </row>
    <row r="179" spans="1:34" ht="57" hidden="1" x14ac:dyDescent="0.2">
      <c r="A179" s="8">
        <v>152</v>
      </c>
      <c r="B179" s="8"/>
      <c r="C179" s="8">
        <v>2</v>
      </c>
      <c r="D179" s="8" t="s">
        <v>610</v>
      </c>
      <c r="E179" s="8" t="s">
        <v>589</v>
      </c>
      <c r="F179" s="8">
        <v>2.1</v>
      </c>
      <c r="G179" s="9" t="s">
        <v>634</v>
      </c>
      <c r="H179" s="10"/>
      <c r="I179" s="10" t="s">
        <v>630</v>
      </c>
      <c r="J179" s="10"/>
      <c r="K179" s="10" t="s">
        <v>76</v>
      </c>
      <c r="L179" s="104">
        <v>41943</v>
      </c>
      <c r="M179" s="21">
        <v>41943</v>
      </c>
      <c r="N179" s="13">
        <f t="shared" si="26"/>
        <v>44</v>
      </c>
      <c r="O179" s="26"/>
      <c r="P179" s="13" t="str">
        <f t="shared" si="27"/>
        <v xml:space="preserve"> </v>
      </c>
      <c r="Q179" s="22">
        <v>41789</v>
      </c>
      <c r="R179" s="23">
        <f>Q179+60</f>
        <v>41849</v>
      </c>
      <c r="S179" s="10"/>
      <c r="T179" s="10" t="s">
        <v>93</v>
      </c>
      <c r="U179" s="8"/>
      <c r="V179" s="19"/>
      <c r="W179" s="9" t="s">
        <v>61</v>
      </c>
      <c r="X179" s="8" t="s">
        <v>74</v>
      </c>
      <c r="Y179" s="8" t="s">
        <v>30</v>
      </c>
      <c r="Z179" s="27" t="s">
        <v>394</v>
      </c>
      <c r="AA179" s="9" t="s">
        <v>71</v>
      </c>
      <c r="AB179" s="9" t="s">
        <v>72</v>
      </c>
      <c r="AC179" s="18"/>
      <c r="AD179" s="18"/>
      <c r="AE179" s="27" t="s">
        <v>74</v>
      </c>
      <c r="AF179" s="27" t="s">
        <v>27</v>
      </c>
      <c r="AG179" s="27" t="s">
        <v>395</v>
      </c>
      <c r="AH179" s="27" t="s">
        <v>74</v>
      </c>
    </row>
    <row r="180" spans="1:34" ht="99.75" hidden="1" x14ac:dyDescent="0.2">
      <c r="A180" s="8">
        <v>153</v>
      </c>
      <c r="B180" s="8"/>
      <c r="C180" s="8">
        <v>2</v>
      </c>
      <c r="D180" s="8" t="s">
        <v>610</v>
      </c>
      <c r="E180" s="8" t="s">
        <v>406</v>
      </c>
      <c r="F180" s="8" t="s">
        <v>745</v>
      </c>
      <c r="G180" s="9" t="s">
        <v>634</v>
      </c>
      <c r="H180" s="10" t="s">
        <v>289</v>
      </c>
      <c r="I180" s="10" t="s">
        <v>631</v>
      </c>
      <c r="J180" s="10"/>
      <c r="K180" s="10" t="s">
        <v>76</v>
      </c>
      <c r="L180" s="104">
        <v>41943</v>
      </c>
      <c r="M180" s="21">
        <v>41943</v>
      </c>
      <c r="N180" s="13">
        <f t="shared" si="26"/>
        <v>44</v>
      </c>
      <c r="O180" s="26"/>
      <c r="P180" s="13" t="str">
        <f t="shared" si="27"/>
        <v xml:space="preserve"> </v>
      </c>
      <c r="Q180" s="22">
        <v>41789</v>
      </c>
      <c r="R180" s="23">
        <f>Q180+60</f>
        <v>41849</v>
      </c>
      <c r="S180" s="10"/>
      <c r="T180" s="10" t="s">
        <v>93</v>
      </c>
      <c r="U180" s="8"/>
      <c r="V180" s="19"/>
      <c r="W180" s="9" t="s">
        <v>61</v>
      </c>
      <c r="X180" s="27" t="s">
        <v>74</v>
      </c>
      <c r="Y180" s="8" t="s">
        <v>189</v>
      </c>
      <c r="Z180" s="77" t="s">
        <v>190</v>
      </c>
      <c r="AA180" s="9" t="s">
        <v>71</v>
      </c>
      <c r="AB180" s="9" t="s">
        <v>72</v>
      </c>
      <c r="AC180" s="18"/>
      <c r="AD180" s="18"/>
      <c r="AE180" s="27" t="s">
        <v>74</v>
      </c>
      <c r="AF180" s="27" t="s">
        <v>27</v>
      </c>
      <c r="AG180" s="27" t="s">
        <v>395</v>
      </c>
      <c r="AH180" s="27" t="s">
        <v>74</v>
      </c>
    </row>
    <row r="181" spans="1:34" ht="57" hidden="1" x14ac:dyDescent="0.2">
      <c r="A181" s="8">
        <v>154</v>
      </c>
      <c r="B181" s="8"/>
      <c r="C181" s="8">
        <v>2</v>
      </c>
      <c r="D181" s="8" t="s">
        <v>610</v>
      </c>
      <c r="E181" s="8" t="s">
        <v>406</v>
      </c>
      <c r="F181" s="8">
        <v>2.1</v>
      </c>
      <c r="G181" s="9" t="s">
        <v>634</v>
      </c>
      <c r="H181" s="10" t="s">
        <v>433</v>
      </c>
      <c r="I181" s="10" t="s">
        <v>739</v>
      </c>
      <c r="J181" s="10"/>
      <c r="K181" s="10" t="s">
        <v>76</v>
      </c>
      <c r="L181" s="104">
        <v>41943</v>
      </c>
      <c r="M181" s="21">
        <v>41943</v>
      </c>
      <c r="N181" s="13">
        <f t="shared" si="26"/>
        <v>44</v>
      </c>
      <c r="O181" s="26"/>
      <c r="P181" s="13" t="str">
        <f t="shared" si="27"/>
        <v xml:space="preserve"> </v>
      </c>
      <c r="Q181" s="22">
        <v>41789</v>
      </c>
      <c r="R181" s="23">
        <f>Q181+60</f>
        <v>41849</v>
      </c>
      <c r="S181" s="10"/>
      <c r="T181" s="10" t="s">
        <v>93</v>
      </c>
      <c r="U181" s="8"/>
      <c r="V181" s="19"/>
      <c r="W181" s="9" t="s">
        <v>61</v>
      </c>
      <c r="X181" s="28"/>
      <c r="Y181" s="8" t="s">
        <v>191</v>
      </c>
      <c r="Z181" s="77" t="s">
        <v>192</v>
      </c>
      <c r="AA181" s="8"/>
      <c r="AB181" s="8"/>
      <c r="AC181" s="18"/>
      <c r="AD181" s="18"/>
      <c r="AE181" s="28"/>
      <c r="AF181" s="28" t="s">
        <v>27</v>
      </c>
      <c r="AG181" s="28"/>
      <c r="AH181" s="28"/>
    </row>
    <row r="182" spans="1:34" ht="57" hidden="1" x14ac:dyDescent="0.2">
      <c r="A182" s="8">
        <v>155</v>
      </c>
      <c r="B182" s="8"/>
      <c r="C182" s="8">
        <v>2</v>
      </c>
      <c r="D182" s="8" t="str">
        <f>LEFT(E182,1)</f>
        <v>P</v>
      </c>
      <c r="E182" s="8" t="s">
        <v>406</v>
      </c>
      <c r="F182" s="8">
        <v>2.1</v>
      </c>
      <c r="G182" s="9" t="s">
        <v>634</v>
      </c>
      <c r="H182" s="10" t="s">
        <v>288</v>
      </c>
      <c r="I182" s="10" t="s">
        <v>632</v>
      </c>
      <c r="J182" s="10"/>
      <c r="K182" s="10" t="s">
        <v>76</v>
      </c>
      <c r="L182" s="104">
        <v>41943</v>
      </c>
      <c r="M182" s="21">
        <v>41943</v>
      </c>
      <c r="N182" s="13">
        <f t="shared" si="26"/>
        <v>44</v>
      </c>
      <c r="O182" s="26"/>
      <c r="P182" s="13" t="str">
        <f t="shared" si="27"/>
        <v xml:space="preserve"> </v>
      </c>
      <c r="Q182" s="22">
        <v>41789</v>
      </c>
      <c r="R182" s="23">
        <f>Q182+60</f>
        <v>41849</v>
      </c>
      <c r="S182" s="10"/>
      <c r="T182" s="10" t="s">
        <v>93</v>
      </c>
      <c r="U182" s="8"/>
      <c r="V182" s="19"/>
      <c r="W182" s="9" t="s">
        <v>61</v>
      </c>
      <c r="X182" s="27" t="s">
        <v>74</v>
      </c>
      <c r="Y182" s="8" t="s">
        <v>193</v>
      </c>
      <c r="Z182" s="27" t="s">
        <v>396</v>
      </c>
      <c r="AA182" s="9" t="s">
        <v>71</v>
      </c>
      <c r="AB182" s="9" t="s">
        <v>72</v>
      </c>
      <c r="AC182" s="18"/>
      <c r="AD182" s="18"/>
      <c r="AE182" s="27" t="s">
        <v>74</v>
      </c>
      <c r="AF182" s="27" t="s">
        <v>27</v>
      </c>
      <c r="AG182" s="27" t="s">
        <v>395</v>
      </c>
      <c r="AH182" s="27" t="s">
        <v>74</v>
      </c>
    </row>
    <row r="183" spans="1:34" ht="57" hidden="1" x14ac:dyDescent="0.2">
      <c r="A183" s="8">
        <v>156</v>
      </c>
      <c r="B183" s="8"/>
      <c r="C183" s="8">
        <v>2</v>
      </c>
      <c r="D183" s="8" t="str">
        <f>LEFT(E183,1)</f>
        <v>P</v>
      </c>
      <c r="E183" s="8" t="s">
        <v>406</v>
      </c>
      <c r="F183" s="8">
        <v>2.1</v>
      </c>
      <c r="G183" s="9" t="s">
        <v>634</v>
      </c>
      <c r="H183" s="10" t="s">
        <v>397</v>
      </c>
      <c r="I183" s="10" t="s">
        <v>633</v>
      </c>
      <c r="J183" s="10"/>
      <c r="K183" s="10" t="s">
        <v>76</v>
      </c>
      <c r="L183" s="104">
        <v>41943</v>
      </c>
      <c r="M183" s="21">
        <v>41943</v>
      </c>
      <c r="N183" s="13">
        <f t="shared" si="26"/>
        <v>44</v>
      </c>
      <c r="O183" s="26"/>
      <c r="P183" s="13" t="str">
        <f t="shared" si="27"/>
        <v xml:space="preserve"> </v>
      </c>
      <c r="Q183" s="22">
        <v>41759</v>
      </c>
      <c r="R183" s="23">
        <f>Q183+60</f>
        <v>41819</v>
      </c>
      <c r="S183" s="10"/>
      <c r="T183" s="16" t="s">
        <v>95</v>
      </c>
      <c r="U183" s="8"/>
      <c r="V183" s="8"/>
      <c r="W183" s="9" t="s">
        <v>61</v>
      </c>
      <c r="X183" s="27" t="s">
        <v>74</v>
      </c>
      <c r="Y183" s="8" t="s">
        <v>193</v>
      </c>
      <c r="Z183" s="27" t="s">
        <v>398</v>
      </c>
      <c r="AA183" s="27" t="s">
        <v>71</v>
      </c>
      <c r="AB183" s="27" t="s">
        <v>72</v>
      </c>
      <c r="AC183" s="18"/>
      <c r="AD183" s="18"/>
      <c r="AE183" s="27" t="s">
        <v>74</v>
      </c>
      <c r="AF183" s="27" t="s">
        <v>399</v>
      </c>
      <c r="AG183" s="27" t="s">
        <v>95</v>
      </c>
      <c r="AH183" s="27" t="s">
        <v>74</v>
      </c>
    </row>
    <row r="184" spans="1:34" ht="54" hidden="1" x14ac:dyDescent="0.2">
      <c r="A184" s="8">
        <v>41</v>
      </c>
      <c r="B184" s="8"/>
      <c r="C184" s="8">
        <v>2</v>
      </c>
      <c r="D184" s="8" t="str">
        <f>LEFT(E184,1)</f>
        <v>D</v>
      </c>
      <c r="E184" s="9" t="s">
        <v>658</v>
      </c>
      <c r="F184" s="9">
        <v>3.1</v>
      </c>
      <c r="G184" s="10" t="s">
        <v>518</v>
      </c>
      <c r="H184" s="10"/>
      <c r="I184" s="10" t="s">
        <v>741</v>
      </c>
      <c r="J184" s="10" t="s">
        <v>429</v>
      </c>
      <c r="K184" s="10" t="s">
        <v>375</v>
      </c>
      <c r="L184" s="104">
        <v>41973</v>
      </c>
      <c r="M184" s="21">
        <v>41973</v>
      </c>
      <c r="N184" s="13">
        <f t="shared" si="26"/>
        <v>49</v>
      </c>
      <c r="O184" s="26"/>
      <c r="P184" s="13" t="str">
        <f t="shared" si="27"/>
        <v xml:space="preserve"> </v>
      </c>
      <c r="Q184" s="23">
        <v>42004</v>
      </c>
      <c r="R184" s="23">
        <f>Q184+30</f>
        <v>42034</v>
      </c>
      <c r="S184" s="10"/>
      <c r="T184" s="10" t="s">
        <v>93</v>
      </c>
      <c r="U184" s="9"/>
      <c r="V184" s="8"/>
      <c r="W184" s="8"/>
      <c r="X184" s="8"/>
      <c r="Y184" s="8"/>
      <c r="Z184" s="8"/>
      <c r="AA184" s="9" t="s">
        <v>72</v>
      </c>
      <c r="AB184" s="9" t="s">
        <v>72</v>
      </c>
      <c r="AC184" s="8"/>
      <c r="AD184" s="8" t="s">
        <v>107</v>
      </c>
      <c r="AE184" s="8"/>
      <c r="AF184" s="8"/>
      <c r="AG184" s="8"/>
      <c r="AH184" s="8"/>
    </row>
    <row r="185" spans="1:34" ht="40.5" hidden="1" x14ac:dyDescent="0.2">
      <c r="A185" s="8">
        <v>186</v>
      </c>
      <c r="B185" s="8"/>
      <c r="C185" s="8">
        <v>2</v>
      </c>
      <c r="D185" s="9" t="s">
        <v>365</v>
      </c>
      <c r="E185" s="9"/>
      <c r="F185" s="9" t="s">
        <v>788</v>
      </c>
      <c r="G185" s="10" t="s">
        <v>787</v>
      </c>
      <c r="H185" s="10"/>
      <c r="I185" s="11" t="s">
        <v>786</v>
      </c>
      <c r="J185" s="10"/>
      <c r="K185" s="10" t="s">
        <v>66</v>
      </c>
      <c r="L185" s="106">
        <v>41976</v>
      </c>
      <c r="M185" s="21">
        <v>41976</v>
      </c>
      <c r="N185" s="13">
        <f t="shared" si="26"/>
        <v>49</v>
      </c>
      <c r="O185" s="12"/>
      <c r="P185" s="13"/>
      <c r="Q185" s="14"/>
      <c r="R185" s="15"/>
      <c r="S185" s="16"/>
      <c r="T185" s="16"/>
      <c r="U185" s="8"/>
      <c r="V185" s="19"/>
      <c r="W185" s="8"/>
      <c r="X185" s="8"/>
      <c r="Y185" s="9"/>
      <c r="Z185" s="17"/>
      <c r="AA185" s="9"/>
      <c r="AB185" s="9"/>
      <c r="AC185" s="18"/>
      <c r="AD185" s="18"/>
      <c r="AE185" s="8"/>
      <c r="AF185" s="9"/>
      <c r="AG185" s="9"/>
      <c r="AH185" s="8"/>
    </row>
    <row r="186" spans="1:34" ht="57" hidden="1" x14ac:dyDescent="0.2">
      <c r="A186" s="8">
        <v>151</v>
      </c>
      <c r="B186" s="8"/>
      <c r="C186" s="8">
        <v>2</v>
      </c>
      <c r="D186" s="8" t="s">
        <v>363</v>
      </c>
      <c r="E186" s="9" t="s">
        <v>658</v>
      </c>
      <c r="F186" s="9">
        <v>3.1</v>
      </c>
      <c r="G186" s="9" t="s">
        <v>639</v>
      </c>
      <c r="H186" s="9" t="s">
        <v>283</v>
      </c>
      <c r="I186" s="10" t="s">
        <v>742</v>
      </c>
      <c r="J186" s="10"/>
      <c r="K186" s="10" t="s">
        <v>375</v>
      </c>
      <c r="L186" s="104">
        <v>41973</v>
      </c>
      <c r="M186" s="21">
        <v>41973</v>
      </c>
      <c r="N186" s="13">
        <f t="shared" si="26"/>
        <v>49</v>
      </c>
      <c r="O186" s="26"/>
      <c r="P186" s="13" t="str">
        <f>IF(ISBLANK(O186)," ",WEEKNUM(O186))</f>
        <v xml:space="preserve"> </v>
      </c>
      <c r="Q186" s="22">
        <v>41789</v>
      </c>
      <c r="R186" s="23">
        <f>Q186+60</f>
        <v>41849</v>
      </c>
      <c r="S186" s="10"/>
      <c r="T186" s="10" t="s">
        <v>93</v>
      </c>
      <c r="U186" s="8"/>
      <c r="V186" s="19"/>
      <c r="W186" s="8" t="s">
        <v>67</v>
      </c>
      <c r="X186" s="9" t="s">
        <v>15</v>
      </c>
      <c r="Y186" s="8" t="s">
        <v>185</v>
      </c>
      <c r="Z186" s="77" t="s">
        <v>188</v>
      </c>
      <c r="AA186" s="8"/>
      <c r="AB186" s="8"/>
      <c r="AC186" s="8"/>
      <c r="AD186" s="8"/>
      <c r="AE186" s="9" t="s">
        <v>15</v>
      </c>
      <c r="AF186" s="27" t="s">
        <v>125</v>
      </c>
      <c r="AG186" s="28"/>
      <c r="AH186" s="28"/>
    </row>
    <row r="187" spans="1:34" ht="85.5" hidden="1" x14ac:dyDescent="0.2">
      <c r="A187" s="8">
        <v>136</v>
      </c>
      <c r="B187" s="8"/>
      <c r="C187" s="8">
        <v>2</v>
      </c>
      <c r="D187" s="8" t="str">
        <f>LEFT(E187,1)</f>
        <v>D</v>
      </c>
      <c r="E187" s="9" t="s">
        <v>658</v>
      </c>
      <c r="F187" s="9">
        <v>3.1</v>
      </c>
      <c r="G187" s="10" t="s">
        <v>600</v>
      </c>
      <c r="H187" s="8"/>
      <c r="I187" s="9" t="s">
        <v>743</v>
      </c>
      <c r="J187" s="10" t="s">
        <v>151</v>
      </c>
      <c r="K187" s="10" t="s">
        <v>375</v>
      </c>
      <c r="L187" s="104">
        <v>42003</v>
      </c>
      <c r="M187" s="21">
        <v>42003</v>
      </c>
      <c r="N187" s="13">
        <f t="shared" si="26"/>
        <v>53</v>
      </c>
      <c r="O187" s="26"/>
      <c r="P187" s="13" t="str">
        <f>IF(ISBLANK(O187)," ",WEEKNUM(O187))</f>
        <v xml:space="preserve"> </v>
      </c>
      <c r="Q187" s="22">
        <v>41759</v>
      </c>
      <c r="R187" s="23">
        <f>Q187+60</f>
        <v>41819</v>
      </c>
      <c r="S187" s="10"/>
      <c r="T187" s="10" t="s">
        <v>93</v>
      </c>
      <c r="U187" s="8"/>
      <c r="V187" s="9" t="s">
        <v>135</v>
      </c>
      <c r="W187" s="8" t="s">
        <v>22</v>
      </c>
      <c r="X187" s="8" t="s">
        <v>27</v>
      </c>
      <c r="Y187" s="8" t="s">
        <v>39</v>
      </c>
      <c r="Z187" s="17" t="s">
        <v>54</v>
      </c>
      <c r="AA187" s="9" t="s">
        <v>71</v>
      </c>
      <c r="AB187" s="9" t="s">
        <v>72</v>
      </c>
      <c r="AC187" s="18"/>
      <c r="AD187" s="18"/>
      <c r="AE187" s="9" t="s">
        <v>27</v>
      </c>
      <c r="AF187" s="9" t="s">
        <v>15</v>
      </c>
      <c r="AG187" s="9" t="s">
        <v>93</v>
      </c>
      <c r="AH187" s="8"/>
    </row>
    <row r="188" spans="1:34" ht="81" hidden="1" x14ac:dyDescent="0.2">
      <c r="A188" s="8">
        <v>116</v>
      </c>
      <c r="B188" s="8" t="s">
        <v>371</v>
      </c>
      <c r="C188" s="8">
        <v>2</v>
      </c>
      <c r="D188" s="8" t="s">
        <v>362</v>
      </c>
      <c r="E188" s="9" t="s">
        <v>473</v>
      </c>
      <c r="F188" s="9">
        <v>3.1</v>
      </c>
      <c r="G188" s="9" t="s">
        <v>48</v>
      </c>
      <c r="H188" s="10" t="s">
        <v>472</v>
      </c>
      <c r="I188" s="41" t="s">
        <v>770</v>
      </c>
      <c r="J188" s="10" t="s">
        <v>147</v>
      </c>
      <c r="K188" s="10" t="s">
        <v>376</v>
      </c>
      <c r="L188" s="104"/>
      <c r="M188" s="21">
        <v>42004</v>
      </c>
      <c r="N188" s="13">
        <v>18</v>
      </c>
      <c r="O188" s="26"/>
      <c r="P188" s="13" t="s">
        <v>768</v>
      </c>
      <c r="Q188" s="10" t="s">
        <v>153</v>
      </c>
      <c r="R188" s="8" t="s">
        <v>767</v>
      </c>
      <c r="S188" s="10"/>
      <c r="T188" s="10"/>
      <c r="U188" s="8"/>
      <c r="V188" s="8"/>
      <c r="W188" s="9"/>
      <c r="X188" s="9"/>
      <c r="Y188" s="9"/>
      <c r="Z188" s="17"/>
      <c r="AA188" s="9"/>
      <c r="AB188" s="9"/>
      <c r="AC188" s="18"/>
      <c r="AD188" s="18"/>
      <c r="AE188" s="9"/>
      <c r="AF188" s="8"/>
      <c r="AG188" s="9"/>
      <c r="AH188" s="8"/>
    </row>
    <row r="189" spans="1:34" ht="162" x14ac:dyDescent="0.2">
      <c r="A189" s="8">
        <v>165</v>
      </c>
      <c r="B189" s="8"/>
      <c r="C189" s="8">
        <v>1</v>
      </c>
      <c r="D189" s="8" t="str">
        <f>LEFT(E189,1)</f>
        <v>D</v>
      </c>
      <c r="E189" s="9" t="s">
        <v>658</v>
      </c>
      <c r="F189" s="9">
        <v>3.1</v>
      </c>
      <c r="G189" s="10" t="s">
        <v>524</v>
      </c>
      <c r="H189" s="10"/>
      <c r="I189" s="41" t="s">
        <v>766</v>
      </c>
      <c r="J189" s="10" t="s">
        <v>151</v>
      </c>
      <c r="K189" s="10" t="s">
        <v>375</v>
      </c>
      <c r="L189" s="104">
        <v>42003</v>
      </c>
      <c r="M189" s="21">
        <v>42003</v>
      </c>
      <c r="N189" s="13">
        <f t="shared" ref="N189:N194" si="28">IF(ISBLANK(M189)," ",WEEKNUM(M189))</f>
        <v>53</v>
      </c>
      <c r="O189" s="26"/>
      <c r="P189" s="13" t="str">
        <f t="shared" ref="P189:P194" si="29">IF(ISBLANK(O189)," ",WEEKNUM(O189))</f>
        <v xml:space="preserve"> </v>
      </c>
      <c r="Q189" s="22"/>
      <c r="R189" s="22"/>
      <c r="S189" s="10"/>
      <c r="T189" s="10" t="s">
        <v>93</v>
      </c>
      <c r="U189" s="8"/>
      <c r="V189" s="8"/>
      <c r="W189" s="8"/>
      <c r="X189" s="8"/>
      <c r="Y189" s="8"/>
      <c r="Z189" s="8"/>
      <c r="AA189" s="8"/>
      <c r="AB189" s="8"/>
      <c r="AC189" s="8"/>
      <c r="AD189" s="8"/>
      <c r="AE189" s="8"/>
      <c r="AF189" s="8"/>
      <c r="AG189" s="8"/>
      <c r="AH189" s="8"/>
    </row>
    <row r="190" spans="1:34" ht="27" hidden="1" customHeight="1" x14ac:dyDescent="0.2">
      <c r="A190" s="8">
        <v>126</v>
      </c>
      <c r="B190" s="9" t="s">
        <v>471</v>
      </c>
      <c r="C190" s="8">
        <v>3</v>
      </c>
      <c r="D190" s="8" t="str">
        <f>LEFT(E190,1)</f>
        <v>R</v>
      </c>
      <c r="E190" s="9" t="s">
        <v>355</v>
      </c>
      <c r="F190" s="9">
        <v>3.1</v>
      </c>
      <c r="G190" s="9" t="s">
        <v>450</v>
      </c>
      <c r="H190" s="10" t="s">
        <v>268</v>
      </c>
      <c r="I190" s="10" t="s">
        <v>286</v>
      </c>
      <c r="J190" s="10"/>
      <c r="K190" s="10" t="s">
        <v>376</v>
      </c>
      <c r="L190" s="104">
        <v>42004</v>
      </c>
      <c r="M190" s="21">
        <v>42004</v>
      </c>
      <c r="N190" s="13">
        <f t="shared" si="28"/>
        <v>53</v>
      </c>
      <c r="O190" s="26"/>
      <c r="P190" s="13" t="str">
        <f t="shared" si="29"/>
        <v xml:space="preserve"> </v>
      </c>
      <c r="Q190" s="22">
        <v>41728</v>
      </c>
      <c r="R190" s="23">
        <f>Q190+30</f>
        <v>41758</v>
      </c>
      <c r="S190" s="10"/>
      <c r="T190" s="10" t="s">
        <v>287</v>
      </c>
      <c r="U190" s="8"/>
      <c r="V190" s="8"/>
      <c r="W190" s="9" t="s">
        <v>62</v>
      </c>
      <c r="X190" s="9" t="s">
        <v>17</v>
      </c>
      <c r="Y190" s="8" t="s">
        <v>42</v>
      </c>
      <c r="Z190" s="17" t="s">
        <v>81</v>
      </c>
      <c r="AA190" s="9" t="s">
        <v>72</v>
      </c>
      <c r="AB190" s="9" t="s">
        <v>72</v>
      </c>
      <c r="AC190" s="9" t="s">
        <v>41</v>
      </c>
      <c r="AD190" s="8" t="s">
        <v>7</v>
      </c>
      <c r="AE190" s="9" t="s">
        <v>17</v>
      </c>
      <c r="AF190" s="8" t="s">
        <v>110</v>
      </c>
      <c r="AG190" s="9" t="s">
        <v>93</v>
      </c>
      <c r="AH190" s="8" t="s">
        <v>130</v>
      </c>
    </row>
    <row r="191" spans="1:34" ht="54" hidden="1" x14ac:dyDescent="0.2">
      <c r="A191" s="8">
        <v>42</v>
      </c>
      <c r="B191" s="8"/>
      <c r="C191" s="8">
        <v>2</v>
      </c>
      <c r="D191" s="8" t="str">
        <f>LEFT(E191,1)</f>
        <v>D</v>
      </c>
      <c r="E191" s="9" t="s">
        <v>436</v>
      </c>
      <c r="F191" s="9">
        <v>5.0999999999999996</v>
      </c>
      <c r="G191" s="10" t="s">
        <v>518</v>
      </c>
      <c r="H191" s="10"/>
      <c r="I191" s="10" t="s">
        <v>160</v>
      </c>
      <c r="J191" s="10" t="s">
        <v>148</v>
      </c>
      <c r="K191" s="10" t="s">
        <v>375</v>
      </c>
      <c r="L191" s="104">
        <v>42004</v>
      </c>
      <c r="M191" s="21">
        <v>42004</v>
      </c>
      <c r="N191" s="13">
        <f t="shared" si="28"/>
        <v>53</v>
      </c>
      <c r="O191" s="26"/>
      <c r="P191" s="13" t="str">
        <f t="shared" si="29"/>
        <v xml:space="preserve"> </v>
      </c>
      <c r="Q191" s="23">
        <v>42004</v>
      </c>
      <c r="R191" s="23">
        <f>Q191+30</f>
        <v>42034</v>
      </c>
      <c r="S191" s="10"/>
      <c r="T191" s="10" t="s">
        <v>93</v>
      </c>
      <c r="U191" s="9"/>
      <c r="V191" s="8"/>
      <c r="W191" s="8"/>
      <c r="X191" s="8"/>
      <c r="Y191" s="8"/>
      <c r="Z191" s="8"/>
      <c r="AA191" s="8"/>
      <c r="AB191" s="8"/>
      <c r="AC191" s="8"/>
      <c r="AD191" s="8"/>
      <c r="AE191" s="8"/>
      <c r="AF191" s="8"/>
      <c r="AG191" s="8"/>
      <c r="AH191" s="8"/>
    </row>
    <row r="192" spans="1:34" ht="54" hidden="1" x14ac:dyDescent="0.2">
      <c r="A192" s="8">
        <v>82</v>
      </c>
      <c r="B192" s="8"/>
      <c r="C192" s="8">
        <v>2</v>
      </c>
      <c r="D192" s="27" t="s">
        <v>363</v>
      </c>
      <c r="E192" s="9" t="s">
        <v>343</v>
      </c>
      <c r="F192" s="9">
        <v>5.0999999999999996</v>
      </c>
      <c r="G192" s="25" t="s">
        <v>627</v>
      </c>
      <c r="H192" s="10" t="s">
        <v>139</v>
      </c>
      <c r="I192" s="92" t="s">
        <v>626</v>
      </c>
      <c r="J192" s="10" t="s">
        <v>148</v>
      </c>
      <c r="K192" s="10" t="s">
        <v>375</v>
      </c>
      <c r="L192" s="104">
        <v>42004</v>
      </c>
      <c r="M192" s="21">
        <v>42004</v>
      </c>
      <c r="N192" s="13">
        <f t="shared" si="28"/>
        <v>53</v>
      </c>
      <c r="O192" s="26"/>
      <c r="P192" s="13" t="str">
        <f t="shared" si="29"/>
        <v xml:space="preserve"> </v>
      </c>
      <c r="Q192" s="111">
        <v>42004</v>
      </c>
      <c r="R192" s="111">
        <f>Q192+30</f>
        <v>42034</v>
      </c>
      <c r="S192" s="82"/>
      <c r="T192" s="10" t="s">
        <v>153</v>
      </c>
      <c r="U192" s="33"/>
      <c r="V192" s="8"/>
      <c r="W192" s="8"/>
      <c r="X192" s="8"/>
      <c r="Y192" s="8"/>
      <c r="Z192" s="8"/>
      <c r="AA192" s="8"/>
      <c r="AB192" s="8"/>
      <c r="AC192" s="8"/>
      <c r="AD192" s="8"/>
      <c r="AE192" s="8"/>
      <c r="AF192" s="8"/>
      <c r="AG192" s="8"/>
      <c r="AH192" s="8"/>
    </row>
    <row r="193" spans="1:39" ht="72" hidden="1" x14ac:dyDescent="0.2">
      <c r="A193" s="8">
        <v>115</v>
      </c>
      <c r="B193" s="8"/>
      <c r="C193" s="8">
        <v>2</v>
      </c>
      <c r="D193" s="8" t="str">
        <f>LEFT(E193,1)</f>
        <v>D</v>
      </c>
      <c r="E193" s="9" t="s">
        <v>439</v>
      </c>
      <c r="F193" s="9" t="s">
        <v>761</v>
      </c>
      <c r="G193" s="9" t="s">
        <v>384</v>
      </c>
      <c r="H193" s="10"/>
      <c r="I193" s="92" t="s">
        <v>383</v>
      </c>
      <c r="J193" s="10" t="s">
        <v>151</v>
      </c>
      <c r="K193" s="10" t="s">
        <v>375</v>
      </c>
      <c r="L193" s="104">
        <v>42004</v>
      </c>
      <c r="M193" s="21">
        <v>42004</v>
      </c>
      <c r="N193" s="13">
        <f t="shared" si="28"/>
        <v>53</v>
      </c>
      <c r="O193" s="26"/>
      <c r="P193" s="13" t="str">
        <f t="shared" si="29"/>
        <v xml:space="preserve"> </v>
      </c>
      <c r="Q193" s="110">
        <v>41820</v>
      </c>
      <c r="R193" s="111">
        <f>Q193+60</f>
        <v>41880</v>
      </c>
      <c r="S193" s="82"/>
      <c r="T193" s="10" t="s">
        <v>93</v>
      </c>
      <c r="V193" s="8"/>
      <c r="W193" s="9" t="s">
        <v>61</v>
      </c>
      <c r="X193" s="9" t="s">
        <v>74</v>
      </c>
      <c r="Y193" s="8" t="s">
        <v>34</v>
      </c>
      <c r="Z193" s="79" t="s">
        <v>128</v>
      </c>
      <c r="AA193" s="80" t="s">
        <v>71</v>
      </c>
      <c r="AB193" s="80" t="s">
        <v>72</v>
      </c>
      <c r="AC193" s="18"/>
      <c r="AD193" s="18"/>
      <c r="AE193" s="8" t="s">
        <v>15</v>
      </c>
      <c r="AF193" s="8"/>
      <c r="AG193" s="9" t="s">
        <v>93</v>
      </c>
      <c r="AH193" s="8"/>
    </row>
    <row r="194" spans="1:39" ht="57.75" hidden="1" x14ac:dyDescent="0.2">
      <c r="A194" s="8">
        <v>118</v>
      </c>
      <c r="B194" s="99"/>
      <c r="C194" s="99">
        <v>3</v>
      </c>
      <c r="D194" s="109" t="s">
        <v>363</v>
      </c>
      <c r="E194" s="109" t="s">
        <v>573</v>
      </c>
      <c r="F194" s="109">
        <v>3.2</v>
      </c>
      <c r="G194" s="109" t="s">
        <v>257</v>
      </c>
      <c r="H194" s="100" t="s">
        <v>256</v>
      </c>
      <c r="I194" s="101" t="s">
        <v>572</v>
      </c>
      <c r="J194" s="100"/>
      <c r="K194" s="10" t="s">
        <v>15</v>
      </c>
      <c r="L194" s="104">
        <v>42004</v>
      </c>
      <c r="M194" s="21">
        <v>42004</v>
      </c>
      <c r="N194" s="103">
        <f t="shared" si="28"/>
        <v>53</v>
      </c>
      <c r="O194" s="102"/>
      <c r="P194" s="103" t="str">
        <f t="shared" si="29"/>
        <v xml:space="preserve"> </v>
      </c>
      <c r="Q194" s="110">
        <v>41913</v>
      </c>
      <c r="R194" s="111">
        <f>Q194+90</f>
        <v>42003</v>
      </c>
      <c r="S194" s="82"/>
      <c r="T194" s="100" t="s">
        <v>93</v>
      </c>
      <c r="V194" s="99"/>
      <c r="W194" s="8" t="s">
        <v>13</v>
      </c>
      <c r="X194" s="8" t="s">
        <v>15</v>
      </c>
      <c r="Y194" s="9" t="s">
        <v>35</v>
      </c>
      <c r="Z194" s="81" t="s">
        <v>36</v>
      </c>
      <c r="AA194" s="32" t="s">
        <v>71</v>
      </c>
      <c r="AB194" s="32" t="s">
        <v>71</v>
      </c>
      <c r="AC194" s="18"/>
      <c r="AD194" s="18"/>
      <c r="AE194" s="8"/>
      <c r="AF194" s="8"/>
      <c r="AG194" s="9" t="s">
        <v>93</v>
      </c>
      <c r="AH194" s="8"/>
    </row>
    <row r="195" spans="1:39" ht="42.75" hidden="1" x14ac:dyDescent="0.2">
      <c r="A195" s="8">
        <v>182</v>
      </c>
      <c r="B195" s="8"/>
      <c r="C195" s="8">
        <v>3</v>
      </c>
      <c r="D195" s="9" t="s">
        <v>364</v>
      </c>
      <c r="E195" s="9" t="s">
        <v>695</v>
      </c>
      <c r="F195" s="9">
        <v>3.2</v>
      </c>
      <c r="G195" s="8" t="s">
        <v>691</v>
      </c>
      <c r="H195" s="8"/>
      <c r="I195" s="8" t="s">
        <v>692</v>
      </c>
      <c r="J195" s="8"/>
      <c r="K195" s="9" t="s">
        <v>694</v>
      </c>
      <c r="L195" s="104">
        <v>42004</v>
      </c>
      <c r="M195" s="21">
        <v>42004</v>
      </c>
      <c r="N195" s="8"/>
      <c r="O195" s="8"/>
      <c r="P195" s="8"/>
      <c r="Q195" s="8"/>
      <c r="R195" s="8"/>
      <c r="S195" s="8"/>
      <c r="T195" s="8" t="s">
        <v>693</v>
      </c>
      <c r="U195" s="8"/>
      <c r="V195" s="8"/>
    </row>
    <row r="196" spans="1:39" ht="40.5" hidden="1" x14ac:dyDescent="0.2">
      <c r="A196" s="8">
        <v>189</v>
      </c>
      <c r="B196" s="8"/>
      <c r="C196" s="8">
        <v>2</v>
      </c>
      <c r="D196" s="8" t="s">
        <v>363</v>
      </c>
      <c r="E196" s="8" t="s">
        <v>673</v>
      </c>
      <c r="F196" s="8">
        <v>3.2</v>
      </c>
      <c r="G196" s="8" t="s">
        <v>726</v>
      </c>
      <c r="H196" s="10"/>
      <c r="I196" s="10" t="s">
        <v>733</v>
      </c>
      <c r="J196" s="10" t="s">
        <v>151</v>
      </c>
      <c r="K196" s="10" t="s">
        <v>375</v>
      </c>
      <c r="L196" s="104">
        <v>42004</v>
      </c>
      <c r="M196" s="88">
        <v>42004</v>
      </c>
      <c r="N196" s="13">
        <f>IF(ISBLANK(M196)," ",WEEKNUM(M196))</f>
        <v>53</v>
      </c>
      <c r="O196" s="26"/>
      <c r="P196" s="10"/>
      <c r="Q196" s="10"/>
      <c r="R196" s="10"/>
      <c r="S196" s="10"/>
      <c r="T196" s="8" t="s">
        <v>693</v>
      </c>
      <c r="U196" s="8"/>
      <c r="V196" s="8"/>
    </row>
    <row r="197" spans="1:39" ht="40.5" hidden="1" x14ac:dyDescent="0.2">
      <c r="A197" s="8">
        <v>65</v>
      </c>
      <c r="B197" s="8"/>
      <c r="C197" s="8">
        <v>2</v>
      </c>
      <c r="D197" s="8" t="s">
        <v>365</v>
      </c>
      <c r="E197" s="9" t="s">
        <v>406</v>
      </c>
      <c r="F197" s="9">
        <v>5.2</v>
      </c>
      <c r="G197" s="10" t="s">
        <v>778</v>
      </c>
      <c r="H197" s="10" t="s">
        <v>778</v>
      </c>
      <c r="I197" s="10" t="s">
        <v>779</v>
      </c>
      <c r="J197" s="10" t="s">
        <v>151</v>
      </c>
      <c r="K197" s="10"/>
      <c r="L197" s="104"/>
      <c r="M197" s="21"/>
      <c r="N197" s="13">
        <v>18</v>
      </c>
      <c r="O197" s="26"/>
      <c r="P197" s="13" t="s">
        <v>768</v>
      </c>
      <c r="Q197" s="10" t="s">
        <v>153</v>
      </c>
      <c r="R197" s="8" t="s">
        <v>669</v>
      </c>
      <c r="S197" s="16"/>
      <c r="T197" s="16"/>
      <c r="U197" s="8"/>
      <c r="V197" s="8"/>
      <c r="Z197" s="33"/>
    </row>
    <row r="198" spans="1:39" s="33" customFormat="1" ht="74.25" hidden="1" customHeight="1" x14ac:dyDescent="0.2">
      <c r="A198" s="8">
        <v>191</v>
      </c>
      <c r="B198" s="8"/>
      <c r="C198" s="8">
        <v>2</v>
      </c>
      <c r="D198" s="8" t="s">
        <v>363</v>
      </c>
      <c r="E198" s="8" t="s">
        <v>673</v>
      </c>
      <c r="F198" s="8">
        <v>5.0999999999999996</v>
      </c>
      <c r="G198" s="8" t="s">
        <v>729</v>
      </c>
      <c r="H198" s="10"/>
      <c r="I198" s="10" t="s">
        <v>731</v>
      </c>
      <c r="J198" s="10"/>
      <c r="K198" s="10" t="s">
        <v>375</v>
      </c>
      <c r="L198" s="104">
        <v>42004</v>
      </c>
      <c r="M198" s="88">
        <v>42004</v>
      </c>
      <c r="N198" s="13">
        <f>IF(ISBLANK(M198)," ",WEEKNUM(M198))</f>
        <v>53</v>
      </c>
      <c r="O198" s="26"/>
      <c r="P198" s="10"/>
      <c r="Q198" s="10"/>
      <c r="R198" s="10"/>
      <c r="S198" s="10"/>
      <c r="T198" s="8" t="s">
        <v>693</v>
      </c>
      <c r="U198" s="8"/>
      <c r="V198" s="8"/>
      <c r="W198" s="8"/>
      <c r="X198" s="8"/>
      <c r="Y198" s="8"/>
      <c r="Z198" s="8"/>
      <c r="AA198" s="8"/>
      <c r="AB198" s="8"/>
      <c r="AC198" s="8"/>
      <c r="AD198" s="8"/>
      <c r="AE198" s="8"/>
      <c r="AF198" s="8"/>
      <c r="AG198" s="8"/>
      <c r="AH198" s="8"/>
      <c r="AI198" s="20"/>
      <c r="AJ198" s="20"/>
      <c r="AK198" s="20"/>
      <c r="AL198" s="20"/>
      <c r="AM198" s="20"/>
    </row>
    <row r="199" spans="1:39" hidden="1" x14ac:dyDescent="0.2">
      <c r="A199" s="8">
        <v>194</v>
      </c>
      <c r="B199" s="8"/>
      <c r="C199" s="8"/>
      <c r="D199" s="8"/>
      <c r="E199" s="8"/>
      <c r="F199" s="8"/>
      <c r="G199" s="8"/>
      <c r="H199" s="10"/>
      <c r="I199" s="10"/>
      <c r="J199" s="10"/>
      <c r="K199" s="10"/>
      <c r="L199" s="107"/>
      <c r="M199" s="26"/>
      <c r="N199" s="13" t="str">
        <f>IF(ISBLANK(M199)," ",WEEKNUM(M199))</f>
        <v xml:space="preserve"> </v>
      </c>
      <c r="O199" s="26"/>
      <c r="P199" s="10"/>
      <c r="Q199" s="10"/>
      <c r="R199" s="10"/>
      <c r="S199" s="10"/>
      <c r="T199" s="10"/>
      <c r="U199" s="8"/>
      <c r="V199" s="8"/>
    </row>
    <row r="200" spans="1:39" hidden="1" x14ac:dyDescent="0.2">
      <c r="A200" s="8">
        <v>195</v>
      </c>
      <c r="B200" s="8"/>
      <c r="C200" s="8"/>
      <c r="D200" s="8"/>
      <c r="E200" s="8"/>
      <c r="F200" s="8"/>
      <c r="G200" s="8"/>
      <c r="H200" s="10"/>
      <c r="I200" s="10"/>
      <c r="J200" s="10"/>
      <c r="K200" s="10"/>
      <c r="L200" s="107"/>
      <c r="M200" s="26"/>
      <c r="N200" s="13" t="str">
        <f>IF(ISBLANK(M200)," ",WEEKNUM(M200))</f>
        <v xml:space="preserve"> </v>
      </c>
      <c r="O200" s="26"/>
      <c r="P200" s="10"/>
      <c r="Q200" s="10"/>
      <c r="R200" s="10"/>
      <c r="S200" s="10"/>
      <c r="T200" s="10"/>
      <c r="U200" s="8"/>
      <c r="V200" s="8"/>
    </row>
    <row r="201" spans="1:39" hidden="1" x14ac:dyDescent="0.2">
      <c r="A201" s="8">
        <v>196</v>
      </c>
      <c r="H201" s="82"/>
      <c r="I201" s="82"/>
      <c r="J201" s="82"/>
      <c r="K201" s="82"/>
      <c r="L201" s="108"/>
      <c r="M201" s="83"/>
      <c r="N201" s="82"/>
      <c r="O201" s="83"/>
      <c r="P201" s="82"/>
      <c r="Q201" s="82"/>
      <c r="R201" s="82"/>
      <c r="S201" s="82"/>
      <c r="T201" s="82"/>
    </row>
    <row r="202" spans="1:39" hidden="1" x14ac:dyDescent="0.2">
      <c r="A202" s="8">
        <v>197</v>
      </c>
      <c r="H202" s="82"/>
      <c r="I202" s="82"/>
      <c r="J202" s="82"/>
      <c r="K202" s="82"/>
      <c r="L202" s="108"/>
      <c r="M202" s="83"/>
      <c r="N202" s="82"/>
      <c r="O202" s="83"/>
      <c r="P202" s="82"/>
      <c r="Q202" s="82"/>
      <c r="R202" s="82"/>
      <c r="S202" s="82"/>
      <c r="T202" s="82"/>
    </row>
    <row r="203" spans="1:39" hidden="1" x14ac:dyDescent="0.2">
      <c r="A203" s="8">
        <v>198</v>
      </c>
      <c r="H203" s="82"/>
      <c r="I203" s="82"/>
      <c r="J203" s="82"/>
      <c r="K203" s="82"/>
      <c r="L203" s="108"/>
      <c r="M203" s="83"/>
      <c r="N203" s="82"/>
      <c r="O203" s="83"/>
      <c r="P203" s="82"/>
      <c r="Q203" s="82"/>
      <c r="R203" s="82"/>
      <c r="S203" s="82"/>
      <c r="T203" s="82"/>
    </row>
    <row r="204" spans="1:39" hidden="1" x14ac:dyDescent="0.2">
      <c r="A204" s="8">
        <v>199</v>
      </c>
      <c r="H204" s="82"/>
      <c r="I204" s="82"/>
      <c r="J204" s="82"/>
      <c r="K204" s="82"/>
      <c r="L204" s="89"/>
      <c r="M204" s="83"/>
      <c r="N204" s="82"/>
      <c r="O204" s="83"/>
      <c r="P204" s="82"/>
      <c r="Q204" s="82"/>
      <c r="R204" s="82"/>
      <c r="S204" s="82"/>
      <c r="T204" s="82"/>
    </row>
    <row r="205" spans="1:39" hidden="1" x14ac:dyDescent="0.2">
      <c r="A205" s="8">
        <v>200</v>
      </c>
      <c r="H205" s="82"/>
      <c r="I205" s="82"/>
      <c r="J205" s="82"/>
      <c r="K205" s="82"/>
      <c r="L205" s="89"/>
      <c r="M205" s="83"/>
      <c r="N205" s="82"/>
      <c r="O205" s="83"/>
      <c r="P205" s="82"/>
      <c r="Q205" s="82"/>
      <c r="R205" s="82"/>
      <c r="S205" s="82"/>
      <c r="T205" s="82"/>
    </row>
    <row r="206" spans="1:39" hidden="1" x14ac:dyDescent="0.2">
      <c r="A206" s="8">
        <v>201</v>
      </c>
      <c r="H206" s="82"/>
      <c r="I206" s="82"/>
      <c r="J206" s="82"/>
      <c r="K206" s="82"/>
      <c r="L206" s="89"/>
      <c r="M206" s="83"/>
      <c r="N206" s="82"/>
      <c r="O206" s="83"/>
      <c r="P206" s="82"/>
      <c r="Q206" s="82"/>
      <c r="R206" s="82"/>
      <c r="S206" s="82"/>
      <c r="T206" s="82"/>
    </row>
    <row r="207" spans="1:39" hidden="1" x14ac:dyDescent="0.2">
      <c r="A207" s="8">
        <v>202</v>
      </c>
      <c r="H207" s="82"/>
      <c r="I207" s="82"/>
      <c r="J207" s="82"/>
      <c r="K207" s="82"/>
      <c r="L207" s="89"/>
      <c r="M207" s="83"/>
      <c r="N207" s="82"/>
      <c r="O207" s="83"/>
      <c r="P207" s="82"/>
      <c r="Q207" s="82"/>
      <c r="R207" s="82"/>
      <c r="S207" s="82"/>
      <c r="T207" s="82"/>
    </row>
    <row r="208" spans="1:39" hidden="1" x14ac:dyDescent="0.2">
      <c r="A208" s="8">
        <v>203</v>
      </c>
      <c r="H208" s="82"/>
      <c r="I208" s="82"/>
      <c r="J208" s="82"/>
      <c r="K208" s="82"/>
      <c r="L208" s="89"/>
      <c r="M208" s="83"/>
      <c r="N208" s="82"/>
      <c r="O208" s="83"/>
      <c r="P208" s="82"/>
      <c r="Q208" s="82"/>
      <c r="R208" s="82"/>
      <c r="S208" s="82"/>
      <c r="T208" s="82"/>
    </row>
    <row r="209" spans="1:20" hidden="1" x14ac:dyDescent="0.2">
      <c r="A209" s="8">
        <v>204</v>
      </c>
      <c r="H209" s="82"/>
      <c r="I209" s="82"/>
      <c r="J209" s="82"/>
      <c r="K209" s="82"/>
      <c r="L209" s="89"/>
      <c r="M209" s="83"/>
      <c r="N209" s="82"/>
      <c r="O209" s="83"/>
      <c r="P209" s="82"/>
      <c r="Q209" s="82"/>
      <c r="R209" s="82"/>
      <c r="S209" s="82"/>
      <c r="T209" s="82"/>
    </row>
    <row r="210" spans="1:20" hidden="1" x14ac:dyDescent="0.2">
      <c r="A210" s="8">
        <v>205</v>
      </c>
      <c r="H210" s="82"/>
      <c r="I210" s="82"/>
      <c r="J210" s="82"/>
      <c r="K210" s="82"/>
      <c r="L210" s="89"/>
      <c r="M210" s="83"/>
      <c r="N210" s="82"/>
      <c r="O210" s="83"/>
      <c r="P210" s="82"/>
      <c r="Q210" s="82"/>
      <c r="R210" s="82"/>
      <c r="S210" s="82"/>
      <c r="T210" s="82"/>
    </row>
    <row r="211" spans="1:20" hidden="1" x14ac:dyDescent="0.2">
      <c r="A211" s="8">
        <v>206</v>
      </c>
      <c r="H211" s="82"/>
      <c r="I211" s="82"/>
      <c r="J211" s="82"/>
      <c r="K211" s="82"/>
      <c r="L211" s="89"/>
      <c r="M211" s="83"/>
      <c r="N211" s="82"/>
      <c r="O211" s="83"/>
      <c r="P211" s="82"/>
      <c r="Q211" s="82"/>
      <c r="R211" s="82"/>
      <c r="S211" s="82"/>
      <c r="T211" s="82"/>
    </row>
    <row r="212" spans="1:20" hidden="1" x14ac:dyDescent="0.2">
      <c r="A212" s="8">
        <v>207</v>
      </c>
      <c r="H212" s="82"/>
      <c r="I212" s="82"/>
      <c r="J212" s="82"/>
      <c r="K212" s="82"/>
      <c r="L212" s="89"/>
      <c r="M212" s="83"/>
      <c r="N212" s="82"/>
      <c r="O212" s="83"/>
      <c r="P212" s="82"/>
      <c r="Q212" s="82"/>
      <c r="R212" s="82"/>
      <c r="S212" s="82"/>
      <c r="T212" s="82"/>
    </row>
    <row r="213" spans="1:20" hidden="1" x14ac:dyDescent="0.2">
      <c r="A213" s="8">
        <v>208</v>
      </c>
      <c r="H213" s="82"/>
      <c r="I213" s="82"/>
      <c r="J213" s="82"/>
      <c r="K213" s="82"/>
      <c r="L213" s="89"/>
      <c r="M213" s="83"/>
      <c r="N213" s="82"/>
      <c r="O213" s="83"/>
      <c r="P213" s="82"/>
      <c r="Q213" s="82"/>
      <c r="R213" s="82"/>
      <c r="S213" s="82"/>
      <c r="T213" s="82"/>
    </row>
    <row r="214" spans="1:20" hidden="1" x14ac:dyDescent="0.2">
      <c r="A214" s="8">
        <v>209</v>
      </c>
      <c r="H214" s="82"/>
      <c r="I214" s="82"/>
      <c r="J214" s="82"/>
      <c r="K214" s="82"/>
      <c r="L214" s="89"/>
      <c r="M214" s="83"/>
      <c r="N214" s="82"/>
      <c r="O214" s="83"/>
      <c r="P214" s="82"/>
      <c r="Q214" s="82"/>
      <c r="R214" s="82"/>
      <c r="S214" s="82"/>
      <c r="T214" s="82"/>
    </row>
    <row r="215" spans="1:20" hidden="1" x14ac:dyDescent="0.2">
      <c r="A215" s="8">
        <v>210</v>
      </c>
      <c r="H215" s="82"/>
      <c r="I215" s="82"/>
      <c r="J215" s="82"/>
      <c r="K215" s="82"/>
      <c r="L215" s="89"/>
      <c r="M215" s="83"/>
      <c r="N215" s="82"/>
      <c r="O215" s="83"/>
      <c r="P215" s="82"/>
      <c r="Q215" s="82"/>
      <c r="R215" s="82"/>
      <c r="S215" s="82"/>
      <c r="T215" s="82"/>
    </row>
    <row r="216" spans="1:20" hidden="1" x14ac:dyDescent="0.2">
      <c r="A216" s="8">
        <v>211</v>
      </c>
      <c r="H216" s="82"/>
      <c r="I216" s="82"/>
      <c r="J216" s="82"/>
      <c r="K216" s="82"/>
      <c r="L216" s="89"/>
      <c r="M216" s="83"/>
      <c r="N216" s="82"/>
      <c r="O216" s="83"/>
      <c r="P216" s="82"/>
      <c r="Q216" s="82"/>
      <c r="R216" s="82"/>
      <c r="S216" s="82"/>
      <c r="T216" s="82"/>
    </row>
    <row r="217" spans="1:20" hidden="1" x14ac:dyDescent="0.2">
      <c r="A217" s="8">
        <v>212</v>
      </c>
      <c r="H217" s="82"/>
      <c r="I217" s="82"/>
      <c r="J217" s="82"/>
      <c r="K217" s="82"/>
      <c r="L217" s="89"/>
      <c r="M217" s="83"/>
      <c r="N217" s="82"/>
      <c r="O217" s="83"/>
      <c r="P217" s="82"/>
      <c r="Q217" s="82"/>
      <c r="R217" s="82"/>
      <c r="S217" s="82"/>
      <c r="T217" s="82"/>
    </row>
    <row r="218" spans="1:20" hidden="1" x14ac:dyDescent="0.2">
      <c r="A218" s="8">
        <v>213</v>
      </c>
      <c r="H218" s="82"/>
      <c r="I218" s="82"/>
      <c r="J218" s="82"/>
      <c r="K218" s="82"/>
      <c r="L218" s="89"/>
      <c r="M218" s="83"/>
      <c r="N218" s="82"/>
      <c r="O218" s="83"/>
      <c r="P218" s="82"/>
      <c r="Q218" s="82"/>
      <c r="R218" s="82"/>
      <c r="S218" s="82"/>
      <c r="T218" s="82"/>
    </row>
    <row r="219" spans="1:20" hidden="1" x14ac:dyDescent="0.2">
      <c r="A219" s="8">
        <v>214</v>
      </c>
      <c r="H219" s="82"/>
      <c r="I219" s="82"/>
      <c r="J219" s="82"/>
      <c r="K219" s="82"/>
      <c r="L219" s="89"/>
      <c r="M219" s="83"/>
      <c r="N219" s="82"/>
      <c r="O219" s="83"/>
      <c r="P219" s="82"/>
      <c r="Q219" s="82"/>
      <c r="R219" s="82"/>
      <c r="S219" s="82"/>
      <c r="T219" s="82"/>
    </row>
    <row r="220" spans="1:20" hidden="1" x14ac:dyDescent="0.2">
      <c r="A220" s="8">
        <v>215</v>
      </c>
      <c r="H220" s="82"/>
      <c r="I220" s="82"/>
      <c r="J220" s="82"/>
      <c r="K220" s="82"/>
      <c r="L220" s="89"/>
      <c r="M220" s="83"/>
      <c r="N220" s="82"/>
      <c r="O220" s="83"/>
      <c r="P220" s="82"/>
      <c r="Q220" s="82"/>
      <c r="R220" s="82"/>
      <c r="S220" s="82"/>
      <c r="T220" s="82"/>
    </row>
    <row r="221" spans="1:20" hidden="1" x14ac:dyDescent="0.2">
      <c r="A221" s="8">
        <v>216</v>
      </c>
      <c r="H221" s="82"/>
      <c r="I221" s="82"/>
      <c r="J221" s="82"/>
      <c r="K221" s="82"/>
      <c r="L221" s="89"/>
      <c r="M221" s="83"/>
      <c r="N221" s="82"/>
      <c r="O221" s="83"/>
      <c r="P221" s="82"/>
      <c r="Q221" s="82"/>
      <c r="R221" s="82"/>
      <c r="S221" s="82"/>
      <c r="T221" s="82"/>
    </row>
    <row r="222" spans="1:20" hidden="1" x14ac:dyDescent="0.2">
      <c r="A222" s="8">
        <v>217</v>
      </c>
      <c r="H222" s="82"/>
      <c r="I222" s="82"/>
      <c r="J222" s="82"/>
      <c r="K222" s="82"/>
      <c r="L222" s="89"/>
      <c r="M222" s="83"/>
      <c r="N222" s="82"/>
      <c r="O222" s="83"/>
      <c r="P222" s="82"/>
      <c r="Q222" s="82"/>
      <c r="R222" s="82"/>
      <c r="S222" s="82"/>
      <c r="T222" s="82"/>
    </row>
    <row r="223" spans="1:20" hidden="1" x14ac:dyDescent="0.2">
      <c r="A223" s="8">
        <v>218</v>
      </c>
      <c r="H223" s="82"/>
      <c r="I223" s="82"/>
      <c r="J223" s="82"/>
      <c r="K223" s="82"/>
      <c r="L223" s="89"/>
      <c r="M223" s="83"/>
      <c r="N223" s="82"/>
      <c r="O223" s="83"/>
      <c r="P223" s="82"/>
      <c r="Q223" s="82"/>
      <c r="R223" s="82"/>
      <c r="S223" s="82"/>
      <c r="T223" s="82"/>
    </row>
    <row r="224" spans="1:20" hidden="1" x14ac:dyDescent="0.2">
      <c r="A224" s="8">
        <v>219</v>
      </c>
      <c r="H224" s="82"/>
      <c r="I224" s="82"/>
      <c r="J224" s="82"/>
      <c r="K224" s="82"/>
      <c r="L224" s="89"/>
      <c r="M224" s="83"/>
      <c r="N224" s="82"/>
      <c r="O224" s="83"/>
      <c r="P224" s="82"/>
      <c r="Q224" s="82"/>
      <c r="R224" s="82"/>
      <c r="S224" s="82"/>
      <c r="T224" s="82"/>
    </row>
    <row r="225" spans="1:20" hidden="1" x14ac:dyDescent="0.2">
      <c r="A225" s="8">
        <v>220</v>
      </c>
      <c r="H225" s="82"/>
      <c r="I225" s="82"/>
      <c r="J225" s="82"/>
      <c r="K225" s="82"/>
      <c r="L225" s="89"/>
      <c r="M225" s="83"/>
      <c r="N225" s="82"/>
      <c r="O225" s="83"/>
      <c r="P225" s="82"/>
      <c r="Q225" s="82"/>
      <c r="R225" s="82"/>
      <c r="S225" s="82"/>
      <c r="T225" s="82"/>
    </row>
    <row r="226" spans="1:20" hidden="1" x14ac:dyDescent="0.2">
      <c r="A226" s="8">
        <v>221</v>
      </c>
      <c r="H226" s="82"/>
      <c r="I226" s="82"/>
      <c r="J226" s="82"/>
      <c r="K226" s="82"/>
      <c r="L226" s="89"/>
      <c r="M226" s="83"/>
      <c r="N226" s="82"/>
      <c r="O226" s="83"/>
      <c r="P226" s="82"/>
      <c r="Q226" s="82"/>
      <c r="R226" s="82"/>
      <c r="S226" s="82"/>
      <c r="T226" s="82"/>
    </row>
    <row r="227" spans="1:20" hidden="1" x14ac:dyDescent="0.2">
      <c r="A227" s="8">
        <v>222</v>
      </c>
      <c r="H227" s="82"/>
      <c r="I227" s="82"/>
      <c r="J227" s="82"/>
      <c r="K227" s="82"/>
      <c r="L227" s="89"/>
      <c r="M227" s="83"/>
      <c r="N227" s="82"/>
      <c r="O227" s="83"/>
      <c r="P227" s="82"/>
      <c r="Q227" s="82"/>
      <c r="R227" s="82"/>
      <c r="S227" s="82"/>
      <c r="T227" s="82"/>
    </row>
    <row r="228" spans="1:20" hidden="1" x14ac:dyDescent="0.2">
      <c r="A228" s="8">
        <v>223</v>
      </c>
      <c r="H228" s="82"/>
      <c r="I228" s="82"/>
      <c r="J228" s="82"/>
      <c r="K228" s="82"/>
      <c r="L228" s="89"/>
      <c r="M228" s="83"/>
      <c r="N228" s="82"/>
      <c r="O228" s="83"/>
      <c r="P228" s="82"/>
      <c r="Q228" s="82"/>
      <c r="R228" s="82"/>
      <c r="S228" s="82"/>
      <c r="T228" s="82"/>
    </row>
    <row r="229" spans="1:20" hidden="1" x14ac:dyDescent="0.2">
      <c r="A229" s="8">
        <v>224</v>
      </c>
      <c r="H229" s="82"/>
      <c r="I229" s="82"/>
      <c r="J229" s="82"/>
      <c r="K229" s="82"/>
      <c r="L229" s="89"/>
      <c r="M229" s="83"/>
      <c r="N229" s="82"/>
      <c r="O229" s="83"/>
      <c r="P229" s="82"/>
      <c r="Q229" s="82"/>
      <c r="R229" s="82"/>
      <c r="S229" s="82"/>
      <c r="T229" s="82"/>
    </row>
    <row r="230" spans="1:20" hidden="1" x14ac:dyDescent="0.2">
      <c r="A230" s="8">
        <v>225</v>
      </c>
      <c r="H230" s="82"/>
      <c r="I230" s="82"/>
      <c r="J230" s="82"/>
      <c r="K230" s="82"/>
      <c r="L230" s="89"/>
      <c r="M230" s="83"/>
      <c r="N230" s="82"/>
      <c r="O230" s="83"/>
      <c r="P230" s="82"/>
      <c r="Q230" s="82"/>
      <c r="R230" s="82"/>
      <c r="S230" s="82"/>
      <c r="T230" s="82"/>
    </row>
    <row r="231" spans="1:20" hidden="1" x14ac:dyDescent="0.2">
      <c r="A231" s="8">
        <v>226</v>
      </c>
      <c r="H231" s="82"/>
      <c r="I231" s="82"/>
      <c r="J231" s="82"/>
      <c r="K231" s="82"/>
      <c r="L231" s="89"/>
      <c r="M231" s="83"/>
      <c r="N231" s="82"/>
      <c r="O231" s="83"/>
      <c r="P231" s="82"/>
      <c r="Q231" s="82"/>
      <c r="R231" s="82"/>
      <c r="S231" s="82"/>
      <c r="T231" s="82"/>
    </row>
    <row r="232" spans="1:20" x14ac:dyDescent="0.2">
      <c r="H232" s="82"/>
      <c r="I232" s="82"/>
      <c r="J232" s="82"/>
      <c r="K232" s="82"/>
      <c r="L232" s="89"/>
      <c r="M232" s="83"/>
      <c r="N232" s="82"/>
      <c r="O232" s="83"/>
      <c r="P232" s="82"/>
      <c r="Q232" s="82"/>
      <c r="R232" s="82"/>
      <c r="S232" s="82"/>
      <c r="T232" s="82"/>
    </row>
    <row r="233" spans="1:20" x14ac:dyDescent="0.2">
      <c r="H233" s="82"/>
      <c r="I233" s="82"/>
      <c r="J233" s="82"/>
      <c r="K233" s="82"/>
      <c r="L233" s="89"/>
      <c r="M233" s="83"/>
      <c r="N233" s="82"/>
      <c r="O233" s="83"/>
      <c r="P233" s="82"/>
      <c r="Q233" s="82"/>
      <c r="R233" s="82"/>
      <c r="S233" s="82"/>
      <c r="T233" s="82"/>
    </row>
    <row r="234" spans="1:20" x14ac:dyDescent="0.2">
      <c r="H234" s="82"/>
      <c r="I234" s="82"/>
      <c r="J234" s="82"/>
      <c r="K234" s="82"/>
      <c r="L234" s="89"/>
      <c r="M234" s="83"/>
      <c r="N234" s="82"/>
      <c r="O234" s="83"/>
      <c r="P234" s="82"/>
      <c r="Q234" s="82"/>
      <c r="R234" s="82"/>
      <c r="S234" s="82"/>
      <c r="T234" s="82"/>
    </row>
    <row r="235" spans="1:20" x14ac:dyDescent="0.2">
      <c r="H235" s="82"/>
      <c r="I235" s="82"/>
      <c r="J235" s="82"/>
      <c r="K235" s="82"/>
      <c r="L235" s="89"/>
      <c r="M235" s="83"/>
      <c r="N235" s="82"/>
      <c r="O235" s="83"/>
      <c r="P235" s="82"/>
      <c r="Q235" s="82"/>
      <c r="R235" s="82"/>
      <c r="S235" s="82"/>
      <c r="T235" s="82"/>
    </row>
    <row r="236" spans="1:20" x14ac:dyDescent="0.2">
      <c r="H236" s="82"/>
      <c r="I236" s="82"/>
      <c r="J236" s="82"/>
      <c r="K236" s="82"/>
      <c r="L236" s="89"/>
      <c r="M236" s="83"/>
      <c r="N236" s="82"/>
      <c r="O236" s="83"/>
      <c r="P236" s="82"/>
      <c r="Q236" s="82"/>
      <c r="R236" s="82"/>
      <c r="S236" s="82"/>
      <c r="T236" s="82"/>
    </row>
    <row r="237" spans="1:20" x14ac:dyDescent="0.2">
      <c r="H237" s="82"/>
      <c r="I237" s="82"/>
      <c r="J237" s="82"/>
      <c r="K237" s="82"/>
      <c r="L237" s="89"/>
      <c r="M237" s="83"/>
      <c r="N237" s="82"/>
      <c r="O237" s="83"/>
      <c r="P237" s="82"/>
      <c r="Q237" s="82"/>
      <c r="R237" s="82"/>
      <c r="S237" s="82"/>
      <c r="T237" s="82"/>
    </row>
    <row r="238" spans="1:20" x14ac:dyDescent="0.2">
      <c r="H238" s="82"/>
      <c r="I238" s="82"/>
      <c r="J238" s="82"/>
      <c r="K238" s="82"/>
      <c r="L238" s="89"/>
      <c r="M238" s="83"/>
      <c r="N238" s="82"/>
      <c r="O238" s="83"/>
      <c r="P238" s="82"/>
      <c r="Q238" s="82"/>
      <c r="R238" s="82"/>
      <c r="S238" s="82"/>
      <c r="T238" s="82"/>
    </row>
    <row r="239" spans="1:20" x14ac:dyDescent="0.2">
      <c r="H239" s="82"/>
      <c r="I239" s="82"/>
      <c r="J239" s="82"/>
      <c r="K239" s="82"/>
      <c r="L239" s="89"/>
      <c r="M239" s="83"/>
      <c r="N239" s="82"/>
      <c r="O239" s="83"/>
      <c r="P239" s="82"/>
      <c r="Q239" s="82"/>
      <c r="R239" s="82"/>
      <c r="S239" s="82"/>
      <c r="T239" s="82"/>
    </row>
    <row r="240" spans="1:20" x14ac:dyDescent="0.2">
      <c r="H240" s="82"/>
      <c r="I240" s="82"/>
      <c r="J240" s="82"/>
      <c r="K240" s="82"/>
      <c r="L240" s="89"/>
      <c r="M240" s="83"/>
      <c r="N240" s="82"/>
      <c r="O240" s="83"/>
      <c r="P240" s="82"/>
      <c r="Q240" s="82"/>
      <c r="R240" s="82"/>
      <c r="S240" s="82"/>
      <c r="T240" s="82"/>
    </row>
    <row r="241" spans="8:20" x14ac:dyDescent="0.2">
      <c r="H241" s="82"/>
      <c r="I241" s="82"/>
      <c r="J241" s="82"/>
      <c r="K241" s="82"/>
      <c r="L241" s="89"/>
      <c r="M241" s="83"/>
      <c r="N241" s="82"/>
      <c r="O241" s="83"/>
      <c r="P241" s="82"/>
      <c r="Q241" s="82"/>
      <c r="R241" s="82"/>
      <c r="S241" s="82"/>
      <c r="T241" s="82"/>
    </row>
    <row r="242" spans="8:20" x14ac:dyDescent="0.2">
      <c r="H242" s="82"/>
      <c r="I242" s="82"/>
      <c r="J242" s="82"/>
      <c r="K242" s="82"/>
      <c r="L242" s="89"/>
      <c r="M242" s="83"/>
      <c r="N242" s="82"/>
      <c r="O242" s="83"/>
      <c r="P242" s="82"/>
      <c r="Q242" s="82"/>
      <c r="R242" s="82"/>
      <c r="S242" s="82"/>
      <c r="T242" s="82"/>
    </row>
    <row r="243" spans="8:20" x14ac:dyDescent="0.2">
      <c r="H243" s="82"/>
      <c r="I243" s="82"/>
      <c r="J243" s="82"/>
      <c r="K243" s="82"/>
      <c r="L243" s="89"/>
      <c r="M243" s="83"/>
      <c r="N243" s="82"/>
      <c r="O243" s="83"/>
      <c r="P243" s="82"/>
      <c r="Q243" s="82"/>
      <c r="R243" s="82"/>
      <c r="S243" s="82"/>
      <c r="T243" s="82"/>
    </row>
    <row r="244" spans="8:20" x14ac:dyDescent="0.2">
      <c r="H244" s="82"/>
      <c r="I244" s="82"/>
      <c r="J244" s="82"/>
      <c r="K244" s="82"/>
      <c r="L244" s="89"/>
      <c r="M244" s="83"/>
      <c r="N244" s="82"/>
      <c r="O244" s="83"/>
      <c r="P244" s="82"/>
      <c r="Q244" s="82"/>
      <c r="R244" s="82"/>
      <c r="S244" s="82"/>
      <c r="T244" s="82"/>
    </row>
    <row r="245" spans="8:20" x14ac:dyDescent="0.2">
      <c r="H245" s="82"/>
      <c r="I245" s="82"/>
      <c r="J245" s="82"/>
      <c r="K245" s="82"/>
      <c r="L245" s="89"/>
      <c r="M245" s="83"/>
      <c r="N245" s="82"/>
      <c r="O245" s="83"/>
      <c r="P245" s="82"/>
      <c r="Q245" s="82"/>
      <c r="R245" s="82"/>
      <c r="S245" s="82"/>
      <c r="T245" s="82"/>
    </row>
    <row r="246" spans="8:20" x14ac:dyDescent="0.2">
      <c r="H246" s="82"/>
      <c r="I246" s="82"/>
      <c r="J246" s="82"/>
      <c r="K246" s="82"/>
      <c r="L246" s="89"/>
      <c r="M246" s="83"/>
      <c r="N246" s="82"/>
      <c r="O246" s="83"/>
      <c r="P246" s="82"/>
      <c r="Q246" s="82"/>
      <c r="R246" s="82"/>
      <c r="S246" s="82"/>
      <c r="T246" s="82"/>
    </row>
    <row r="247" spans="8:20" x14ac:dyDescent="0.2">
      <c r="H247" s="82"/>
      <c r="I247" s="82"/>
      <c r="J247" s="82"/>
      <c r="K247" s="82"/>
      <c r="L247" s="89"/>
      <c r="M247" s="83"/>
      <c r="N247" s="82"/>
      <c r="O247" s="83"/>
      <c r="P247" s="82"/>
      <c r="Q247" s="82"/>
      <c r="R247" s="82"/>
      <c r="S247" s="82"/>
      <c r="T247" s="82"/>
    </row>
    <row r="248" spans="8:20" x14ac:dyDescent="0.2">
      <c r="H248" s="82"/>
      <c r="I248" s="82"/>
      <c r="J248" s="82"/>
      <c r="K248" s="82"/>
      <c r="L248" s="89"/>
      <c r="M248" s="83"/>
      <c r="N248" s="82"/>
      <c r="O248" s="83"/>
      <c r="P248" s="82"/>
      <c r="Q248" s="82"/>
      <c r="R248" s="82"/>
      <c r="S248" s="82"/>
      <c r="T248" s="82"/>
    </row>
    <row r="249" spans="8:20" x14ac:dyDescent="0.2">
      <c r="H249" s="82"/>
      <c r="I249" s="82"/>
      <c r="J249" s="82"/>
      <c r="K249" s="82"/>
      <c r="L249" s="89"/>
      <c r="M249" s="83"/>
      <c r="N249" s="82"/>
      <c r="O249" s="83"/>
      <c r="P249" s="82"/>
      <c r="Q249" s="82"/>
      <c r="R249" s="82"/>
      <c r="S249" s="82"/>
      <c r="T249" s="82"/>
    </row>
    <row r="250" spans="8:20" x14ac:dyDescent="0.2">
      <c r="H250" s="82"/>
      <c r="I250" s="82"/>
      <c r="J250" s="82"/>
      <c r="K250" s="82"/>
      <c r="L250" s="89"/>
      <c r="M250" s="83"/>
      <c r="N250" s="82"/>
      <c r="O250" s="83"/>
      <c r="P250" s="82"/>
      <c r="Q250" s="82"/>
      <c r="R250" s="82"/>
      <c r="S250" s="82"/>
      <c r="T250" s="82"/>
    </row>
    <row r="251" spans="8:20" x14ac:dyDescent="0.2">
      <c r="H251" s="82"/>
      <c r="I251" s="82"/>
      <c r="J251" s="82"/>
      <c r="K251" s="82"/>
      <c r="L251" s="89"/>
      <c r="M251" s="83"/>
      <c r="N251" s="82"/>
      <c r="O251" s="83"/>
      <c r="P251" s="82"/>
      <c r="Q251" s="82"/>
      <c r="R251" s="82"/>
      <c r="S251" s="82"/>
      <c r="T251" s="82"/>
    </row>
    <row r="252" spans="8:20" x14ac:dyDescent="0.2">
      <c r="H252" s="82"/>
      <c r="I252" s="82"/>
      <c r="J252" s="82"/>
      <c r="K252" s="82"/>
      <c r="L252" s="89"/>
      <c r="M252" s="83"/>
      <c r="N252" s="82"/>
      <c r="O252" s="83"/>
      <c r="P252" s="82"/>
      <c r="Q252" s="82"/>
      <c r="R252" s="82"/>
      <c r="S252" s="82"/>
      <c r="T252" s="82"/>
    </row>
    <row r="253" spans="8:20" x14ac:dyDescent="0.2">
      <c r="H253" s="82"/>
      <c r="I253" s="82"/>
      <c r="J253" s="82"/>
      <c r="K253" s="82"/>
      <c r="L253" s="89"/>
      <c r="M253" s="83"/>
      <c r="N253" s="82"/>
      <c r="O253" s="83"/>
      <c r="P253" s="82"/>
      <c r="Q253" s="82"/>
      <c r="R253" s="82"/>
      <c r="S253" s="82"/>
      <c r="T253" s="82"/>
    </row>
    <row r="254" spans="8:20" x14ac:dyDescent="0.2">
      <c r="H254" s="82"/>
      <c r="I254" s="82"/>
      <c r="J254" s="82"/>
      <c r="K254" s="82"/>
      <c r="L254" s="89"/>
      <c r="M254" s="83"/>
      <c r="N254" s="82"/>
      <c r="O254" s="83"/>
      <c r="P254" s="82"/>
      <c r="Q254" s="82"/>
      <c r="R254" s="82"/>
      <c r="S254" s="82"/>
      <c r="T254" s="82"/>
    </row>
    <row r="255" spans="8:20" x14ac:dyDescent="0.2">
      <c r="H255" s="82"/>
      <c r="I255" s="82"/>
      <c r="J255" s="82"/>
      <c r="K255" s="82"/>
      <c r="L255" s="89"/>
      <c r="M255" s="83"/>
      <c r="N255" s="82"/>
      <c r="O255" s="83"/>
      <c r="P255" s="82"/>
      <c r="Q255" s="82"/>
      <c r="R255" s="82"/>
      <c r="S255" s="82"/>
      <c r="T255" s="82"/>
    </row>
    <row r="256" spans="8:20" x14ac:dyDescent="0.2">
      <c r="H256" s="82"/>
      <c r="I256" s="82"/>
      <c r="J256" s="82"/>
      <c r="K256" s="82"/>
      <c r="L256" s="89"/>
      <c r="M256" s="83"/>
      <c r="N256" s="82"/>
      <c r="O256" s="83"/>
      <c r="P256" s="82"/>
      <c r="Q256" s="82"/>
      <c r="R256" s="82"/>
      <c r="S256" s="82"/>
      <c r="T256" s="82"/>
    </row>
    <row r="257" spans="8:20" x14ac:dyDescent="0.2">
      <c r="H257" s="82"/>
      <c r="I257" s="82"/>
      <c r="J257" s="82"/>
      <c r="K257" s="82"/>
      <c r="L257" s="89"/>
      <c r="M257" s="83"/>
      <c r="N257" s="82"/>
      <c r="O257" s="83"/>
      <c r="P257" s="82"/>
      <c r="Q257" s="82"/>
      <c r="R257" s="82"/>
      <c r="S257" s="82"/>
      <c r="T257" s="82"/>
    </row>
    <row r="258" spans="8:20" x14ac:dyDescent="0.2">
      <c r="H258" s="82"/>
      <c r="I258" s="82"/>
      <c r="J258" s="82"/>
      <c r="K258" s="82"/>
      <c r="L258" s="89"/>
      <c r="M258" s="83"/>
      <c r="N258" s="82"/>
      <c r="O258" s="83"/>
      <c r="P258" s="82"/>
      <c r="Q258" s="82"/>
      <c r="R258" s="82"/>
      <c r="S258" s="82"/>
      <c r="T258" s="82"/>
    </row>
    <row r="259" spans="8:20" x14ac:dyDescent="0.2">
      <c r="H259" s="82"/>
      <c r="I259" s="82"/>
      <c r="J259" s="82"/>
      <c r="K259" s="82"/>
      <c r="L259" s="89"/>
      <c r="M259" s="83"/>
      <c r="N259" s="82"/>
      <c r="O259" s="83"/>
      <c r="P259" s="82"/>
      <c r="Q259" s="82"/>
      <c r="R259" s="82"/>
      <c r="S259" s="82"/>
      <c r="T259" s="82"/>
    </row>
    <row r="260" spans="8:20" x14ac:dyDescent="0.2">
      <c r="H260" s="82"/>
      <c r="I260" s="82"/>
      <c r="J260" s="82"/>
      <c r="K260" s="82"/>
      <c r="L260" s="89"/>
      <c r="M260" s="83"/>
      <c r="N260" s="82"/>
      <c r="O260" s="83"/>
      <c r="P260" s="82"/>
      <c r="Q260" s="82"/>
      <c r="R260" s="82"/>
      <c r="S260" s="82"/>
      <c r="T260" s="82"/>
    </row>
    <row r="261" spans="8:20" x14ac:dyDescent="0.2">
      <c r="H261" s="82"/>
      <c r="I261" s="82"/>
      <c r="J261" s="82"/>
      <c r="K261" s="82"/>
      <c r="L261" s="89"/>
      <c r="M261" s="83"/>
      <c r="N261" s="82"/>
      <c r="O261" s="83"/>
      <c r="P261" s="82"/>
      <c r="Q261" s="82"/>
      <c r="R261" s="82"/>
      <c r="S261" s="82"/>
      <c r="T261" s="82"/>
    </row>
    <row r="262" spans="8:20" x14ac:dyDescent="0.2">
      <c r="H262" s="82"/>
      <c r="I262" s="82"/>
      <c r="J262" s="82"/>
      <c r="K262" s="82"/>
      <c r="L262" s="89"/>
      <c r="M262" s="83"/>
      <c r="N262" s="82"/>
      <c r="O262" s="83"/>
      <c r="P262" s="82"/>
      <c r="Q262" s="82"/>
      <c r="R262" s="82"/>
      <c r="S262" s="82"/>
      <c r="T262" s="82"/>
    </row>
    <row r="263" spans="8:20" x14ac:dyDescent="0.2">
      <c r="H263" s="82"/>
      <c r="I263" s="82"/>
      <c r="J263" s="82"/>
      <c r="K263" s="82"/>
      <c r="L263" s="89"/>
      <c r="M263" s="83"/>
      <c r="N263" s="82"/>
      <c r="O263" s="83"/>
      <c r="P263" s="82"/>
      <c r="Q263" s="82"/>
      <c r="R263" s="82"/>
      <c r="S263" s="82"/>
      <c r="T263" s="82"/>
    </row>
    <row r="264" spans="8:20" x14ac:dyDescent="0.2">
      <c r="H264" s="82"/>
      <c r="I264" s="82"/>
      <c r="J264" s="82"/>
      <c r="K264" s="82"/>
      <c r="L264" s="89"/>
      <c r="M264" s="83"/>
      <c r="N264" s="82"/>
      <c r="O264" s="83"/>
      <c r="P264" s="82"/>
      <c r="Q264" s="82"/>
      <c r="R264" s="82"/>
      <c r="S264" s="82"/>
      <c r="T264" s="82"/>
    </row>
    <row r="265" spans="8:20" x14ac:dyDescent="0.2">
      <c r="H265" s="82"/>
      <c r="I265" s="82"/>
      <c r="J265" s="82"/>
      <c r="K265" s="82"/>
      <c r="L265" s="89"/>
      <c r="M265" s="83"/>
      <c r="N265" s="82"/>
      <c r="O265" s="83"/>
      <c r="P265" s="82"/>
      <c r="Q265" s="82"/>
      <c r="R265" s="82"/>
      <c r="S265" s="82"/>
      <c r="T265" s="82"/>
    </row>
    <row r="266" spans="8:20" x14ac:dyDescent="0.2">
      <c r="H266" s="82"/>
      <c r="I266" s="82"/>
      <c r="J266" s="82"/>
      <c r="K266" s="82"/>
      <c r="L266" s="89"/>
      <c r="M266" s="83"/>
      <c r="N266" s="82"/>
      <c r="O266" s="83"/>
      <c r="P266" s="82"/>
      <c r="Q266" s="82"/>
      <c r="R266" s="82"/>
      <c r="S266" s="82"/>
      <c r="T266" s="82"/>
    </row>
    <row r="267" spans="8:20" x14ac:dyDescent="0.2">
      <c r="H267" s="82"/>
      <c r="I267" s="82"/>
      <c r="J267" s="82"/>
      <c r="K267" s="82"/>
      <c r="L267" s="89"/>
      <c r="M267" s="83"/>
      <c r="N267" s="82"/>
      <c r="O267" s="83"/>
      <c r="P267" s="82"/>
      <c r="Q267" s="82"/>
      <c r="R267" s="82"/>
      <c r="S267" s="82"/>
      <c r="T267" s="82"/>
    </row>
    <row r="268" spans="8:20" x14ac:dyDescent="0.2">
      <c r="H268" s="82"/>
      <c r="I268" s="82"/>
      <c r="J268" s="82"/>
      <c r="K268" s="82"/>
      <c r="L268" s="89"/>
      <c r="M268" s="83"/>
      <c r="N268" s="82"/>
      <c r="O268" s="83"/>
      <c r="P268" s="82"/>
      <c r="Q268" s="82"/>
      <c r="R268" s="82"/>
      <c r="S268" s="82"/>
      <c r="T268" s="82"/>
    </row>
    <row r="269" spans="8:20" x14ac:dyDescent="0.2">
      <c r="H269" s="82"/>
      <c r="I269" s="82"/>
      <c r="J269" s="82"/>
      <c r="K269" s="82"/>
      <c r="L269" s="89"/>
      <c r="M269" s="83"/>
      <c r="N269" s="82"/>
      <c r="O269" s="83"/>
      <c r="P269" s="82"/>
      <c r="Q269" s="82"/>
      <c r="R269" s="82"/>
      <c r="S269" s="82"/>
      <c r="T269" s="82"/>
    </row>
    <row r="270" spans="8:20" x14ac:dyDescent="0.2">
      <c r="H270" s="82"/>
      <c r="I270" s="82"/>
      <c r="J270" s="82"/>
      <c r="K270" s="82"/>
      <c r="L270" s="89"/>
      <c r="M270" s="83"/>
      <c r="N270" s="82"/>
      <c r="O270" s="83"/>
      <c r="P270" s="82"/>
      <c r="Q270" s="82"/>
      <c r="R270" s="82"/>
      <c r="S270" s="82"/>
      <c r="T270" s="82"/>
    </row>
    <row r="271" spans="8:20" x14ac:dyDescent="0.2">
      <c r="H271" s="82"/>
      <c r="I271" s="82"/>
      <c r="J271" s="82"/>
      <c r="K271" s="82"/>
      <c r="L271" s="89"/>
      <c r="M271" s="83"/>
      <c r="N271" s="82"/>
      <c r="O271" s="83"/>
      <c r="P271" s="82"/>
      <c r="Q271" s="82"/>
      <c r="R271" s="82"/>
      <c r="S271" s="82"/>
      <c r="T271" s="82"/>
    </row>
  </sheetData>
  <autoFilter ref="A2:AM231">
    <filterColumn colId="2">
      <filters>
        <filter val="1"/>
      </filters>
    </filterColumn>
  </autoFilter>
  <phoneticPr fontId="3" type="noConversion"/>
  <conditionalFormatting sqref="K123 K138 K150 K172">
    <cfRule type="expression" dxfId="154" priority="151">
      <formula>"g12=Completed"</formula>
    </cfRule>
  </conditionalFormatting>
  <conditionalFormatting sqref="Q174:R175 Q3:R5 Q20:R23 Q28:R28 Q32:R35 Q37:R37 Q39:R44 Q53:R56 Q46:R46 Q48:R51 Q147:R170 Q177:R177 Q8:R16 Q172:R172 Q171 Q85:R88 Q109:R144 Q90:R107 Q58:R83">
    <cfRule type="timePeriod" dxfId="153" priority="148" timePeriod="nextMonth">
      <formula>AND(MONTH(Q3)=MONTH(EDATE(TODAY(),0+1)),YEAR(Q3)=YEAR(EDATE(TODAY(),0+1)))</formula>
    </cfRule>
    <cfRule type="timePeriod" dxfId="152" priority="149" timePeriod="thisMonth">
      <formula>AND(MONTH(Q3)=MONTH(TODAY()),YEAR(Q3)=YEAR(TODAY()))</formula>
    </cfRule>
  </conditionalFormatting>
  <conditionalFormatting sqref="Q174:R175 Q3:R5 Q20:R23 Q28:R28 Q32:R35 Q37:R37 Q39:R44 Q53:R56 Q46:R46 Q48:R51 Q147:R170 Q177:R177 Q8:R16 Q172:R172 Q171 Q85:R88 Q109:R144 Q90:R107 Q58:R83">
    <cfRule type="timePeriod" dxfId="151" priority="147" timePeriod="nextMonth">
      <formula>AND(MONTH(Q3)=MONTH(EDATE(TODAY(),0+1)),YEAR(Q3)=YEAR(EDATE(TODAY(),0+1)))</formula>
    </cfRule>
  </conditionalFormatting>
  <conditionalFormatting sqref="Q173:R173">
    <cfRule type="timePeriod" dxfId="150" priority="138" timePeriod="nextMonth">
      <formula>AND(MONTH(Q173)=MONTH(EDATE(TODAY(),0+1)),YEAR(Q173)=YEAR(EDATE(TODAY(),0+1)))</formula>
    </cfRule>
    <cfRule type="timePeriod" dxfId="149" priority="139" timePeriod="thisMonth">
      <formula>AND(MONTH(Q173)=MONTH(TODAY()),YEAR(Q173)=YEAR(TODAY()))</formula>
    </cfRule>
  </conditionalFormatting>
  <conditionalFormatting sqref="Q173:R173">
    <cfRule type="timePeriod" dxfId="148" priority="137" timePeriod="nextMonth">
      <formula>AND(MONTH(Q173)=MONTH(EDATE(TODAY(),0+1)),YEAR(Q173)=YEAR(EDATE(TODAY(),0+1)))</formula>
    </cfRule>
  </conditionalFormatting>
  <conditionalFormatting sqref="Q17:R18">
    <cfRule type="timePeriod" dxfId="147" priority="103" timePeriod="nextMonth">
      <formula>AND(MONTH(Q17)=MONTH(EDATE(TODAY(),0+1)),YEAR(Q17)=YEAR(EDATE(TODAY(),0+1)))</formula>
    </cfRule>
  </conditionalFormatting>
  <conditionalFormatting sqref="Q17:R18">
    <cfRule type="timePeriod" dxfId="146" priority="104" timePeriod="nextMonth">
      <formula>AND(MONTH(Q17)=MONTH(EDATE(TODAY(),0+1)),YEAR(Q17)=YEAR(EDATE(TODAY(),0+1)))</formula>
    </cfRule>
    <cfRule type="timePeriod" dxfId="145" priority="105" timePeriod="thisMonth">
      <formula>AND(MONTH(Q17)=MONTH(TODAY()),YEAR(Q17)=YEAR(TODAY()))</formula>
    </cfRule>
  </conditionalFormatting>
  <conditionalFormatting sqref="Q19:R19">
    <cfRule type="timePeriod" dxfId="144" priority="100" timePeriod="nextMonth">
      <formula>AND(MONTH(Q19)=MONTH(EDATE(TODAY(),0+1)),YEAR(Q19)=YEAR(EDATE(TODAY(),0+1)))</formula>
    </cfRule>
  </conditionalFormatting>
  <conditionalFormatting sqref="Q24:R24">
    <cfRule type="timePeriod" dxfId="143" priority="97" timePeriod="nextMonth">
      <formula>AND(MONTH(Q24)=MONTH(EDATE(TODAY(),0+1)),YEAR(Q24)=YEAR(EDATE(TODAY(),0+1)))</formula>
    </cfRule>
  </conditionalFormatting>
  <conditionalFormatting sqref="Q19:R19">
    <cfRule type="timePeriod" dxfId="142" priority="101" timePeriod="nextMonth">
      <formula>AND(MONTH(Q19)=MONTH(EDATE(TODAY(),0+1)),YEAR(Q19)=YEAR(EDATE(TODAY(),0+1)))</formula>
    </cfRule>
    <cfRule type="timePeriod" dxfId="141" priority="102" timePeriod="thisMonth">
      <formula>AND(MONTH(Q19)=MONTH(TODAY()),YEAR(Q19)=YEAR(TODAY()))</formula>
    </cfRule>
  </conditionalFormatting>
  <conditionalFormatting sqref="Q31:R31">
    <cfRule type="timePeriod" dxfId="140" priority="88" timePeriod="nextMonth">
      <formula>AND(MONTH(Q31)=MONTH(EDATE(TODAY(),0+1)),YEAR(Q31)=YEAR(EDATE(TODAY(),0+1)))</formula>
    </cfRule>
  </conditionalFormatting>
  <conditionalFormatting sqref="Q24:R24">
    <cfRule type="timePeriod" dxfId="139" priority="98" timePeriod="nextMonth">
      <formula>AND(MONTH(Q24)=MONTH(EDATE(TODAY(),0+1)),YEAR(Q24)=YEAR(EDATE(TODAY(),0+1)))</formula>
    </cfRule>
    <cfRule type="timePeriod" dxfId="138" priority="99" timePeriod="thisMonth">
      <formula>AND(MONTH(Q24)=MONTH(TODAY()),YEAR(Q24)=YEAR(TODAY()))</formula>
    </cfRule>
  </conditionalFormatting>
  <conditionalFormatting sqref="Q38:R38">
    <cfRule type="timePeriod" dxfId="137" priority="79" timePeriod="nextMonth">
      <formula>AND(MONTH(Q38)=MONTH(EDATE(TODAY(),0+1)),YEAR(Q38)=YEAR(EDATE(TODAY(),0+1)))</formula>
    </cfRule>
  </conditionalFormatting>
  <conditionalFormatting sqref="Q31:R31">
    <cfRule type="timePeriod" dxfId="136" priority="89" timePeriod="nextMonth">
      <formula>AND(MONTH(Q31)=MONTH(EDATE(TODAY(),0+1)),YEAR(Q31)=YEAR(EDATE(TODAY(),0+1)))</formula>
    </cfRule>
    <cfRule type="timePeriod" dxfId="135" priority="90" timePeriod="thisMonth">
      <formula>AND(MONTH(Q31)=MONTH(TODAY()),YEAR(Q31)=YEAR(TODAY()))</formula>
    </cfRule>
  </conditionalFormatting>
  <conditionalFormatting sqref="Q47:R47">
    <cfRule type="timePeriod" dxfId="134" priority="76" timePeriod="nextMonth">
      <formula>AND(MONTH(Q47)=MONTH(EDATE(TODAY(),0+1)),YEAR(Q47)=YEAR(EDATE(TODAY(),0+1)))</formula>
    </cfRule>
  </conditionalFormatting>
  <conditionalFormatting sqref="Q52:R52">
    <cfRule type="timePeriod" dxfId="133" priority="73" timePeriod="nextMonth">
      <formula>AND(MONTH(Q52)=MONTH(EDATE(TODAY(),0+1)),YEAR(Q52)=YEAR(EDATE(TODAY(),0+1)))</formula>
    </cfRule>
  </conditionalFormatting>
  <conditionalFormatting sqref="Q29:R29">
    <cfRule type="timePeriod" dxfId="132" priority="92" timePeriod="nextMonth">
      <formula>AND(MONTH(Q29)=MONTH(EDATE(TODAY(),0+1)),YEAR(Q29)=YEAR(EDATE(TODAY(),0+1)))</formula>
    </cfRule>
    <cfRule type="timePeriod" dxfId="131" priority="93" timePeriod="thisMonth">
      <formula>AND(MONTH(Q29)=MONTH(TODAY()),YEAR(Q29)=YEAR(TODAY()))</formula>
    </cfRule>
  </conditionalFormatting>
  <conditionalFormatting sqref="Q29:R29">
    <cfRule type="timePeriod" dxfId="130" priority="91" timePeriod="nextMonth">
      <formula>AND(MONTH(Q29)=MONTH(EDATE(TODAY(),0+1)),YEAR(Q29)=YEAR(EDATE(TODAY(),0+1)))</formula>
    </cfRule>
  </conditionalFormatting>
  <conditionalFormatting sqref="Q36:R36">
    <cfRule type="timePeriod" dxfId="129" priority="83" timePeriod="nextMonth">
      <formula>AND(MONTH(Q36)=MONTH(EDATE(TODAY(),0+1)),YEAR(Q36)=YEAR(EDATE(TODAY(),0+1)))</formula>
    </cfRule>
    <cfRule type="timePeriod" dxfId="128" priority="84" timePeriod="thisMonth">
      <formula>AND(MONTH(Q36)=MONTH(TODAY()),YEAR(Q36)=YEAR(TODAY()))</formula>
    </cfRule>
  </conditionalFormatting>
  <conditionalFormatting sqref="Q36:R36">
    <cfRule type="timePeriod" dxfId="127" priority="82" timePeriod="nextMonth">
      <formula>AND(MONTH(Q36)=MONTH(EDATE(TODAY(),0+1)),YEAR(Q36)=YEAR(EDATE(TODAY(),0+1)))</formula>
    </cfRule>
  </conditionalFormatting>
  <conditionalFormatting sqref="Q38:R38">
    <cfRule type="timePeriod" dxfId="126" priority="80" timePeriod="nextMonth">
      <formula>AND(MONTH(Q38)=MONTH(EDATE(TODAY(),0+1)),YEAR(Q38)=YEAR(EDATE(TODAY(),0+1)))</formula>
    </cfRule>
    <cfRule type="timePeriod" dxfId="125" priority="81" timePeriod="thisMonth">
      <formula>AND(MONTH(Q38)=MONTH(TODAY()),YEAR(Q38)=YEAR(TODAY()))</formula>
    </cfRule>
  </conditionalFormatting>
  <conditionalFormatting sqref="Q47:R47">
    <cfRule type="timePeriod" dxfId="124" priority="77" timePeriod="nextMonth">
      <formula>AND(MONTH(Q47)=MONTH(EDATE(TODAY(),0+1)),YEAR(Q47)=YEAR(EDATE(TODAY(),0+1)))</formula>
    </cfRule>
    <cfRule type="timePeriod" dxfId="123" priority="78" timePeriod="thisMonth">
      <formula>AND(MONTH(Q47)=MONTH(TODAY()),YEAR(Q47)=YEAR(TODAY()))</formula>
    </cfRule>
  </conditionalFormatting>
  <conditionalFormatting sqref="Q52:R52">
    <cfRule type="timePeriod" dxfId="122" priority="74" timePeriod="nextMonth">
      <formula>AND(MONTH(Q52)=MONTH(EDATE(TODAY(),0+1)),YEAR(Q52)=YEAR(EDATE(TODAY(),0+1)))</formula>
    </cfRule>
    <cfRule type="timePeriod" dxfId="121" priority="75" timePeriod="thisMonth">
      <formula>AND(MONTH(Q52)=MONTH(TODAY()),YEAR(Q52)=YEAR(TODAY()))</formula>
    </cfRule>
  </conditionalFormatting>
  <conditionalFormatting sqref="Q57:R57">
    <cfRule type="timePeriod" dxfId="120" priority="71" timePeriod="nextMonth">
      <formula>AND(MONTH(Q57)=MONTH(EDATE(TODAY(),0+1)),YEAR(Q57)=YEAR(EDATE(TODAY(),0+1)))</formula>
    </cfRule>
    <cfRule type="timePeriod" dxfId="119" priority="72" timePeriod="thisMonth">
      <formula>AND(MONTH(Q57)=MONTH(TODAY()),YEAR(Q57)=YEAR(TODAY()))</formula>
    </cfRule>
  </conditionalFormatting>
  <conditionalFormatting sqref="Q57:R57">
    <cfRule type="timePeriod" dxfId="118" priority="70" timePeriod="nextMonth">
      <formula>AND(MONTH(Q57)=MONTH(EDATE(TODAY(),0+1)),YEAR(Q57)=YEAR(EDATE(TODAY(),0+1)))</formula>
    </cfRule>
  </conditionalFormatting>
  <conditionalFormatting sqref="Q146:R146">
    <cfRule type="timePeriod" dxfId="117" priority="67" timePeriod="nextMonth">
      <formula>AND(MONTH(Q146)=MONTH(EDATE(TODAY(),0+1)),YEAR(Q146)=YEAR(EDATE(TODAY(),0+1)))</formula>
    </cfRule>
  </conditionalFormatting>
  <conditionalFormatting sqref="Q146:R146">
    <cfRule type="timePeriod" dxfId="116" priority="68" timePeriod="nextMonth">
      <formula>AND(MONTH(Q146)=MONTH(EDATE(TODAY(),0+1)),YEAR(Q146)=YEAR(EDATE(TODAY(),0+1)))</formula>
    </cfRule>
    <cfRule type="timePeriod" dxfId="115" priority="69" timePeriod="thisMonth">
      <formula>AND(MONTH(Q146)=MONTH(TODAY()),YEAR(Q146)=YEAR(TODAY()))</formula>
    </cfRule>
  </conditionalFormatting>
  <conditionalFormatting sqref="Q145:R145">
    <cfRule type="timePeriod" dxfId="114" priority="64" timePeriod="nextMonth">
      <formula>AND(MONTH(Q145)=MONTH(EDATE(TODAY(),0+1)),YEAR(Q145)=YEAR(EDATE(TODAY(),0+1)))</formula>
    </cfRule>
  </conditionalFormatting>
  <conditionalFormatting sqref="Q145:R145">
    <cfRule type="timePeriod" dxfId="113" priority="65" timePeriod="nextMonth">
      <formula>AND(MONTH(Q145)=MONTH(EDATE(TODAY(),0+1)),YEAR(Q145)=YEAR(EDATE(TODAY(),0+1)))</formula>
    </cfRule>
    <cfRule type="timePeriod" dxfId="112" priority="66" timePeriod="thisMonth">
      <formula>AND(MONTH(Q145)=MONTH(TODAY()),YEAR(Q145)=YEAR(TODAY()))</formula>
    </cfRule>
  </conditionalFormatting>
  <conditionalFormatting sqref="Q45:R45">
    <cfRule type="timePeriod" dxfId="111" priority="61" timePeriod="nextMonth">
      <formula>AND(MONTH(Q45)=MONTH(EDATE(TODAY(),0+1)),YEAR(Q45)=YEAR(EDATE(TODAY(),0+1)))</formula>
    </cfRule>
  </conditionalFormatting>
  <conditionalFormatting sqref="Q45:R45">
    <cfRule type="timePeriod" dxfId="110" priority="62" timePeriod="nextMonth">
      <formula>AND(MONTH(Q45)=MONTH(EDATE(TODAY(),0+1)),YEAR(Q45)=YEAR(EDATE(TODAY(),0+1)))</formula>
    </cfRule>
    <cfRule type="timePeriod" dxfId="109" priority="63" timePeriod="thisMonth">
      <formula>AND(MONTH(Q45)=MONTH(TODAY()),YEAR(Q45)=YEAR(TODAY()))</formula>
    </cfRule>
  </conditionalFormatting>
  <conditionalFormatting sqref="O61">
    <cfRule type="timePeriod" dxfId="108" priority="53" timePeriod="nextMonth">
      <formula>AND(MONTH(O61)=MONTH(EDATE(TODAY(),0+1)),YEAR(O61)=YEAR(EDATE(TODAY(),0+1)))</formula>
    </cfRule>
    <cfRule type="timePeriod" dxfId="107" priority="54" timePeriod="thisMonth">
      <formula>AND(MONTH(O61)=MONTH(TODAY()),YEAR(O61)=YEAR(TODAY()))</formula>
    </cfRule>
  </conditionalFormatting>
  <conditionalFormatting sqref="O61">
    <cfRule type="timePeriod" dxfId="106" priority="52" timePeriod="nextMonth">
      <formula>AND(MONTH(O61)=MONTH(EDATE(TODAY(),0+1)),YEAR(O61)=YEAR(EDATE(TODAY(),0+1)))</formula>
    </cfRule>
  </conditionalFormatting>
  <conditionalFormatting sqref="Q25:R26">
    <cfRule type="timePeriod" dxfId="105" priority="44" timePeriod="nextMonth">
      <formula>AND(MONTH(Q25)=MONTH(EDATE(TODAY(),0+1)),YEAR(Q25)=YEAR(EDATE(TODAY(),0+1)))</formula>
    </cfRule>
    <cfRule type="timePeriod" dxfId="104" priority="45" timePeriod="thisMonth">
      <formula>AND(MONTH(Q25)=MONTH(TODAY()),YEAR(Q25)=YEAR(TODAY()))</formula>
    </cfRule>
  </conditionalFormatting>
  <conditionalFormatting sqref="Q25:R26">
    <cfRule type="timePeriod" dxfId="103" priority="43" timePeriod="nextMonth">
      <formula>AND(MONTH(Q25)=MONTH(EDATE(TODAY(),0+1)),YEAR(Q25)=YEAR(EDATE(TODAY(),0+1)))</formula>
    </cfRule>
  </conditionalFormatting>
  <conditionalFormatting sqref="Q27:R27">
    <cfRule type="timePeriod" dxfId="102" priority="40" timePeriod="nextMonth">
      <formula>AND(MONTH(Q27)=MONTH(EDATE(TODAY(),0+1)),YEAR(Q27)=YEAR(EDATE(TODAY(),0+1)))</formula>
    </cfRule>
  </conditionalFormatting>
  <conditionalFormatting sqref="Q27:R27">
    <cfRule type="timePeriod" dxfId="101" priority="41" timePeriod="nextMonth">
      <formula>AND(MONTH(Q27)=MONTH(EDATE(TODAY(),0+1)),YEAR(Q27)=YEAR(EDATE(TODAY(),0+1)))</formula>
    </cfRule>
    <cfRule type="timePeriod" dxfId="100" priority="42" timePeriod="thisMonth">
      <formula>AND(MONTH(Q27)=MONTH(TODAY()),YEAR(Q27)=YEAR(TODAY()))</formula>
    </cfRule>
  </conditionalFormatting>
  <conditionalFormatting sqref="Q30:R30">
    <cfRule type="timePeriod" dxfId="99" priority="38" timePeriod="nextMonth">
      <formula>AND(MONTH(Q30)=MONTH(EDATE(TODAY(),0+1)),YEAR(Q30)=YEAR(EDATE(TODAY(),0+1)))</formula>
    </cfRule>
    <cfRule type="timePeriod" dxfId="98" priority="39" timePeriod="thisMonth">
      <formula>AND(MONTH(Q30)=MONTH(TODAY()),YEAR(Q30)=YEAR(TODAY()))</formula>
    </cfRule>
  </conditionalFormatting>
  <conditionalFormatting sqref="Q30:R30">
    <cfRule type="timePeriod" dxfId="97" priority="37" timePeriod="nextMonth">
      <formula>AND(MONTH(Q30)=MONTH(EDATE(TODAY(),0+1)),YEAR(Q30)=YEAR(EDATE(TODAY(),0+1)))</formula>
    </cfRule>
  </conditionalFormatting>
  <conditionalFormatting sqref="Q178:R178">
    <cfRule type="timePeriod" dxfId="96" priority="28" timePeriod="nextMonth">
      <formula>AND(MONTH(Q178)=MONTH(EDATE(TODAY(),0+1)),YEAR(Q178)=YEAR(EDATE(TODAY(),0+1)))</formula>
    </cfRule>
  </conditionalFormatting>
  <conditionalFormatting sqref="Q176:R176">
    <cfRule type="timePeriod" dxfId="95" priority="32" timePeriod="nextMonth">
      <formula>AND(MONTH(Q176)=MONTH(EDATE(TODAY(),0+1)),YEAR(Q176)=YEAR(EDATE(TODAY(),0+1)))</formula>
    </cfRule>
    <cfRule type="timePeriod" dxfId="94" priority="33" timePeriod="thisMonth">
      <formula>AND(MONTH(Q176)=MONTH(TODAY()),YEAR(Q176)=YEAR(TODAY()))</formula>
    </cfRule>
  </conditionalFormatting>
  <conditionalFormatting sqref="Q176:R176">
    <cfRule type="timePeriod" dxfId="93" priority="31" timePeriod="nextMonth">
      <formula>AND(MONTH(Q176)=MONTH(EDATE(TODAY(),0+1)),YEAR(Q176)=YEAR(EDATE(TODAY(),0+1)))</formula>
    </cfRule>
  </conditionalFormatting>
  <conditionalFormatting sqref="Q178:R178">
    <cfRule type="timePeriod" dxfId="92" priority="29" timePeriod="nextMonth">
      <formula>AND(MONTH(Q178)=MONTH(EDATE(TODAY(),0+1)),YEAR(Q178)=YEAR(EDATE(TODAY(),0+1)))</formula>
    </cfRule>
    <cfRule type="timePeriod" dxfId="91" priority="30" timePeriod="thisMonth">
      <formula>AND(MONTH(Q178)=MONTH(TODAY()),YEAR(Q178)=YEAR(TODAY()))</formula>
    </cfRule>
  </conditionalFormatting>
  <conditionalFormatting sqref="Q6:R6">
    <cfRule type="timePeriod" dxfId="90" priority="26" timePeriod="nextMonth">
      <formula>AND(MONTH(Q6)=MONTH(EDATE(TODAY(),0+1)),YEAR(Q6)=YEAR(EDATE(TODAY(),0+1)))</formula>
    </cfRule>
    <cfRule type="timePeriod" dxfId="89" priority="27" timePeriod="thisMonth">
      <formula>AND(MONTH(Q6)=MONTH(TODAY()),YEAR(Q6)=YEAR(TODAY()))</formula>
    </cfRule>
  </conditionalFormatting>
  <conditionalFormatting sqref="Q6:R6">
    <cfRule type="timePeriod" dxfId="88" priority="25" timePeriod="nextMonth">
      <formula>AND(MONTH(Q6)=MONTH(EDATE(TODAY(),0+1)),YEAR(Q6)=YEAR(EDATE(TODAY(),0+1)))</formula>
    </cfRule>
  </conditionalFormatting>
  <conditionalFormatting sqref="Q7:R7">
    <cfRule type="timePeriod" dxfId="87" priority="23" timePeriod="nextMonth">
      <formula>AND(MONTH(Q7)=MONTH(EDATE(TODAY(),0+1)),YEAR(Q7)=YEAR(EDATE(TODAY(),0+1)))</formula>
    </cfRule>
    <cfRule type="timePeriod" dxfId="86" priority="24" timePeriod="thisMonth">
      <formula>AND(MONTH(Q7)=MONTH(TODAY()),YEAR(Q7)=YEAR(TODAY()))</formula>
    </cfRule>
  </conditionalFormatting>
  <conditionalFormatting sqref="Q7:R7">
    <cfRule type="timePeriod" dxfId="85" priority="22" timePeriod="nextMonth">
      <formula>AND(MONTH(Q7)=MONTH(EDATE(TODAY(),0+1)),YEAR(Q7)=YEAR(EDATE(TODAY(),0+1)))</formula>
    </cfRule>
  </conditionalFormatting>
  <conditionalFormatting sqref="R171:T171">
    <cfRule type="timePeriod" dxfId="84" priority="5" timePeriod="nextMonth">
      <formula>AND(MONTH(R171)=MONTH(EDATE(TODAY(),0+1)),YEAR(R171)=YEAR(EDATE(TODAY(),0+1)))</formula>
    </cfRule>
    <cfRule type="timePeriod" dxfId="83" priority="6" timePeriod="thisMonth">
      <formula>AND(MONTH(R171)=MONTH(TODAY()),YEAR(R171)=YEAR(TODAY()))</formula>
    </cfRule>
  </conditionalFormatting>
  <conditionalFormatting sqref="R171:T171">
    <cfRule type="timePeriod" dxfId="82" priority="4" timePeriod="nextMonth">
      <formula>AND(MONTH(R171)=MONTH(EDATE(TODAY(),0+1)),YEAR(R171)=YEAR(EDATE(TODAY(),0+1)))</formula>
    </cfRule>
  </conditionalFormatting>
  <conditionalFormatting sqref="Q198:R198">
    <cfRule type="timePeriod" dxfId="81" priority="2" timePeriod="nextMonth">
      <formula>AND(MONTH(Q198)=MONTH(EDATE(TODAY(),0+1)),YEAR(Q198)=YEAR(EDATE(TODAY(),0+1)))</formula>
    </cfRule>
    <cfRule type="timePeriod" dxfId="80" priority="3" timePeriod="thisMonth">
      <formula>AND(MONTH(Q198)=MONTH(TODAY()),YEAR(Q198)=YEAR(TODAY()))</formula>
    </cfRule>
  </conditionalFormatting>
  <conditionalFormatting sqref="Q198:R198">
    <cfRule type="timePeriod" dxfId="79" priority="1" timePeriod="nextMonth">
      <formula>AND(MONTH(Q198)=MONTH(EDATE(TODAY(),0+1)),YEAR(Q198)=YEAR(EDATE(TODAY(),0+1)))</formula>
    </cfRule>
  </conditionalFormatting>
  <pageMargins left="0.19685039370078741" right="0.74803149606299213" top="0.27559055118110237" bottom="0.19685039370078741" header="0.19685039370078741" footer="0.19685039370078741"/>
  <pageSetup paperSize="8" scale="50"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81"/>
  <sheetViews>
    <sheetView tabSelected="1" topLeftCell="A7" zoomScale="80" zoomScaleNormal="80" workbookViewId="0">
      <selection activeCell="G54" sqref="G54"/>
    </sheetView>
  </sheetViews>
  <sheetFormatPr baseColWidth="10" defaultColWidth="11.25" defaultRowHeight="14.25" x14ac:dyDescent="0.2"/>
  <cols>
    <col min="1" max="1" width="22.125" customWidth="1"/>
    <col min="2" max="2" width="15.125" customWidth="1"/>
    <col min="3" max="3" width="17.25" customWidth="1"/>
    <col min="4" max="4" width="9.125" bestFit="1" customWidth="1"/>
  </cols>
  <sheetData>
    <row r="1" spans="1:4" ht="18" x14ac:dyDescent="0.25">
      <c r="A1" s="137" t="s">
        <v>714</v>
      </c>
      <c r="B1" s="137"/>
    </row>
    <row r="3" spans="1:4" x14ac:dyDescent="0.2">
      <c r="A3" s="1" t="s">
        <v>205</v>
      </c>
      <c r="B3" s="2">
        <v>1</v>
      </c>
    </row>
    <row r="4" spans="1:4" x14ac:dyDescent="0.2">
      <c r="A4" s="1" t="s">
        <v>359</v>
      </c>
      <c r="B4" t="s">
        <v>840</v>
      </c>
    </row>
    <row r="5" spans="1:4" x14ac:dyDescent="0.2">
      <c r="A5" s="1" t="s">
        <v>0</v>
      </c>
      <c r="B5" t="s">
        <v>840</v>
      </c>
    </row>
    <row r="7" spans="1:4" s="86" customFormat="1" ht="15" x14ac:dyDescent="0.2">
      <c r="A7" s="85" t="s">
        <v>838</v>
      </c>
      <c r="B7" t="s">
        <v>843</v>
      </c>
      <c r="C7"/>
      <c r="D7"/>
    </row>
    <row r="8" spans="1:4" x14ac:dyDescent="0.2">
      <c r="A8" s="2" t="s">
        <v>697</v>
      </c>
      <c r="B8" s="3">
        <v>1</v>
      </c>
    </row>
    <row r="9" spans="1:4" x14ac:dyDescent="0.2">
      <c r="A9" s="2" t="s">
        <v>698</v>
      </c>
      <c r="B9" s="3">
        <v>8</v>
      </c>
    </row>
    <row r="10" spans="1:4" x14ac:dyDescent="0.2">
      <c r="A10" s="2" t="s">
        <v>699</v>
      </c>
      <c r="B10" s="3">
        <v>10</v>
      </c>
    </row>
    <row r="11" spans="1:4" x14ac:dyDescent="0.2">
      <c r="A11" s="2" t="s">
        <v>700</v>
      </c>
      <c r="B11" s="3">
        <v>4</v>
      </c>
    </row>
    <row r="12" spans="1:4" x14ac:dyDescent="0.2">
      <c r="A12" s="2" t="s">
        <v>701</v>
      </c>
      <c r="B12" s="3">
        <v>3</v>
      </c>
    </row>
    <row r="13" spans="1:4" x14ac:dyDescent="0.2">
      <c r="A13" s="2" t="s">
        <v>702</v>
      </c>
      <c r="B13" s="3">
        <v>3</v>
      </c>
    </row>
    <row r="14" spans="1:4" x14ac:dyDescent="0.2">
      <c r="A14" s="2" t="s">
        <v>703</v>
      </c>
      <c r="B14" s="3">
        <v>1</v>
      </c>
    </row>
    <row r="15" spans="1:4" x14ac:dyDescent="0.2">
      <c r="A15" s="2" t="s">
        <v>704</v>
      </c>
      <c r="B15" s="3">
        <v>10</v>
      </c>
    </row>
    <row r="16" spans="1:4" x14ac:dyDescent="0.2">
      <c r="A16" s="2" t="s">
        <v>705</v>
      </c>
      <c r="B16" s="3">
        <v>2</v>
      </c>
    </row>
    <row r="17" spans="1:2" x14ac:dyDescent="0.2">
      <c r="A17" s="2" t="s">
        <v>706</v>
      </c>
      <c r="B17" s="3">
        <v>15</v>
      </c>
    </row>
    <row r="18" spans="1:2" x14ac:dyDescent="0.2">
      <c r="A18" s="2" t="s">
        <v>707</v>
      </c>
      <c r="B18" s="3">
        <v>5</v>
      </c>
    </row>
    <row r="19" spans="1:2" x14ac:dyDescent="0.2">
      <c r="A19" s="2" t="s">
        <v>780</v>
      </c>
      <c r="B19" s="3">
        <v>6</v>
      </c>
    </row>
    <row r="20" spans="1:2" x14ac:dyDescent="0.2">
      <c r="A20" s="2" t="s">
        <v>708</v>
      </c>
      <c r="B20" s="3">
        <v>12</v>
      </c>
    </row>
    <row r="21" spans="1:2" x14ac:dyDescent="0.2">
      <c r="A21" s="2" t="s">
        <v>709</v>
      </c>
      <c r="B21" s="3">
        <v>4</v>
      </c>
    </row>
    <row r="22" spans="1:2" x14ac:dyDescent="0.2">
      <c r="A22" s="2" t="s">
        <v>710</v>
      </c>
      <c r="B22" s="3">
        <v>19</v>
      </c>
    </row>
    <row r="23" spans="1:2" x14ac:dyDescent="0.2">
      <c r="A23" s="2" t="s">
        <v>711</v>
      </c>
      <c r="B23" s="3">
        <v>11</v>
      </c>
    </row>
    <row r="24" spans="1:2" x14ac:dyDescent="0.2">
      <c r="A24" s="2" t="s">
        <v>712</v>
      </c>
      <c r="B24" s="3">
        <v>1</v>
      </c>
    </row>
    <row r="25" spans="1:2" x14ac:dyDescent="0.2">
      <c r="A25" s="2" t="s">
        <v>713</v>
      </c>
      <c r="B25" s="3">
        <v>1</v>
      </c>
    </row>
    <row r="26" spans="1:2" x14ac:dyDescent="0.2">
      <c r="A26" s="2" t="s">
        <v>839</v>
      </c>
      <c r="B26" s="3">
        <v>116</v>
      </c>
    </row>
    <row r="27" spans="1:2" x14ac:dyDescent="0.2">
      <c r="A27" s="2"/>
      <c r="B27" s="3"/>
    </row>
    <row r="28" spans="1:2" x14ac:dyDescent="0.2">
      <c r="A28" s="2"/>
      <c r="B28" s="3"/>
    </row>
    <row r="29" spans="1:2" x14ac:dyDescent="0.2">
      <c r="A29" s="2"/>
      <c r="B29" s="3"/>
    </row>
    <row r="30" spans="1:2" x14ac:dyDescent="0.2">
      <c r="A30" s="1" t="s">
        <v>205</v>
      </c>
      <c r="B30" s="2">
        <v>1</v>
      </c>
    </row>
    <row r="31" spans="1:2" x14ac:dyDescent="0.2">
      <c r="A31" s="1" t="s">
        <v>359</v>
      </c>
      <c r="B31" t="s">
        <v>840</v>
      </c>
    </row>
    <row r="32" spans="1:2" x14ac:dyDescent="0.2">
      <c r="A32" s="1" t="s">
        <v>0</v>
      </c>
      <c r="B32" t="s">
        <v>840</v>
      </c>
    </row>
    <row r="34" spans="1:2" x14ac:dyDescent="0.2">
      <c r="A34" s="1" t="s">
        <v>838</v>
      </c>
      <c r="B34" t="s">
        <v>844</v>
      </c>
    </row>
    <row r="35" spans="1:2" x14ac:dyDescent="0.2">
      <c r="A35" s="2" t="s">
        <v>697</v>
      </c>
      <c r="B35" s="3">
        <v>2</v>
      </c>
    </row>
    <row r="36" spans="1:2" x14ac:dyDescent="0.2">
      <c r="A36" s="2" t="s">
        <v>698</v>
      </c>
      <c r="B36" s="3">
        <v>9</v>
      </c>
    </row>
    <row r="37" spans="1:2" x14ac:dyDescent="0.2">
      <c r="A37" s="2" t="s">
        <v>699</v>
      </c>
      <c r="B37" s="3">
        <v>10</v>
      </c>
    </row>
    <row r="38" spans="1:2" x14ac:dyDescent="0.2">
      <c r="A38" s="2" t="s">
        <v>700</v>
      </c>
      <c r="B38" s="3">
        <v>3</v>
      </c>
    </row>
    <row r="39" spans="1:2" x14ac:dyDescent="0.2">
      <c r="A39" s="2" t="s">
        <v>701</v>
      </c>
      <c r="B39" s="3">
        <v>4</v>
      </c>
    </row>
    <row r="40" spans="1:2" x14ac:dyDescent="0.2">
      <c r="A40" s="2" t="s">
        <v>702</v>
      </c>
      <c r="B40" s="3">
        <v>7</v>
      </c>
    </row>
    <row r="41" spans="1:2" x14ac:dyDescent="0.2">
      <c r="A41" s="2" t="s">
        <v>703</v>
      </c>
      <c r="B41" s="3">
        <v>7</v>
      </c>
    </row>
    <row r="42" spans="1:2" x14ac:dyDescent="0.2">
      <c r="A42" s="2" t="s">
        <v>842</v>
      </c>
      <c r="B42" s="3">
        <v>2</v>
      </c>
    </row>
    <row r="43" spans="1:2" x14ac:dyDescent="0.2">
      <c r="A43" s="2" t="s">
        <v>704</v>
      </c>
      <c r="B43" s="3">
        <v>2</v>
      </c>
    </row>
    <row r="44" spans="1:2" x14ac:dyDescent="0.2">
      <c r="A44" s="2" t="s">
        <v>705</v>
      </c>
      <c r="B44" s="3">
        <v>2</v>
      </c>
    </row>
    <row r="45" spans="1:2" x14ac:dyDescent="0.2">
      <c r="A45" s="2" t="s">
        <v>706</v>
      </c>
      <c r="B45" s="3">
        <v>3</v>
      </c>
    </row>
    <row r="46" spans="1:2" x14ac:dyDescent="0.2">
      <c r="A46" s="2" t="s">
        <v>846</v>
      </c>
      <c r="B46" s="3">
        <v>1</v>
      </c>
    </row>
    <row r="47" spans="1:2" x14ac:dyDescent="0.2">
      <c r="A47" s="2" t="s">
        <v>839</v>
      </c>
      <c r="B47" s="3">
        <v>52</v>
      </c>
    </row>
    <row r="55" spans="1:2" x14ac:dyDescent="0.2">
      <c r="A55" s="2"/>
      <c r="B55" s="3"/>
    </row>
    <row r="56" spans="1:2" x14ac:dyDescent="0.2">
      <c r="A56" s="2"/>
      <c r="B56" s="3"/>
    </row>
    <row r="57" spans="1:2" x14ac:dyDescent="0.2">
      <c r="A57" s="1" t="s">
        <v>205</v>
      </c>
      <c r="B57" s="2">
        <v>1</v>
      </c>
    </row>
    <row r="58" spans="1:2" x14ac:dyDescent="0.2">
      <c r="A58" s="1" t="s">
        <v>359</v>
      </c>
      <c r="B58" t="s">
        <v>840</v>
      </c>
    </row>
    <row r="59" spans="1:2" x14ac:dyDescent="0.2">
      <c r="A59" s="1" t="s">
        <v>0</v>
      </c>
      <c r="B59" t="s">
        <v>840</v>
      </c>
    </row>
    <row r="61" spans="1:2" x14ac:dyDescent="0.2">
      <c r="A61" s="1" t="s">
        <v>838</v>
      </c>
      <c r="B61" t="s">
        <v>845</v>
      </c>
    </row>
    <row r="62" spans="1:2" x14ac:dyDescent="0.2">
      <c r="A62" s="2" t="s">
        <v>697</v>
      </c>
      <c r="B62" s="3">
        <v>1</v>
      </c>
    </row>
    <row r="63" spans="1:2" x14ac:dyDescent="0.2">
      <c r="A63" s="2" t="s">
        <v>698</v>
      </c>
      <c r="B63" s="3">
        <v>8</v>
      </c>
    </row>
    <row r="64" spans="1:2" x14ac:dyDescent="0.2">
      <c r="A64" s="2" t="s">
        <v>699</v>
      </c>
      <c r="B64" s="3">
        <v>10</v>
      </c>
    </row>
    <row r="65" spans="1:2" x14ac:dyDescent="0.2">
      <c r="A65" s="2" t="s">
        <v>700</v>
      </c>
      <c r="B65" s="3">
        <v>4</v>
      </c>
    </row>
    <row r="66" spans="1:2" x14ac:dyDescent="0.2">
      <c r="A66" s="2" t="s">
        <v>701</v>
      </c>
      <c r="B66" s="3">
        <v>3</v>
      </c>
    </row>
    <row r="67" spans="1:2" x14ac:dyDescent="0.2">
      <c r="A67" s="2" t="s">
        <v>702</v>
      </c>
      <c r="B67" s="3">
        <v>3</v>
      </c>
    </row>
    <row r="68" spans="1:2" x14ac:dyDescent="0.2">
      <c r="A68" s="2" t="s">
        <v>703</v>
      </c>
      <c r="B68" s="3">
        <v>1</v>
      </c>
    </row>
    <row r="69" spans="1:2" x14ac:dyDescent="0.2">
      <c r="A69" s="2" t="s">
        <v>704</v>
      </c>
      <c r="B69" s="3">
        <v>10</v>
      </c>
    </row>
    <row r="70" spans="1:2" x14ac:dyDescent="0.2">
      <c r="A70" s="2" t="s">
        <v>705</v>
      </c>
      <c r="B70" s="3">
        <v>2</v>
      </c>
    </row>
    <row r="71" spans="1:2" x14ac:dyDescent="0.2">
      <c r="A71" s="2" t="s">
        <v>706</v>
      </c>
      <c r="B71" s="3">
        <v>15</v>
      </c>
    </row>
    <row r="72" spans="1:2" x14ac:dyDescent="0.2">
      <c r="A72" s="2" t="s">
        <v>707</v>
      </c>
      <c r="B72" s="3">
        <v>5</v>
      </c>
    </row>
    <row r="73" spans="1:2" x14ac:dyDescent="0.2">
      <c r="A73" s="2" t="s">
        <v>780</v>
      </c>
      <c r="B73" s="3">
        <v>5</v>
      </c>
    </row>
    <row r="74" spans="1:2" x14ac:dyDescent="0.2">
      <c r="A74" s="2" t="s">
        <v>708</v>
      </c>
      <c r="B74" s="3">
        <v>12</v>
      </c>
    </row>
    <row r="75" spans="1:2" x14ac:dyDescent="0.2">
      <c r="A75" s="2" t="s">
        <v>709</v>
      </c>
      <c r="B75" s="3">
        <v>4</v>
      </c>
    </row>
    <row r="76" spans="1:2" x14ac:dyDescent="0.2">
      <c r="A76" s="2" t="s">
        <v>710</v>
      </c>
      <c r="B76" s="3">
        <v>19</v>
      </c>
    </row>
    <row r="77" spans="1:2" x14ac:dyDescent="0.2">
      <c r="A77" s="2" t="s">
        <v>711</v>
      </c>
      <c r="B77" s="3">
        <v>11</v>
      </c>
    </row>
    <row r="78" spans="1:2" x14ac:dyDescent="0.2">
      <c r="A78" s="2" t="s">
        <v>712</v>
      </c>
      <c r="B78" s="3">
        <v>1</v>
      </c>
    </row>
    <row r="79" spans="1:2" x14ac:dyDescent="0.2">
      <c r="A79" s="2" t="s">
        <v>713</v>
      </c>
      <c r="B79" s="3">
        <v>1</v>
      </c>
    </row>
    <row r="80" spans="1:2" x14ac:dyDescent="0.2">
      <c r="A80" s="2" t="s">
        <v>841</v>
      </c>
      <c r="B80" s="3">
        <v>1</v>
      </c>
    </row>
    <row r="81" spans="1:2" x14ac:dyDescent="0.2">
      <c r="A81" s="2" t="s">
        <v>839</v>
      </c>
      <c r="B81" s="3">
        <v>116</v>
      </c>
    </row>
  </sheetData>
  <mergeCells count="1">
    <mergeCell ref="A1:B1"/>
  </mergeCells>
  <pageMargins left="0.7" right="0.7" top="0.75" bottom="0.75" header="0.3" footer="0.3"/>
  <pageSetup paperSize="9" orientation="portrait" r:id="rId4"/>
  <drawing r:id="rId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filterMode="1"/>
  <dimension ref="A1:AL268"/>
  <sheetViews>
    <sheetView zoomScale="73" zoomScaleNormal="73" workbookViewId="0">
      <pane ySplit="2" topLeftCell="A3" activePane="bottomLeft" state="frozen"/>
      <selection pane="bottomLeft" activeCell="I183" sqref="I183"/>
    </sheetView>
  </sheetViews>
  <sheetFormatPr baseColWidth="10" defaultColWidth="9" defaultRowHeight="14.25" outlineLevelCol="1" x14ac:dyDescent="0.2"/>
  <cols>
    <col min="1" max="1" width="9" style="20"/>
    <col min="2" max="2" width="17.625" style="20" customWidth="1"/>
    <col min="3" max="3" width="7.75" style="20" bestFit="1" customWidth="1"/>
    <col min="4" max="4" width="11.625" style="20" customWidth="1"/>
    <col min="5" max="5" width="16.875" style="20" customWidth="1"/>
    <col min="6" max="6" width="34" style="20" hidden="1" customWidth="1"/>
    <col min="7" max="7" width="34.375" style="20" hidden="1" customWidth="1"/>
    <col min="8" max="8" width="72.5" style="20" hidden="1" customWidth="1"/>
    <col min="9" max="9" width="15.25" style="20" customWidth="1"/>
    <col min="10" max="10" width="20.875" style="20" customWidth="1"/>
    <col min="11" max="11" width="19.375" style="90" customWidth="1"/>
    <col min="12" max="12" width="12.5" style="84" customWidth="1"/>
    <col min="13" max="13" width="12.5" style="20" customWidth="1"/>
    <col min="14" max="14" width="15" style="84" customWidth="1"/>
    <col min="15" max="15" width="15" style="20" customWidth="1"/>
    <col min="16" max="16" width="18.75" style="20" hidden="1" customWidth="1"/>
    <col min="17" max="17" width="22.5" style="20" hidden="1" customWidth="1"/>
    <col min="18" max="18" width="47" style="20" hidden="1" customWidth="1"/>
    <col min="19" max="19" width="9.625" style="20" customWidth="1"/>
    <col min="20" max="20" width="15.75" style="20" hidden="1" customWidth="1"/>
    <col min="21" max="21" width="9" style="20" hidden="1" customWidth="1" outlineLevel="1"/>
    <col min="22" max="22" width="11" style="20" hidden="1" customWidth="1" outlineLevel="1"/>
    <col min="23" max="23" width="14" style="20" hidden="1" customWidth="1" outlineLevel="1"/>
    <col min="24" max="24" width="44.25" style="20" hidden="1" customWidth="1" outlineLevel="1"/>
    <col min="25" max="26" width="12.75" style="20" hidden="1" customWidth="1" outlineLevel="1"/>
    <col min="27" max="27" width="14.75" style="20" hidden="1" customWidth="1" outlineLevel="1"/>
    <col min="28" max="28" width="20" style="20" hidden="1" customWidth="1" outlineLevel="1"/>
    <col min="29" max="29" width="17.25" style="20" hidden="1" customWidth="1" outlineLevel="1"/>
    <col min="30" max="30" width="16.25" style="20" hidden="1" customWidth="1" outlineLevel="1"/>
    <col min="31" max="31" width="14.625" style="20" hidden="1" customWidth="1" outlineLevel="1"/>
    <col min="32" max="32" width="12.625" style="20" hidden="1" customWidth="1" outlineLevel="1"/>
    <col min="33" max="33" width="26.625" style="20" hidden="1" customWidth="1" outlineLevel="1"/>
    <col min="34" max="34" width="9" style="20" collapsed="1"/>
    <col min="35" max="16384" width="9" style="20"/>
  </cols>
  <sheetData>
    <row r="1" spans="1:37" s="131" customFormat="1" ht="30" x14ac:dyDescent="0.2">
      <c r="C1" s="132" t="s">
        <v>386</v>
      </c>
      <c r="F1" s="132" t="s">
        <v>386</v>
      </c>
      <c r="H1" s="132" t="s">
        <v>386</v>
      </c>
      <c r="J1" s="132" t="s">
        <v>386</v>
      </c>
      <c r="K1" s="91" t="s">
        <v>721</v>
      </c>
      <c r="L1" s="133" t="s">
        <v>386</v>
      </c>
      <c r="M1" s="132"/>
      <c r="N1" s="133" t="s">
        <v>386</v>
      </c>
      <c r="O1" s="132"/>
      <c r="S1" s="132" t="s">
        <v>386</v>
      </c>
    </row>
    <row r="2" spans="1:37" s="7" customFormat="1" ht="45" x14ac:dyDescent="0.2">
      <c r="A2" s="4" t="s">
        <v>580</v>
      </c>
      <c r="B2" s="5" t="s">
        <v>369</v>
      </c>
      <c r="C2" s="5" t="s">
        <v>205</v>
      </c>
      <c r="D2" s="5" t="s">
        <v>359</v>
      </c>
      <c r="E2" s="5" t="s">
        <v>332</v>
      </c>
      <c r="F2" s="5" t="s">
        <v>140</v>
      </c>
      <c r="G2" s="5" t="s">
        <v>141</v>
      </c>
      <c r="H2" s="5" t="s">
        <v>158</v>
      </c>
      <c r="I2" s="5" t="s">
        <v>155</v>
      </c>
      <c r="J2" s="5" t="s">
        <v>372</v>
      </c>
      <c r="K2" s="87" t="s">
        <v>798</v>
      </c>
      <c r="L2" s="6" t="s">
        <v>381</v>
      </c>
      <c r="M2" s="5" t="s">
        <v>647</v>
      </c>
      <c r="N2" s="6" t="s">
        <v>553</v>
      </c>
      <c r="O2" s="5" t="s">
        <v>647</v>
      </c>
      <c r="P2" s="5" t="s">
        <v>292</v>
      </c>
      <c r="Q2" s="5" t="s">
        <v>291</v>
      </c>
      <c r="R2" s="5" t="s">
        <v>142</v>
      </c>
      <c r="S2" s="5" t="s">
        <v>0</v>
      </c>
      <c r="T2" s="4" t="s">
        <v>307</v>
      </c>
      <c r="U2" s="5" t="s">
        <v>11</v>
      </c>
      <c r="V2" s="5" t="s">
        <v>132</v>
      </c>
      <c r="W2" s="5" t="s">
        <v>2</v>
      </c>
      <c r="X2" s="5" t="s">
        <v>3</v>
      </c>
      <c r="Y2" s="5" t="s">
        <v>70</v>
      </c>
      <c r="Z2" s="5" t="s">
        <v>92</v>
      </c>
      <c r="AA2" s="5" t="s">
        <v>84</v>
      </c>
      <c r="AB2" s="5" t="s">
        <v>133</v>
      </c>
      <c r="AC2" s="5" t="s">
        <v>85</v>
      </c>
      <c r="AD2" s="5" t="s">
        <v>4</v>
      </c>
      <c r="AE2" s="5" t="s">
        <v>0</v>
      </c>
      <c r="AF2" s="5" t="s">
        <v>242</v>
      </c>
      <c r="AG2" s="5" t="s">
        <v>134</v>
      </c>
    </row>
    <row r="3" spans="1:37" ht="89.25" x14ac:dyDescent="0.2">
      <c r="A3" s="8">
        <v>1</v>
      </c>
      <c r="B3" s="8"/>
      <c r="C3" s="8">
        <v>1</v>
      </c>
      <c r="D3" s="8" t="str">
        <f t="shared" ref="D3:D4" si="0">LEFT(E3,1)</f>
        <v>D</v>
      </c>
      <c r="E3" s="9" t="s">
        <v>434</v>
      </c>
      <c r="F3" s="10" t="s">
        <v>253</v>
      </c>
      <c r="G3" s="10"/>
      <c r="H3" s="11" t="s">
        <v>527</v>
      </c>
      <c r="I3" s="10" t="s">
        <v>151</v>
      </c>
      <c r="J3" s="10" t="s">
        <v>375</v>
      </c>
      <c r="K3" s="134">
        <v>41727</v>
      </c>
      <c r="L3" s="12">
        <v>41727</v>
      </c>
      <c r="M3" s="13">
        <f>IF(ISBLANK(L3)," ",WEEKNUM(L3))</f>
        <v>13</v>
      </c>
      <c r="N3" s="12">
        <v>41725</v>
      </c>
      <c r="O3" s="13">
        <f>IF(ISBLANK(N3)," ",WEEKNUM(N3))</f>
        <v>13</v>
      </c>
      <c r="P3" s="14"/>
      <c r="Q3" s="15"/>
      <c r="R3" s="16"/>
      <c r="S3" s="16" t="s">
        <v>94</v>
      </c>
      <c r="T3" s="8"/>
      <c r="U3" s="8" t="s">
        <v>13</v>
      </c>
      <c r="V3" s="8" t="s">
        <v>15</v>
      </c>
      <c r="W3" s="9" t="s">
        <v>14</v>
      </c>
      <c r="X3" s="17" t="s">
        <v>496</v>
      </c>
      <c r="Y3" s="9" t="s">
        <v>71</v>
      </c>
      <c r="Z3" s="9" t="s">
        <v>71</v>
      </c>
      <c r="AA3" s="18"/>
      <c r="AB3" s="18"/>
      <c r="AC3" s="8" t="s">
        <v>15</v>
      </c>
      <c r="AD3" s="9" t="s">
        <v>497</v>
      </c>
      <c r="AE3" s="9"/>
      <c r="AF3" s="8"/>
      <c r="AG3" s="19" t="s">
        <v>653</v>
      </c>
    </row>
    <row r="4" spans="1:37" ht="25.5" x14ac:dyDescent="0.2">
      <c r="A4" s="8">
        <v>1</v>
      </c>
      <c r="B4" s="8"/>
      <c r="C4" s="8">
        <v>1</v>
      </c>
      <c r="D4" s="8" t="str">
        <f t="shared" si="0"/>
        <v>D</v>
      </c>
      <c r="E4" s="9" t="s">
        <v>434</v>
      </c>
      <c r="F4" s="10" t="s">
        <v>253</v>
      </c>
      <c r="G4" s="10"/>
      <c r="H4" s="11" t="s">
        <v>641</v>
      </c>
      <c r="I4" s="10" t="s">
        <v>151</v>
      </c>
      <c r="J4" s="10" t="s">
        <v>375</v>
      </c>
      <c r="K4" s="88">
        <v>41744</v>
      </c>
      <c r="L4" s="21">
        <v>41744</v>
      </c>
      <c r="M4" s="13">
        <f t="shared" ref="M4:M6" si="1">IF(ISBLANK(L4)," ",WEEKNUM(L4))</f>
        <v>16</v>
      </c>
      <c r="N4" s="21">
        <v>41739</v>
      </c>
      <c r="O4" s="13">
        <f t="shared" ref="O4" si="2">IF(ISBLANK(N4)," ",WEEKNUM(N4))</f>
        <v>15</v>
      </c>
      <c r="P4" s="22"/>
      <c r="Q4" s="23"/>
      <c r="R4" s="10"/>
      <c r="S4" s="10" t="s">
        <v>169</v>
      </c>
      <c r="T4" s="8"/>
      <c r="U4" s="8"/>
      <c r="V4" s="8"/>
      <c r="W4" s="9"/>
      <c r="X4" s="17"/>
      <c r="Y4" s="9"/>
      <c r="Z4" s="9"/>
      <c r="AA4" s="18"/>
      <c r="AB4" s="18"/>
      <c r="AC4" s="8"/>
      <c r="AD4" s="9"/>
      <c r="AE4" s="9"/>
      <c r="AF4" s="8"/>
      <c r="AG4" s="19" t="s">
        <v>654</v>
      </c>
    </row>
    <row r="5" spans="1:37" ht="57" x14ac:dyDescent="0.2">
      <c r="A5" s="8">
        <v>82</v>
      </c>
      <c r="B5" s="30"/>
      <c r="C5" s="8">
        <v>1</v>
      </c>
      <c r="D5" s="30" t="s">
        <v>363</v>
      </c>
      <c r="E5" s="9" t="s">
        <v>436</v>
      </c>
      <c r="F5" s="10" t="s">
        <v>454</v>
      </c>
      <c r="G5" s="8"/>
      <c r="H5" s="10" t="s">
        <v>715</v>
      </c>
      <c r="I5" s="10" t="s">
        <v>671</v>
      </c>
      <c r="J5" s="10" t="s">
        <v>438</v>
      </c>
      <c r="K5" s="21">
        <v>41744</v>
      </c>
      <c r="L5" s="88">
        <v>41774</v>
      </c>
      <c r="M5" s="13">
        <f t="shared" si="1"/>
        <v>20</v>
      </c>
      <c r="O5" s="13">
        <f>IF(ISBLANK(L5)," ",WEEKNUM(L5))</f>
        <v>20</v>
      </c>
      <c r="P5" s="23">
        <v>41713</v>
      </c>
      <c r="Q5" s="23">
        <f>P5+30</f>
        <v>41743</v>
      </c>
      <c r="R5" s="10"/>
      <c r="S5" s="10" t="s">
        <v>153</v>
      </c>
      <c r="T5" s="9"/>
      <c r="U5" s="8"/>
      <c r="V5" s="8"/>
      <c r="W5" s="8"/>
      <c r="X5" s="8"/>
      <c r="Y5" s="8"/>
      <c r="Z5" s="8"/>
      <c r="AA5" s="8"/>
      <c r="AB5" s="8"/>
      <c r="AC5" s="8"/>
      <c r="AD5" s="9" t="s">
        <v>502</v>
      </c>
      <c r="AE5" s="8"/>
      <c r="AF5" s="8"/>
      <c r="AG5" s="8" t="s">
        <v>672</v>
      </c>
    </row>
    <row r="6" spans="1:37" ht="36" hidden="1" customHeight="1" x14ac:dyDescent="0.2">
      <c r="A6" s="8">
        <v>98</v>
      </c>
      <c r="B6" s="8"/>
      <c r="C6" s="8">
        <v>2</v>
      </c>
      <c r="D6" s="8" t="str">
        <f>LEFT(E6,1)</f>
        <v>M</v>
      </c>
      <c r="E6" s="9" t="s">
        <v>353</v>
      </c>
      <c r="F6" s="9" t="s">
        <v>315</v>
      </c>
      <c r="G6" s="10" t="s">
        <v>315</v>
      </c>
      <c r="H6" s="10" t="s">
        <v>686</v>
      </c>
      <c r="I6" s="31" t="s">
        <v>151</v>
      </c>
      <c r="J6" s="11" t="s">
        <v>389</v>
      </c>
      <c r="K6" s="21">
        <v>41745</v>
      </c>
      <c r="L6" s="88">
        <v>41751</v>
      </c>
      <c r="M6" s="13">
        <f t="shared" si="1"/>
        <v>17</v>
      </c>
      <c r="O6" s="13">
        <f>IF(ISBLANK(L6)," ",WEEKNUM(L6))</f>
        <v>17</v>
      </c>
      <c r="P6" s="23">
        <v>41713</v>
      </c>
      <c r="Q6" s="23">
        <f>P6+30</f>
        <v>41743</v>
      </c>
      <c r="R6" s="10"/>
      <c r="S6" s="10" t="s">
        <v>93</v>
      </c>
      <c r="T6" s="9" t="s">
        <v>295</v>
      </c>
      <c r="U6" s="8" t="s">
        <v>75</v>
      </c>
      <c r="V6" s="8" t="s">
        <v>27</v>
      </c>
      <c r="W6" s="9" t="s">
        <v>68</v>
      </c>
      <c r="X6" s="9"/>
      <c r="Y6" s="9" t="s">
        <v>72</v>
      </c>
      <c r="Z6" s="9" t="s">
        <v>71</v>
      </c>
      <c r="AA6" s="9" t="s">
        <v>100</v>
      </c>
      <c r="AB6" s="9" t="s">
        <v>86</v>
      </c>
      <c r="AC6" s="9" t="s">
        <v>27</v>
      </c>
      <c r="AD6" s="9" t="s">
        <v>390</v>
      </c>
      <c r="AE6" s="9" t="s">
        <v>95</v>
      </c>
      <c r="AF6" s="8" t="s">
        <v>129</v>
      </c>
      <c r="AG6" s="8"/>
    </row>
    <row r="7" spans="1:37" ht="300.75" x14ac:dyDescent="0.2">
      <c r="A7" s="8">
        <v>3</v>
      </c>
      <c r="B7" s="8"/>
      <c r="C7" s="8">
        <v>1</v>
      </c>
      <c r="D7" s="8" t="str">
        <f>LEFT(E7,1)</f>
        <v>D</v>
      </c>
      <c r="E7" s="9" t="s">
        <v>434</v>
      </c>
      <c r="F7" s="10" t="s">
        <v>528</v>
      </c>
      <c r="G7" s="10"/>
      <c r="H7" s="11" t="s">
        <v>530</v>
      </c>
      <c r="I7" s="10" t="s">
        <v>151</v>
      </c>
      <c r="J7" s="10" t="s">
        <v>375</v>
      </c>
      <c r="K7" s="88">
        <v>41820</v>
      </c>
      <c r="L7" s="21">
        <v>41820</v>
      </c>
      <c r="M7" s="13">
        <f>IF(ISBLANK(L7)," ",WEEKNUM(L7))</f>
        <v>27</v>
      </c>
      <c r="N7" s="26"/>
      <c r="O7" s="13" t="str">
        <f>IF(ISBLANK(N7)," ",WEEKNUM(N7))</f>
        <v xml:space="preserve"> </v>
      </c>
      <c r="P7" s="22"/>
      <c r="Q7" s="23"/>
      <c r="R7" s="10"/>
      <c r="S7" s="29" t="s">
        <v>287</v>
      </c>
      <c r="T7" s="8"/>
      <c r="U7" s="8" t="s">
        <v>13</v>
      </c>
      <c r="V7" s="8" t="s">
        <v>15</v>
      </c>
      <c r="W7" s="9" t="s">
        <v>14</v>
      </c>
      <c r="X7" s="17" t="s">
        <v>405</v>
      </c>
      <c r="Y7" s="9" t="s">
        <v>71</v>
      </c>
      <c r="Z7" s="9" t="s">
        <v>71</v>
      </c>
      <c r="AA7" s="18"/>
      <c r="AB7" s="18"/>
      <c r="AC7" s="8" t="s">
        <v>15</v>
      </c>
      <c r="AD7" s="9" t="s">
        <v>65</v>
      </c>
      <c r="AE7" s="9"/>
      <c r="AF7" s="8"/>
      <c r="AG7" s="19" t="s">
        <v>404</v>
      </c>
    </row>
    <row r="8" spans="1:37" ht="42.75" x14ac:dyDescent="0.2">
      <c r="A8" s="8">
        <v>4</v>
      </c>
      <c r="B8" s="8"/>
      <c r="C8" s="8">
        <v>1</v>
      </c>
      <c r="D8" s="8" t="str">
        <f>LEFT(E8,1)</f>
        <v>D</v>
      </c>
      <c r="E8" s="9" t="s">
        <v>434</v>
      </c>
      <c r="F8" s="10" t="s">
        <v>494</v>
      </c>
      <c r="G8" s="10"/>
      <c r="H8" s="11" t="s">
        <v>493</v>
      </c>
      <c r="I8" s="10" t="s">
        <v>151</v>
      </c>
      <c r="J8" s="10" t="s">
        <v>375</v>
      </c>
      <c r="K8" s="88">
        <v>41724</v>
      </c>
      <c r="L8" s="21">
        <v>41724</v>
      </c>
      <c r="M8" s="13">
        <f>IF(ISBLANK(L8)," ",WEEKNUM(L8))</f>
        <v>13</v>
      </c>
      <c r="N8" s="12">
        <v>41724</v>
      </c>
      <c r="O8" s="13">
        <f>IF(ISBLANK(N8)," ",WEEKNUM(N8))</f>
        <v>13</v>
      </c>
      <c r="P8" s="14"/>
      <c r="Q8" s="15"/>
      <c r="R8" s="16"/>
      <c r="S8" s="16" t="s">
        <v>94</v>
      </c>
      <c r="T8" s="8"/>
      <c r="U8" s="8" t="s">
        <v>13</v>
      </c>
      <c r="V8" s="8" t="s">
        <v>15</v>
      </c>
      <c r="W8" s="9" t="s">
        <v>14</v>
      </c>
      <c r="X8" s="17"/>
      <c r="Y8" s="9" t="s">
        <v>71</v>
      </c>
      <c r="Z8" s="9" t="s">
        <v>72</v>
      </c>
      <c r="AA8" s="18"/>
      <c r="AB8" s="18"/>
      <c r="AC8" s="8"/>
      <c r="AD8" s="9"/>
      <c r="AE8" s="9"/>
      <c r="AF8" s="8"/>
      <c r="AG8" s="19"/>
    </row>
    <row r="9" spans="1:37" ht="73.900000000000006" customHeight="1" x14ac:dyDescent="0.2">
      <c r="A9" s="8">
        <v>62</v>
      </c>
      <c r="B9" s="8"/>
      <c r="C9" s="8">
        <v>1</v>
      </c>
      <c r="D9" s="8" t="s">
        <v>374</v>
      </c>
      <c r="E9" s="8" t="s">
        <v>373</v>
      </c>
      <c r="F9" s="25" t="s">
        <v>533</v>
      </c>
      <c r="G9" s="10" t="s">
        <v>534</v>
      </c>
      <c r="H9" s="10" t="s">
        <v>716</v>
      </c>
      <c r="I9" s="10" t="s">
        <v>427</v>
      </c>
      <c r="J9" s="10" t="s">
        <v>377</v>
      </c>
      <c r="K9" s="21">
        <v>41747</v>
      </c>
      <c r="L9" s="88">
        <v>41759</v>
      </c>
      <c r="M9" s="13">
        <f t="shared" ref="M9:M72" si="3">IF(ISBLANK(L9)," ",WEEKNUM(L9))</f>
        <v>18</v>
      </c>
      <c r="O9" s="13">
        <f>IF(ISBLANK(L9)," ",WEEKNUM(L9))</f>
        <v>18</v>
      </c>
      <c r="P9" s="23">
        <v>41733</v>
      </c>
      <c r="Q9" s="23">
        <v>41759</v>
      </c>
      <c r="R9" s="10" t="s">
        <v>149</v>
      </c>
      <c r="S9" s="10" t="s">
        <v>153</v>
      </c>
      <c r="T9" s="27"/>
      <c r="U9" s="27" t="s">
        <v>22</v>
      </c>
      <c r="V9" s="27" t="s">
        <v>27</v>
      </c>
      <c r="W9" s="27" t="s">
        <v>22</v>
      </c>
      <c r="X9" s="27" t="s">
        <v>687</v>
      </c>
      <c r="Y9" s="8" t="s">
        <v>71</v>
      </c>
      <c r="Z9" s="8" t="s">
        <v>71</v>
      </c>
      <c r="AA9" s="18"/>
      <c r="AB9" s="18"/>
      <c r="AC9" s="27" t="s">
        <v>27</v>
      </c>
      <c r="AD9" s="27"/>
      <c r="AE9" s="27" t="s">
        <v>95</v>
      </c>
      <c r="AF9" s="27" t="s">
        <v>27</v>
      </c>
      <c r="AG9" s="8" t="s">
        <v>649</v>
      </c>
    </row>
    <row r="10" spans="1:37" ht="73.900000000000006" customHeight="1" x14ac:dyDescent="0.2">
      <c r="A10" s="8">
        <v>60</v>
      </c>
      <c r="B10" s="8"/>
      <c r="C10" s="8">
        <v>1</v>
      </c>
      <c r="D10" s="8" t="s">
        <v>374</v>
      </c>
      <c r="E10" s="8" t="s">
        <v>373</v>
      </c>
      <c r="F10" s="25" t="s">
        <v>177</v>
      </c>
      <c r="G10" s="10"/>
      <c r="H10" s="10" t="s">
        <v>799</v>
      </c>
      <c r="I10" s="10" t="s">
        <v>178</v>
      </c>
      <c r="J10" s="10" t="s">
        <v>74</v>
      </c>
      <c r="K10" s="21">
        <v>41751</v>
      </c>
      <c r="L10" s="88">
        <v>41759</v>
      </c>
      <c r="M10" s="13">
        <f t="shared" si="3"/>
        <v>18</v>
      </c>
      <c r="O10" s="13">
        <f>IF(ISBLANK(L10)," ",WEEKNUM(L10))</f>
        <v>18</v>
      </c>
      <c r="P10" s="22">
        <v>41728</v>
      </c>
      <c r="Q10" s="23">
        <f>P10+30</f>
        <v>41758</v>
      </c>
      <c r="R10" s="10" t="s">
        <v>149</v>
      </c>
      <c r="S10" s="16" t="s">
        <v>153</v>
      </c>
      <c r="T10" s="9"/>
      <c r="U10" s="27" t="s">
        <v>22</v>
      </c>
      <c r="V10" s="27" t="s">
        <v>74</v>
      </c>
      <c r="W10" s="27" t="s">
        <v>22</v>
      </c>
      <c r="X10" s="27" t="s">
        <v>684</v>
      </c>
      <c r="Y10" s="8"/>
      <c r="Z10" s="8"/>
      <c r="AA10" s="28"/>
      <c r="AB10" s="28"/>
      <c r="AC10" s="27" t="s">
        <v>27</v>
      </c>
      <c r="AD10" s="27" t="s">
        <v>43</v>
      </c>
      <c r="AE10" s="27" t="s">
        <v>95</v>
      </c>
      <c r="AF10" s="27" t="s">
        <v>27</v>
      </c>
      <c r="AG10" s="8" t="s">
        <v>800</v>
      </c>
    </row>
    <row r="11" spans="1:37" ht="58.15" hidden="1" customHeight="1" x14ac:dyDescent="0.2">
      <c r="A11" s="8"/>
      <c r="B11" s="8"/>
      <c r="C11" s="8"/>
      <c r="D11" s="9"/>
      <c r="E11" s="9"/>
      <c r="F11" s="10"/>
      <c r="G11" s="10"/>
      <c r="H11" s="11" t="s">
        <v>685</v>
      </c>
      <c r="I11" s="10"/>
      <c r="J11" s="10" t="s">
        <v>801</v>
      </c>
      <c r="K11" s="88">
        <v>41751</v>
      </c>
      <c r="L11" s="21">
        <v>41751</v>
      </c>
      <c r="M11" s="13">
        <f t="shared" si="3"/>
        <v>17</v>
      </c>
      <c r="N11" s="12">
        <v>41751</v>
      </c>
      <c r="O11" s="13"/>
      <c r="P11" s="14"/>
      <c r="Q11" s="15"/>
      <c r="R11" s="16"/>
      <c r="S11" s="16" t="s">
        <v>94</v>
      </c>
      <c r="T11" s="8"/>
      <c r="U11" s="8"/>
      <c r="V11" s="8"/>
      <c r="W11" s="9"/>
      <c r="X11" s="17"/>
      <c r="Y11" s="9"/>
      <c r="Z11" s="9"/>
      <c r="AA11" s="18"/>
      <c r="AB11" s="18"/>
      <c r="AC11" s="8"/>
      <c r="AD11" s="9"/>
      <c r="AE11" s="9"/>
      <c r="AF11" s="8"/>
      <c r="AG11" s="19"/>
    </row>
    <row r="12" spans="1:37" ht="94.5" x14ac:dyDescent="0.2">
      <c r="A12" s="8">
        <v>6</v>
      </c>
      <c r="B12" s="8"/>
      <c r="C12" s="8">
        <v>1</v>
      </c>
      <c r="D12" s="8" t="str">
        <f t="shared" ref="D12:D17" si="4">LEFT(E12,1)</f>
        <v>D</v>
      </c>
      <c r="E12" s="9" t="s">
        <v>434</v>
      </c>
      <c r="F12" s="10" t="s">
        <v>494</v>
      </c>
      <c r="G12" s="10"/>
      <c r="H12" s="10" t="s">
        <v>593</v>
      </c>
      <c r="I12" s="10" t="s">
        <v>151</v>
      </c>
      <c r="J12" s="10" t="s">
        <v>375</v>
      </c>
      <c r="K12" s="88">
        <v>41820</v>
      </c>
      <c r="L12" s="21">
        <v>41820</v>
      </c>
      <c r="M12" s="13">
        <f t="shared" si="3"/>
        <v>27</v>
      </c>
      <c r="N12" s="26"/>
      <c r="O12" s="13" t="str">
        <f t="shared" ref="O12:O25" si="5">IF(ISBLANK(N12)," ",WEEKNUM(N12))</f>
        <v xml:space="preserve"> </v>
      </c>
      <c r="P12" s="22"/>
      <c r="Q12" s="23"/>
      <c r="R12" s="10"/>
      <c r="S12" s="29" t="s">
        <v>287</v>
      </c>
      <c r="T12" s="8"/>
      <c r="U12" s="8"/>
      <c r="V12" s="8"/>
      <c r="W12" s="9"/>
      <c r="X12" s="17"/>
      <c r="Y12" s="9"/>
      <c r="Z12" s="9"/>
      <c r="AA12" s="18"/>
      <c r="AB12" s="18"/>
      <c r="AC12" s="8"/>
      <c r="AD12" s="9"/>
      <c r="AE12" s="9"/>
      <c r="AF12" s="8"/>
      <c r="AG12" s="19"/>
    </row>
    <row r="13" spans="1:37" ht="192.6" customHeight="1" x14ac:dyDescent="0.2">
      <c r="A13" s="8">
        <v>36</v>
      </c>
      <c r="B13" s="24" t="s">
        <v>370</v>
      </c>
      <c r="C13" s="8">
        <v>1</v>
      </c>
      <c r="D13" s="8" t="str">
        <f t="shared" si="4"/>
        <v>D</v>
      </c>
      <c r="E13" s="9" t="s">
        <v>358</v>
      </c>
      <c r="F13" s="25" t="s">
        <v>407</v>
      </c>
      <c r="G13" s="10" t="s">
        <v>145</v>
      </c>
      <c r="H13" s="10" t="s">
        <v>688</v>
      </c>
      <c r="I13" s="10" t="s">
        <v>151</v>
      </c>
      <c r="J13" s="10" t="s">
        <v>43</v>
      </c>
      <c r="K13" s="88">
        <v>41752</v>
      </c>
      <c r="L13" s="21">
        <v>41752</v>
      </c>
      <c r="M13" s="13">
        <f t="shared" si="3"/>
        <v>17</v>
      </c>
      <c r="N13" s="26"/>
      <c r="O13" s="13" t="str">
        <f t="shared" si="5"/>
        <v xml:space="preserve"> </v>
      </c>
      <c r="P13" s="23">
        <v>41713</v>
      </c>
      <c r="Q13" s="23">
        <f>P13+30</f>
        <v>41743</v>
      </c>
      <c r="R13" s="10"/>
      <c r="S13" s="10" t="s">
        <v>153</v>
      </c>
      <c r="T13" s="9"/>
      <c r="U13" s="9" t="s">
        <v>13</v>
      </c>
      <c r="V13" s="8" t="s">
        <v>15</v>
      </c>
      <c r="W13" s="9" t="s">
        <v>18</v>
      </c>
      <c r="X13" s="9" t="s">
        <v>210</v>
      </c>
      <c r="Y13" s="9" t="s">
        <v>72</v>
      </c>
      <c r="Z13" s="9" t="s">
        <v>72</v>
      </c>
      <c r="AA13" s="8" t="s">
        <v>9</v>
      </c>
      <c r="AB13" s="9" t="s">
        <v>6</v>
      </c>
      <c r="AC13" s="8" t="s">
        <v>15</v>
      </c>
      <c r="AD13" s="9" t="s">
        <v>108</v>
      </c>
      <c r="AE13" s="9" t="s">
        <v>95</v>
      </c>
      <c r="AF13" s="8"/>
      <c r="AG13" s="19" t="s">
        <v>802</v>
      </c>
    </row>
    <row r="14" spans="1:37" ht="58.5" x14ac:dyDescent="0.2">
      <c r="A14" s="8">
        <v>8</v>
      </c>
      <c r="B14" s="8"/>
      <c r="C14" s="8">
        <v>1</v>
      </c>
      <c r="D14" s="8" t="str">
        <f t="shared" si="4"/>
        <v>D</v>
      </c>
      <c r="E14" s="9" t="s">
        <v>437</v>
      </c>
      <c r="F14" s="10" t="s">
        <v>403</v>
      </c>
      <c r="G14" s="10"/>
      <c r="H14" s="10" t="s">
        <v>175</v>
      </c>
      <c r="I14" s="10" t="s">
        <v>147</v>
      </c>
      <c r="J14" s="10" t="s">
        <v>375</v>
      </c>
      <c r="K14" s="88">
        <v>41759</v>
      </c>
      <c r="L14" s="21">
        <v>41759</v>
      </c>
      <c r="M14" s="13">
        <f t="shared" si="3"/>
        <v>18</v>
      </c>
      <c r="N14" s="26"/>
      <c r="O14" s="13" t="str">
        <f t="shared" si="5"/>
        <v xml:space="preserve"> </v>
      </c>
      <c r="P14" s="23"/>
      <c r="Q14" s="23"/>
      <c r="R14" s="10" t="s">
        <v>149</v>
      </c>
      <c r="S14" s="29" t="s">
        <v>287</v>
      </c>
      <c r="T14" s="9"/>
      <c r="U14" s="8" t="s">
        <v>13</v>
      </c>
      <c r="V14" s="8" t="s">
        <v>15</v>
      </c>
      <c r="W14" s="9" t="s">
        <v>19</v>
      </c>
      <c r="X14" s="32" t="s">
        <v>402</v>
      </c>
      <c r="Y14" s="9" t="s">
        <v>72</v>
      </c>
      <c r="Z14" s="9" t="s">
        <v>72</v>
      </c>
      <c r="AA14" s="8"/>
      <c r="AB14" s="8" t="s">
        <v>107</v>
      </c>
      <c r="AC14" s="8" t="s">
        <v>15</v>
      </c>
      <c r="AD14" s="8"/>
      <c r="AE14" s="9"/>
      <c r="AF14" s="8"/>
      <c r="AG14" s="19" t="s">
        <v>655</v>
      </c>
      <c r="AI14" s="33"/>
      <c r="AK14" s="33"/>
    </row>
    <row r="15" spans="1:37" ht="60" x14ac:dyDescent="0.2">
      <c r="A15" s="8">
        <v>9</v>
      </c>
      <c r="B15" s="8"/>
      <c r="C15" s="8">
        <v>1</v>
      </c>
      <c r="D15" s="8" t="str">
        <f t="shared" si="4"/>
        <v>D</v>
      </c>
      <c r="E15" s="9" t="s">
        <v>434</v>
      </c>
      <c r="F15" s="10" t="s">
        <v>488</v>
      </c>
      <c r="G15" s="10"/>
      <c r="H15" s="10" t="s">
        <v>487</v>
      </c>
      <c r="I15" s="10" t="s">
        <v>147</v>
      </c>
      <c r="J15" s="10" t="s">
        <v>375</v>
      </c>
      <c r="K15" s="88">
        <v>41881</v>
      </c>
      <c r="L15" s="21">
        <v>41881</v>
      </c>
      <c r="M15" s="13">
        <f t="shared" si="3"/>
        <v>35</v>
      </c>
      <c r="N15" s="26"/>
      <c r="O15" s="13" t="str">
        <f t="shared" si="5"/>
        <v xml:space="preserve"> </v>
      </c>
      <c r="P15" s="23"/>
      <c r="Q15" s="23"/>
      <c r="R15" s="10"/>
      <c r="S15" s="29" t="s">
        <v>287</v>
      </c>
      <c r="T15" s="9"/>
      <c r="U15" s="8" t="s">
        <v>13</v>
      </c>
      <c r="V15" s="8" t="s">
        <v>15</v>
      </c>
      <c r="W15" s="9" t="s">
        <v>412</v>
      </c>
      <c r="X15" s="32" t="s">
        <v>489</v>
      </c>
      <c r="Y15" s="9"/>
      <c r="Z15" s="9"/>
      <c r="AA15" s="8"/>
      <c r="AB15" s="8"/>
      <c r="AC15" s="8"/>
      <c r="AD15" s="8"/>
      <c r="AE15" s="9"/>
      <c r="AF15" s="8"/>
      <c r="AG15" s="19"/>
      <c r="AI15" s="33"/>
      <c r="AK15" s="33"/>
    </row>
    <row r="16" spans="1:37" ht="191.25" x14ac:dyDescent="0.2">
      <c r="A16" s="8">
        <v>10</v>
      </c>
      <c r="B16" s="8"/>
      <c r="C16" s="8">
        <v>1</v>
      </c>
      <c r="D16" s="34" t="str">
        <f t="shared" si="4"/>
        <v>D</v>
      </c>
      <c r="E16" s="9" t="s">
        <v>435</v>
      </c>
      <c r="F16" s="10" t="s">
        <v>505</v>
      </c>
      <c r="G16" s="10"/>
      <c r="H16" s="10" t="s">
        <v>636</v>
      </c>
      <c r="I16" s="10" t="s">
        <v>151</v>
      </c>
      <c r="J16" s="10" t="s">
        <v>375</v>
      </c>
      <c r="K16" s="88">
        <v>41744</v>
      </c>
      <c r="L16" s="21">
        <v>41744</v>
      </c>
      <c r="M16" s="13">
        <f t="shared" si="3"/>
        <v>16</v>
      </c>
      <c r="N16" s="26"/>
      <c r="O16" s="13" t="str">
        <f t="shared" si="5"/>
        <v xml:space="preserve"> </v>
      </c>
      <c r="P16" s="23"/>
      <c r="Q16" s="23"/>
      <c r="R16" s="10"/>
      <c r="S16" s="29" t="s">
        <v>604</v>
      </c>
      <c r="T16" s="9"/>
      <c r="U16" s="8" t="s">
        <v>13</v>
      </c>
      <c r="V16" s="8" t="s">
        <v>15</v>
      </c>
      <c r="W16" s="9" t="s">
        <v>412</v>
      </c>
      <c r="X16" s="32" t="s">
        <v>411</v>
      </c>
      <c r="Y16" s="9" t="s">
        <v>72</v>
      </c>
      <c r="Z16" s="9"/>
      <c r="AA16" s="8"/>
      <c r="AB16" s="8"/>
      <c r="AC16" s="8"/>
      <c r="AD16" s="8"/>
      <c r="AE16" s="9"/>
      <c r="AF16" s="8"/>
      <c r="AG16" s="19" t="s">
        <v>443</v>
      </c>
      <c r="AI16" s="33"/>
      <c r="AK16" s="33"/>
    </row>
    <row r="17" spans="1:37" ht="45" hidden="1" x14ac:dyDescent="0.2">
      <c r="A17" s="8">
        <v>126</v>
      </c>
      <c r="B17" s="8"/>
      <c r="C17" s="8">
        <v>3</v>
      </c>
      <c r="D17" s="8" t="str">
        <f t="shared" si="4"/>
        <v>U</v>
      </c>
      <c r="E17" s="9" t="s">
        <v>382</v>
      </c>
      <c r="F17" s="9" t="s">
        <v>348</v>
      </c>
      <c r="G17" s="10" t="s">
        <v>269</v>
      </c>
      <c r="H17" s="10" t="s">
        <v>717</v>
      </c>
      <c r="I17" s="10"/>
      <c r="J17" s="10" t="s">
        <v>377</v>
      </c>
      <c r="K17" s="88">
        <v>41754</v>
      </c>
      <c r="L17" s="21">
        <v>41759</v>
      </c>
      <c r="M17" s="13">
        <f t="shared" si="3"/>
        <v>18</v>
      </c>
      <c r="N17" s="26"/>
      <c r="O17" s="13" t="str">
        <f t="shared" si="5"/>
        <v xml:space="preserve"> </v>
      </c>
      <c r="P17" s="22">
        <v>41728</v>
      </c>
      <c r="Q17" s="23">
        <f>P17+90</f>
        <v>41818</v>
      </c>
      <c r="R17" s="10"/>
      <c r="S17" s="10" t="s">
        <v>153</v>
      </c>
      <c r="T17" s="8"/>
      <c r="U17" s="9" t="s">
        <v>62</v>
      </c>
      <c r="V17" s="9" t="s">
        <v>17</v>
      </c>
      <c r="W17" s="9" t="s">
        <v>47</v>
      </c>
      <c r="X17" s="17" t="s">
        <v>113</v>
      </c>
      <c r="Y17" s="9" t="s">
        <v>71</v>
      </c>
      <c r="Z17" s="9" t="s">
        <v>72</v>
      </c>
      <c r="AA17" s="18"/>
      <c r="AB17" s="18"/>
      <c r="AC17" s="9" t="s">
        <v>17</v>
      </c>
      <c r="AD17" s="8"/>
      <c r="AE17" s="9" t="s">
        <v>93</v>
      </c>
      <c r="AF17" s="8"/>
      <c r="AG17" s="8" t="s">
        <v>650</v>
      </c>
    </row>
    <row r="18" spans="1:37" ht="42.6" hidden="1" customHeight="1" x14ac:dyDescent="0.2">
      <c r="A18" s="8">
        <v>168</v>
      </c>
      <c r="B18" s="8"/>
      <c r="C18" s="8">
        <v>2</v>
      </c>
      <c r="D18" s="8" t="s">
        <v>374</v>
      </c>
      <c r="E18" s="8" t="s">
        <v>535</v>
      </c>
      <c r="F18" s="8" t="s">
        <v>536</v>
      </c>
      <c r="G18" s="10"/>
      <c r="H18" s="10" t="s">
        <v>718</v>
      </c>
      <c r="I18" s="10"/>
      <c r="J18" s="10" t="s">
        <v>377</v>
      </c>
      <c r="K18" s="88">
        <v>41754</v>
      </c>
      <c r="L18" s="21">
        <v>41759</v>
      </c>
      <c r="M18" s="13">
        <f t="shared" si="3"/>
        <v>18</v>
      </c>
      <c r="N18" s="26"/>
      <c r="O18" s="13" t="str">
        <f t="shared" si="5"/>
        <v xml:space="preserve"> </v>
      </c>
      <c r="P18" s="10"/>
      <c r="Q18" s="10"/>
      <c r="R18" s="10"/>
      <c r="S18" s="10" t="s">
        <v>153</v>
      </c>
      <c r="T18" s="8"/>
      <c r="U18" s="8"/>
      <c r="V18" s="8"/>
      <c r="W18" s="8"/>
      <c r="X18" s="8"/>
      <c r="Y18" s="8"/>
      <c r="Z18" s="8"/>
      <c r="AA18" s="8"/>
      <c r="AB18" s="8"/>
      <c r="AC18" s="8"/>
      <c r="AD18" s="8"/>
      <c r="AE18" s="8"/>
      <c r="AF18" s="8"/>
      <c r="AG18" s="8" t="s">
        <v>651</v>
      </c>
    </row>
    <row r="19" spans="1:37" ht="327.75" x14ac:dyDescent="0.2">
      <c r="A19" s="8">
        <v>13</v>
      </c>
      <c r="B19" s="8"/>
      <c r="C19" s="8">
        <v>1</v>
      </c>
      <c r="D19" s="8" t="str">
        <f>LEFT(E19,1)</f>
        <v>D</v>
      </c>
      <c r="E19" s="9" t="s">
        <v>658</v>
      </c>
      <c r="F19" s="10" t="s">
        <v>508</v>
      </c>
      <c r="G19" s="10"/>
      <c r="H19" s="10" t="s">
        <v>803</v>
      </c>
      <c r="I19" s="10" t="s">
        <v>151</v>
      </c>
      <c r="J19" s="10" t="s">
        <v>375</v>
      </c>
      <c r="K19" s="88">
        <v>41759</v>
      </c>
      <c r="L19" s="21">
        <v>41759</v>
      </c>
      <c r="M19" s="13">
        <f t="shared" si="3"/>
        <v>18</v>
      </c>
      <c r="N19" s="12">
        <v>41730</v>
      </c>
      <c r="O19" s="13">
        <f t="shared" si="5"/>
        <v>14</v>
      </c>
      <c r="P19" s="23"/>
      <c r="Q19" s="23"/>
      <c r="R19" s="10"/>
      <c r="S19" s="16" t="s">
        <v>94</v>
      </c>
      <c r="T19" s="9"/>
      <c r="U19" s="8" t="s">
        <v>13</v>
      </c>
      <c r="V19" s="8" t="s">
        <v>15</v>
      </c>
      <c r="W19" s="9" t="s">
        <v>412</v>
      </c>
      <c r="X19" s="9" t="s">
        <v>413</v>
      </c>
      <c r="Y19" s="9" t="s">
        <v>72</v>
      </c>
      <c r="Z19" s="9" t="s">
        <v>72</v>
      </c>
      <c r="AA19" s="9"/>
      <c r="AB19" s="9" t="s">
        <v>107</v>
      </c>
      <c r="AC19" s="8"/>
      <c r="AD19" s="8"/>
      <c r="AE19" s="9"/>
      <c r="AF19" s="8"/>
      <c r="AG19" s="19" t="s">
        <v>657</v>
      </c>
      <c r="AI19" s="33"/>
      <c r="AK19" s="33"/>
    </row>
    <row r="20" spans="1:37" ht="40.9" hidden="1" customHeight="1" x14ac:dyDescent="0.2">
      <c r="A20" s="8">
        <v>158</v>
      </c>
      <c r="B20" s="35"/>
      <c r="C20" s="28">
        <v>2</v>
      </c>
      <c r="D20" s="30" t="s">
        <v>374</v>
      </c>
      <c r="E20" s="30" t="s">
        <v>368</v>
      </c>
      <c r="F20" s="27" t="s">
        <v>401</v>
      </c>
      <c r="G20" s="36"/>
      <c r="H20" s="36" t="s">
        <v>719</v>
      </c>
      <c r="I20" s="36"/>
      <c r="J20" s="36" t="s">
        <v>377</v>
      </c>
      <c r="K20" s="88">
        <v>41758</v>
      </c>
      <c r="L20" s="21">
        <v>41758</v>
      </c>
      <c r="M20" s="13">
        <f t="shared" si="3"/>
        <v>18</v>
      </c>
      <c r="N20" s="21"/>
      <c r="O20" s="13" t="str">
        <f t="shared" si="5"/>
        <v xml:space="preserve"> </v>
      </c>
      <c r="P20" s="37"/>
      <c r="Q20" s="37"/>
      <c r="R20" s="36"/>
      <c r="S20" s="16" t="s">
        <v>287</v>
      </c>
      <c r="T20" s="35"/>
      <c r="U20" s="27" t="s">
        <v>22</v>
      </c>
      <c r="V20" s="27" t="s">
        <v>66</v>
      </c>
      <c r="W20" s="27" t="s">
        <v>22</v>
      </c>
      <c r="X20" s="27" t="s">
        <v>400</v>
      </c>
      <c r="Y20" s="27" t="s">
        <v>71</v>
      </c>
      <c r="Z20" s="27" t="s">
        <v>71</v>
      </c>
      <c r="AA20" s="35"/>
      <c r="AB20" s="35"/>
      <c r="AC20" s="27" t="s">
        <v>66</v>
      </c>
      <c r="AD20" s="27" t="s">
        <v>27</v>
      </c>
      <c r="AE20" s="27" t="s">
        <v>95</v>
      </c>
      <c r="AF20" s="27" t="s">
        <v>27</v>
      </c>
      <c r="AG20" s="35" t="s">
        <v>652</v>
      </c>
    </row>
    <row r="21" spans="1:37" ht="54" x14ac:dyDescent="0.2">
      <c r="A21" s="8">
        <v>15</v>
      </c>
      <c r="B21" s="8"/>
      <c r="C21" s="8">
        <v>1</v>
      </c>
      <c r="D21" s="8" t="str">
        <f>LEFT(E21,1)</f>
        <v>D</v>
      </c>
      <c r="E21" s="9" t="s">
        <v>658</v>
      </c>
      <c r="F21" s="10" t="s">
        <v>509</v>
      </c>
      <c r="G21" s="10"/>
      <c r="H21" s="10" t="s">
        <v>804</v>
      </c>
      <c r="I21" s="10"/>
      <c r="J21" s="10" t="s">
        <v>375</v>
      </c>
      <c r="K21" s="88">
        <v>41759</v>
      </c>
      <c r="L21" s="21">
        <v>41759</v>
      </c>
      <c r="M21" s="13">
        <f t="shared" si="3"/>
        <v>18</v>
      </c>
      <c r="N21" s="12">
        <v>41730</v>
      </c>
      <c r="O21" s="13">
        <f t="shared" si="5"/>
        <v>14</v>
      </c>
      <c r="P21" s="23"/>
      <c r="Q21" s="23"/>
      <c r="R21" s="10"/>
      <c r="S21" s="16" t="s">
        <v>94</v>
      </c>
      <c r="T21" s="9"/>
      <c r="U21" s="8"/>
      <c r="V21" s="8"/>
      <c r="W21" s="9"/>
      <c r="X21" s="9"/>
      <c r="Y21" s="9"/>
      <c r="Z21" s="9"/>
      <c r="AA21" s="9"/>
      <c r="AB21" s="9"/>
      <c r="AC21" s="8"/>
      <c r="AD21" s="8"/>
      <c r="AE21" s="9"/>
      <c r="AF21" s="8"/>
      <c r="AG21" s="19" t="s">
        <v>656</v>
      </c>
      <c r="AI21" s="33"/>
      <c r="AK21" s="33"/>
    </row>
    <row r="22" spans="1:37" ht="28.5" x14ac:dyDescent="0.2">
      <c r="A22" s="8">
        <v>34</v>
      </c>
      <c r="B22" s="8"/>
      <c r="C22" s="8">
        <v>1</v>
      </c>
      <c r="D22" s="30" t="s">
        <v>374</v>
      </c>
      <c r="E22" s="30" t="s">
        <v>382</v>
      </c>
      <c r="F22" s="25" t="s">
        <v>199</v>
      </c>
      <c r="G22" s="10" t="s">
        <v>202</v>
      </c>
      <c r="H22" s="10" t="s">
        <v>805</v>
      </c>
      <c r="I22" s="10" t="s">
        <v>151</v>
      </c>
      <c r="J22" s="10" t="s">
        <v>377</v>
      </c>
      <c r="K22" s="88">
        <v>41759</v>
      </c>
      <c r="L22" s="21">
        <v>41759</v>
      </c>
      <c r="M22" s="13">
        <f t="shared" si="3"/>
        <v>18</v>
      </c>
      <c r="N22" s="26"/>
      <c r="O22" s="13" t="str">
        <f t="shared" si="5"/>
        <v xml:space="preserve"> </v>
      </c>
      <c r="P22" s="23">
        <v>41729</v>
      </c>
      <c r="Q22" s="23">
        <f>P22+30</f>
        <v>41759</v>
      </c>
      <c r="R22" s="10"/>
      <c r="S22" s="10" t="s">
        <v>153</v>
      </c>
      <c r="T22" s="8"/>
      <c r="U22" s="27" t="s">
        <v>22</v>
      </c>
      <c r="V22" s="27" t="s">
        <v>27</v>
      </c>
      <c r="W22" s="27" t="s">
        <v>391</v>
      </c>
      <c r="X22" s="27" t="s">
        <v>392</v>
      </c>
      <c r="Y22" s="27" t="s">
        <v>71</v>
      </c>
      <c r="Z22" s="27" t="s">
        <v>71</v>
      </c>
      <c r="AA22" s="28"/>
      <c r="AB22" s="28"/>
      <c r="AC22" s="27" t="s">
        <v>27</v>
      </c>
      <c r="AD22" s="27" t="s">
        <v>484</v>
      </c>
      <c r="AE22" s="27" t="s">
        <v>95</v>
      </c>
      <c r="AF22" s="27" t="s">
        <v>27</v>
      </c>
      <c r="AG22" s="8"/>
    </row>
    <row r="23" spans="1:37" ht="409.5" x14ac:dyDescent="0.2">
      <c r="A23" s="8">
        <v>17</v>
      </c>
      <c r="B23" s="8"/>
      <c r="C23" s="8">
        <v>1</v>
      </c>
      <c r="D23" s="8" t="str">
        <f>LEFT(E23,1)</f>
        <v>D</v>
      </c>
      <c r="E23" s="9" t="s">
        <v>658</v>
      </c>
      <c r="F23" s="10" t="s">
        <v>511</v>
      </c>
      <c r="G23" s="10"/>
      <c r="H23" s="10" t="s">
        <v>806</v>
      </c>
      <c r="I23" s="10" t="s">
        <v>151</v>
      </c>
      <c r="J23" s="10" t="s">
        <v>375</v>
      </c>
      <c r="K23" s="88">
        <v>41698</v>
      </c>
      <c r="L23" s="21">
        <v>41698</v>
      </c>
      <c r="M23" s="13">
        <f t="shared" si="3"/>
        <v>9</v>
      </c>
      <c r="N23" s="12">
        <v>41698</v>
      </c>
      <c r="O23" s="13">
        <f t="shared" si="5"/>
        <v>9</v>
      </c>
      <c r="P23" s="15"/>
      <c r="Q23" s="15"/>
      <c r="R23" s="16"/>
      <c r="S23" s="16" t="s">
        <v>94</v>
      </c>
      <c r="T23" s="9"/>
      <c r="U23" s="8" t="s">
        <v>13</v>
      </c>
      <c r="V23" s="8" t="s">
        <v>15</v>
      </c>
      <c r="W23" s="9" t="s">
        <v>412</v>
      </c>
      <c r="X23" s="32" t="s">
        <v>414</v>
      </c>
      <c r="Y23" s="9"/>
      <c r="Z23" s="9"/>
      <c r="AA23" s="9"/>
      <c r="AB23" s="9"/>
      <c r="AC23" s="8"/>
      <c r="AD23" s="8"/>
      <c r="AE23" s="9"/>
      <c r="AF23" s="8"/>
      <c r="AG23" s="19" t="s">
        <v>659</v>
      </c>
      <c r="AI23" s="33"/>
      <c r="AK23" s="33"/>
    </row>
    <row r="24" spans="1:37" ht="54" x14ac:dyDescent="0.2">
      <c r="A24" s="8">
        <v>52</v>
      </c>
      <c r="B24" s="8"/>
      <c r="C24" s="8">
        <v>1</v>
      </c>
      <c r="D24" s="8" t="str">
        <f>LEFT(E24,1)</f>
        <v>T</v>
      </c>
      <c r="E24" s="9" t="s">
        <v>351</v>
      </c>
      <c r="F24" s="25" t="s">
        <v>385</v>
      </c>
      <c r="G24" s="10" t="s">
        <v>138</v>
      </c>
      <c r="H24" s="10" t="s">
        <v>565</v>
      </c>
      <c r="I24" s="10" t="s">
        <v>147</v>
      </c>
      <c r="J24" s="10" t="s">
        <v>17</v>
      </c>
      <c r="K24" s="88">
        <v>41759</v>
      </c>
      <c r="L24" s="21">
        <v>41759</v>
      </c>
      <c r="M24" s="13">
        <f t="shared" si="3"/>
        <v>18</v>
      </c>
      <c r="N24" s="26"/>
      <c r="O24" s="13" t="str">
        <f t="shared" si="5"/>
        <v xml:space="preserve"> </v>
      </c>
      <c r="P24" s="23">
        <v>41729</v>
      </c>
      <c r="Q24" s="23">
        <f>P24+30</f>
        <v>41759</v>
      </c>
      <c r="R24" s="10"/>
      <c r="S24" s="10" t="s">
        <v>153</v>
      </c>
      <c r="T24" s="9"/>
      <c r="U24" s="8"/>
      <c r="V24" s="8"/>
      <c r="W24" s="8"/>
      <c r="X24" s="8"/>
      <c r="Y24" s="8"/>
      <c r="Z24" s="8"/>
      <c r="AA24" s="8"/>
      <c r="AB24" s="8"/>
      <c r="AC24" s="8"/>
      <c r="AD24" s="8"/>
      <c r="AE24" s="8"/>
      <c r="AF24" s="8"/>
      <c r="AG24" s="8"/>
    </row>
    <row r="25" spans="1:37" ht="129.75" x14ac:dyDescent="0.2">
      <c r="A25" s="8">
        <v>19</v>
      </c>
      <c r="B25" s="8"/>
      <c r="C25" s="8">
        <v>1</v>
      </c>
      <c r="D25" s="8" t="str">
        <f>LEFT(E25,1)</f>
        <v>D</v>
      </c>
      <c r="E25" s="9" t="s">
        <v>658</v>
      </c>
      <c r="F25" s="10" t="s">
        <v>424</v>
      </c>
      <c r="G25" s="10" t="s">
        <v>415</v>
      </c>
      <c r="H25" s="10" t="s">
        <v>807</v>
      </c>
      <c r="I25" s="10" t="s">
        <v>151</v>
      </c>
      <c r="J25" s="10" t="s">
        <v>375</v>
      </c>
      <c r="K25" s="88">
        <v>41698</v>
      </c>
      <c r="L25" s="21">
        <v>41698</v>
      </c>
      <c r="M25" s="13">
        <f t="shared" si="3"/>
        <v>9</v>
      </c>
      <c r="N25" s="12">
        <v>41698</v>
      </c>
      <c r="O25" s="13">
        <f t="shared" si="5"/>
        <v>9</v>
      </c>
      <c r="P25" s="15"/>
      <c r="Q25" s="15"/>
      <c r="R25" s="16"/>
      <c r="S25" s="16" t="s">
        <v>94</v>
      </c>
      <c r="T25" s="9"/>
      <c r="U25" s="8" t="s">
        <v>13</v>
      </c>
      <c r="V25" s="8" t="s">
        <v>15</v>
      </c>
      <c r="W25" s="9" t="s">
        <v>412</v>
      </c>
      <c r="X25" s="32" t="s">
        <v>416</v>
      </c>
      <c r="Y25" s="9"/>
      <c r="Z25" s="9"/>
      <c r="AA25" s="9"/>
      <c r="AB25" s="9"/>
      <c r="AC25" s="8"/>
      <c r="AD25" s="8"/>
      <c r="AE25" s="9"/>
      <c r="AF25" s="8"/>
      <c r="AG25" s="19" t="s">
        <v>660</v>
      </c>
      <c r="AI25" s="33"/>
      <c r="AK25" s="33"/>
    </row>
    <row r="26" spans="1:37" ht="51" hidden="1" customHeight="1" x14ac:dyDescent="0.2">
      <c r="A26" s="8"/>
      <c r="B26" s="8"/>
      <c r="C26" s="8"/>
      <c r="D26" s="9" t="s">
        <v>550</v>
      </c>
      <c r="E26" s="9"/>
      <c r="F26" s="10"/>
      <c r="G26" s="10"/>
      <c r="H26" s="10" t="s">
        <v>720</v>
      </c>
      <c r="I26" s="10"/>
      <c r="J26" s="10" t="s">
        <v>66</v>
      </c>
      <c r="K26" s="88"/>
      <c r="L26" s="21">
        <v>41774</v>
      </c>
      <c r="M26" s="13">
        <f t="shared" si="3"/>
        <v>20</v>
      </c>
      <c r="N26" s="12"/>
      <c r="O26" s="13"/>
      <c r="P26" s="15"/>
      <c r="Q26" s="15"/>
      <c r="R26" s="16"/>
      <c r="S26" s="10" t="s">
        <v>153</v>
      </c>
      <c r="T26" s="9"/>
      <c r="U26" s="8"/>
      <c r="V26" s="8"/>
      <c r="W26" s="9"/>
      <c r="X26" s="32"/>
      <c r="Y26" s="9"/>
      <c r="Z26" s="9"/>
      <c r="AA26" s="9"/>
      <c r="AB26" s="9"/>
      <c r="AC26" s="8"/>
      <c r="AD26" s="8"/>
      <c r="AE26" s="9"/>
      <c r="AF26" s="8"/>
      <c r="AG26" s="19"/>
      <c r="AI26" s="33"/>
      <c r="AK26" s="33"/>
    </row>
    <row r="27" spans="1:37" ht="40.5" hidden="1" x14ac:dyDescent="0.2">
      <c r="A27" s="8">
        <v>63</v>
      </c>
      <c r="B27" s="8"/>
      <c r="C27" s="8">
        <v>2</v>
      </c>
      <c r="D27" s="8" t="s">
        <v>365</v>
      </c>
      <c r="E27" s="9" t="s">
        <v>406</v>
      </c>
      <c r="F27" s="10" t="s">
        <v>808</v>
      </c>
      <c r="G27" s="10" t="s">
        <v>808</v>
      </c>
      <c r="H27" s="10" t="s">
        <v>809</v>
      </c>
      <c r="I27" s="10" t="s">
        <v>151</v>
      </c>
      <c r="J27" s="10" t="s">
        <v>635</v>
      </c>
      <c r="K27" s="88">
        <v>41759</v>
      </c>
      <c r="L27" s="21">
        <v>41759</v>
      </c>
      <c r="M27" s="13">
        <f t="shared" si="3"/>
        <v>18</v>
      </c>
      <c r="N27" s="26"/>
      <c r="O27" s="13" t="str">
        <f t="shared" ref="O27:O90" si="6">IF(ISBLANK(N27)," ",WEEKNUM(N27))</f>
        <v xml:space="preserve"> </v>
      </c>
      <c r="P27" s="23">
        <v>42004</v>
      </c>
      <c r="Q27" s="23">
        <f>P27+30</f>
        <v>42034</v>
      </c>
      <c r="R27" s="10" t="s">
        <v>149</v>
      </c>
      <c r="S27" s="10" t="s">
        <v>153</v>
      </c>
      <c r="T27" s="9"/>
      <c r="U27" s="8" t="s">
        <v>13</v>
      </c>
      <c r="V27" s="8" t="s">
        <v>15</v>
      </c>
      <c r="W27" s="9" t="s">
        <v>19</v>
      </c>
      <c r="X27" s="9" t="s">
        <v>45</v>
      </c>
      <c r="Y27" s="9" t="s">
        <v>71</v>
      </c>
      <c r="Z27" s="9" t="s">
        <v>72</v>
      </c>
      <c r="AA27" s="38"/>
      <c r="AB27" s="38"/>
      <c r="AC27" s="9"/>
      <c r="AD27" s="8"/>
      <c r="AE27" s="8"/>
      <c r="AF27" s="8"/>
      <c r="AG27" s="8" t="s">
        <v>669</v>
      </c>
    </row>
    <row r="28" spans="1:37" ht="81" x14ac:dyDescent="0.2">
      <c r="A28" s="8">
        <v>21</v>
      </c>
      <c r="B28" s="8"/>
      <c r="C28" s="8">
        <v>1</v>
      </c>
      <c r="D28" s="8" t="str">
        <f t="shared" ref="D28:D34" si="7">LEFT(E28,1)</f>
        <v>D</v>
      </c>
      <c r="E28" s="9" t="s">
        <v>658</v>
      </c>
      <c r="F28" s="10" t="s">
        <v>513</v>
      </c>
      <c r="G28" s="10"/>
      <c r="H28" s="10" t="s">
        <v>810</v>
      </c>
      <c r="I28" s="10" t="s">
        <v>151</v>
      </c>
      <c r="J28" s="10" t="s">
        <v>375</v>
      </c>
      <c r="K28" s="88">
        <v>41759</v>
      </c>
      <c r="L28" s="21">
        <v>41759</v>
      </c>
      <c r="M28" s="13">
        <f t="shared" si="3"/>
        <v>18</v>
      </c>
      <c r="N28" s="12">
        <v>41729</v>
      </c>
      <c r="O28" s="13">
        <f t="shared" si="6"/>
        <v>14</v>
      </c>
      <c r="P28" s="15"/>
      <c r="Q28" s="15"/>
      <c r="R28" s="16"/>
      <c r="S28" s="16" t="s">
        <v>94</v>
      </c>
      <c r="T28" s="9"/>
      <c r="U28" s="8"/>
      <c r="V28" s="8"/>
      <c r="W28" s="9"/>
      <c r="X28" s="9" t="s">
        <v>661</v>
      </c>
      <c r="Y28" s="9" t="s">
        <v>72</v>
      </c>
      <c r="Z28" s="9" t="s">
        <v>72</v>
      </c>
      <c r="AA28" s="8"/>
      <c r="AB28" s="8" t="s">
        <v>107</v>
      </c>
      <c r="AC28" s="8"/>
      <c r="AD28" s="8"/>
      <c r="AE28" s="9"/>
      <c r="AF28" s="8"/>
      <c r="AG28" s="19" t="s">
        <v>662</v>
      </c>
      <c r="AI28" s="33"/>
      <c r="AK28" s="33"/>
    </row>
    <row r="29" spans="1:37" ht="85.5" x14ac:dyDescent="0.2">
      <c r="A29" s="8">
        <v>65</v>
      </c>
      <c r="B29" s="8"/>
      <c r="C29" s="8">
        <v>1</v>
      </c>
      <c r="D29" s="8" t="str">
        <f t="shared" si="7"/>
        <v>M</v>
      </c>
      <c r="E29" s="39" t="s">
        <v>353</v>
      </c>
      <c r="F29" s="9" t="s">
        <v>614</v>
      </c>
      <c r="G29" s="10" t="s">
        <v>640</v>
      </c>
      <c r="H29" s="10" t="s">
        <v>174</v>
      </c>
      <c r="I29" s="10" t="s">
        <v>147</v>
      </c>
      <c r="J29" s="11" t="s">
        <v>389</v>
      </c>
      <c r="K29" s="88">
        <v>41759</v>
      </c>
      <c r="L29" s="21">
        <v>41759</v>
      </c>
      <c r="M29" s="13">
        <f t="shared" si="3"/>
        <v>18</v>
      </c>
      <c r="N29" s="26"/>
      <c r="O29" s="13" t="str">
        <f t="shared" si="6"/>
        <v xml:space="preserve"> </v>
      </c>
      <c r="P29" s="23">
        <v>41759</v>
      </c>
      <c r="Q29" s="23">
        <f>P29+30</f>
        <v>41789</v>
      </c>
      <c r="R29" s="10"/>
      <c r="S29" s="10" t="s">
        <v>153</v>
      </c>
      <c r="T29" s="8" t="s">
        <v>301</v>
      </c>
      <c r="U29" s="8"/>
      <c r="V29" s="8" t="s">
        <v>27</v>
      </c>
      <c r="W29" s="8"/>
      <c r="X29" s="9" t="s">
        <v>478</v>
      </c>
      <c r="Y29" s="9" t="s">
        <v>72</v>
      </c>
      <c r="Z29" s="9" t="s">
        <v>71</v>
      </c>
      <c r="AA29" s="9" t="s">
        <v>100</v>
      </c>
      <c r="AB29" s="9" t="s">
        <v>6</v>
      </c>
      <c r="AC29" s="8" t="s">
        <v>27</v>
      </c>
      <c r="AD29" s="9" t="s">
        <v>390</v>
      </c>
      <c r="AE29" s="9" t="s">
        <v>93</v>
      </c>
      <c r="AF29" s="9" t="s">
        <v>27</v>
      </c>
      <c r="AG29" s="9" t="s">
        <v>479</v>
      </c>
    </row>
    <row r="30" spans="1:37" ht="38.25" x14ac:dyDescent="0.2">
      <c r="A30" s="8">
        <v>23</v>
      </c>
      <c r="B30" s="8"/>
      <c r="C30" s="8">
        <v>1</v>
      </c>
      <c r="D30" s="8" t="str">
        <f t="shared" si="7"/>
        <v>D</v>
      </c>
      <c r="E30" s="9" t="s">
        <v>658</v>
      </c>
      <c r="F30" s="10" t="s">
        <v>514</v>
      </c>
      <c r="G30" s="10"/>
      <c r="H30" s="10" t="s">
        <v>811</v>
      </c>
      <c r="I30" s="10" t="s">
        <v>151</v>
      </c>
      <c r="J30" s="10" t="s">
        <v>375</v>
      </c>
      <c r="K30" s="88">
        <v>41698</v>
      </c>
      <c r="L30" s="21">
        <v>41698</v>
      </c>
      <c r="M30" s="13">
        <f t="shared" si="3"/>
        <v>9</v>
      </c>
      <c r="N30" s="12">
        <v>41698</v>
      </c>
      <c r="O30" s="13">
        <f t="shared" si="6"/>
        <v>9</v>
      </c>
      <c r="P30" s="15"/>
      <c r="Q30" s="15"/>
      <c r="R30" s="16"/>
      <c r="S30" s="16" t="s">
        <v>94</v>
      </c>
      <c r="T30" s="9"/>
      <c r="U30" s="8"/>
      <c r="V30" s="8"/>
      <c r="W30" s="9"/>
      <c r="X30" s="9" t="s">
        <v>419</v>
      </c>
      <c r="Y30" s="9"/>
      <c r="Z30" s="9"/>
      <c r="AA30" s="9"/>
      <c r="AB30" s="9"/>
      <c r="AC30" s="8"/>
      <c r="AD30" s="8"/>
      <c r="AE30" s="9"/>
      <c r="AF30" s="8"/>
      <c r="AG30" s="19" t="s">
        <v>663</v>
      </c>
      <c r="AI30" s="33"/>
      <c r="AK30" s="33"/>
    </row>
    <row r="31" spans="1:37" ht="162" x14ac:dyDescent="0.2">
      <c r="A31" s="8">
        <v>81</v>
      </c>
      <c r="B31" s="24" t="s">
        <v>371</v>
      </c>
      <c r="C31" s="8">
        <v>1</v>
      </c>
      <c r="D31" s="8" t="str">
        <f t="shared" si="7"/>
        <v>R</v>
      </c>
      <c r="E31" s="9" t="s">
        <v>343</v>
      </c>
      <c r="F31" s="25" t="s">
        <v>136</v>
      </c>
      <c r="G31" s="10" t="s">
        <v>454</v>
      </c>
      <c r="H31" s="41" t="s">
        <v>612</v>
      </c>
      <c r="I31" s="10" t="s">
        <v>227</v>
      </c>
      <c r="J31" s="10" t="s">
        <v>376</v>
      </c>
      <c r="K31" s="88">
        <v>41759</v>
      </c>
      <c r="L31" s="21">
        <v>41759</v>
      </c>
      <c r="M31" s="13">
        <f t="shared" si="3"/>
        <v>18</v>
      </c>
      <c r="N31" s="26"/>
      <c r="O31" s="13" t="str">
        <f t="shared" si="6"/>
        <v xml:space="preserve"> </v>
      </c>
      <c r="P31" s="23">
        <v>41713</v>
      </c>
      <c r="Q31" s="23">
        <f>P31+30</f>
        <v>41743</v>
      </c>
      <c r="R31" s="10"/>
      <c r="S31" s="10" t="s">
        <v>153</v>
      </c>
      <c r="T31" s="9"/>
      <c r="U31" s="8"/>
      <c r="V31" s="8"/>
      <c r="W31" s="8"/>
      <c r="X31" s="8"/>
      <c r="Y31" s="8"/>
      <c r="Z31" s="8"/>
      <c r="AA31" s="8"/>
      <c r="AB31" s="8"/>
      <c r="AC31" s="8"/>
      <c r="AD31" s="8"/>
      <c r="AE31" s="8"/>
      <c r="AF31" s="8"/>
      <c r="AG31" s="8"/>
    </row>
    <row r="32" spans="1:37" ht="67.5" x14ac:dyDescent="0.2">
      <c r="A32" s="8">
        <v>25</v>
      </c>
      <c r="B32" s="8"/>
      <c r="C32" s="8">
        <v>1</v>
      </c>
      <c r="D32" s="8" t="str">
        <f t="shared" si="7"/>
        <v>D</v>
      </c>
      <c r="E32" s="9" t="s">
        <v>658</v>
      </c>
      <c r="F32" s="10" t="s">
        <v>515</v>
      </c>
      <c r="G32" s="10"/>
      <c r="H32" s="10" t="s">
        <v>812</v>
      </c>
      <c r="I32" s="10" t="s">
        <v>151</v>
      </c>
      <c r="J32" s="10" t="s">
        <v>375</v>
      </c>
      <c r="K32" s="88">
        <v>41759</v>
      </c>
      <c r="L32" s="21">
        <v>41759</v>
      </c>
      <c r="M32" s="13">
        <f t="shared" si="3"/>
        <v>18</v>
      </c>
      <c r="N32" s="12">
        <v>41729</v>
      </c>
      <c r="O32" s="13">
        <f t="shared" si="6"/>
        <v>14</v>
      </c>
      <c r="P32" s="15"/>
      <c r="Q32" s="15"/>
      <c r="R32" s="16"/>
      <c r="S32" s="16" t="s">
        <v>94</v>
      </c>
      <c r="T32" s="9"/>
      <c r="U32" s="8"/>
      <c r="V32" s="8"/>
      <c r="W32" s="9"/>
      <c r="X32" s="10" t="s">
        <v>420</v>
      </c>
      <c r="Y32" s="9" t="s">
        <v>72</v>
      </c>
      <c r="Z32" s="9" t="s">
        <v>72</v>
      </c>
      <c r="AA32" s="8"/>
      <c r="AB32" s="8" t="s">
        <v>107</v>
      </c>
      <c r="AC32" s="8"/>
      <c r="AD32" s="8"/>
      <c r="AE32" s="9"/>
      <c r="AF32" s="8"/>
      <c r="AG32" s="19" t="s">
        <v>662</v>
      </c>
      <c r="AI32" s="33"/>
      <c r="AK32" s="33"/>
    </row>
    <row r="33" spans="1:38" ht="57.75" x14ac:dyDescent="0.2">
      <c r="A33" s="8">
        <v>26</v>
      </c>
      <c r="B33" s="8"/>
      <c r="C33" s="8">
        <v>1</v>
      </c>
      <c r="D33" s="8" t="str">
        <f t="shared" si="7"/>
        <v>D</v>
      </c>
      <c r="E33" s="9" t="s">
        <v>658</v>
      </c>
      <c r="F33" s="10" t="s">
        <v>504</v>
      </c>
      <c r="G33" s="10"/>
      <c r="H33" s="10" t="s">
        <v>813</v>
      </c>
      <c r="I33" s="10" t="s">
        <v>151</v>
      </c>
      <c r="J33" s="10" t="s">
        <v>375</v>
      </c>
      <c r="K33" s="88">
        <v>41759</v>
      </c>
      <c r="L33" s="21">
        <v>41759</v>
      </c>
      <c r="M33" s="13">
        <f t="shared" si="3"/>
        <v>18</v>
      </c>
      <c r="N33" s="12">
        <v>41729</v>
      </c>
      <c r="O33" s="13">
        <f t="shared" si="6"/>
        <v>14</v>
      </c>
      <c r="P33" s="15"/>
      <c r="Q33" s="15"/>
      <c r="R33" s="16"/>
      <c r="S33" s="16" t="s">
        <v>94</v>
      </c>
      <c r="T33" s="9"/>
      <c r="U33" s="8"/>
      <c r="V33" s="8"/>
      <c r="W33" s="9"/>
      <c r="X33" s="40" t="s">
        <v>485</v>
      </c>
      <c r="Y33" s="9"/>
      <c r="Z33" s="9"/>
      <c r="AA33" s="9"/>
      <c r="AB33" s="9"/>
      <c r="AC33" s="8"/>
      <c r="AD33" s="8"/>
      <c r="AE33" s="9"/>
      <c r="AF33" s="8"/>
      <c r="AG33" s="19" t="s">
        <v>664</v>
      </c>
      <c r="AI33" s="33"/>
      <c r="AK33" s="33"/>
    </row>
    <row r="34" spans="1:38" ht="162" hidden="1" x14ac:dyDescent="0.2">
      <c r="A34" s="8">
        <v>92</v>
      </c>
      <c r="B34" s="24" t="s">
        <v>464</v>
      </c>
      <c r="C34" s="9" t="s">
        <v>551</v>
      </c>
      <c r="D34" s="8" t="str">
        <f t="shared" si="7"/>
        <v>R</v>
      </c>
      <c r="E34" s="9" t="s">
        <v>345</v>
      </c>
      <c r="F34" s="25" t="s">
        <v>461</v>
      </c>
      <c r="G34" s="10" t="s">
        <v>462</v>
      </c>
      <c r="H34" s="41" t="s">
        <v>611</v>
      </c>
      <c r="I34" s="10" t="s">
        <v>147</v>
      </c>
      <c r="J34" s="10" t="s">
        <v>555</v>
      </c>
      <c r="K34" s="88">
        <v>41759</v>
      </c>
      <c r="L34" s="21">
        <v>41759</v>
      </c>
      <c r="M34" s="13">
        <f t="shared" si="3"/>
        <v>18</v>
      </c>
      <c r="N34" s="26"/>
      <c r="O34" s="13" t="str">
        <f t="shared" si="6"/>
        <v xml:space="preserve"> </v>
      </c>
      <c r="P34" s="23"/>
      <c r="Q34" s="23"/>
      <c r="R34" s="10"/>
      <c r="S34" s="10" t="s">
        <v>153</v>
      </c>
      <c r="T34" s="8"/>
      <c r="U34" s="8"/>
      <c r="V34" s="8"/>
      <c r="W34" s="8"/>
      <c r="X34" s="8"/>
      <c r="Y34" s="8"/>
      <c r="Z34" s="8"/>
      <c r="AA34" s="8"/>
      <c r="AB34" s="8"/>
      <c r="AC34" s="8"/>
      <c r="AD34" s="8"/>
      <c r="AE34" s="8"/>
      <c r="AF34" s="8"/>
      <c r="AG34" s="8"/>
    </row>
    <row r="35" spans="1:38" ht="54" hidden="1" x14ac:dyDescent="0.2">
      <c r="A35" s="8">
        <v>94</v>
      </c>
      <c r="B35" s="42"/>
      <c r="C35" s="43" t="s">
        <v>551</v>
      </c>
      <c r="D35" s="43" t="s">
        <v>362</v>
      </c>
      <c r="E35" s="41" t="s">
        <v>345</v>
      </c>
      <c r="F35" s="41" t="s">
        <v>467</v>
      </c>
      <c r="G35" s="41" t="s">
        <v>468</v>
      </c>
      <c r="H35" s="41" t="s">
        <v>556</v>
      </c>
      <c r="I35" s="10" t="s">
        <v>147</v>
      </c>
      <c r="J35" s="10" t="s">
        <v>376</v>
      </c>
      <c r="K35" s="88">
        <v>41759</v>
      </c>
      <c r="L35" s="21">
        <v>41759</v>
      </c>
      <c r="M35" s="13">
        <f t="shared" si="3"/>
        <v>18</v>
      </c>
      <c r="N35" s="44"/>
      <c r="O35" s="13" t="str">
        <f t="shared" si="6"/>
        <v xml:space="preserve"> </v>
      </c>
      <c r="P35" s="45"/>
      <c r="Q35" s="46"/>
      <c r="R35" s="47"/>
      <c r="S35" s="10" t="s">
        <v>153</v>
      </c>
      <c r="T35" s="8"/>
      <c r="U35" s="8"/>
      <c r="V35" s="8"/>
      <c r="W35" s="8"/>
      <c r="X35" s="8"/>
      <c r="Y35" s="8"/>
      <c r="Z35" s="8"/>
      <c r="AA35" s="8"/>
      <c r="AB35" s="8"/>
      <c r="AC35" s="8"/>
      <c r="AD35" s="8"/>
      <c r="AE35" s="8"/>
      <c r="AF35" s="8"/>
      <c r="AG35" s="8"/>
    </row>
    <row r="36" spans="1:38" ht="67.5" x14ac:dyDescent="0.2">
      <c r="A36" s="8">
        <v>95</v>
      </c>
      <c r="B36" s="24" t="s">
        <v>464</v>
      </c>
      <c r="C36" s="8">
        <v>1</v>
      </c>
      <c r="D36" s="8" t="str">
        <f t="shared" ref="D36:D43" si="8">LEFT(E36,1)</f>
        <v>R</v>
      </c>
      <c r="E36" s="9" t="s">
        <v>346</v>
      </c>
      <c r="F36" s="9" t="s">
        <v>465</v>
      </c>
      <c r="G36" s="10" t="s">
        <v>466</v>
      </c>
      <c r="H36" s="41" t="s">
        <v>560</v>
      </c>
      <c r="I36" s="10" t="s">
        <v>147</v>
      </c>
      <c r="J36" s="10" t="s">
        <v>376</v>
      </c>
      <c r="K36" s="88">
        <v>41759</v>
      </c>
      <c r="L36" s="21">
        <v>41759</v>
      </c>
      <c r="M36" s="13">
        <f t="shared" si="3"/>
        <v>18</v>
      </c>
      <c r="N36" s="26"/>
      <c r="O36" s="13" t="str">
        <f t="shared" si="6"/>
        <v xml:space="preserve"> </v>
      </c>
      <c r="P36" s="22">
        <v>41820</v>
      </c>
      <c r="Q36" s="23">
        <f>P36+30</f>
        <v>41850</v>
      </c>
      <c r="R36" s="10" t="s">
        <v>203</v>
      </c>
      <c r="S36" s="10" t="s">
        <v>153</v>
      </c>
      <c r="T36" s="8"/>
      <c r="U36" s="8"/>
      <c r="V36" s="8"/>
      <c r="W36" s="8"/>
      <c r="X36" s="8"/>
      <c r="Y36" s="8"/>
      <c r="Z36" s="8"/>
      <c r="AA36" s="8"/>
      <c r="AB36" s="8"/>
      <c r="AC36" s="8"/>
      <c r="AD36" s="8"/>
      <c r="AE36" s="8"/>
      <c r="AF36" s="8"/>
      <c r="AG36" s="8"/>
    </row>
    <row r="37" spans="1:38" ht="40.5" x14ac:dyDescent="0.2">
      <c r="A37" s="8">
        <v>30</v>
      </c>
      <c r="B37" s="8"/>
      <c r="C37" s="8">
        <v>1</v>
      </c>
      <c r="D37" s="8" t="str">
        <f t="shared" si="8"/>
        <v>D</v>
      </c>
      <c r="E37" s="9" t="s">
        <v>658</v>
      </c>
      <c r="F37" s="10" t="s">
        <v>516</v>
      </c>
      <c r="G37" s="10"/>
      <c r="H37" s="10" t="s">
        <v>549</v>
      </c>
      <c r="I37" s="10" t="s">
        <v>151</v>
      </c>
      <c r="J37" s="10" t="s">
        <v>375</v>
      </c>
      <c r="K37" s="88">
        <v>41709</v>
      </c>
      <c r="L37" s="21">
        <v>41709</v>
      </c>
      <c r="M37" s="13">
        <f t="shared" si="3"/>
        <v>11</v>
      </c>
      <c r="N37" s="12">
        <v>41709</v>
      </c>
      <c r="O37" s="13">
        <f t="shared" si="6"/>
        <v>11</v>
      </c>
      <c r="P37" s="15"/>
      <c r="Q37" s="15"/>
      <c r="R37" s="16"/>
      <c r="S37" s="16" t="s">
        <v>94</v>
      </c>
      <c r="T37" s="9"/>
      <c r="U37" s="8"/>
      <c r="V37" s="8"/>
      <c r="W37" s="9"/>
      <c r="X37" s="8"/>
      <c r="Y37" s="9" t="s">
        <v>72</v>
      </c>
      <c r="Z37" s="9" t="s">
        <v>72</v>
      </c>
      <c r="AA37" s="8"/>
      <c r="AB37" s="8" t="s">
        <v>107</v>
      </c>
      <c r="AC37" s="8"/>
      <c r="AD37" s="8"/>
      <c r="AE37" s="9"/>
      <c r="AF37" s="8"/>
      <c r="AG37" s="19" t="s">
        <v>665</v>
      </c>
      <c r="AI37" s="33"/>
      <c r="AK37" s="33"/>
    </row>
    <row r="38" spans="1:38" ht="40.5" x14ac:dyDescent="0.2">
      <c r="A38" s="8">
        <v>31</v>
      </c>
      <c r="B38" s="8"/>
      <c r="C38" s="8">
        <v>1</v>
      </c>
      <c r="D38" s="8" t="str">
        <f t="shared" si="8"/>
        <v>D</v>
      </c>
      <c r="E38" s="9" t="s">
        <v>436</v>
      </c>
      <c r="F38" s="10" t="s">
        <v>517</v>
      </c>
      <c r="G38" s="10"/>
      <c r="H38" s="10" t="s">
        <v>519</v>
      </c>
      <c r="I38" s="10" t="s">
        <v>151</v>
      </c>
      <c r="J38" s="10" t="s">
        <v>375</v>
      </c>
      <c r="K38" s="88">
        <v>41711</v>
      </c>
      <c r="L38" s="21">
        <v>41711</v>
      </c>
      <c r="M38" s="13">
        <f t="shared" si="3"/>
        <v>11</v>
      </c>
      <c r="N38" s="12">
        <v>41711</v>
      </c>
      <c r="O38" s="13">
        <f t="shared" si="6"/>
        <v>11</v>
      </c>
      <c r="P38" s="15"/>
      <c r="Q38" s="15"/>
      <c r="R38" s="16"/>
      <c r="S38" s="16" t="s">
        <v>94</v>
      </c>
      <c r="T38" s="9"/>
      <c r="U38" s="8"/>
      <c r="V38" s="8"/>
      <c r="W38" s="9"/>
      <c r="X38" s="9"/>
      <c r="Y38" s="9"/>
      <c r="Z38" s="9"/>
      <c r="AA38" s="9"/>
      <c r="AB38" s="9"/>
      <c r="AC38" s="8"/>
      <c r="AD38" s="8"/>
      <c r="AE38" s="9"/>
      <c r="AF38" s="8"/>
      <c r="AG38" s="19"/>
      <c r="AI38" s="33"/>
      <c r="AK38" s="33"/>
    </row>
    <row r="39" spans="1:38" ht="27" hidden="1" x14ac:dyDescent="0.2">
      <c r="A39" s="8">
        <v>32</v>
      </c>
      <c r="B39" s="43"/>
      <c r="C39" s="43">
        <v>2</v>
      </c>
      <c r="D39" s="43" t="str">
        <f t="shared" si="8"/>
        <v>M</v>
      </c>
      <c r="E39" s="43" t="s">
        <v>353</v>
      </c>
      <c r="F39" s="48" t="s">
        <v>136</v>
      </c>
      <c r="G39" s="47" t="s">
        <v>326</v>
      </c>
      <c r="H39" s="47" t="s">
        <v>327</v>
      </c>
      <c r="I39" s="47"/>
      <c r="J39" s="47" t="s">
        <v>389</v>
      </c>
      <c r="K39" s="135">
        <v>41729</v>
      </c>
      <c r="L39" s="44">
        <v>41729</v>
      </c>
      <c r="M39" s="13">
        <f t="shared" si="3"/>
        <v>14</v>
      </c>
      <c r="N39" s="44">
        <v>41729</v>
      </c>
      <c r="O39" s="13">
        <f t="shared" si="6"/>
        <v>14</v>
      </c>
      <c r="P39" s="46"/>
      <c r="Q39" s="46"/>
      <c r="R39" s="49" t="s">
        <v>328</v>
      </c>
      <c r="S39" s="47" t="s">
        <v>287</v>
      </c>
      <c r="T39" s="8"/>
      <c r="U39" s="35"/>
      <c r="V39" s="35" t="s">
        <v>27</v>
      </c>
      <c r="W39" s="35"/>
      <c r="X39" s="35"/>
      <c r="Y39" s="35"/>
      <c r="Z39" s="35"/>
      <c r="AA39" s="35"/>
      <c r="AB39" s="35"/>
      <c r="AC39" s="35" t="s">
        <v>27</v>
      </c>
      <c r="AD39" s="35"/>
      <c r="AE39" s="35"/>
      <c r="AF39" s="35"/>
      <c r="AG39" s="35"/>
    </row>
    <row r="40" spans="1:38" ht="283.5" x14ac:dyDescent="0.2">
      <c r="A40" s="8">
        <v>109</v>
      </c>
      <c r="B40" s="8"/>
      <c r="C40" s="8">
        <v>1</v>
      </c>
      <c r="D40" s="8" t="str">
        <f t="shared" si="8"/>
        <v>R</v>
      </c>
      <c r="E40" s="50" t="s">
        <v>339</v>
      </c>
      <c r="F40" s="8" t="s">
        <v>213</v>
      </c>
      <c r="G40" s="10" t="s">
        <v>239</v>
      </c>
      <c r="H40" s="10" t="s">
        <v>559</v>
      </c>
      <c r="I40" s="10" t="s">
        <v>147</v>
      </c>
      <c r="J40" s="10" t="s">
        <v>376</v>
      </c>
      <c r="K40" s="88">
        <v>41759</v>
      </c>
      <c r="L40" s="21">
        <v>41759</v>
      </c>
      <c r="M40" s="13">
        <f t="shared" si="3"/>
        <v>18</v>
      </c>
      <c r="N40" s="26"/>
      <c r="O40" s="13" t="str">
        <f t="shared" si="6"/>
        <v xml:space="preserve"> </v>
      </c>
      <c r="P40" s="23">
        <v>41713</v>
      </c>
      <c r="Q40" s="23">
        <f>P40+30</f>
        <v>41743</v>
      </c>
      <c r="R40" s="10"/>
      <c r="S40" s="10" t="s">
        <v>153</v>
      </c>
      <c r="T40" s="8"/>
      <c r="U40" s="8"/>
      <c r="V40" s="8"/>
      <c r="W40" s="8"/>
      <c r="X40" s="8"/>
      <c r="Y40" s="8"/>
      <c r="Z40" s="8"/>
      <c r="AA40" s="8"/>
      <c r="AB40" s="8"/>
      <c r="AC40" s="8"/>
      <c r="AD40" s="8"/>
      <c r="AE40" s="8"/>
      <c r="AF40" s="8"/>
      <c r="AG40" s="8"/>
    </row>
    <row r="41" spans="1:38" ht="148.5" x14ac:dyDescent="0.2">
      <c r="A41" s="8">
        <v>114</v>
      </c>
      <c r="B41" s="24" t="s">
        <v>371</v>
      </c>
      <c r="C41" s="8">
        <v>1</v>
      </c>
      <c r="D41" s="8" t="str">
        <f t="shared" si="8"/>
        <v>R</v>
      </c>
      <c r="E41" s="9" t="s">
        <v>473</v>
      </c>
      <c r="F41" s="9" t="s">
        <v>48</v>
      </c>
      <c r="G41" s="10" t="s">
        <v>472</v>
      </c>
      <c r="H41" s="41" t="s">
        <v>814</v>
      </c>
      <c r="I41" s="10" t="s">
        <v>147</v>
      </c>
      <c r="J41" s="10" t="s">
        <v>376</v>
      </c>
      <c r="K41" s="88">
        <v>41759</v>
      </c>
      <c r="L41" s="21">
        <v>41759</v>
      </c>
      <c r="M41" s="13">
        <f t="shared" si="3"/>
        <v>18</v>
      </c>
      <c r="N41" s="26"/>
      <c r="O41" s="13" t="str">
        <f t="shared" si="6"/>
        <v xml:space="preserve"> </v>
      </c>
      <c r="P41" s="23">
        <v>42004</v>
      </c>
      <c r="Q41" s="23">
        <f>P41+60</f>
        <v>42064</v>
      </c>
      <c r="R41" s="10"/>
      <c r="S41" s="10" t="s">
        <v>153</v>
      </c>
      <c r="T41" s="8" t="s">
        <v>293</v>
      </c>
      <c r="U41" s="8"/>
      <c r="V41" s="8"/>
      <c r="W41" s="8"/>
      <c r="X41" s="8"/>
      <c r="Y41" s="8"/>
      <c r="Z41" s="8"/>
      <c r="AA41" s="8"/>
      <c r="AB41" s="8"/>
      <c r="AC41" s="8"/>
      <c r="AD41" s="8"/>
      <c r="AE41" s="8"/>
      <c r="AF41" s="8"/>
      <c r="AG41" s="8"/>
    </row>
    <row r="42" spans="1:38" ht="57" hidden="1" x14ac:dyDescent="0.2">
      <c r="A42" s="8">
        <v>35</v>
      </c>
      <c r="B42" s="8"/>
      <c r="C42" s="9" t="s">
        <v>551</v>
      </c>
      <c r="D42" s="8" t="str">
        <f t="shared" si="8"/>
        <v>M</v>
      </c>
      <c r="E42" s="9" t="s">
        <v>338</v>
      </c>
      <c r="F42" s="25" t="s">
        <v>136</v>
      </c>
      <c r="G42" s="48" t="s">
        <v>217</v>
      </c>
      <c r="H42" s="51" t="s">
        <v>219</v>
      </c>
      <c r="I42" s="52" t="s">
        <v>151</v>
      </c>
      <c r="J42" s="11" t="s">
        <v>389</v>
      </c>
      <c r="K42" s="88">
        <v>41687</v>
      </c>
      <c r="L42" s="21">
        <v>41687</v>
      </c>
      <c r="M42" s="13">
        <f t="shared" si="3"/>
        <v>8</v>
      </c>
      <c r="N42" s="53"/>
      <c r="O42" s="13" t="str">
        <f t="shared" si="6"/>
        <v xml:space="preserve"> </v>
      </c>
      <c r="P42" s="54">
        <v>41687</v>
      </c>
      <c r="Q42" s="54"/>
      <c r="R42" s="52"/>
      <c r="S42" s="52" t="s">
        <v>94</v>
      </c>
      <c r="T42" s="9" t="s">
        <v>294</v>
      </c>
      <c r="U42" s="8"/>
      <c r="V42" s="8"/>
      <c r="W42" s="8"/>
      <c r="X42" s="8"/>
      <c r="Y42" s="8"/>
      <c r="Z42" s="8"/>
      <c r="AA42" s="8"/>
      <c r="AB42" s="8"/>
      <c r="AC42" s="8"/>
      <c r="AD42" s="8"/>
      <c r="AE42" s="8"/>
      <c r="AF42" s="8"/>
      <c r="AG42" s="8"/>
    </row>
    <row r="43" spans="1:38" ht="74.25" hidden="1" x14ac:dyDescent="0.2">
      <c r="A43" s="8">
        <v>155</v>
      </c>
      <c r="B43" s="8"/>
      <c r="C43" s="8">
        <v>3</v>
      </c>
      <c r="D43" s="8" t="str">
        <f t="shared" si="8"/>
        <v>T</v>
      </c>
      <c r="E43" s="9" t="s">
        <v>335</v>
      </c>
      <c r="F43" s="9" t="s">
        <v>260</v>
      </c>
      <c r="G43" s="10" t="s">
        <v>262</v>
      </c>
      <c r="H43" s="10" t="s">
        <v>577</v>
      </c>
      <c r="I43" s="10"/>
      <c r="J43" s="10" t="s">
        <v>43</v>
      </c>
      <c r="K43" s="88">
        <v>41759</v>
      </c>
      <c r="L43" s="21">
        <v>41759</v>
      </c>
      <c r="M43" s="13">
        <f t="shared" si="3"/>
        <v>18</v>
      </c>
      <c r="N43" s="26"/>
      <c r="O43" s="13" t="str">
        <f t="shared" si="6"/>
        <v xml:space="preserve"> </v>
      </c>
      <c r="P43" s="23">
        <v>41713</v>
      </c>
      <c r="Q43" s="23">
        <f>P43+30</f>
        <v>41743</v>
      </c>
      <c r="R43" s="10"/>
      <c r="S43" s="10" t="s">
        <v>153</v>
      </c>
      <c r="T43" s="8"/>
      <c r="U43" s="9" t="s">
        <v>62</v>
      </c>
      <c r="V43" s="9" t="s">
        <v>17</v>
      </c>
      <c r="W43" s="9" t="s">
        <v>16</v>
      </c>
      <c r="X43" s="17" t="s">
        <v>112</v>
      </c>
      <c r="Y43" s="9" t="s">
        <v>72</v>
      </c>
      <c r="Z43" s="9" t="s">
        <v>71</v>
      </c>
      <c r="AA43" s="8" t="s">
        <v>7</v>
      </c>
      <c r="AB43" s="8" t="s">
        <v>7</v>
      </c>
      <c r="AC43" s="9" t="s">
        <v>17</v>
      </c>
      <c r="AD43" s="27" t="s">
        <v>261</v>
      </c>
      <c r="AE43" s="27" t="s">
        <v>95</v>
      </c>
      <c r="AF43" s="28" t="s">
        <v>129</v>
      </c>
      <c r="AG43" s="8"/>
    </row>
    <row r="44" spans="1:38" ht="27" x14ac:dyDescent="0.2">
      <c r="A44" s="8">
        <v>161</v>
      </c>
      <c r="B44" s="35"/>
      <c r="C44" s="30">
        <v>1</v>
      </c>
      <c r="D44" s="30" t="s">
        <v>374</v>
      </c>
      <c r="E44" s="27" t="s">
        <v>552</v>
      </c>
      <c r="F44" s="30" t="s">
        <v>361</v>
      </c>
      <c r="G44" s="36"/>
      <c r="H44" s="36" t="s">
        <v>557</v>
      </c>
      <c r="I44" s="36" t="s">
        <v>76</v>
      </c>
      <c r="J44" s="36" t="s">
        <v>76</v>
      </c>
      <c r="K44" s="88">
        <v>41759</v>
      </c>
      <c r="L44" s="21">
        <v>41759</v>
      </c>
      <c r="M44" s="13">
        <f t="shared" si="3"/>
        <v>18</v>
      </c>
      <c r="N44" s="21"/>
      <c r="O44" s="13" t="str">
        <f t="shared" si="6"/>
        <v xml:space="preserve"> </v>
      </c>
      <c r="P44" s="37"/>
      <c r="Q44" s="37"/>
      <c r="R44" s="36"/>
      <c r="S44" s="10" t="s">
        <v>153</v>
      </c>
      <c r="T44" s="35"/>
      <c r="U44" s="35"/>
      <c r="V44" s="35"/>
      <c r="W44" s="35"/>
      <c r="X44" s="35"/>
      <c r="Y44" s="35"/>
      <c r="Z44" s="35"/>
      <c r="AA44" s="35"/>
      <c r="AB44" s="35"/>
      <c r="AC44" s="35"/>
      <c r="AD44" s="35"/>
      <c r="AE44" s="35"/>
      <c r="AF44" s="35"/>
      <c r="AG44" s="35"/>
      <c r="AH44" s="55"/>
      <c r="AI44" s="55"/>
      <c r="AJ44" s="55"/>
      <c r="AK44" s="55"/>
      <c r="AL44" s="55"/>
    </row>
    <row r="45" spans="1:38" s="55" customFormat="1" ht="27" x14ac:dyDescent="0.2">
      <c r="A45" s="8">
        <v>38</v>
      </c>
      <c r="B45" s="30"/>
      <c r="C45" s="35">
        <v>1</v>
      </c>
      <c r="D45" s="35" t="str">
        <f>LEFT(E45,1)</f>
        <v>D</v>
      </c>
      <c r="E45" s="30" t="s">
        <v>442</v>
      </c>
      <c r="F45" s="10" t="s">
        <v>516</v>
      </c>
      <c r="G45" s="10"/>
      <c r="H45" s="10" t="s">
        <v>441</v>
      </c>
      <c r="I45" s="10" t="s">
        <v>151</v>
      </c>
      <c r="J45" s="10" t="s">
        <v>375</v>
      </c>
      <c r="K45" s="88">
        <v>41790</v>
      </c>
      <c r="L45" s="21">
        <v>41790</v>
      </c>
      <c r="M45" s="13">
        <f t="shared" si="3"/>
        <v>22</v>
      </c>
      <c r="N45" s="26"/>
      <c r="O45" s="13" t="str">
        <f t="shared" si="6"/>
        <v xml:space="preserve"> </v>
      </c>
      <c r="P45" s="23"/>
      <c r="Q45" s="23"/>
      <c r="R45" s="10"/>
      <c r="S45" s="29" t="s">
        <v>287</v>
      </c>
      <c r="T45" s="9"/>
      <c r="U45" s="8"/>
      <c r="V45" s="8"/>
      <c r="W45" s="9"/>
      <c r="X45" s="9"/>
      <c r="Y45" s="9"/>
      <c r="Z45" s="9"/>
      <c r="AA45" s="9"/>
      <c r="AB45" s="9"/>
      <c r="AC45" s="8"/>
      <c r="AD45" s="8"/>
      <c r="AE45" s="9"/>
      <c r="AF45" s="8"/>
      <c r="AG45" s="19" t="s">
        <v>677</v>
      </c>
    </row>
    <row r="46" spans="1:38" ht="28.5" x14ac:dyDescent="0.2">
      <c r="A46" s="8">
        <v>179</v>
      </c>
      <c r="B46" s="8"/>
      <c r="C46" s="8">
        <v>1</v>
      </c>
      <c r="D46" s="8" t="s">
        <v>362</v>
      </c>
      <c r="E46" s="9" t="s">
        <v>340</v>
      </c>
      <c r="F46" s="9" t="s">
        <v>815</v>
      </c>
      <c r="G46" s="10"/>
      <c r="H46" s="8" t="s">
        <v>696</v>
      </c>
      <c r="I46" s="10"/>
      <c r="J46" s="10" t="s">
        <v>43</v>
      </c>
      <c r="K46" s="88">
        <v>41759</v>
      </c>
      <c r="L46" s="21">
        <v>41759</v>
      </c>
      <c r="M46" s="13">
        <f t="shared" si="3"/>
        <v>18</v>
      </c>
      <c r="N46" s="26"/>
      <c r="O46" s="13" t="str">
        <f t="shared" si="6"/>
        <v xml:space="preserve"> </v>
      </c>
      <c r="P46" s="22"/>
      <c r="Q46" s="23"/>
      <c r="R46" s="10"/>
      <c r="S46" s="10"/>
      <c r="T46" s="8"/>
      <c r="U46" s="9"/>
      <c r="V46" s="9"/>
      <c r="W46" s="9"/>
      <c r="X46" s="17"/>
      <c r="Y46" s="9"/>
      <c r="Z46" s="9"/>
      <c r="AA46" s="8"/>
      <c r="AB46" s="9"/>
      <c r="AC46" s="8"/>
      <c r="AD46" s="9"/>
      <c r="AE46" s="9"/>
      <c r="AF46" s="8"/>
      <c r="AG46" s="8"/>
    </row>
    <row r="47" spans="1:38" ht="342" x14ac:dyDescent="0.2">
      <c r="A47" s="8">
        <v>37</v>
      </c>
      <c r="B47" s="24" t="s">
        <v>370</v>
      </c>
      <c r="C47" s="8">
        <v>1</v>
      </c>
      <c r="D47" s="8" t="str">
        <f t="shared" ref="D47:D61" si="9">LEFT(E47,1)</f>
        <v>D</v>
      </c>
      <c r="E47" s="9" t="s">
        <v>358</v>
      </c>
      <c r="F47" s="25" t="s">
        <v>407</v>
      </c>
      <c r="G47" s="10" t="s">
        <v>145</v>
      </c>
      <c r="H47" s="10" t="s">
        <v>159</v>
      </c>
      <c r="I47" s="10" t="s">
        <v>147</v>
      </c>
      <c r="J47" s="10" t="s">
        <v>43</v>
      </c>
      <c r="K47" s="88">
        <v>41768</v>
      </c>
      <c r="L47" s="21">
        <v>41768</v>
      </c>
      <c r="M47" s="13">
        <f t="shared" si="3"/>
        <v>19</v>
      </c>
      <c r="N47" s="26"/>
      <c r="O47" s="13" t="str">
        <f t="shared" si="6"/>
        <v xml:space="preserve"> </v>
      </c>
      <c r="P47" s="23">
        <v>41713</v>
      </c>
      <c r="Q47" s="23">
        <f>P47+30</f>
        <v>41743</v>
      </c>
      <c r="R47" s="10"/>
      <c r="S47" s="10" t="s">
        <v>153</v>
      </c>
      <c r="T47" s="9"/>
      <c r="U47" s="9" t="s">
        <v>13</v>
      </c>
      <c r="V47" s="8" t="s">
        <v>15</v>
      </c>
      <c r="W47" s="9" t="s">
        <v>18</v>
      </c>
      <c r="X47" s="9" t="s">
        <v>409</v>
      </c>
      <c r="Y47" s="9" t="s">
        <v>72</v>
      </c>
      <c r="Z47" s="9" t="s">
        <v>72</v>
      </c>
      <c r="AA47" s="8" t="s">
        <v>9</v>
      </c>
      <c r="AB47" s="9" t="s">
        <v>6</v>
      </c>
      <c r="AC47" s="8" t="s">
        <v>15</v>
      </c>
      <c r="AD47" s="9" t="s">
        <v>108</v>
      </c>
      <c r="AE47" s="9" t="s">
        <v>95</v>
      </c>
      <c r="AF47" s="8" t="s">
        <v>130</v>
      </c>
      <c r="AG47" s="19" t="s">
        <v>408</v>
      </c>
    </row>
    <row r="48" spans="1:38" ht="28.5" x14ac:dyDescent="0.2">
      <c r="A48" s="8">
        <v>68</v>
      </c>
      <c r="B48" s="8"/>
      <c r="C48" s="8">
        <v>1</v>
      </c>
      <c r="D48" s="8" t="str">
        <f t="shared" si="9"/>
        <v>M</v>
      </c>
      <c r="E48" s="9" t="s">
        <v>354</v>
      </c>
      <c r="F48" s="9" t="s">
        <v>171</v>
      </c>
      <c r="G48" s="10" t="s">
        <v>171</v>
      </c>
      <c r="H48" s="10" t="s">
        <v>172</v>
      </c>
      <c r="I48" s="10" t="s">
        <v>147</v>
      </c>
      <c r="J48" s="11" t="s">
        <v>389</v>
      </c>
      <c r="K48" s="88">
        <v>41768</v>
      </c>
      <c r="L48" s="21">
        <v>41768</v>
      </c>
      <c r="M48" s="13">
        <f t="shared" si="3"/>
        <v>19</v>
      </c>
      <c r="N48" s="26"/>
      <c r="O48" s="13" t="str">
        <f t="shared" si="6"/>
        <v xml:space="preserve"> </v>
      </c>
      <c r="P48" s="23">
        <v>41713</v>
      </c>
      <c r="Q48" s="23">
        <f>P48+30</f>
        <v>41743</v>
      </c>
      <c r="R48" s="10"/>
      <c r="S48" s="10" t="s">
        <v>153</v>
      </c>
      <c r="T48" s="9"/>
      <c r="U48" s="8"/>
      <c r="V48" s="8" t="s">
        <v>66</v>
      </c>
      <c r="W48" s="8"/>
      <c r="X48" s="8"/>
      <c r="Y48" s="9" t="s">
        <v>72</v>
      </c>
      <c r="Z48" s="9" t="s">
        <v>71</v>
      </c>
      <c r="AA48" s="9" t="s">
        <v>100</v>
      </c>
      <c r="AB48" s="9" t="s">
        <v>6</v>
      </c>
      <c r="AC48" s="8" t="s">
        <v>66</v>
      </c>
      <c r="AD48" s="8"/>
      <c r="AE48" s="9" t="s">
        <v>95</v>
      </c>
      <c r="AF48" s="9" t="s">
        <v>66</v>
      </c>
      <c r="AG48" s="8"/>
    </row>
    <row r="49" spans="1:33" x14ac:dyDescent="0.2">
      <c r="A49" s="8">
        <v>69</v>
      </c>
      <c r="B49" s="8"/>
      <c r="C49" s="8">
        <v>1</v>
      </c>
      <c r="D49" s="8" t="str">
        <f t="shared" si="9"/>
        <v>M</v>
      </c>
      <c r="E49" s="9" t="s">
        <v>354</v>
      </c>
      <c r="F49" s="9" t="s">
        <v>602</v>
      </c>
      <c r="G49" s="10" t="s">
        <v>195</v>
      </c>
      <c r="H49" s="10" t="s">
        <v>196</v>
      </c>
      <c r="I49" s="10" t="s">
        <v>147</v>
      </c>
      <c r="J49" s="11" t="s">
        <v>389</v>
      </c>
      <c r="K49" s="88">
        <v>41768</v>
      </c>
      <c r="L49" s="21">
        <v>41768</v>
      </c>
      <c r="M49" s="13">
        <f t="shared" si="3"/>
        <v>19</v>
      </c>
      <c r="N49" s="26"/>
      <c r="O49" s="13" t="str">
        <f t="shared" si="6"/>
        <v xml:space="preserve"> </v>
      </c>
      <c r="P49" s="23">
        <v>41713</v>
      </c>
      <c r="Q49" s="23">
        <f>P49+30</f>
        <v>41743</v>
      </c>
      <c r="R49" s="10"/>
      <c r="S49" s="10" t="s">
        <v>153</v>
      </c>
      <c r="T49" s="8"/>
      <c r="U49" s="8"/>
      <c r="V49" s="8" t="s">
        <v>66</v>
      </c>
      <c r="W49" s="8"/>
      <c r="X49" s="8"/>
      <c r="Y49" s="9" t="s">
        <v>72</v>
      </c>
      <c r="Z49" s="9" t="s">
        <v>71</v>
      </c>
      <c r="AA49" s="8"/>
      <c r="AB49" s="9" t="s">
        <v>6</v>
      </c>
      <c r="AC49" s="8" t="s">
        <v>66</v>
      </c>
      <c r="AD49" s="8"/>
      <c r="AE49" s="9" t="s">
        <v>95</v>
      </c>
      <c r="AF49" s="9" t="s">
        <v>66</v>
      </c>
      <c r="AG49" s="8"/>
    </row>
    <row r="50" spans="1:33" ht="57" x14ac:dyDescent="0.2">
      <c r="A50" s="8">
        <v>71</v>
      </c>
      <c r="B50" s="8"/>
      <c r="C50" s="8">
        <v>1</v>
      </c>
      <c r="D50" s="8" t="str">
        <f t="shared" si="9"/>
        <v>M</v>
      </c>
      <c r="E50" s="9" t="s">
        <v>354</v>
      </c>
      <c r="F50" s="9" t="s">
        <v>602</v>
      </c>
      <c r="G50" s="10" t="s">
        <v>198</v>
      </c>
      <c r="H50" s="10" t="s">
        <v>196</v>
      </c>
      <c r="I50" s="10" t="s">
        <v>147</v>
      </c>
      <c r="J50" s="11" t="s">
        <v>389</v>
      </c>
      <c r="K50" s="88">
        <v>41768</v>
      </c>
      <c r="L50" s="21">
        <v>41768</v>
      </c>
      <c r="M50" s="13">
        <f t="shared" si="3"/>
        <v>19</v>
      </c>
      <c r="N50" s="26"/>
      <c r="O50" s="13" t="str">
        <f t="shared" si="6"/>
        <v xml:space="preserve"> </v>
      </c>
      <c r="P50" s="23">
        <v>41713</v>
      </c>
      <c r="Q50" s="23">
        <f>P50+30</f>
        <v>41743</v>
      </c>
      <c r="R50" s="10"/>
      <c r="S50" s="10" t="s">
        <v>153</v>
      </c>
      <c r="T50" s="8"/>
      <c r="U50" s="8"/>
      <c r="V50" s="8" t="s">
        <v>66</v>
      </c>
      <c r="W50" s="8"/>
      <c r="X50" s="8"/>
      <c r="Y50" s="9" t="s">
        <v>72</v>
      </c>
      <c r="Z50" s="9" t="s">
        <v>71</v>
      </c>
      <c r="AA50" s="8"/>
      <c r="AB50" s="9" t="s">
        <v>6</v>
      </c>
      <c r="AC50" s="8" t="s">
        <v>66</v>
      </c>
      <c r="AD50" s="8"/>
      <c r="AE50" s="9" t="s">
        <v>95</v>
      </c>
      <c r="AF50" s="9" t="s">
        <v>66</v>
      </c>
      <c r="AG50" s="8" t="s">
        <v>331</v>
      </c>
    </row>
    <row r="51" spans="1:33" ht="176.25" x14ac:dyDescent="0.2">
      <c r="A51" s="8">
        <v>73</v>
      </c>
      <c r="B51" s="8"/>
      <c r="C51" s="8">
        <v>1</v>
      </c>
      <c r="D51" s="8" t="str">
        <f t="shared" si="9"/>
        <v>M</v>
      </c>
      <c r="E51" s="9" t="s">
        <v>338</v>
      </c>
      <c r="F51" s="25" t="s">
        <v>157</v>
      </c>
      <c r="G51" s="10" t="s">
        <v>157</v>
      </c>
      <c r="H51" s="31" t="s">
        <v>216</v>
      </c>
      <c r="I51" s="10" t="s">
        <v>152</v>
      </c>
      <c r="J51" s="11" t="s">
        <v>389</v>
      </c>
      <c r="K51" s="88">
        <v>41768</v>
      </c>
      <c r="L51" s="21">
        <v>41768</v>
      </c>
      <c r="M51" s="13">
        <f t="shared" si="3"/>
        <v>19</v>
      </c>
      <c r="N51" s="26"/>
      <c r="O51" s="13" t="str">
        <f t="shared" si="6"/>
        <v xml:space="preserve"> </v>
      </c>
      <c r="P51" s="23">
        <v>41713</v>
      </c>
      <c r="Q51" s="23">
        <f>P51+30</f>
        <v>41743</v>
      </c>
      <c r="R51" s="10"/>
      <c r="S51" s="10" t="s">
        <v>153</v>
      </c>
      <c r="T51" s="56"/>
      <c r="U51" s="9" t="s">
        <v>88</v>
      </c>
      <c r="V51" s="8" t="s">
        <v>66</v>
      </c>
      <c r="W51" s="9" t="s">
        <v>5</v>
      </c>
      <c r="X51" s="9" t="s">
        <v>206</v>
      </c>
      <c r="Y51" s="9" t="s">
        <v>72</v>
      </c>
      <c r="Z51" s="9" t="s">
        <v>71</v>
      </c>
      <c r="AA51" s="8" t="s">
        <v>7</v>
      </c>
      <c r="AB51" s="9" t="s">
        <v>64</v>
      </c>
      <c r="AC51" s="9" t="s">
        <v>91</v>
      </c>
      <c r="AD51" s="9" t="s">
        <v>482</v>
      </c>
      <c r="AE51" s="9" t="s">
        <v>95</v>
      </c>
      <c r="AF51" s="8" t="s">
        <v>129</v>
      </c>
      <c r="AG51" s="8"/>
    </row>
    <row r="52" spans="1:33" ht="29.25" hidden="1" x14ac:dyDescent="0.2">
      <c r="A52" s="8">
        <v>131</v>
      </c>
      <c r="B52" s="8"/>
      <c r="C52" s="8">
        <v>2</v>
      </c>
      <c r="D52" s="8" t="str">
        <f t="shared" si="9"/>
        <v>M</v>
      </c>
      <c r="E52" s="9" t="s">
        <v>387</v>
      </c>
      <c r="F52" s="9" t="s">
        <v>349</v>
      </c>
      <c r="G52" s="10" t="s">
        <v>273</v>
      </c>
      <c r="H52" s="9" t="s">
        <v>629</v>
      </c>
      <c r="I52" s="10"/>
      <c r="J52" s="11" t="s">
        <v>389</v>
      </c>
      <c r="K52" s="88">
        <v>41773</v>
      </c>
      <c r="L52" s="21">
        <v>41773</v>
      </c>
      <c r="M52" s="13">
        <f t="shared" si="3"/>
        <v>20</v>
      </c>
      <c r="N52" s="26"/>
      <c r="O52" s="13" t="str">
        <f t="shared" si="6"/>
        <v xml:space="preserve"> </v>
      </c>
      <c r="P52" s="22">
        <v>41713</v>
      </c>
      <c r="Q52" s="23">
        <f>P52+60</f>
        <v>41773</v>
      </c>
      <c r="R52" s="10"/>
      <c r="S52" s="10" t="s">
        <v>95</v>
      </c>
      <c r="T52" s="8"/>
      <c r="U52" s="8" t="s">
        <v>22</v>
      </c>
      <c r="V52" s="8" t="s">
        <v>27</v>
      </c>
      <c r="W52" s="8" t="s">
        <v>39</v>
      </c>
      <c r="X52" s="17" t="s">
        <v>114</v>
      </c>
      <c r="Y52" s="9" t="s">
        <v>71</v>
      </c>
      <c r="Z52" s="9" t="s">
        <v>71</v>
      </c>
      <c r="AA52" s="18"/>
      <c r="AB52" s="18"/>
      <c r="AC52" s="9" t="s">
        <v>27</v>
      </c>
      <c r="AD52" s="8"/>
      <c r="AE52" s="9" t="s">
        <v>95</v>
      </c>
      <c r="AF52" s="8"/>
      <c r="AG52" s="8"/>
    </row>
    <row r="53" spans="1:33" ht="199.5" x14ac:dyDescent="0.2">
      <c r="A53" s="8">
        <v>46</v>
      </c>
      <c r="B53" s="8"/>
      <c r="C53" s="8">
        <v>1</v>
      </c>
      <c r="D53" s="8" t="str">
        <f t="shared" si="9"/>
        <v>R</v>
      </c>
      <c r="E53" s="25" t="s">
        <v>345</v>
      </c>
      <c r="F53" s="25" t="s">
        <v>430</v>
      </c>
      <c r="G53" s="47" t="s">
        <v>144</v>
      </c>
      <c r="H53" s="47" t="s">
        <v>182</v>
      </c>
      <c r="I53" s="47" t="s">
        <v>151</v>
      </c>
      <c r="J53" s="10" t="s">
        <v>74</v>
      </c>
      <c r="K53" s="88">
        <v>41698</v>
      </c>
      <c r="L53" s="21">
        <v>41698</v>
      </c>
      <c r="M53" s="13">
        <f t="shared" si="3"/>
        <v>9</v>
      </c>
      <c r="N53" s="44">
        <v>41698</v>
      </c>
      <c r="O53" s="13">
        <f t="shared" si="6"/>
        <v>9</v>
      </c>
      <c r="P53" s="45"/>
      <c r="Q53" s="45"/>
      <c r="R53" s="47"/>
      <c r="S53" s="15" t="s">
        <v>94</v>
      </c>
      <c r="T53" s="9" t="s">
        <v>299</v>
      </c>
      <c r="U53" s="9" t="s">
        <v>62</v>
      </c>
      <c r="V53" s="8"/>
      <c r="W53" s="8"/>
      <c r="X53" s="8"/>
      <c r="Y53" s="8"/>
      <c r="Z53" s="8"/>
      <c r="AA53" s="8"/>
      <c r="AB53" s="8"/>
      <c r="AC53" s="8"/>
      <c r="AD53" s="8"/>
      <c r="AE53" s="8"/>
      <c r="AF53" s="8"/>
      <c r="AG53" s="8"/>
    </row>
    <row r="54" spans="1:33" ht="28.5" x14ac:dyDescent="0.2">
      <c r="A54" s="8">
        <v>47</v>
      </c>
      <c r="B54" s="8"/>
      <c r="C54" s="8">
        <v>1</v>
      </c>
      <c r="D54" s="8" t="str">
        <f t="shared" si="9"/>
        <v>R</v>
      </c>
      <c r="E54" s="9" t="s">
        <v>343</v>
      </c>
      <c r="F54" s="48" t="s">
        <v>136</v>
      </c>
      <c r="G54" s="47" t="s">
        <v>237</v>
      </c>
      <c r="H54" s="47" t="s">
        <v>238</v>
      </c>
      <c r="I54" s="47" t="s">
        <v>147</v>
      </c>
      <c r="J54" s="47"/>
      <c r="K54" s="88">
        <v>41718</v>
      </c>
      <c r="L54" s="21">
        <v>41718</v>
      </c>
      <c r="M54" s="13">
        <f t="shared" si="3"/>
        <v>12</v>
      </c>
      <c r="N54" s="44">
        <v>41718</v>
      </c>
      <c r="O54" s="13">
        <f t="shared" si="6"/>
        <v>12</v>
      </c>
      <c r="P54" s="46">
        <v>41713</v>
      </c>
      <c r="Q54" s="46">
        <f>P54+30</f>
        <v>41743</v>
      </c>
      <c r="R54" s="47"/>
      <c r="S54" s="47" t="s">
        <v>94</v>
      </c>
      <c r="T54" s="9"/>
      <c r="U54" s="8"/>
      <c r="V54" s="8"/>
      <c r="W54" s="8"/>
      <c r="X54" s="8"/>
      <c r="Y54" s="8"/>
      <c r="Z54" s="8"/>
      <c r="AA54" s="8"/>
      <c r="AB54" s="8"/>
      <c r="AC54" s="8"/>
      <c r="AD54" s="8"/>
      <c r="AE54" s="8"/>
      <c r="AF54" s="8"/>
      <c r="AG54" s="8"/>
    </row>
    <row r="55" spans="1:33" ht="54" x14ac:dyDescent="0.2">
      <c r="A55" s="8">
        <v>48</v>
      </c>
      <c r="B55" s="43"/>
      <c r="C55" s="43">
        <v>1</v>
      </c>
      <c r="D55" s="43" t="str">
        <f t="shared" si="9"/>
        <v>D</v>
      </c>
      <c r="E55" s="43" t="s">
        <v>436</v>
      </c>
      <c r="F55" s="47" t="s">
        <v>521</v>
      </c>
      <c r="G55" s="47"/>
      <c r="H55" s="47" t="s">
        <v>224</v>
      </c>
      <c r="I55" s="47" t="s">
        <v>15</v>
      </c>
      <c r="J55" s="47" t="s">
        <v>375</v>
      </c>
      <c r="K55" s="88">
        <v>41702</v>
      </c>
      <c r="L55" s="21">
        <v>41702</v>
      </c>
      <c r="M55" s="13">
        <f t="shared" si="3"/>
        <v>10</v>
      </c>
      <c r="N55" s="12">
        <v>41702</v>
      </c>
      <c r="O55" s="13">
        <f t="shared" si="6"/>
        <v>10</v>
      </c>
      <c r="P55" s="46">
        <v>41713</v>
      </c>
      <c r="Q55" s="46">
        <f>P55+30</f>
        <v>41743</v>
      </c>
      <c r="R55" s="47"/>
      <c r="S55" s="12" t="s">
        <v>94</v>
      </c>
      <c r="T55" s="21"/>
      <c r="U55" s="43"/>
      <c r="V55" s="43"/>
      <c r="W55" s="43"/>
      <c r="X55" s="8"/>
      <c r="Y55" s="8"/>
      <c r="Z55" s="8"/>
      <c r="AA55" s="8"/>
      <c r="AB55" s="8"/>
      <c r="AC55" s="8"/>
      <c r="AD55" s="8"/>
      <c r="AE55" s="8"/>
      <c r="AF55" s="8"/>
      <c r="AG55" s="57" t="s">
        <v>666</v>
      </c>
    </row>
    <row r="56" spans="1:33" ht="29.25" hidden="1" x14ac:dyDescent="0.2">
      <c r="A56" s="8">
        <v>135</v>
      </c>
      <c r="B56" s="8"/>
      <c r="C56" s="8">
        <v>3</v>
      </c>
      <c r="D56" s="8" t="str">
        <f t="shared" si="9"/>
        <v>U</v>
      </c>
      <c r="E56" s="9" t="s">
        <v>382</v>
      </c>
      <c r="F56" s="10" t="s">
        <v>276</v>
      </c>
      <c r="G56" s="10" t="s">
        <v>276</v>
      </c>
      <c r="H56" s="10" t="s">
        <v>115</v>
      </c>
      <c r="I56" s="10"/>
      <c r="J56" s="10" t="s">
        <v>377</v>
      </c>
      <c r="K56" s="88">
        <v>41774</v>
      </c>
      <c r="L56" s="21">
        <v>41774</v>
      </c>
      <c r="M56" s="13">
        <f t="shared" si="3"/>
        <v>20</v>
      </c>
      <c r="N56" s="26"/>
      <c r="O56" s="13" t="str">
        <f t="shared" si="6"/>
        <v xml:space="preserve"> </v>
      </c>
      <c r="P56" s="22">
        <v>41759</v>
      </c>
      <c r="Q56" s="23">
        <f>P56+90</f>
        <v>41849</v>
      </c>
      <c r="R56" s="10"/>
      <c r="S56" s="10" t="s">
        <v>93</v>
      </c>
      <c r="T56" s="8"/>
      <c r="U56" s="8" t="s">
        <v>22</v>
      </c>
      <c r="V56" s="8" t="s">
        <v>27</v>
      </c>
      <c r="W56" s="8" t="s">
        <v>39</v>
      </c>
      <c r="X56" s="17" t="s">
        <v>115</v>
      </c>
      <c r="Y56" s="9" t="s">
        <v>71</v>
      </c>
      <c r="Z56" s="9" t="s">
        <v>72</v>
      </c>
      <c r="AA56" s="18"/>
      <c r="AB56" s="18"/>
      <c r="AC56" s="9" t="s">
        <v>27</v>
      </c>
      <c r="AD56" s="9" t="s">
        <v>89</v>
      </c>
      <c r="AE56" s="9" t="s">
        <v>95</v>
      </c>
      <c r="AF56" s="8"/>
      <c r="AG56" s="8"/>
    </row>
    <row r="57" spans="1:33" ht="40.5" x14ac:dyDescent="0.2">
      <c r="A57" s="8">
        <v>50</v>
      </c>
      <c r="B57" s="8"/>
      <c r="C57" s="8">
        <v>1</v>
      </c>
      <c r="D57" s="8" t="str">
        <f t="shared" si="9"/>
        <v>D</v>
      </c>
      <c r="E57" s="9" t="s">
        <v>436</v>
      </c>
      <c r="F57" s="10" t="s">
        <v>532</v>
      </c>
      <c r="G57" s="10" t="s">
        <v>491</v>
      </c>
      <c r="H57" s="10" t="s">
        <v>490</v>
      </c>
      <c r="I57" s="10" t="s">
        <v>667</v>
      </c>
      <c r="J57" s="10" t="s">
        <v>375</v>
      </c>
      <c r="K57" s="88">
        <v>41744</v>
      </c>
      <c r="L57" s="21">
        <v>41744</v>
      </c>
      <c r="M57" s="13">
        <f t="shared" si="3"/>
        <v>16</v>
      </c>
      <c r="N57" s="26">
        <v>41738</v>
      </c>
      <c r="O57" s="13">
        <f t="shared" si="6"/>
        <v>15</v>
      </c>
      <c r="P57" s="23">
        <v>41820</v>
      </c>
      <c r="Q57" s="23">
        <f>P57+30</f>
        <v>41850</v>
      </c>
      <c r="R57" s="10"/>
      <c r="S57" s="12" t="s">
        <v>94</v>
      </c>
      <c r="T57" s="8"/>
      <c r="U57" s="8"/>
      <c r="V57" s="8"/>
      <c r="W57" s="8"/>
      <c r="X57" s="8"/>
      <c r="Y57" s="8"/>
      <c r="Z57" s="8"/>
      <c r="AA57" s="8"/>
      <c r="AB57" s="8"/>
      <c r="AC57" s="8"/>
      <c r="AD57" s="8"/>
      <c r="AE57" s="8"/>
      <c r="AF57" s="8"/>
      <c r="AG57" s="8" t="s">
        <v>668</v>
      </c>
    </row>
    <row r="58" spans="1:33" ht="28.5" x14ac:dyDescent="0.2">
      <c r="A58" s="8">
        <v>51</v>
      </c>
      <c r="B58" s="43"/>
      <c r="C58" s="43">
        <v>1</v>
      </c>
      <c r="D58" s="43" t="str">
        <f t="shared" si="9"/>
        <v>R</v>
      </c>
      <c r="E58" s="43" t="s">
        <v>345</v>
      </c>
      <c r="F58" s="48" t="s">
        <v>143</v>
      </c>
      <c r="G58" s="47" t="s">
        <v>231</v>
      </c>
      <c r="H58" s="43" t="s">
        <v>232</v>
      </c>
      <c r="I58" s="47" t="s">
        <v>227</v>
      </c>
      <c r="J58" s="47"/>
      <c r="K58" s="88">
        <v>41705</v>
      </c>
      <c r="L58" s="21">
        <v>41705</v>
      </c>
      <c r="M58" s="13">
        <f t="shared" si="3"/>
        <v>10</v>
      </c>
      <c r="N58" s="44">
        <v>41705</v>
      </c>
      <c r="O58" s="13">
        <f t="shared" si="6"/>
        <v>10</v>
      </c>
      <c r="P58" s="46">
        <v>41713</v>
      </c>
      <c r="Q58" s="46">
        <f>P58+30</f>
        <v>41743</v>
      </c>
      <c r="R58" s="47"/>
      <c r="S58" s="47" t="s">
        <v>94</v>
      </c>
      <c r="T58" s="8"/>
      <c r="U58" s="8"/>
      <c r="V58" s="8"/>
      <c r="W58" s="8"/>
      <c r="X58" s="8"/>
      <c r="Y58" s="8"/>
      <c r="Z58" s="8"/>
      <c r="AA58" s="8"/>
      <c r="AB58" s="8"/>
      <c r="AC58" s="8"/>
      <c r="AD58" s="8"/>
      <c r="AE58" s="8"/>
      <c r="AF58" s="8"/>
      <c r="AG58" s="8"/>
    </row>
    <row r="59" spans="1:33" ht="45" hidden="1" x14ac:dyDescent="0.2">
      <c r="A59" s="8">
        <v>136</v>
      </c>
      <c r="B59" s="8"/>
      <c r="C59" s="8">
        <v>3</v>
      </c>
      <c r="D59" s="8" t="str">
        <f t="shared" si="9"/>
        <v>U</v>
      </c>
      <c r="E59" s="9" t="s">
        <v>382</v>
      </c>
      <c r="F59" s="58" t="s">
        <v>498</v>
      </c>
      <c r="G59" s="10" t="s">
        <v>276</v>
      </c>
      <c r="H59" s="10" t="s">
        <v>53</v>
      </c>
      <c r="I59" s="10"/>
      <c r="J59" s="10" t="s">
        <v>377</v>
      </c>
      <c r="K59" s="88">
        <v>41774</v>
      </c>
      <c r="L59" s="21">
        <v>41774</v>
      </c>
      <c r="M59" s="13">
        <f t="shared" si="3"/>
        <v>20</v>
      </c>
      <c r="N59" s="26"/>
      <c r="O59" s="13" t="str">
        <f t="shared" si="6"/>
        <v xml:space="preserve"> </v>
      </c>
      <c r="P59" s="22">
        <v>41759</v>
      </c>
      <c r="Q59" s="23">
        <f>P59+90</f>
        <v>41849</v>
      </c>
      <c r="R59" s="10"/>
      <c r="S59" s="10" t="s">
        <v>93</v>
      </c>
      <c r="T59" s="8"/>
      <c r="U59" s="8" t="s">
        <v>22</v>
      </c>
      <c r="V59" s="8" t="s">
        <v>27</v>
      </c>
      <c r="W59" s="8" t="s">
        <v>22</v>
      </c>
      <c r="X59" s="17" t="s">
        <v>53</v>
      </c>
      <c r="Y59" s="9" t="s">
        <v>71</v>
      </c>
      <c r="Z59" s="9" t="s">
        <v>72</v>
      </c>
      <c r="AA59" s="18"/>
      <c r="AB59" s="18"/>
      <c r="AC59" s="9" t="s">
        <v>27</v>
      </c>
      <c r="AD59" s="9" t="s">
        <v>89</v>
      </c>
      <c r="AE59" s="9" t="s">
        <v>95</v>
      </c>
      <c r="AF59" s="8"/>
      <c r="AG59" s="8"/>
    </row>
    <row r="60" spans="1:33" ht="228" x14ac:dyDescent="0.2">
      <c r="A60" s="8">
        <v>53</v>
      </c>
      <c r="B60" s="8"/>
      <c r="C60" s="8">
        <v>1</v>
      </c>
      <c r="D60" s="8" t="str">
        <f t="shared" si="9"/>
        <v>U</v>
      </c>
      <c r="E60" s="9" t="s">
        <v>382</v>
      </c>
      <c r="F60" s="25" t="s">
        <v>136</v>
      </c>
      <c r="G60" s="10" t="s">
        <v>176</v>
      </c>
      <c r="H60" s="10" t="s">
        <v>816</v>
      </c>
      <c r="I60" s="10" t="s">
        <v>151</v>
      </c>
      <c r="J60" s="10" t="s">
        <v>377</v>
      </c>
      <c r="K60" s="88">
        <v>41725</v>
      </c>
      <c r="L60" s="21">
        <v>41725</v>
      </c>
      <c r="M60" s="13">
        <f t="shared" si="3"/>
        <v>13</v>
      </c>
      <c r="N60" s="12">
        <v>41690</v>
      </c>
      <c r="O60" s="13">
        <f t="shared" si="6"/>
        <v>8</v>
      </c>
      <c r="P60" s="23">
        <v>41695</v>
      </c>
      <c r="Q60" s="23">
        <f>P60+30</f>
        <v>41725</v>
      </c>
      <c r="R60" s="10" t="s">
        <v>149</v>
      </c>
      <c r="S60" s="10" t="s">
        <v>94</v>
      </c>
      <c r="T60" s="9" t="s">
        <v>298</v>
      </c>
      <c r="U60" s="27" t="s">
        <v>22</v>
      </c>
      <c r="V60" s="27" t="s">
        <v>27</v>
      </c>
      <c r="W60" s="27" t="s">
        <v>22</v>
      </c>
      <c r="X60" s="27" t="s">
        <v>23</v>
      </c>
      <c r="Y60" s="8"/>
      <c r="Z60" s="8"/>
      <c r="AA60" s="18"/>
      <c r="AB60" s="18"/>
      <c r="AC60" s="27" t="s">
        <v>27</v>
      </c>
      <c r="AD60" s="27" t="s">
        <v>31</v>
      </c>
      <c r="AE60" s="27" t="s">
        <v>94</v>
      </c>
      <c r="AF60" s="27" t="s">
        <v>27</v>
      </c>
      <c r="AG60" s="8"/>
    </row>
    <row r="61" spans="1:33" s="59" customFormat="1" ht="40.5" hidden="1" x14ac:dyDescent="0.2">
      <c r="A61" s="8">
        <v>54</v>
      </c>
      <c r="B61" s="42" t="s">
        <v>371</v>
      </c>
      <c r="C61" s="43" t="s">
        <v>551</v>
      </c>
      <c r="D61" s="43" t="str">
        <f t="shared" si="9"/>
        <v>R</v>
      </c>
      <c r="E61" s="43" t="s">
        <v>345</v>
      </c>
      <c r="F61" s="48" t="s">
        <v>143</v>
      </c>
      <c r="G61" s="47" t="s">
        <v>180</v>
      </c>
      <c r="H61" s="47" t="s">
        <v>218</v>
      </c>
      <c r="I61" s="47" t="s">
        <v>147</v>
      </c>
      <c r="J61" s="10" t="s">
        <v>376</v>
      </c>
      <c r="K61" s="88">
        <v>41698</v>
      </c>
      <c r="L61" s="21">
        <v>41698</v>
      </c>
      <c r="M61" s="13">
        <f t="shared" si="3"/>
        <v>9</v>
      </c>
      <c r="N61" s="44">
        <v>41698</v>
      </c>
      <c r="O61" s="13">
        <f t="shared" si="6"/>
        <v>9</v>
      </c>
      <c r="P61" s="45">
        <v>41698</v>
      </c>
      <c r="Q61" s="45"/>
      <c r="R61" s="47"/>
      <c r="S61" s="47" t="s">
        <v>94</v>
      </c>
      <c r="T61" s="9" t="s">
        <v>293</v>
      </c>
      <c r="U61" s="8"/>
      <c r="V61" s="9"/>
      <c r="W61" s="9"/>
      <c r="X61" s="9"/>
      <c r="Y61" s="9"/>
      <c r="Z61" s="9"/>
      <c r="AA61" s="18"/>
      <c r="AB61" s="18"/>
      <c r="AC61" s="9"/>
      <c r="AD61" s="8"/>
      <c r="AE61" s="8"/>
      <c r="AF61" s="8"/>
      <c r="AG61" s="8"/>
    </row>
    <row r="62" spans="1:33" ht="81" x14ac:dyDescent="0.2">
      <c r="A62" s="8">
        <v>55</v>
      </c>
      <c r="B62" s="24" t="s">
        <v>371</v>
      </c>
      <c r="C62" s="8">
        <v>1</v>
      </c>
      <c r="D62" s="8" t="s">
        <v>365</v>
      </c>
      <c r="E62" s="60"/>
      <c r="F62" s="8" t="s">
        <v>308</v>
      </c>
      <c r="G62" s="10" t="s">
        <v>309</v>
      </c>
      <c r="H62" s="10" t="s">
        <v>312</v>
      </c>
      <c r="I62" s="10" t="s">
        <v>74</v>
      </c>
      <c r="J62" s="10" t="s">
        <v>389</v>
      </c>
      <c r="K62" s="88">
        <v>41705</v>
      </c>
      <c r="L62" s="21">
        <v>41705</v>
      </c>
      <c r="M62" s="13">
        <f t="shared" si="3"/>
        <v>10</v>
      </c>
      <c r="N62" s="26">
        <v>41705</v>
      </c>
      <c r="O62" s="13">
        <f t="shared" si="6"/>
        <v>10</v>
      </c>
      <c r="P62" s="22">
        <v>41708</v>
      </c>
      <c r="Q62" s="23"/>
      <c r="R62" s="10"/>
      <c r="S62" s="10" t="s">
        <v>169</v>
      </c>
      <c r="T62" s="8"/>
      <c r="U62" s="9"/>
      <c r="V62" s="8"/>
      <c r="W62" s="8"/>
      <c r="X62" s="8"/>
      <c r="Y62" s="8"/>
      <c r="Z62" s="8"/>
      <c r="AA62" s="18"/>
      <c r="AB62" s="18"/>
      <c r="AC62" s="8"/>
      <c r="AD62" s="9"/>
      <c r="AE62" s="8"/>
      <c r="AF62" s="8"/>
      <c r="AG62" s="8"/>
    </row>
    <row r="63" spans="1:33" hidden="1" x14ac:dyDescent="0.2">
      <c r="A63" s="8">
        <v>177</v>
      </c>
      <c r="B63" s="8"/>
      <c r="C63" s="8">
        <v>2</v>
      </c>
      <c r="D63" s="9" t="s">
        <v>550</v>
      </c>
      <c r="E63" s="9" t="s">
        <v>584</v>
      </c>
      <c r="F63" s="9" t="s">
        <v>585</v>
      </c>
      <c r="G63" s="10"/>
      <c r="H63" s="10" t="s">
        <v>587</v>
      </c>
      <c r="I63" s="10"/>
      <c r="J63" s="10" t="s">
        <v>27</v>
      </c>
      <c r="K63" s="88">
        <v>41774</v>
      </c>
      <c r="L63" s="21">
        <v>41774</v>
      </c>
      <c r="M63" s="13">
        <f t="shared" si="3"/>
        <v>20</v>
      </c>
      <c r="N63" s="26"/>
      <c r="O63" s="13" t="str">
        <f t="shared" si="6"/>
        <v xml:space="preserve"> </v>
      </c>
      <c r="P63" s="10"/>
      <c r="Q63" s="10"/>
      <c r="R63" s="10"/>
      <c r="S63" s="10" t="s">
        <v>153</v>
      </c>
      <c r="T63" s="8"/>
      <c r="U63" s="8"/>
      <c r="V63" s="8" t="s">
        <v>27</v>
      </c>
      <c r="W63" s="8"/>
      <c r="X63" s="8"/>
      <c r="Y63" s="8"/>
      <c r="Z63" s="8"/>
      <c r="AA63" s="8"/>
      <c r="AB63" s="8"/>
      <c r="AC63" s="8"/>
      <c r="AD63" s="8" t="s">
        <v>17</v>
      </c>
      <c r="AE63" s="8"/>
      <c r="AF63" s="8"/>
      <c r="AG63" s="8"/>
    </row>
    <row r="64" spans="1:33" ht="29.25" hidden="1" x14ac:dyDescent="0.2">
      <c r="A64" s="8">
        <v>106</v>
      </c>
      <c r="B64" s="8"/>
      <c r="C64" s="8">
        <v>2</v>
      </c>
      <c r="D64" s="8" t="str">
        <f>LEFT(E64,1)</f>
        <v>M</v>
      </c>
      <c r="E64" s="39" t="s">
        <v>337</v>
      </c>
      <c r="F64" s="9" t="s">
        <v>620</v>
      </c>
      <c r="G64" s="10" t="s">
        <v>245</v>
      </c>
      <c r="H64" s="9" t="s">
        <v>87</v>
      </c>
      <c r="I64" s="10"/>
      <c r="J64" s="11" t="s">
        <v>389</v>
      </c>
      <c r="K64" s="88">
        <v>41788</v>
      </c>
      <c r="L64" s="21">
        <v>41788</v>
      </c>
      <c r="M64" s="13">
        <f t="shared" si="3"/>
        <v>22</v>
      </c>
      <c r="N64" s="26"/>
      <c r="O64" s="13" t="str">
        <f t="shared" si="6"/>
        <v xml:space="preserve"> </v>
      </c>
      <c r="P64" s="22">
        <v>41728</v>
      </c>
      <c r="Q64" s="23">
        <f>P64+60</f>
        <v>41788</v>
      </c>
      <c r="R64" s="10"/>
      <c r="S64" s="10" t="s">
        <v>93</v>
      </c>
      <c r="T64" s="8"/>
      <c r="U64" s="8" t="s">
        <v>12</v>
      </c>
      <c r="V64" s="8" t="s">
        <v>66</v>
      </c>
      <c r="W64" s="9" t="s">
        <v>8</v>
      </c>
      <c r="X64" s="17" t="s">
        <v>87</v>
      </c>
      <c r="Y64" s="9" t="s">
        <v>72</v>
      </c>
      <c r="Z64" s="9" t="s">
        <v>71</v>
      </c>
      <c r="AA64" s="8"/>
      <c r="AB64" s="9" t="s">
        <v>6</v>
      </c>
      <c r="AC64" s="9" t="s">
        <v>66</v>
      </c>
      <c r="AD64" s="9" t="s">
        <v>99</v>
      </c>
      <c r="AE64" s="9" t="s">
        <v>395</v>
      </c>
      <c r="AF64" s="8" t="s">
        <v>130</v>
      </c>
      <c r="AG64" s="8"/>
    </row>
    <row r="65" spans="1:38" ht="85.5" hidden="1" x14ac:dyDescent="0.2">
      <c r="A65" s="8">
        <v>107</v>
      </c>
      <c r="B65" s="8"/>
      <c r="C65" s="8">
        <v>2</v>
      </c>
      <c r="D65" s="8" t="str">
        <f>LEFT(E65,1)</f>
        <v>M</v>
      </c>
      <c r="E65" s="39" t="s">
        <v>337</v>
      </c>
      <c r="F65" s="9" t="s">
        <v>621</v>
      </c>
      <c r="G65" s="10" t="s">
        <v>245</v>
      </c>
      <c r="H65" s="10" t="s">
        <v>101</v>
      </c>
      <c r="I65" s="10"/>
      <c r="J65" s="11" t="s">
        <v>389</v>
      </c>
      <c r="K65" s="88">
        <v>41788</v>
      </c>
      <c r="L65" s="21">
        <v>41788</v>
      </c>
      <c r="M65" s="13">
        <f t="shared" si="3"/>
        <v>22</v>
      </c>
      <c r="N65" s="26"/>
      <c r="O65" s="13" t="str">
        <f t="shared" si="6"/>
        <v xml:space="preserve"> </v>
      </c>
      <c r="P65" s="22">
        <v>41728</v>
      </c>
      <c r="Q65" s="23">
        <f>P65+60</f>
        <v>41788</v>
      </c>
      <c r="R65" s="10"/>
      <c r="S65" s="10" t="s">
        <v>93</v>
      </c>
      <c r="T65" s="8"/>
      <c r="U65" s="8" t="s">
        <v>75</v>
      </c>
      <c r="V65" s="9" t="s">
        <v>27</v>
      </c>
      <c r="W65" s="9" t="s">
        <v>69</v>
      </c>
      <c r="X65" s="17" t="s">
        <v>101</v>
      </c>
      <c r="Y65" s="9" t="s">
        <v>71</v>
      </c>
      <c r="Z65" s="9" t="s">
        <v>71</v>
      </c>
      <c r="AA65" s="18"/>
      <c r="AB65" s="38"/>
      <c r="AC65" s="9" t="s">
        <v>66</v>
      </c>
      <c r="AD65" s="9" t="s">
        <v>390</v>
      </c>
      <c r="AE65" s="9" t="s">
        <v>395</v>
      </c>
      <c r="AF65" s="8"/>
      <c r="AG65" s="8"/>
    </row>
    <row r="66" spans="1:38" ht="85.5" hidden="1" x14ac:dyDescent="0.2">
      <c r="A66" s="8">
        <v>108</v>
      </c>
      <c r="B66" s="8"/>
      <c r="C66" s="8">
        <v>2</v>
      </c>
      <c r="D66" s="8" t="str">
        <f>LEFT(E66,1)</f>
        <v>M</v>
      </c>
      <c r="E66" s="39" t="s">
        <v>337</v>
      </c>
      <c r="F66" s="9" t="s">
        <v>622</v>
      </c>
      <c r="G66" s="10" t="s">
        <v>245</v>
      </c>
      <c r="H66" s="9" t="s">
        <v>103</v>
      </c>
      <c r="I66" s="10"/>
      <c r="J66" s="11" t="s">
        <v>389</v>
      </c>
      <c r="K66" s="88">
        <v>41789</v>
      </c>
      <c r="L66" s="21">
        <v>41789</v>
      </c>
      <c r="M66" s="13">
        <f t="shared" si="3"/>
        <v>22</v>
      </c>
      <c r="N66" s="26"/>
      <c r="O66" s="13" t="str">
        <f t="shared" si="6"/>
        <v xml:space="preserve"> </v>
      </c>
      <c r="P66" s="22">
        <v>41729</v>
      </c>
      <c r="Q66" s="23">
        <f>P66+60</f>
        <v>41789</v>
      </c>
      <c r="R66" s="10"/>
      <c r="S66" s="10" t="s">
        <v>93</v>
      </c>
      <c r="T66" s="8"/>
      <c r="U66" s="8" t="s">
        <v>75</v>
      </c>
      <c r="V66" s="9" t="s">
        <v>27</v>
      </c>
      <c r="W66" s="9" t="s">
        <v>69</v>
      </c>
      <c r="X66" s="17" t="s">
        <v>103</v>
      </c>
      <c r="Y66" s="9" t="s">
        <v>71</v>
      </c>
      <c r="Z66" s="9" t="s">
        <v>71</v>
      </c>
      <c r="AA66" s="18"/>
      <c r="AB66" s="38"/>
      <c r="AC66" s="9" t="s">
        <v>17</v>
      </c>
      <c r="AD66" s="9" t="s">
        <v>390</v>
      </c>
      <c r="AE66" s="9" t="s">
        <v>395</v>
      </c>
      <c r="AF66" s="8"/>
      <c r="AG66" s="8"/>
    </row>
    <row r="67" spans="1:38" ht="256.5" x14ac:dyDescent="0.2">
      <c r="A67" s="8">
        <v>7</v>
      </c>
      <c r="B67" s="8"/>
      <c r="C67" s="8">
        <v>1</v>
      </c>
      <c r="D67" s="8" t="str">
        <f>LEFT(E67,1)</f>
        <v>D</v>
      </c>
      <c r="E67" s="9" t="s">
        <v>437</v>
      </c>
      <c r="F67" s="10" t="s">
        <v>817</v>
      </c>
      <c r="G67" s="10"/>
      <c r="H67" s="10" t="s">
        <v>818</v>
      </c>
      <c r="I67" s="10" t="s">
        <v>151</v>
      </c>
      <c r="J67" s="10" t="s">
        <v>375</v>
      </c>
      <c r="K67" s="88">
        <v>41790</v>
      </c>
      <c r="L67" s="21">
        <v>41790</v>
      </c>
      <c r="M67" s="13">
        <f t="shared" si="3"/>
        <v>22</v>
      </c>
      <c r="N67" s="26"/>
      <c r="O67" s="13" t="str">
        <f t="shared" si="6"/>
        <v xml:space="preserve"> </v>
      </c>
      <c r="P67" s="22"/>
      <c r="Q67" s="23"/>
      <c r="R67" s="10"/>
      <c r="S67" s="10" t="s">
        <v>153</v>
      </c>
      <c r="T67" s="8"/>
      <c r="U67" s="8"/>
      <c r="V67" s="8"/>
      <c r="W67" s="9"/>
      <c r="X67" s="17"/>
      <c r="Y67" s="9"/>
      <c r="Z67" s="9"/>
      <c r="AA67" s="18"/>
      <c r="AB67" s="18"/>
      <c r="AC67" s="8"/>
      <c r="AD67" s="9"/>
      <c r="AE67" s="9"/>
      <c r="AF67" s="8"/>
      <c r="AG67" s="19"/>
    </row>
    <row r="68" spans="1:38" ht="28.5" x14ac:dyDescent="0.2">
      <c r="A68" s="8">
        <v>61</v>
      </c>
      <c r="B68" s="8"/>
      <c r="C68" s="8">
        <v>1</v>
      </c>
      <c r="D68" s="8" t="s">
        <v>374</v>
      </c>
      <c r="E68" s="8" t="s">
        <v>373</v>
      </c>
      <c r="F68" s="25" t="s">
        <v>136</v>
      </c>
      <c r="G68" s="10"/>
      <c r="H68" s="10" t="s">
        <v>179</v>
      </c>
      <c r="I68" s="10" t="s">
        <v>151</v>
      </c>
      <c r="J68" s="10" t="s">
        <v>377</v>
      </c>
      <c r="K68" s="88">
        <v>41743</v>
      </c>
      <c r="L68" s="21">
        <v>41743</v>
      </c>
      <c r="M68" s="13">
        <f t="shared" si="3"/>
        <v>16</v>
      </c>
      <c r="N68" s="12">
        <v>41697</v>
      </c>
      <c r="O68" s="13">
        <f t="shared" si="6"/>
        <v>9</v>
      </c>
      <c r="P68" s="23">
        <v>41713</v>
      </c>
      <c r="Q68" s="23">
        <f>P68+30</f>
        <v>41743</v>
      </c>
      <c r="R68" s="10" t="s">
        <v>149</v>
      </c>
      <c r="S68" s="16" t="s">
        <v>94</v>
      </c>
      <c r="T68" s="27"/>
      <c r="U68" s="27" t="s">
        <v>22</v>
      </c>
      <c r="V68" s="27" t="s">
        <v>27</v>
      </c>
      <c r="W68" s="27" t="s">
        <v>22</v>
      </c>
      <c r="X68" s="27" t="s">
        <v>393</v>
      </c>
      <c r="Y68" s="8"/>
      <c r="Z68" s="8"/>
      <c r="AA68" s="28"/>
      <c r="AB68" s="28"/>
      <c r="AC68" s="27" t="s">
        <v>27</v>
      </c>
      <c r="AD68" s="27" t="s">
        <v>43</v>
      </c>
      <c r="AE68" s="27" t="s">
        <v>94</v>
      </c>
      <c r="AF68" s="27" t="s">
        <v>27</v>
      </c>
      <c r="AG68" s="8"/>
    </row>
    <row r="69" spans="1:38" ht="121.5" x14ac:dyDescent="0.2">
      <c r="A69" s="8">
        <v>11</v>
      </c>
      <c r="B69" s="8"/>
      <c r="C69" s="8">
        <v>1</v>
      </c>
      <c r="D69" s="8" t="str">
        <f t="shared" ref="D69:D74" si="10">LEFT(E69,1)</f>
        <v>D</v>
      </c>
      <c r="E69" s="9" t="s">
        <v>436</v>
      </c>
      <c r="F69" s="10" t="s">
        <v>507</v>
      </c>
      <c r="G69" s="10" t="s">
        <v>506</v>
      </c>
      <c r="H69" s="10" t="s">
        <v>819</v>
      </c>
      <c r="I69" s="10" t="s">
        <v>820</v>
      </c>
      <c r="J69" s="10" t="s">
        <v>375</v>
      </c>
      <c r="K69" s="88">
        <v>41790</v>
      </c>
      <c r="L69" s="21">
        <v>41790</v>
      </c>
      <c r="M69" s="13">
        <f t="shared" si="3"/>
        <v>22</v>
      </c>
      <c r="N69" s="26"/>
      <c r="O69" s="13" t="str">
        <f t="shared" si="6"/>
        <v xml:space="preserve"> </v>
      </c>
      <c r="P69" s="23"/>
      <c r="Q69" s="23"/>
      <c r="R69" s="10"/>
      <c r="S69" s="10" t="s">
        <v>153</v>
      </c>
      <c r="T69" s="9"/>
      <c r="U69" s="8" t="s">
        <v>13</v>
      </c>
      <c r="V69" s="8" t="s">
        <v>15</v>
      </c>
      <c r="W69" s="9" t="s">
        <v>412</v>
      </c>
      <c r="X69" s="32" t="s">
        <v>411</v>
      </c>
      <c r="Y69" s="9" t="s">
        <v>72</v>
      </c>
      <c r="Z69" s="9"/>
      <c r="AA69" s="8"/>
      <c r="AB69" s="8"/>
      <c r="AC69" s="8"/>
      <c r="AD69" s="8"/>
      <c r="AE69" s="9"/>
      <c r="AF69" s="8"/>
      <c r="AG69" s="19" t="s">
        <v>676</v>
      </c>
      <c r="AI69" s="33"/>
      <c r="AK69" s="33"/>
    </row>
    <row r="70" spans="1:38" ht="103.5" x14ac:dyDescent="0.2">
      <c r="A70" s="8">
        <v>29</v>
      </c>
      <c r="B70" s="8"/>
      <c r="C70" s="8">
        <v>1</v>
      </c>
      <c r="D70" s="8" t="str">
        <f t="shared" si="10"/>
        <v>D</v>
      </c>
      <c r="E70" s="9" t="s">
        <v>436</v>
      </c>
      <c r="F70" s="10" t="s">
        <v>504</v>
      </c>
      <c r="G70" s="10"/>
      <c r="H70" s="10" t="s">
        <v>425</v>
      </c>
      <c r="I70" s="10" t="s">
        <v>428</v>
      </c>
      <c r="J70" s="10" t="s">
        <v>375</v>
      </c>
      <c r="K70" s="88">
        <v>41790</v>
      </c>
      <c r="L70" s="21">
        <v>41790</v>
      </c>
      <c r="M70" s="13">
        <f t="shared" si="3"/>
        <v>22</v>
      </c>
      <c r="N70" s="26"/>
      <c r="O70" s="13" t="str">
        <f t="shared" si="6"/>
        <v xml:space="preserve"> </v>
      </c>
      <c r="P70" s="23"/>
      <c r="Q70" s="23"/>
      <c r="R70" s="10"/>
      <c r="S70" s="10" t="s">
        <v>153</v>
      </c>
      <c r="T70" s="9"/>
      <c r="U70" s="8"/>
      <c r="V70" s="8"/>
      <c r="W70" s="9"/>
      <c r="X70" s="40" t="s">
        <v>486</v>
      </c>
      <c r="Y70" s="9"/>
      <c r="Z70" s="9"/>
      <c r="AA70" s="9"/>
      <c r="AB70" s="9"/>
      <c r="AC70" s="8"/>
      <c r="AD70" s="8"/>
      <c r="AE70" s="9"/>
      <c r="AF70" s="8"/>
      <c r="AG70" s="19"/>
      <c r="AI70" s="33"/>
      <c r="AK70" s="33"/>
    </row>
    <row r="71" spans="1:38" ht="42.75" x14ac:dyDescent="0.2">
      <c r="A71" s="8">
        <v>64</v>
      </c>
      <c r="B71" s="8"/>
      <c r="C71" s="8">
        <v>1</v>
      </c>
      <c r="D71" s="8" t="str">
        <f t="shared" si="10"/>
        <v>M</v>
      </c>
      <c r="E71" s="39" t="s">
        <v>337</v>
      </c>
      <c r="F71" s="9" t="s">
        <v>194</v>
      </c>
      <c r="G71" s="10" t="s">
        <v>197</v>
      </c>
      <c r="H71" s="10" t="s">
        <v>379</v>
      </c>
      <c r="I71" s="10" t="s">
        <v>151</v>
      </c>
      <c r="J71" s="11" t="s">
        <v>389</v>
      </c>
      <c r="K71" s="88">
        <v>41743</v>
      </c>
      <c r="L71" s="21">
        <v>41743</v>
      </c>
      <c r="M71" s="13">
        <f t="shared" si="3"/>
        <v>16</v>
      </c>
      <c r="N71" s="26">
        <v>41715</v>
      </c>
      <c r="O71" s="13">
        <f t="shared" si="6"/>
        <v>12</v>
      </c>
      <c r="P71" s="23">
        <v>41713</v>
      </c>
      <c r="Q71" s="23">
        <f>P71+30</f>
        <v>41743</v>
      </c>
      <c r="R71" s="10"/>
      <c r="S71" s="10" t="s">
        <v>94</v>
      </c>
      <c r="T71" s="8" t="s">
        <v>303</v>
      </c>
      <c r="U71" s="8"/>
      <c r="V71" s="8" t="s">
        <v>27</v>
      </c>
      <c r="W71" s="8"/>
      <c r="X71" s="8"/>
      <c r="Y71" s="9" t="s">
        <v>71</v>
      </c>
      <c r="Z71" s="9" t="s">
        <v>71</v>
      </c>
      <c r="AA71" s="8"/>
      <c r="AB71" s="8"/>
      <c r="AC71" s="8" t="s">
        <v>15</v>
      </c>
      <c r="AD71" s="8"/>
      <c r="AE71" s="9" t="s">
        <v>94</v>
      </c>
      <c r="AF71" s="9" t="s">
        <v>27</v>
      </c>
      <c r="AG71" s="9" t="s">
        <v>477</v>
      </c>
      <c r="AI71" s="33"/>
    </row>
    <row r="72" spans="1:38" ht="40.5" x14ac:dyDescent="0.2">
      <c r="A72" s="8">
        <v>42</v>
      </c>
      <c r="B72" s="24" t="s">
        <v>370</v>
      </c>
      <c r="C72" s="8">
        <v>1</v>
      </c>
      <c r="D72" s="8" t="str">
        <f t="shared" si="10"/>
        <v>D</v>
      </c>
      <c r="E72" s="9" t="s">
        <v>358</v>
      </c>
      <c r="F72" s="25" t="s">
        <v>407</v>
      </c>
      <c r="G72" s="10" t="s">
        <v>145</v>
      </c>
      <c r="H72" s="10" t="s">
        <v>446</v>
      </c>
      <c r="I72" s="10" t="s">
        <v>151</v>
      </c>
      <c r="J72" s="10" t="s">
        <v>43</v>
      </c>
      <c r="K72" s="88">
        <v>41790</v>
      </c>
      <c r="L72" s="21">
        <v>41790</v>
      </c>
      <c r="M72" s="13">
        <f t="shared" si="3"/>
        <v>22</v>
      </c>
      <c r="N72" s="26"/>
      <c r="O72" s="13" t="str">
        <f t="shared" si="6"/>
        <v xml:space="preserve"> </v>
      </c>
      <c r="P72" s="23">
        <v>42004</v>
      </c>
      <c r="Q72" s="23">
        <f>P72+30</f>
        <v>42034</v>
      </c>
      <c r="R72" s="10"/>
      <c r="S72" s="10" t="s">
        <v>153</v>
      </c>
      <c r="T72" s="9"/>
      <c r="U72" s="8"/>
      <c r="V72" s="8"/>
      <c r="W72" s="8"/>
      <c r="X72" s="8"/>
      <c r="Y72" s="8"/>
      <c r="Z72" s="8"/>
      <c r="AA72" s="8"/>
      <c r="AB72" s="8"/>
      <c r="AC72" s="8"/>
      <c r="AD72" s="8"/>
      <c r="AE72" s="8"/>
      <c r="AF72" s="8"/>
      <c r="AG72" s="8"/>
    </row>
    <row r="73" spans="1:38" ht="85.5" x14ac:dyDescent="0.2">
      <c r="A73" s="8">
        <v>66</v>
      </c>
      <c r="B73" s="8"/>
      <c r="C73" s="8">
        <v>1</v>
      </c>
      <c r="D73" s="8" t="str">
        <f t="shared" si="10"/>
        <v>M</v>
      </c>
      <c r="E73" s="39" t="s">
        <v>353</v>
      </c>
      <c r="F73" s="9" t="s">
        <v>173</v>
      </c>
      <c r="G73" s="10" t="s">
        <v>480</v>
      </c>
      <c r="H73" s="10" t="s">
        <v>174</v>
      </c>
      <c r="I73" s="10" t="s">
        <v>147</v>
      </c>
      <c r="J73" s="11" t="s">
        <v>389</v>
      </c>
      <c r="K73" s="88">
        <v>41759</v>
      </c>
      <c r="L73" s="21">
        <v>41759</v>
      </c>
      <c r="M73" s="13">
        <f t="shared" ref="M73:M136" si="11">IF(ISBLANK(L73)," ",WEEKNUM(L73))</f>
        <v>18</v>
      </c>
      <c r="N73" s="26"/>
      <c r="O73" s="13" t="str">
        <f t="shared" si="6"/>
        <v xml:space="preserve"> </v>
      </c>
      <c r="P73" s="23">
        <v>41759</v>
      </c>
      <c r="Q73" s="23">
        <f>P73+30</f>
        <v>41789</v>
      </c>
      <c r="R73" s="10"/>
      <c r="S73" s="10" t="s">
        <v>287</v>
      </c>
      <c r="T73" s="8" t="s">
        <v>301</v>
      </c>
      <c r="U73" s="8"/>
      <c r="V73" s="8" t="s">
        <v>27</v>
      </c>
      <c r="W73" s="8"/>
      <c r="X73" s="9" t="s">
        <v>478</v>
      </c>
      <c r="Y73" s="9" t="s">
        <v>72</v>
      </c>
      <c r="Z73" s="9" t="s">
        <v>71</v>
      </c>
      <c r="AA73" s="9" t="s">
        <v>100</v>
      </c>
      <c r="AB73" s="9" t="s">
        <v>6</v>
      </c>
      <c r="AC73" s="8" t="s">
        <v>27</v>
      </c>
      <c r="AD73" s="9" t="s">
        <v>390</v>
      </c>
      <c r="AE73" s="9" t="s">
        <v>604</v>
      </c>
      <c r="AF73" s="9" t="s">
        <v>27</v>
      </c>
      <c r="AG73" s="9" t="s">
        <v>603</v>
      </c>
    </row>
    <row r="74" spans="1:38" ht="94.5" x14ac:dyDescent="0.2">
      <c r="A74" s="8">
        <v>49</v>
      </c>
      <c r="B74" s="8"/>
      <c r="C74" s="8">
        <v>1</v>
      </c>
      <c r="D74" s="8" t="str">
        <f t="shared" si="10"/>
        <v>D</v>
      </c>
      <c r="E74" s="9" t="s">
        <v>658</v>
      </c>
      <c r="F74" s="10" t="s">
        <v>522</v>
      </c>
      <c r="G74" s="10"/>
      <c r="H74" s="10" t="s">
        <v>598</v>
      </c>
      <c r="I74" s="10" t="s">
        <v>152</v>
      </c>
      <c r="J74" s="10" t="s">
        <v>375</v>
      </c>
      <c r="K74" s="88">
        <v>41790</v>
      </c>
      <c r="L74" s="21">
        <v>41790</v>
      </c>
      <c r="M74" s="13">
        <f t="shared" si="11"/>
        <v>22</v>
      </c>
      <c r="N74" s="26"/>
      <c r="O74" s="13" t="str">
        <f t="shared" si="6"/>
        <v xml:space="preserve"> </v>
      </c>
      <c r="P74" s="23">
        <v>41820</v>
      </c>
      <c r="Q74" s="23">
        <f>P74+30</f>
        <v>41850</v>
      </c>
      <c r="R74" s="10"/>
      <c r="S74" s="10" t="s">
        <v>93</v>
      </c>
      <c r="T74" s="8"/>
      <c r="U74" s="8"/>
      <c r="V74" s="8"/>
      <c r="W74" s="8"/>
      <c r="X74" s="8"/>
      <c r="Y74" s="8"/>
      <c r="Z74" s="8"/>
      <c r="AA74" s="8"/>
      <c r="AB74" s="8"/>
      <c r="AC74" s="8"/>
      <c r="AD74" s="8"/>
      <c r="AE74" s="8"/>
      <c r="AF74" s="8"/>
      <c r="AG74" s="8"/>
    </row>
    <row r="75" spans="1:38" ht="128.25" hidden="1" x14ac:dyDescent="0.2">
      <c r="A75" s="8">
        <v>57</v>
      </c>
      <c r="B75" s="30"/>
      <c r="C75" s="8">
        <v>2</v>
      </c>
      <c r="D75" s="9" t="s">
        <v>362</v>
      </c>
      <c r="E75" s="9" t="s">
        <v>448</v>
      </c>
      <c r="F75" s="9" t="s">
        <v>444</v>
      </c>
      <c r="G75" s="10" t="s">
        <v>447</v>
      </c>
      <c r="H75" s="41" t="s">
        <v>449</v>
      </c>
      <c r="I75" s="10" t="s">
        <v>821</v>
      </c>
      <c r="J75" s="10" t="s">
        <v>43</v>
      </c>
      <c r="K75" s="88">
        <v>41790</v>
      </c>
      <c r="L75" s="21">
        <v>41790</v>
      </c>
      <c r="M75" s="13">
        <f t="shared" si="11"/>
        <v>22</v>
      </c>
      <c r="N75" s="26"/>
      <c r="O75" s="13" t="str">
        <f t="shared" si="6"/>
        <v xml:space="preserve"> </v>
      </c>
      <c r="P75" s="22">
        <v>41710</v>
      </c>
      <c r="Q75" s="22"/>
      <c r="R75" s="36" t="s">
        <v>367</v>
      </c>
      <c r="S75" s="10" t="s">
        <v>153</v>
      </c>
      <c r="T75" s="8"/>
      <c r="U75" s="8"/>
      <c r="V75" s="8"/>
      <c r="W75" s="8"/>
      <c r="X75" s="8"/>
      <c r="Y75" s="8"/>
      <c r="Z75" s="8"/>
      <c r="AA75" s="18"/>
      <c r="AB75" s="18"/>
      <c r="AC75" s="8"/>
      <c r="AD75" s="8"/>
      <c r="AE75" s="8"/>
      <c r="AF75" s="8"/>
      <c r="AG75" s="8"/>
    </row>
    <row r="76" spans="1:38" ht="162" hidden="1" x14ac:dyDescent="0.2">
      <c r="A76" s="8">
        <v>84</v>
      </c>
      <c r="B76" s="35"/>
      <c r="C76" s="35">
        <v>2</v>
      </c>
      <c r="D76" s="35" t="str">
        <f>LEFT(E76,1)</f>
        <v>R</v>
      </c>
      <c r="E76" s="30" t="s">
        <v>360</v>
      </c>
      <c r="F76" s="25" t="s">
        <v>456</v>
      </c>
      <c r="G76" s="36" t="s">
        <v>455</v>
      </c>
      <c r="H76" s="10" t="s">
        <v>558</v>
      </c>
      <c r="I76" s="36"/>
      <c r="J76" s="10" t="s">
        <v>66</v>
      </c>
      <c r="K76" s="88">
        <v>41790</v>
      </c>
      <c r="L76" s="21">
        <v>41790</v>
      </c>
      <c r="M76" s="13">
        <f t="shared" si="11"/>
        <v>22</v>
      </c>
      <c r="N76" s="21"/>
      <c r="O76" s="13" t="str">
        <f t="shared" si="6"/>
        <v xml:space="preserve"> </v>
      </c>
      <c r="P76" s="37"/>
      <c r="Q76" s="37"/>
      <c r="R76" s="36"/>
      <c r="S76" s="36" t="s">
        <v>153</v>
      </c>
      <c r="T76" s="35"/>
      <c r="U76" s="35"/>
      <c r="V76" s="35"/>
      <c r="W76" s="35"/>
      <c r="X76" s="35"/>
      <c r="Y76" s="35"/>
      <c r="Z76" s="35"/>
      <c r="AA76" s="35"/>
      <c r="AB76" s="35"/>
      <c r="AC76" s="35"/>
      <c r="AD76" s="35"/>
      <c r="AE76" s="35"/>
      <c r="AF76" s="35"/>
      <c r="AG76" s="35"/>
      <c r="AH76" s="61"/>
      <c r="AI76" s="61"/>
      <c r="AJ76" s="61"/>
      <c r="AK76" s="61"/>
      <c r="AL76" s="61"/>
    </row>
    <row r="77" spans="1:38" ht="85.5" x14ac:dyDescent="0.2">
      <c r="A77" s="8">
        <v>70</v>
      </c>
      <c r="B77" s="42" t="s">
        <v>371</v>
      </c>
      <c r="C77" s="43">
        <v>1</v>
      </c>
      <c r="D77" s="43" t="str">
        <f>LEFT(E77,1)</f>
        <v>R</v>
      </c>
      <c r="E77" s="43" t="s">
        <v>345</v>
      </c>
      <c r="F77" s="48" t="s">
        <v>143</v>
      </c>
      <c r="G77" s="47" t="s">
        <v>229</v>
      </c>
      <c r="H77" s="43" t="s">
        <v>230</v>
      </c>
      <c r="I77" s="47" t="s">
        <v>227</v>
      </c>
      <c r="J77" s="47" t="s">
        <v>376</v>
      </c>
      <c r="K77" s="88">
        <v>41698</v>
      </c>
      <c r="L77" s="21">
        <v>41698</v>
      </c>
      <c r="M77" s="13">
        <f t="shared" si="11"/>
        <v>9</v>
      </c>
      <c r="N77" s="44">
        <v>41698</v>
      </c>
      <c r="O77" s="13">
        <f t="shared" si="6"/>
        <v>9</v>
      </c>
      <c r="P77" s="45">
        <v>41698</v>
      </c>
      <c r="Q77" s="46">
        <f>P77+30</f>
        <v>41728</v>
      </c>
      <c r="R77" s="47"/>
      <c r="S77" s="47" t="s">
        <v>169</v>
      </c>
      <c r="T77" s="8" t="s">
        <v>302</v>
      </c>
      <c r="U77" s="8"/>
      <c r="V77" s="8"/>
      <c r="W77" s="8"/>
      <c r="X77" s="8"/>
      <c r="Y77" s="8"/>
      <c r="Z77" s="8"/>
      <c r="AA77" s="8"/>
      <c r="AB77" s="8"/>
      <c r="AC77" s="8"/>
      <c r="AD77" s="8"/>
      <c r="AE77" s="8"/>
      <c r="AF77" s="8"/>
      <c r="AG77" s="8"/>
    </row>
    <row r="78" spans="1:38" ht="29.25" x14ac:dyDescent="0.2">
      <c r="A78" s="8">
        <v>125</v>
      </c>
      <c r="B78" s="8"/>
      <c r="C78" s="8">
        <v>1</v>
      </c>
      <c r="D78" s="8" t="str">
        <f>LEFT(E78,1)</f>
        <v>T</v>
      </c>
      <c r="E78" s="9" t="s">
        <v>333</v>
      </c>
      <c r="F78" s="9" t="s">
        <v>183</v>
      </c>
      <c r="G78" s="10" t="s">
        <v>184</v>
      </c>
      <c r="H78" s="10" t="s">
        <v>254</v>
      </c>
      <c r="I78" s="10" t="s">
        <v>152</v>
      </c>
      <c r="J78" s="11" t="s">
        <v>575</v>
      </c>
      <c r="K78" s="88">
        <v>41790</v>
      </c>
      <c r="L78" s="21">
        <v>41790</v>
      </c>
      <c r="M78" s="13">
        <f t="shared" si="11"/>
        <v>22</v>
      </c>
      <c r="N78" s="26"/>
      <c r="O78" s="13" t="str">
        <f t="shared" si="6"/>
        <v xml:space="preserve"> </v>
      </c>
      <c r="P78" s="23">
        <v>41713</v>
      </c>
      <c r="Q78" s="23">
        <f>P78+30</f>
        <v>41743</v>
      </c>
      <c r="R78" s="10"/>
      <c r="S78" s="10" t="s">
        <v>153</v>
      </c>
      <c r="T78" s="8"/>
      <c r="U78" s="8" t="s">
        <v>20</v>
      </c>
      <c r="V78" s="8" t="s">
        <v>66</v>
      </c>
      <c r="W78" s="9" t="s">
        <v>10</v>
      </c>
      <c r="X78" s="9" t="s">
        <v>83</v>
      </c>
      <c r="Y78" s="9" t="s">
        <v>72</v>
      </c>
      <c r="Z78" s="9" t="s">
        <v>71</v>
      </c>
      <c r="AA78" s="8" t="s">
        <v>9</v>
      </c>
      <c r="AB78" s="8" t="s">
        <v>96</v>
      </c>
      <c r="AC78" s="9" t="s">
        <v>66</v>
      </c>
      <c r="AD78" s="8" t="s">
        <v>97</v>
      </c>
      <c r="AE78" s="9" t="s">
        <v>95</v>
      </c>
      <c r="AF78" s="8" t="s">
        <v>129</v>
      </c>
      <c r="AG78" s="8"/>
    </row>
    <row r="79" spans="1:38" ht="28.5" x14ac:dyDescent="0.2">
      <c r="A79" s="8">
        <v>72</v>
      </c>
      <c r="B79" s="8"/>
      <c r="C79" s="8">
        <v>1</v>
      </c>
      <c r="D79" s="8" t="str">
        <f>LEFT(E79,1)</f>
        <v>M</v>
      </c>
      <c r="E79" s="8" t="s">
        <v>338</v>
      </c>
      <c r="F79" s="25" t="s">
        <v>136</v>
      </c>
      <c r="G79" s="47" t="s">
        <v>157</v>
      </c>
      <c r="H79" s="52" t="s">
        <v>150</v>
      </c>
      <c r="I79" s="52" t="s">
        <v>151</v>
      </c>
      <c r="J79" s="11" t="s">
        <v>389</v>
      </c>
      <c r="K79" s="88">
        <v>41705</v>
      </c>
      <c r="L79" s="21">
        <v>41705</v>
      </c>
      <c r="M79" s="13">
        <f t="shared" si="11"/>
        <v>10</v>
      </c>
      <c r="N79" s="53">
        <v>41705</v>
      </c>
      <c r="O79" s="13">
        <f t="shared" si="6"/>
        <v>10</v>
      </c>
      <c r="P79" s="54">
        <v>41687</v>
      </c>
      <c r="Q79" s="54"/>
      <c r="R79" s="52"/>
      <c r="S79" s="52" t="s">
        <v>94</v>
      </c>
      <c r="T79" s="8"/>
      <c r="U79" s="28"/>
      <c r="V79" s="28"/>
      <c r="W79" s="28"/>
      <c r="X79" s="28"/>
      <c r="Y79" s="28"/>
      <c r="Z79" s="28"/>
      <c r="AA79" s="28"/>
      <c r="AB79" s="28"/>
      <c r="AC79" s="28"/>
      <c r="AD79" s="28"/>
      <c r="AE79" s="28"/>
      <c r="AF79" s="28"/>
      <c r="AG79" s="28"/>
    </row>
    <row r="80" spans="1:38" ht="81" hidden="1" x14ac:dyDescent="0.2">
      <c r="A80" s="8">
        <v>162</v>
      </c>
      <c r="B80" s="8"/>
      <c r="C80" s="8">
        <v>2</v>
      </c>
      <c r="D80" s="9" t="s">
        <v>362</v>
      </c>
      <c r="E80" s="9" t="s">
        <v>474</v>
      </c>
      <c r="F80" s="9" t="s">
        <v>475</v>
      </c>
      <c r="G80" s="10" t="s">
        <v>476</v>
      </c>
      <c r="H80" s="41" t="s">
        <v>561</v>
      </c>
      <c r="I80" s="10"/>
      <c r="J80" s="36" t="s">
        <v>376</v>
      </c>
      <c r="K80" s="88">
        <v>41790</v>
      </c>
      <c r="L80" s="21">
        <v>41790</v>
      </c>
      <c r="M80" s="13">
        <f t="shared" si="11"/>
        <v>22</v>
      </c>
      <c r="N80" s="26"/>
      <c r="O80" s="13" t="str">
        <f t="shared" si="6"/>
        <v xml:space="preserve"> </v>
      </c>
      <c r="P80" s="22"/>
      <c r="Q80" s="22"/>
      <c r="R80" s="10"/>
      <c r="S80" s="10" t="s">
        <v>153</v>
      </c>
      <c r="T80" s="8"/>
      <c r="U80" s="8"/>
      <c r="V80" s="8"/>
      <c r="W80" s="8"/>
      <c r="X80" s="8"/>
      <c r="Y80" s="8"/>
      <c r="Z80" s="8"/>
      <c r="AA80" s="8"/>
      <c r="AB80" s="8"/>
      <c r="AC80" s="8"/>
      <c r="AD80" s="8"/>
      <c r="AE80" s="8"/>
      <c r="AF80" s="8"/>
      <c r="AG80" s="8"/>
    </row>
    <row r="81" spans="1:38" ht="28.5" x14ac:dyDescent="0.2">
      <c r="A81" s="8">
        <v>74</v>
      </c>
      <c r="B81" s="8"/>
      <c r="C81" s="8">
        <v>1</v>
      </c>
      <c r="D81" s="8" t="str">
        <f t="shared" ref="D81:D86" si="12">LEFT(E81,1)</f>
        <v>M</v>
      </c>
      <c r="E81" s="9" t="s">
        <v>338</v>
      </c>
      <c r="F81" s="25" t="s">
        <v>136</v>
      </c>
      <c r="G81" s="48" t="s">
        <v>215</v>
      </c>
      <c r="H81" s="51" t="s">
        <v>214</v>
      </c>
      <c r="I81" s="51" t="s">
        <v>152</v>
      </c>
      <c r="J81" s="11" t="s">
        <v>389</v>
      </c>
      <c r="K81" s="88">
        <v>41705</v>
      </c>
      <c r="L81" s="21">
        <v>41705</v>
      </c>
      <c r="M81" s="13">
        <f t="shared" si="11"/>
        <v>10</v>
      </c>
      <c r="N81" s="62">
        <v>41705</v>
      </c>
      <c r="O81" s="13">
        <f t="shared" si="6"/>
        <v>10</v>
      </c>
      <c r="P81" s="63">
        <v>41688</v>
      </c>
      <c r="Q81" s="63"/>
      <c r="R81" s="51"/>
      <c r="S81" s="51" t="s">
        <v>94</v>
      </c>
      <c r="T81" s="56" t="s">
        <v>293</v>
      </c>
      <c r="U81" s="8"/>
      <c r="V81" s="8"/>
      <c r="W81" s="8"/>
      <c r="X81" s="8"/>
      <c r="Y81" s="8"/>
      <c r="Z81" s="8"/>
      <c r="AA81" s="8"/>
      <c r="AB81" s="8"/>
      <c r="AC81" s="8"/>
      <c r="AD81" s="8"/>
      <c r="AE81" s="8"/>
      <c r="AF81" s="8"/>
      <c r="AG81" s="8"/>
    </row>
    <row r="82" spans="1:38" ht="54" x14ac:dyDescent="0.2">
      <c r="A82" s="8">
        <v>75</v>
      </c>
      <c r="B82" s="8"/>
      <c r="C82" s="8">
        <v>1</v>
      </c>
      <c r="D82" s="8" t="str">
        <f t="shared" si="12"/>
        <v>M</v>
      </c>
      <c r="E82" s="9" t="s">
        <v>338</v>
      </c>
      <c r="F82" s="25" t="s">
        <v>324</v>
      </c>
      <c r="G82" s="25" t="s">
        <v>324</v>
      </c>
      <c r="H82" s="31" t="s">
        <v>648</v>
      </c>
      <c r="I82" s="31" t="s">
        <v>151</v>
      </c>
      <c r="J82" s="11" t="s">
        <v>389</v>
      </c>
      <c r="K82" s="88">
        <v>41745</v>
      </c>
      <c r="L82" s="21">
        <v>41745</v>
      </c>
      <c r="M82" s="13">
        <f t="shared" si="11"/>
        <v>16</v>
      </c>
      <c r="N82" s="64">
        <v>41743</v>
      </c>
      <c r="O82" s="13">
        <f t="shared" si="6"/>
        <v>16</v>
      </c>
      <c r="P82" s="65">
        <v>41715</v>
      </c>
      <c r="Q82" s="23">
        <f>P82+30</f>
        <v>41745</v>
      </c>
      <c r="R82" s="31"/>
      <c r="S82" s="10" t="s">
        <v>94</v>
      </c>
      <c r="T82" s="9"/>
      <c r="U82" s="8"/>
      <c r="V82" s="8" t="s">
        <v>27</v>
      </c>
      <c r="W82" s="8"/>
      <c r="X82" s="8"/>
      <c r="Y82" s="9" t="s">
        <v>483</v>
      </c>
      <c r="Z82" s="9" t="s">
        <v>71</v>
      </c>
      <c r="AA82" s="8"/>
      <c r="AB82" s="8"/>
      <c r="AC82" s="8" t="s">
        <v>1</v>
      </c>
      <c r="AD82" s="8"/>
      <c r="AE82" s="8"/>
      <c r="AF82" s="8"/>
      <c r="AG82" s="8"/>
    </row>
    <row r="83" spans="1:38" ht="96" x14ac:dyDescent="0.2">
      <c r="A83" s="43">
        <v>76</v>
      </c>
      <c r="B83" s="66" t="s">
        <v>464</v>
      </c>
      <c r="C83" s="43">
        <v>1</v>
      </c>
      <c r="D83" s="43" t="str">
        <f t="shared" si="12"/>
        <v>R</v>
      </c>
      <c r="E83" s="43" t="s">
        <v>343</v>
      </c>
      <c r="F83" s="48" t="s">
        <v>452</v>
      </c>
      <c r="G83" s="67" t="s">
        <v>613</v>
      </c>
      <c r="H83" s="67" t="s">
        <v>451</v>
      </c>
      <c r="I83" s="47" t="s">
        <v>152</v>
      </c>
      <c r="J83" s="47" t="s">
        <v>555</v>
      </c>
      <c r="K83" s="88">
        <v>41744</v>
      </c>
      <c r="L83" s="21">
        <v>41744</v>
      </c>
      <c r="M83" s="13">
        <f t="shared" si="11"/>
        <v>16</v>
      </c>
      <c r="N83" s="44"/>
      <c r="O83" s="13" t="str">
        <f t="shared" si="6"/>
        <v xml:space="preserve"> </v>
      </c>
      <c r="P83" s="46">
        <v>41713</v>
      </c>
      <c r="Q83" s="46">
        <f>P83+30</f>
        <v>41743</v>
      </c>
      <c r="R83" s="47"/>
      <c r="S83" s="47" t="s">
        <v>287</v>
      </c>
      <c r="T83" s="8"/>
      <c r="U83" s="35"/>
      <c r="V83" s="35"/>
      <c r="W83" s="35"/>
      <c r="X83" s="35"/>
      <c r="Y83" s="35"/>
      <c r="Z83" s="35"/>
      <c r="AA83" s="35"/>
      <c r="AB83" s="35"/>
      <c r="AC83" s="35"/>
      <c r="AD83" s="35"/>
      <c r="AE83" s="35"/>
      <c r="AF83" s="35"/>
      <c r="AG83" s="35"/>
    </row>
    <row r="84" spans="1:38" ht="28.5" x14ac:dyDescent="0.2">
      <c r="A84" s="8">
        <v>77</v>
      </c>
      <c r="B84" s="68" t="s">
        <v>464</v>
      </c>
      <c r="C84" s="43">
        <v>1</v>
      </c>
      <c r="D84" s="43" t="str">
        <f t="shared" si="12"/>
        <v>R</v>
      </c>
      <c r="E84" s="43" t="s">
        <v>343</v>
      </c>
      <c r="F84" s="48" t="s">
        <v>554</v>
      </c>
      <c r="G84" s="47" t="s">
        <v>329</v>
      </c>
      <c r="H84" s="47" t="s">
        <v>453</v>
      </c>
      <c r="I84" s="47" t="s">
        <v>152</v>
      </c>
      <c r="J84" s="47" t="s">
        <v>376</v>
      </c>
      <c r="K84" s="88">
        <v>41744</v>
      </c>
      <c r="L84" s="21">
        <v>41744</v>
      </c>
      <c r="M84" s="13">
        <f t="shared" si="11"/>
        <v>16</v>
      </c>
      <c r="N84" s="44">
        <v>41728</v>
      </c>
      <c r="O84" s="13">
        <f t="shared" si="6"/>
        <v>14</v>
      </c>
      <c r="P84" s="46">
        <v>41713</v>
      </c>
      <c r="Q84" s="46">
        <f>P84+30</f>
        <v>41743</v>
      </c>
      <c r="R84" s="49" t="s">
        <v>330</v>
      </c>
      <c r="S84" s="47" t="s">
        <v>94</v>
      </c>
      <c r="T84" s="8"/>
      <c r="U84" s="35"/>
      <c r="V84" s="35"/>
      <c r="W84" s="35"/>
      <c r="X84" s="35"/>
      <c r="Y84" s="35"/>
      <c r="Z84" s="35"/>
      <c r="AA84" s="35"/>
      <c r="AB84" s="35"/>
      <c r="AC84" s="35"/>
      <c r="AD84" s="35"/>
      <c r="AE84" s="35"/>
      <c r="AF84" s="35"/>
      <c r="AG84" s="35"/>
    </row>
    <row r="85" spans="1:38" ht="71.25" x14ac:dyDescent="0.2">
      <c r="A85" s="8">
        <v>78</v>
      </c>
      <c r="B85" s="42" t="s">
        <v>371</v>
      </c>
      <c r="C85" s="42">
        <v>1</v>
      </c>
      <c r="D85" s="42" t="str">
        <f t="shared" si="12"/>
        <v>R</v>
      </c>
      <c r="E85" s="42" t="s">
        <v>343</v>
      </c>
      <c r="F85" s="69" t="s">
        <v>136</v>
      </c>
      <c r="G85" s="52" t="s">
        <v>137</v>
      </c>
      <c r="H85" s="52" t="s">
        <v>154</v>
      </c>
      <c r="I85" s="52" t="s">
        <v>152</v>
      </c>
      <c r="J85" s="47" t="s">
        <v>376</v>
      </c>
      <c r="K85" s="88">
        <v>41687</v>
      </c>
      <c r="L85" s="21">
        <v>41687</v>
      </c>
      <c r="M85" s="13">
        <f t="shared" si="11"/>
        <v>8</v>
      </c>
      <c r="N85" s="53">
        <v>41687</v>
      </c>
      <c r="O85" s="13">
        <f t="shared" si="6"/>
        <v>8</v>
      </c>
      <c r="P85" s="70">
        <v>41687</v>
      </c>
      <c r="Q85" s="70"/>
      <c r="R85" s="52" t="s">
        <v>149</v>
      </c>
      <c r="S85" s="52" t="s">
        <v>94</v>
      </c>
      <c r="T85" s="9" t="s">
        <v>297</v>
      </c>
      <c r="U85" s="8"/>
      <c r="V85" s="8"/>
      <c r="W85" s="8"/>
      <c r="X85" s="8"/>
      <c r="Y85" s="8"/>
      <c r="Z85" s="8"/>
      <c r="AA85" s="8"/>
      <c r="AB85" s="8"/>
      <c r="AC85" s="8"/>
      <c r="AD85" s="8"/>
      <c r="AE85" s="8"/>
      <c r="AF85" s="8"/>
      <c r="AG85" s="8"/>
    </row>
    <row r="86" spans="1:38" ht="142.5" hidden="1" x14ac:dyDescent="0.2">
      <c r="A86" s="43">
        <v>79</v>
      </c>
      <c r="B86" s="68" t="s">
        <v>464</v>
      </c>
      <c r="C86" s="43">
        <v>2</v>
      </c>
      <c r="D86" s="43" t="str">
        <f t="shared" si="12"/>
        <v>R</v>
      </c>
      <c r="E86" s="43" t="s">
        <v>343</v>
      </c>
      <c r="F86" s="48" t="s">
        <v>445</v>
      </c>
      <c r="G86" s="47" t="s">
        <v>139</v>
      </c>
      <c r="H86" s="47" t="s">
        <v>156</v>
      </c>
      <c r="I86" s="47" t="s">
        <v>147</v>
      </c>
      <c r="J86" s="47" t="s">
        <v>555</v>
      </c>
      <c r="K86" s="88">
        <v>41759</v>
      </c>
      <c r="L86" s="21">
        <v>41759</v>
      </c>
      <c r="M86" s="13">
        <f t="shared" si="11"/>
        <v>18</v>
      </c>
      <c r="N86" s="44"/>
      <c r="O86" s="13" t="str">
        <f t="shared" si="6"/>
        <v xml:space="preserve"> </v>
      </c>
      <c r="P86" s="46">
        <v>41713</v>
      </c>
      <c r="Q86" s="46">
        <f>P86+30</f>
        <v>41743</v>
      </c>
      <c r="R86" s="47"/>
      <c r="S86" s="47" t="s">
        <v>287</v>
      </c>
      <c r="T86" s="9" t="s">
        <v>296</v>
      </c>
      <c r="U86" s="8"/>
      <c r="V86" s="8"/>
      <c r="W86" s="8"/>
      <c r="X86" s="8"/>
      <c r="Y86" s="8"/>
      <c r="Z86" s="8"/>
      <c r="AA86" s="8"/>
      <c r="AB86" s="8"/>
      <c r="AC86" s="8"/>
      <c r="AD86" s="8"/>
      <c r="AE86" s="8"/>
      <c r="AF86" s="8"/>
      <c r="AG86" s="8"/>
    </row>
    <row r="87" spans="1:38" ht="40.5" hidden="1" x14ac:dyDescent="0.2">
      <c r="A87" s="8">
        <v>175</v>
      </c>
      <c r="B87" s="8"/>
      <c r="C87" s="8">
        <v>2</v>
      </c>
      <c r="D87" s="9" t="s">
        <v>362</v>
      </c>
      <c r="E87" s="8" t="s">
        <v>562</v>
      </c>
      <c r="F87" s="9" t="s">
        <v>822</v>
      </c>
      <c r="G87" s="10"/>
      <c r="H87" s="41" t="s">
        <v>563</v>
      </c>
      <c r="I87" s="10"/>
      <c r="J87" s="36" t="s">
        <v>376</v>
      </c>
      <c r="K87" s="88">
        <v>41790</v>
      </c>
      <c r="L87" s="21">
        <v>41790</v>
      </c>
      <c r="M87" s="13">
        <f t="shared" si="11"/>
        <v>22</v>
      </c>
      <c r="N87" s="26"/>
      <c r="O87" s="13" t="str">
        <f t="shared" si="6"/>
        <v xml:space="preserve"> </v>
      </c>
      <c r="P87" s="10"/>
      <c r="Q87" s="10"/>
      <c r="R87" s="10"/>
      <c r="S87" s="10" t="s">
        <v>153</v>
      </c>
      <c r="T87" s="8"/>
      <c r="U87" s="8"/>
      <c r="V87" s="8"/>
      <c r="W87" s="8"/>
      <c r="X87" s="8"/>
      <c r="Y87" s="8"/>
      <c r="Z87" s="8"/>
      <c r="AA87" s="8"/>
      <c r="AB87" s="8"/>
      <c r="AC87" s="8"/>
      <c r="AD87" s="8"/>
      <c r="AE87" s="8"/>
      <c r="AF87" s="8"/>
      <c r="AG87" s="8"/>
    </row>
    <row r="88" spans="1:38" ht="28.5" hidden="1" x14ac:dyDescent="0.2">
      <c r="A88" s="8">
        <v>176</v>
      </c>
      <c r="B88" s="8"/>
      <c r="C88" s="8">
        <v>2</v>
      </c>
      <c r="D88" s="9" t="s">
        <v>550</v>
      </c>
      <c r="E88" s="9" t="s">
        <v>581</v>
      </c>
      <c r="F88" s="9" t="s">
        <v>582</v>
      </c>
      <c r="G88" s="10"/>
      <c r="H88" s="10" t="s">
        <v>583</v>
      </c>
      <c r="I88" s="10"/>
      <c r="J88" s="10" t="s">
        <v>586</v>
      </c>
      <c r="K88" s="88">
        <v>41790</v>
      </c>
      <c r="L88" s="21">
        <v>41790</v>
      </c>
      <c r="M88" s="13">
        <f t="shared" si="11"/>
        <v>22</v>
      </c>
      <c r="N88" s="26"/>
      <c r="O88" s="13" t="str">
        <f t="shared" si="6"/>
        <v xml:space="preserve"> </v>
      </c>
      <c r="P88" s="10"/>
      <c r="Q88" s="10"/>
      <c r="R88" s="10"/>
      <c r="S88" s="10" t="s">
        <v>153</v>
      </c>
      <c r="T88" s="8"/>
      <c r="U88" s="8"/>
      <c r="V88" s="8"/>
      <c r="W88" s="8"/>
      <c r="X88" s="8"/>
      <c r="Y88" s="8"/>
      <c r="Z88" s="8"/>
      <c r="AA88" s="8"/>
      <c r="AB88" s="8"/>
      <c r="AC88" s="8"/>
      <c r="AD88" s="8"/>
      <c r="AE88" s="8"/>
      <c r="AF88" s="8"/>
      <c r="AG88" s="8"/>
    </row>
    <row r="89" spans="1:38" ht="81" x14ac:dyDescent="0.2">
      <c r="A89" s="8">
        <v>56</v>
      </c>
      <c r="B89" s="24" t="s">
        <v>371</v>
      </c>
      <c r="C89" s="8">
        <v>1</v>
      </c>
      <c r="D89" s="8" t="s">
        <v>365</v>
      </c>
      <c r="E89" s="60"/>
      <c r="F89" s="8" t="s">
        <v>308</v>
      </c>
      <c r="G89" s="10" t="s">
        <v>309</v>
      </c>
      <c r="H89" s="10" t="s">
        <v>566</v>
      </c>
      <c r="I89" s="10" t="s">
        <v>366</v>
      </c>
      <c r="J89" s="10" t="s">
        <v>607</v>
      </c>
      <c r="K89" s="88">
        <v>41805</v>
      </c>
      <c r="L89" s="21">
        <v>41805</v>
      </c>
      <c r="M89" s="13">
        <f t="shared" si="11"/>
        <v>25</v>
      </c>
      <c r="N89" s="26"/>
      <c r="O89" s="13" t="str">
        <f t="shared" si="6"/>
        <v xml:space="preserve"> </v>
      </c>
      <c r="P89" s="22">
        <v>41729</v>
      </c>
      <c r="Q89" s="22">
        <f>P89+60</f>
        <v>41789</v>
      </c>
      <c r="R89" s="8"/>
      <c r="S89" s="10" t="s">
        <v>153</v>
      </c>
      <c r="T89" s="8"/>
      <c r="U89" s="8"/>
      <c r="V89" s="8" t="s">
        <v>66</v>
      </c>
      <c r="W89" s="8"/>
      <c r="X89" s="8"/>
      <c r="Y89" s="8"/>
      <c r="Z89" s="8"/>
      <c r="AA89" s="18"/>
      <c r="AB89" s="18"/>
      <c r="AC89" s="8" t="s">
        <v>66</v>
      </c>
      <c r="AD89" s="8" t="s">
        <v>27</v>
      </c>
      <c r="AE89" s="8"/>
      <c r="AF89" s="8"/>
      <c r="AG89" s="8"/>
    </row>
    <row r="90" spans="1:38" ht="81" x14ac:dyDescent="0.2">
      <c r="A90" s="8">
        <v>58</v>
      </c>
      <c r="B90" s="8"/>
      <c r="C90" s="8">
        <v>1</v>
      </c>
      <c r="D90" s="8" t="s">
        <v>365</v>
      </c>
      <c r="E90" s="60"/>
      <c r="F90" s="8" t="s">
        <v>308</v>
      </c>
      <c r="G90" s="10" t="s">
        <v>309</v>
      </c>
      <c r="H90" s="10" t="s">
        <v>689</v>
      </c>
      <c r="I90" s="10" t="s">
        <v>310</v>
      </c>
      <c r="J90" s="10" t="s">
        <v>690</v>
      </c>
      <c r="K90" s="88">
        <v>41805</v>
      </c>
      <c r="L90" s="21">
        <v>41805</v>
      </c>
      <c r="M90" s="13">
        <f t="shared" si="11"/>
        <v>25</v>
      </c>
      <c r="N90" s="26"/>
      <c r="O90" s="13" t="str">
        <f t="shared" si="6"/>
        <v xml:space="preserve"> </v>
      </c>
      <c r="P90" s="22" t="s">
        <v>311</v>
      </c>
      <c r="Q90" s="22"/>
      <c r="R90" s="10"/>
      <c r="S90" s="10" t="s">
        <v>93</v>
      </c>
      <c r="T90" s="8"/>
      <c r="U90" s="8"/>
      <c r="V90" s="8"/>
      <c r="W90" s="8"/>
      <c r="X90" s="8"/>
      <c r="Y90" s="8"/>
      <c r="Z90" s="8"/>
      <c r="AA90" s="18"/>
      <c r="AB90" s="18"/>
      <c r="AC90" s="8"/>
      <c r="AD90" s="8"/>
      <c r="AE90" s="8"/>
      <c r="AF90" s="8"/>
      <c r="AG90" s="8"/>
    </row>
    <row r="91" spans="1:38" s="55" customFormat="1" ht="85.5" x14ac:dyDescent="0.2">
      <c r="A91" s="8">
        <v>99</v>
      </c>
      <c r="B91" s="8"/>
      <c r="C91" s="8">
        <v>1</v>
      </c>
      <c r="D91" s="8" t="str">
        <f t="shared" ref="D91:D97" si="13">LEFT(E91,1)</f>
        <v>M</v>
      </c>
      <c r="E91" s="9" t="s">
        <v>353</v>
      </c>
      <c r="F91" s="9" t="s">
        <v>615</v>
      </c>
      <c r="G91" s="10" t="s">
        <v>314</v>
      </c>
      <c r="H91" s="10" t="s">
        <v>323</v>
      </c>
      <c r="I91" s="10" t="s">
        <v>320</v>
      </c>
      <c r="J91" s="11" t="s">
        <v>27</v>
      </c>
      <c r="K91" s="88">
        <v>41805</v>
      </c>
      <c r="L91" s="21">
        <v>41805</v>
      </c>
      <c r="M91" s="13">
        <f t="shared" si="11"/>
        <v>25</v>
      </c>
      <c r="N91" s="26"/>
      <c r="O91" s="13" t="str">
        <f t="shared" ref="O91:O154" si="14">IF(ISBLANK(N91)," ",WEEKNUM(N91))</f>
        <v xml:space="preserve"> </v>
      </c>
      <c r="P91" s="23"/>
      <c r="Q91" s="23"/>
      <c r="R91" s="10"/>
      <c r="S91" s="10" t="s">
        <v>93</v>
      </c>
      <c r="T91" s="9"/>
      <c r="U91" s="8"/>
      <c r="V91" s="8" t="s">
        <v>27</v>
      </c>
      <c r="W91" s="9"/>
      <c r="X91" s="9"/>
      <c r="Y91" s="9"/>
      <c r="Z91" s="9"/>
      <c r="AA91" s="9"/>
      <c r="AB91" s="9"/>
      <c r="AC91" s="9" t="s">
        <v>27</v>
      </c>
      <c r="AD91" s="9" t="s">
        <v>390</v>
      </c>
      <c r="AE91" s="9"/>
      <c r="AF91" s="8"/>
      <c r="AG91" s="8"/>
      <c r="AH91" s="20"/>
      <c r="AI91" s="20"/>
      <c r="AJ91" s="20"/>
      <c r="AK91" s="20"/>
      <c r="AL91" s="20"/>
    </row>
    <row r="92" spans="1:38" ht="71.25" x14ac:dyDescent="0.2">
      <c r="A92" s="8">
        <v>85</v>
      </c>
      <c r="B92" s="42" t="s">
        <v>371</v>
      </c>
      <c r="C92" s="42">
        <v>1</v>
      </c>
      <c r="D92" s="42" t="str">
        <f t="shared" si="13"/>
        <v>R</v>
      </c>
      <c r="E92" s="42" t="s">
        <v>345</v>
      </c>
      <c r="F92" s="48" t="s">
        <v>143</v>
      </c>
      <c r="G92" s="47"/>
      <c r="H92" s="47" t="s">
        <v>161</v>
      </c>
      <c r="I92" s="47" t="s">
        <v>212</v>
      </c>
      <c r="J92" s="10" t="s">
        <v>376</v>
      </c>
      <c r="K92" s="88">
        <v>41698</v>
      </c>
      <c r="L92" s="21">
        <v>41698</v>
      </c>
      <c r="M92" s="13">
        <f t="shared" si="11"/>
        <v>9</v>
      </c>
      <c r="N92" s="44">
        <v>41698</v>
      </c>
      <c r="O92" s="13">
        <f t="shared" si="14"/>
        <v>9</v>
      </c>
      <c r="P92" s="45">
        <v>41698</v>
      </c>
      <c r="Q92" s="45"/>
      <c r="R92" s="47" t="s">
        <v>162</v>
      </c>
      <c r="S92" s="47" t="s">
        <v>94</v>
      </c>
      <c r="T92" s="9" t="s">
        <v>297</v>
      </c>
      <c r="U92" s="8">
        <f>U91</f>
        <v>0</v>
      </c>
      <c r="V92" s="9" t="s">
        <v>17</v>
      </c>
      <c r="W92" s="9" t="s">
        <v>40</v>
      </c>
      <c r="X92" s="9" t="s">
        <v>181</v>
      </c>
      <c r="Y92" s="9" t="s">
        <v>72</v>
      </c>
      <c r="Z92" s="9" t="s">
        <v>71</v>
      </c>
      <c r="AA92" s="9" t="s">
        <v>41</v>
      </c>
      <c r="AB92" s="8" t="s">
        <v>7</v>
      </c>
      <c r="AC92" s="9" t="s">
        <v>17</v>
      </c>
      <c r="AD92" s="8"/>
      <c r="AE92" s="8" t="s">
        <v>129</v>
      </c>
      <c r="AF92" s="8"/>
      <c r="AG92" s="8"/>
      <c r="AH92" s="61"/>
      <c r="AI92" s="61"/>
      <c r="AJ92" s="61"/>
      <c r="AK92" s="61"/>
      <c r="AL92" s="61"/>
    </row>
    <row r="93" spans="1:38" ht="85.5" x14ac:dyDescent="0.2">
      <c r="A93" s="8">
        <v>86</v>
      </c>
      <c r="B93" s="42" t="s">
        <v>371</v>
      </c>
      <c r="C93" s="42">
        <v>1</v>
      </c>
      <c r="D93" s="42" t="str">
        <f t="shared" si="13"/>
        <v>R</v>
      </c>
      <c r="E93" s="42" t="s">
        <v>345</v>
      </c>
      <c r="F93" s="69" t="s">
        <v>143</v>
      </c>
      <c r="G93" s="47" t="s">
        <v>180</v>
      </c>
      <c r="H93" s="47" t="s">
        <v>164</v>
      </c>
      <c r="I93" s="47" t="s">
        <v>151</v>
      </c>
      <c r="J93" s="10" t="s">
        <v>376</v>
      </c>
      <c r="K93" s="88">
        <v>41698</v>
      </c>
      <c r="L93" s="21">
        <v>41698</v>
      </c>
      <c r="M93" s="13">
        <f t="shared" si="11"/>
        <v>9</v>
      </c>
      <c r="N93" s="44">
        <v>41698</v>
      </c>
      <c r="O93" s="13">
        <f t="shared" si="14"/>
        <v>9</v>
      </c>
      <c r="P93" s="45">
        <v>41698</v>
      </c>
      <c r="Q93" s="45"/>
      <c r="R93" s="47" t="s">
        <v>163</v>
      </c>
      <c r="S93" s="47" t="s">
        <v>94</v>
      </c>
      <c r="T93" s="9" t="s">
        <v>293</v>
      </c>
      <c r="U93" s="8"/>
      <c r="V93" s="8" t="str">
        <f t="shared" ref="V93:AE93" si="15">V91</f>
        <v>Denis</v>
      </c>
      <c r="W93" s="8">
        <f t="shared" si="15"/>
        <v>0</v>
      </c>
      <c r="X93" s="8">
        <f t="shared" si="15"/>
        <v>0</v>
      </c>
      <c r="Y93" s="8">
        <f t="shared" si="15"/>
        <v>0</v>
      </c>
      <c r="Z93" s="8">
        <f t="shared" si="15"/>
        <v>0</v>
      </c>
      <c r="AA93" s="8">
        <f t="shared" si="15"/>
        <v>0</v>
      </c>
      <c r="AB93" s="8">
        <f t="shared" si="15"/>
        <v>0</v>
      </c>
      <c r="AC93" s="8" t="str">
        <f t="shared" si="15"/>
        <v>Denis</v>
      </c>
      <c r="AD93" s="8" t="str">
        <f t="shared" si="15"/>
        <v>Umanis resources, Stephanie, Véronique, Wayne, Laurent, Claudine</v>
      </c>
      <c r="AE93" s="8">
        <f t="shared" si="15"/>
        <v>0</v>
      </c>
      <c r="AF93" s="8"/>
      <c r="AG93" s="8">
        <f>AG91</f>
        <v>0</v>
      </c>
    </row>
    <row r="94" spans="1:38" ht="54" x14ac:dyDescent="0.2">
      <c r="A94" s="8">
        <v>87</v>
      </c>
      <c r="B94" s="42" t="s">
        <v>371</v>
      </c>
      <c r="C94" s="42">
        <v>1</v>
      </c>
      <c r="D94" s="42" t="str">
        <f t="shared" si="13"/>
        <v>R</v>
      </c>
      <c r="E94" s="42" t="s">
        <v>345</v>
      </c>
      <c r="F94" s="69" t="s">
        <v>143</v>
      </c>
      <c r="G94" s="47" t="s">
        <v>166</v>
      </c>
      <c r="H94" s="47" t="s">
        <v>165</v>
      </c>
      <c r="I94" s="47" t="s">
        <v>152</v>
      </c>
      <c r="J94" s="10" t="s">
        <v>376</v>
      </c>
      <c r="K94" s="88">
        <v>41698</v>
      </c>
      <c r="L94" s="21">
        <v>41698</v>
      </c>
      <c r="M94" s="13">
        <f t="shared" si="11"/>
        <v>9</v>
      </c>
      <c r="N94" s="44">
        <v>41698</v>
      </c>
      <c r="O94" s="13">
        <f t="shared" si="14"/>
        <v>9</v>
      </c>
      <c r="P94" s="45">
        <v>41698</v>
      </c>
      <c r="Q94" s="45"/>
      <c r="R94" s="10"/>
      <c r="S94" s="47" t="s">
        <v>94</v>
      </c>
      <c r="T94" s="9" t="s">
        <v>293</v>
      </c>
      <c r="U94" s="8"/>
      <c r="V94" s="8"/>
      <c r="W94" s="8"/>
      <c r="X94" s="8"/>
      <c r="Y94" s="8"/>
      <c r="Z94" s="8"/>
      <c r="AA94" s="8"/>
      <c r="AB94" s="8"/>
      <c r="AC94" s="8"/>
      <c r="AD94" s="8"/>
      <c r="AE94" s="8"/>
      <c r="AF94" s="8"/>
      <c r="AG94" s="8"/>
    </row>
    <row r="95" spans="1:38" ht="28.5" x14ac:dyDescent="0.2">
      <c r="A95" s="8">
        <v>88</v>
      </c>
      <c r="B95" s="8"/>
      <c r="C95" s="42">
        <v>1</v>
      </c>
      <c r="D95" s="42" t="str">
        <f t="shared" si="13"/>
        <v>R</v>
      </c>
      <c r="E95" s="42" t="s">
        <v>345</v>
      </c>
      <c r="F95" s="69" t="s">
        <v>136</v>
      </c>
      <c r="G95" s="47" t="s">
        <v>235</v>
      </c>
      <c r="H95" s="47" t="s">
        <v>236</v>
      </c>
      <c r="I95" s="47" t="s">
        <v>151</v>
      </c>
      <c r="J95" s="47" t="s">
        <v>376</v>
      </c>
      <c r="K95" s="88">
        <v>41713</v>
      </c>
      <c r="L95" s="21">
        <v>41713</v>
      </c>
      <c r="M95" s="13">
        <f t="shared" si="11"/>
        <v>11</v>
      </c>
      <c r="N95" s="44">
        <v>41713</v>
      </c>
      <c r="O95" s="13">
        <f t="shared" si="14"/>
        <v>11</v>
      </c>
      <c r="P95" s="46">
        <v>41713</v>
      </c>
      <c r="Q95" s="46">
        <f>P95+30</f>
        <v>41743</v>
      </c>
      <c r="R95" s="47"/>
      <c r="S95" s="47" t="s">
        <v>94</v>
      </c>
      <c r="T95" s="9"/>
      <c r="U95" s="8"/>
      <c r="V95" s="8"/>
      <c r="W95" s="8"/>
      <c r="X95" s="8"/>
      <c r="Y95" s="8"/>
      <c r="Z95" s="8"/>
      <c r="AA95" s="8"/>
      <c r="AB95" s="8"/>
      <c r="AC95" s="8"/>
      <c r="AD95" s="8"/>
      <c r="AE95" s="8"/>
      <c r="AF95" s="8"/>
      <c r="AG95" s="8"/>
    </row>
    <row r="96" spans="1:38" ht="28.5" x14ac:dyDescent="0.2">
      <c r="A96" s="8">
        <v>89</v>
      </c>
      <c r="B96" s="42" t="s">
        <v>371</v>
      </c>
      <c r="C96" s="43">
        <v>1</v>
      </c>
      <c r="D96" s="43" t="str">
        <f t="shared" si="13"/>
        <v>R</v>
      </c>
      <c r="E96" s="43" t="s">
        <v>345</v>
      </c>
      <c r="F96" s="48" t="s">
        <v>143</v>
      </c>
      <c r="G96" s="47" t="s">
        <v>220</v>
      </c>
      <c r="H96" s="47"/>
      <c r="I96" s="47"/>
      <c r="J96" s="47" t="s">
        <v>376</v>
      </c>
      <c r="K96" s="88">
        <v>41718</v>
      </c>
      <c r="L96" s="21">
        <v>41718</v>
      </c>
      <c r="M96" s="13">
        <f t="shared" si="11"/>
        <v>12</v>
      </c>
      <c r="N96" s="44">
        <v>41728</v>
      </c>
      <c r="O96" s="13">
        <f t="shared" si="14"/>
        <v>14</v>
      </c>
      <c r="P96" s="23">
        <v>41713</v>
      </c>
      <c r="Q96" s="23">
        <f>P96+30</f>
        <v>41743</v>
      </c>
      <c r="R96" s="10" t="s">
        <v>221</v>
      </c>
      <c r="S96" s="47" t="s">
        <v>94</v>
      </c>
      <c r="T96" s="8"/>
      <c r="U96" s="8"/>
      <c r="V96" s="8"/>
      <c r="W96" s="8"/>
      <c r="X96" s="8"/>
      <c r="Y96" s="8"/>
      <c r="Z96" s="8"/>
      <c r="AA96" s="8"/>
      <c r="AB96" s="8"/>
      <c r="AC96" s="8"/>
      <c r="AD96" s="8"/>
      <c r="AE96" s="8"/>
      <c r="AF96" s="8"/>
      <c r="AG96" s="8"/>
    </row>
    <row r="97" spans="1:37" ht="40.5" x14ac:dyDescent="0.2">
      <c r="A97" s="8">
        <v>90</v>
      </c>
      <c r="B97" s="42" t="s">
        <v>371</v>
      </c>
      <c r="C97" s="43">
        <v>1</v>
      </c>
      <c r="D97" s="43" t="str">
        <f t="shared" si="13"/>
        <v>R</v>
      </c>
      <c r="E97" s="43" t="s">
        <v>345</v>
      </c>
      <c r="F97" s="48" t="s">
        <v>143</v>
      </c>
      <c r="G97" s="47" t="s">
        <v>463</v>
      </c>
      <c r="H97" s="47" t="s">
        <v>223</v>
      </c>
      <c r="I97" s="47"/>
      <c r="J97" s="47" t="s">
        <v>376</v>
      </c>
      <c r="K97" s="88">
        <v>41759</v>
      </c>
      <c r="L97" s="21">
        <v>41759</v>
      </c>
      <c r="M97" s="13">
        <f t="shared" si="11"/>
        <v>18</v>
      </c>
      <c r="N97" s="44">
        <v>41718</v>
      </c>
      <c r="O97" s="13">
        <f t="shared" si="14"/>
        <v>12</v>
      </c>
      <c r="P97" s="23">
        <v>41713</v>
      </c>
      <c r="Q97" s="23">
        <f>P97+30</f>
        <v>41743</v>
      </c>
      <c r="R97" s="10"/>
      <c r="S97" s="47" t="s">
        <v>94</v>
      </c>
      <c r="T97" s="8"/>
      <c r="U97" s="8"/>
      <c r="V97" s="8"/>
      <c r="W97" s="8"/>
      <c r="X97" s="8"/>
      <c r="Y97" s="8"/>
      <c r="Z97" s="8"/>
      <c r="AA97" s="8"/>
      <c r="AB97" s="8"/>
      <c r="AC97" s="8"/>
      <c r="AD97" s="8"/>
      <c r="AE97" s="8"/>
      <c r="AF97" s="8"/>
      <c r="AG97" s="8"/>
    </row>
    <row r="98" spans="1:37" ht="40.5" x14ac:dyDescent="0.2">
      <c r="A98" s="8">
        <v>91</v>
      </c>
      <c r="B98" s="42" t="s">
        <v>371</v>
      </c>
      <c r="C98" s="43">
        <v>1</v>
      </c>
      <c r="D98" s="71" t="s">
        <v>363</v>
      </c>
      <c r="E98" s="43" t="s">
        <v>345</v>
      </c>
      <c r="F98" s="48" t="s">
        <v>458</v>
      </c>
      <c r="G98" s="47" t="s">
        <v>459</v>
      </c>
      <c r="H98" s="47" t="s">
        <v>460</v>
      </c>
      <c r="I98" s="47" t="s">
        <v>147</v>
      </c>
      <c r="J98" s="72" t="s">
        <v>376</v>
      </c>
      <c r="K98" s="88">
        <v>41820</v>
      </c>
      <c r="L98" s="21">
        <v>41820</v>
      </c>
      <c r="M98" s="13">
        <f t="shared" si="11"/>
        <v>27</v>
      </c>
      <c r="N98" s="44">
        <v>41728</v>
      </c>
      <c r="O98" s="13">
        <f t="shared" si="14"/>
        <v>14</v>
      </c>
      <c r="P98" s="46"/>
      <c r="Q98" s="46"/>
      <c r="R98" s="47"/>
      <c r="S98" s="47" t="s">
        <v>94</v>
      </c>
      <c r="T98" s="8"/>
      <c r="U98" s="8"/>
      <c r="V98" s="8"/>
      <c r="W98" s="8"/>
      <c r="X98" s="8"/>
      <c r="Y98" s="8"/>
      <c r="Z98" s="8"/>
      <c r="AA98" s="8"/>
      <c r="AB98" s="8"/>
      <c r="AC98" s="8"/>
      <c r="AD98" s="8"/>
      <c r="AE98" s="8"/>
      <c r="AF98" s="8"/>
      <c r="AG98" s="8"/>
    </row>
    <row r="99" spans="1:37" ht="85.5" hidden="1" x14ac:dyDescent="0.2">
      <c r="A99" s="8">
        <v>100</v>
      </c>
      <c r="B99" s="8"/>
      <c r="C99" s="8">
        <v>2</v>
      </c>
      <c r="D99" s="8" t="str">
        <f t="shared" ref="D99:D105" si="16">LEFT(E99,1)</f>
        <v>M</v>
      </c>
      <c r="E99" s="9" t="s">
        <v>353</v>
      </c>
      <c r="F99" s="9" t="s">
        <v>616</v>
      </c>
      <c r="G99" s="10" t="s">
        <v>316</v>
      </c>
      <c r="H99" s="10" t="s">
        <v>321</v>
      </c>
      <c r="I99" s="10" t="s">
        <v>320</v>
      </c>
      <c r="J99" s="11" t="s">
        <v>27</v>
      </c>
      <c r="K99" s="88">
        <v>41805</v>
      </c>
      <c r="L99" s="21">
        <v>41805</v>
      </c>
      <c r="M99" s="13">
        <f t="shared" si="11"/>
        <v>25</v>
      </c>
      <c r="N99" s="26"/>
      <c r="O99" s="13" t="str">
        <f t="shared" si="14"/>
        <v xml:space="preserve"> </v>
      </c>
      <c r="P99" s="23"/>
      <c r="Q99" s="23"/>
      <c r="R99" s="10"/>
      <c r="S99" s="10" t="s">
        <v>93</v>
      </c>
      <c r="T99" s="9"/>
      <c r="U99" s="8"/>
      <c r="V99" s="8" t="s">
        <v>27</v>
      </c>
      <c r="W99" s="9"/>
      <c r="X99" s="9"/>
      <c r="Y99" s="9"/>
      <c r="Z99" s="9"/>
      <c r="AA99" s="9"/>
      <c r="AB99" s="9"/>
      <c r="AC99" s="9" t="s">
        <v>27</v>
      </c>
      <c r="AD99" s="9" t="s">
        <v>390</v>
      </c>
      <c r="AE99" s="9"/>
      <c r="AF99" s="8"/>
      <c r="AG99" s="8"/>
    </row>
    <row r="100" spans="1:37" ht="67.5" x14ac:dyDescent="0.2">
      <c r="A100" s="8">
        <v>93</v>
      </c>
      <c r="B100" s="42" t="s">
        <v>371</v>
      </c>
      <c r="C100" s="43">
        <v>1</v>
      </c>
      <c r="D100" s="43" t="str">
        <f t="shared" si="16"/>
        <v>R</v>
      </c>
      <c r="E100" s="43" t="s">
        <v>345</v>
      </c>
      <c r="F100" s="48" t="s">
        <v>143</v>
      </c>
      <c r="G100" s="47" t="s">
        <v>225</v>
      </c>
      <c r="H100" s="47" t="s">
        <v>228</v>
      </c>
      <c r="I100" s="47" t="s">
        <v>151</v>
      </c>
      <c r="J100" s="47" t="s">
        <v>376</v>
      </c>
      <c r="K100" s="88">
        <v>41718</v>
      </c>
      <c r="L100" s="21">
        <v>41718</v>
      </c>
      <c r="M100" s="13">
        <f t="shared" si="11"/>
        <v>12</v>
      </c>
      <c r="N100" s="44">
        <v>41718</v>
      </c>
      <c r="O100" s="13">
        <f t="shared" si="14"/>
        <v>12</v>
      </c>
      <c r="P100" s="45">
        <v>41728</v>
      </c>
      <c r="Q100" s="46">
        <f>P100+30</f>
        <v>41758</v>
      </c>
      <c r="R100" s="47"/>
      <c r="S100" s="47" t="s">
        <v>94</v>
      </c>
      <c r="T100" s="8"/>
      <c r="U100" s="8"/>
      <c r="V100" s="8"/>
      <c r="W100" s="8"/>
      <c r="X100" s="8"/>
      <c r="Y100" s="8"/>
      <c r="Z100" s="8"/>
      <c r="AA100" s="8"/>
      <c r="AB100" s="8"/>
      <c r="AC100" s="8"/>
      <c r="AD100" s="8"/>
      <c r="AE100" s="8"/>
      <c r="AF100" s="8"/>
      <c r="AG100" s="8"/>
    </row>
    <row r="101" spans="1:37" ht="85.5" hidden="1" x14ac:dyDescent="0.2">
      <c r="A101" s="8">
        <v>101</v>
      </c>
      <c r="B101" s="8"/>
      <c r="C101" s="8">
        <v>2</v>
      </c>
      <c r="D101" s="8" t="str">
        <f t="shared" si="16"/>
        <v>M</v>
      </c>
      <c r="E101" s="9" t="s">
        <v>353</v>
      </c>
      <c r="F101" s="9" t="s">
        <v>617</v>
      </c>
      <c r="G101" s="10" t="s">
        <v>317</v>
      </c>
      <c r="H101" s="10" t="s">
        <v>321</v>
      </c>
      <c r="I101" s="10" t="s">
        <v>320</v>
      </c>
      <c r="J101" s="11" t="s">
        <v>27</v>
      </c>
      <c r="K101" s="88">
        <v>41805</v>
      </c>
      <c r="L101" s="21">
        <v>41805</v>
      </c>
      <c r="M101" s="13">
        <f t="shared" si="11"/>
        <v>25</v>
      </c>
      <c r="N101" s="26"/>
      <c r="O101" s="13" t="str">
        <f t="shared" si="14"/>
        <v xml:space="preserve"> </v>
      </c>
      <c r="P101" s="23"/>
      <c r="Q101" s="23"/>
      <c r="R101" s="10"/>
      <c r="S101" s="10" t="s">
        <v>93</v>
      </c>
      <c r="T101" s="9"/>
      <c r="U101" s="8"/>
      <c r="V101" s="8" t="s">
        <v>27</v>
      </c>
      <c r="W101" s="9"/>
      <c r="X101" s="9"/>
      <c r="Y101" s="9"/>
      <c r="Z101" s="9"/>
      <c r="AA101" s="9"/>
      <c r="AB101" s="9"/>
      <c r="AC101" s="9" t="s">
        <v>27</v>
      </c>
      <c r="AD101" s="9" t="s">
        <v>390</v>
      </c>
      <c r="AE101" s="9"/>
      <c r="AF101" s="8"/>
      <c r="AG101" s="8"/>
    </row>
    <row r="102" spans="1:37" ht="85.5" hidden="1" x14ac:dyDescent="0.2">
      <c r="A102" s="8">
        <v>102</v>
      </c>
      <c r="B102" s="8"/>
      <c r="C102" s="8">
        <v>2</v>
      </c>
      <c r="D102" s="8" t="str">
        <f t="shared" si="16"/>
        <v>M</v>
      </c>
      <c r="E102" s="9" t="s">
        <v>353</v>
      </c>
      <c r="F102" s="9" t="s">
        <v>618</v>
      </c>
      <c r="G102" s="10" t="s">
        <v>318</v>
      </c>
      <c r="H102" s="10" t="s">
        <v>321</v>
      </c>
      <c r="I102" s="10" t="s">
        <v>320</v>
      </c>
      <c r="J102" s="11" t="s">
        <v>27</v>
      </c>
      <c r="K102" s="88">
        <v>41805</v>
      </c>
      <c r="L102" s="21">
        <v>41805</v>
      </c>
      <c r="M102" s="13">
        <f t="shared" si="11"/>
        <v>25</v>
      </c>
      <c r="N102" s="26"/>
      <c r="O102" s="13" t="str">
        <f t="shared" si="14"/>
        <v xml:space="preserve"> </v>
      </c>
      <c r="P102" s="23"/>
      <c r="Q102" s="23"/>
      <c r="R102" s="10"/>
      <c r="S102" s="10" t="s">
        <v>93</v>
      </c>
      <c r="T102" s="9"/>
      <c r="U102" s="8"/>
      <c r="V102" s="8" t="s">
        <v>27</v>
      </c>
      <c r="W102" s="9"/>
      <c r="X102" s="9"/>
      <c r="Y102" s="9"/>
      <c r="Z102" s="9"/>
      <c r="AA102" s="9"/>
      <c r="AB102" s="9"/>
      <c r="AC102" s="9" t="s">
        <v>27</v>
      </c>
      <c r="AD102" s="9" t="s">
        <v>390</v>
      </c>
      <c r="AE102" s="9"/>
      <c r="AF102" s="8"/>
      <c r="AG102" s="8"/>
    </row>
    <row r="103" spans="1:37" ht="28.5" hidden="1" x14ac:dyDescent="0.2">
      <c r="A103" s="8">
        <v>96</v>
      </c>
      <c r="B103" s="43"/>
      <c r="C103" s="43">
        <v>3</v>
      </c>
      <c r="D103" s="43" t="str">
        <f t="shared" si="16"/>
        <v>T</v>
      </c>
      <c r="E103" s="43" t="s">
        <v>334</v>
      </c>
      <c r="F103" s="43" t="s">
        <v>240</v>
      </c>
      <c r="G103" s="47" t="s">
        <v>241</v>
      </c>
      <c r="H103" s="47" t="s">
        <v>568</v>
      </c>
      <c r="I103" s="47"/>
      <c r="J103" s="47" t="s">
        <v>388</v>
      </c>
      <c r="K103" s="135">
        <v>41713</v>
      </c>
      <c r="L103" s="44">
        <v>41713</v>
      </c>
      <c r="M103" s="13">
        <f t="shared" si="11"/>
        <v>11</v>
      </c>
      <c r="N103" s="44">
        <v>41713</v>
      </c>
      <c r="O103" s="13">
        <f t="shared" si="14"/>
        <v>11</v>
      </c>
      <c r="P103" s="46">
        <v>41729</v>
      </c>
      <c r="Q103" s="46">
        <f>P103+90</f>
        <v>41819</v>
      </c>
      <c r="R103" s="47"/>
      <c r="S103" s="47" t="s">
        <v>94</v>
      </c>
      <c r="T103" s="8"/>
      <c r="U103" s="8" t="s">
        <v>26</v>
      </c>
      <c r="V103" s="9" t="s">
        <v>74</v>
      </c>
      <c r="W103" s="9" t="s">
        <v>26</v>
      </c>
      <c r="X103" s="17" t="s">
        <v>59</v>
      </c>
      <c r="Y103" s="9" t="s">
        <v>71</v>
      </c>
      <c r="Z103" s="9" t="s">
        <v>71</v>
      </c>
      <c r="AA103" s="18"/>
      <c r="AB103" s="18"/>
      <c r="AC103" s="8" t="s">
        <v>17</v>
      </c>
      <c r="AD103" s="8"/>
      <c r="AE103" s="9" t="s">
        <v>93</v>
      </c>
      <c r="AF103" s="8"/>
      <c r="AG103" s="8"/>
    </row>
    <row r="104" spans="1:37" ht="85.5" hidden="1" x14ac:dyDescent="0.2">
      <c r="A104" s="8">
        <v>103</v>
      </c>
      <c r="B104" s="8"/>
      <c r="C104" s="8">
        <v>2</v>
      </c>
      <c r="D104" s="8" t="str">
        <f t="shared" si="16"/>
        <v>M</v>
      </c>
      <c r="E104" s="9" t="s">
        <v>353</v>
      </c>
      <c r="F104" s="9" t="s">
        <v>619</v>
      </c>
      <c r="G104" s="10" t="s">
        <v>319</v>
      </c>
      <c r="H104" s="10" t="s">
        <v>321</v>
      </c>
      <c r="I104" s="10" t="s">
        <v>320</v>
      </c>
      <c r="J104" s="11" t="s">
        <v>27</v>
      </c>
      <c r="K104" s="88">
        <v>41805</v>
      </c>
      <c r="L104" s="21">
        <v>41805</v>
      </c>
      <c r="M104" s="13">
        <f t="shared" si="11"/>
        <v>25</v>
      </c>
      <c r="N104" s="26"/>
      <c r="O104" s="13" t="str">
        <f t="shared" si="14"/>
        <v xml:space="preserve"> </v>
      </c>
      <c r="P104" s="23"/>
      <c r="Q104" s="23"/>
      <c r="R104" s="10"/>
      <c r="S104" s="10" t="s">
        <v>93</v>
      </c>
      <c r="T104" s="9"/>
      <c r="U104" s="8"/>
      <c r="V104" s="8" t="s">
        <v>27</v>
      </c>
      <c r="W104" s="9"/>
      <c r="X104" s="9"/>
      <c r="Y104" s="9"/>
      <c r="Z104" s="9"/>
      <c r="AA104" s="9"/>
      <c r="AB104" s="9"/>
      <c r="AC104" s="9" t="s">
        <v>27</v>
      </c>
      <c r="AD104" s="9" t="s">
        <v>390</v>
      </c>
      <c r="AE104" s="9"/>
      <c r="AF104" s="8"/>
      <c r="AG104" s="8"/>
    </row>
    <row r="105" spans="1:37" ht="85.5" x14ac:dyDescent="0.2">
      <c r="A105" s="8">
        <v>104</v>
      </c>
      <c r="B105" s="8"/>
      <c r="C105" s="8">
        <v>1</v>
      </c>
      <c r="D105" s="8" t="str">
        <f t="shared" si="16"/>
        <v>M</v>
      </c>
      <c r="E105" s="9" t="s">
        <v>353</v>
      </c>
      <c r="F105" s="9" t="s">
        <v>313</v>
      </c>
      <c r="G105" s="10" t="s">
        <v>322</v>
      </c>
      <c r="H105" s="10" t="s">
        <v>321</v>
      </c>
      <c r="I105" s="10" t="s">
        <v>320</v>
      </c>
      <c r="J105" s="11" t="s">
        <v>27</v>
      </c>
      <c r="K105" s="88">
        <v>41805</v>
      </c>
      <c r="L105" s="21">
        <v>41805</v>
      </c>
      <c r="M105" s="13">
        <f t="shared" si="11"/>
        <v>25</v>
      </c>
      <c r="N105" s="26"/>
      <c r="O105" s="13" t="str">
        <f t="shared" si="14"/>
        <v xml:space="preserve"> </v>
      </c>
      <c r="P105" s="23"/>
      <c r="Q105" s="23"/>
      <c r="R105" s="10"/>
      <c r="S105" s="10" t="s">
        <v>93</v>
      </c>
      <c r="T105" s="9"/>
      <c r="U105" s="8"/>
      <c r="V105" s="8" t="s">
        <v>27</v>
      </c>
      <c r="W105" s="9"/>
      <c r="X105" s="9"/>
      <c r="Y105" s="9"/>
      <c r="Z105" s="9"/>
      <c r="AA105" s="9"/>
      <c r="AB105" s="9"/>
      <c r="AC105" s="9" t="s">
        <v>27</v>
      </c>
      <c r="AD105" s="9" t="s">
        <v>390</v>
      </c>
      <c r="AE105" s="9"/>
      <c r="AF105" s="8"/>
      <c r="AG105" s="8"/>
    </row>
    <row r="106" spans="1:37" ht="15" hidden="1" x14ac:dyDescent="0.2">
      <c r="A106" s="8">
        <v>140</v>
      </c>
      <c r="B106" s="8"/>
      <c r="C106" s="8">
        <v>2</v>
      </c>
      <c r="D106" s="8" t="s">
        <v>374</v>
      </c>
      <c r="E106" s="9" t="s">
        <v>382</v>
      </c>
      <c r="F106" s="9" t="s">
        <v>401</v>
      </c>
      <c r="G106" s="10" t="s">
        <v>280</v>
      </c>
      <c r="H106" s="10" t="s">
        <v>82</v>
      </c>
      <c r="I106" s="10"/>
      <c r="J106" s="10" t="s">
        <v>377</v>
      </c>
      <c r="K106" s="88">
        <v>41817</v>
      </c>
      <c r="L106" s="21">
        <v>41817</v>
      </c>
      <c r="M106" s="13">
        <f t="shared" si="11"/>
        <v>26</v>
      </c>
      <c r="N106" s="26"/>
      <c r="O106" s="13" t="str">
        <f t="shared" si="14"/>
        <v xml:space="preserve"> </v>
      </c>
      <c r="P106" s="22">
        <v>41759</v>
      </c>
      <c r="Q106" s="23">
        <f>P106+60</f>
        <v>41819</v>
      </c>
      <c r="R106" s="10"/>
      <c r="S106" s="10" t="s">
        <v>93</v>
      </c>
      <c r="T106" s="8"/>
      <c r="U106" s="8" t="s">
        <v>22</v>
      </c>
      <c r="V106" s="8" t="s">
        <v>27</v>
      </c>
      <c r="W106" s="8" t="s">
        <v>22</v>
      </c>
      <c r="X106" s="17" t="s">
        <v>82</v>
      </c>
      <c r="Y106" s="9" t="s">
        <v>71</v>
      </c>
      <c r="Z106" s="9" t="s">
        <v>72</v>
      </c>
      <c r="AA106" s="18"/>
      <c r="AB106" s="18"/>
      <c r="AC106" s="9" t="s">
        <v>27</v>
      </c>
      <c r="AD106" s="27" t="s">
        <v>89</v>
      </c>
      <c r="AE106" s="27" t="s">
        <v>93</v>
      </c>
      <c r="AF106" s="27" t="s">
        <v>27</v>
      </c>
      <c r="AG106" s="8"/>
    </row>
    <row r="107" spans="1:37" ht="114" hidden="1" x14ac:dyDescent="0.2">
      <c r="A107" s="8">
        <v>132</v>
      </c>
      <c r="B107" s="8"/>
      <c r="C107" s="8">
        <v>2</v>
      </c>
      <c r="D107" s="8" t="str">
        <f>LEFT(E107,1)</f>
        <v>D</v>
      </c>
      <c r="E107" s="9" t="s">
        <v>440</v>
      </c>
      <c r="F107" s="9" t="s">
        <v>599</v>
      </c>
      <c r="G107" s="10"/>
      <c r="H107" s="11" t="s">
        <v>431</v>
      </c>
      <c r="I107" s="10" t="s">
        <v>151</v>
      </c>
      <c r="J107" s="10" t="s">
        <v>438</v>
      </c>
      <c r="K107" s="88">
        <v>41819</v>
      </c>
      <c r="L107" s="21">
        <v>41819</v>
      </c>
      <c r="M107" s="13">
        <f t="shared" si="11"/>
        <v>27</v>
      </c>
      <c r="N107" s="26"/>
      <c r="O107" s="13" t="str">
        <f t="shared" si="14"/>
        <v xml:space="preserve"> </v>
      </c>
      <c r="P107" s="22">
        <v>41759</v>
      </c>
      <c r="Q107" s="23">
        <f>P107+60</f>
        <v>41819</v>
      </c>
      <c r="R107" s="10"/>
      <c r="S107" s="10" t="s">
        <v>93</v>
      </c>
      <c r="T107" s="8"/>
      <c r="U107" s="8" t="s">
        <v>22</v>
      </c>
      <c r="V107" s="8" t="s">
        <v>27</v>
      </c>
      <c r="W107" s="8" t="s">
        <v>39</v>
      </c>
      <c r="X107" s="17" t="s">
        <v>54</v>
      </c>
      <c r="Y107" s="9" t="s">
        <v>71</v>
      </c>
      <c r="Z107" s="9" t="s">
        <v>72</v>
      </c>
      <c r="AA107" s="18"/>
      <c r="AB107" s="18"/>
      <c r="AC107" s="9" t="s">
        <v>27</v>
      </c>
      <c r="AD107" s="9" t="s">
        <v>15</v>
      </c>
      <c r="AE107" s="9" t="s">
        <v>93</v>
      </c>
      <c r="AF107" s="8"/>
      <c r="AG107" s="9" t="s">
        <v>680</v>
      </c>
    </row>
    <row r="108" spans="1:37" ht="75" hidden="1" x14ac:dyDescent="0.2">
      <c r="A108" s="8">
        <v>138</v>
      </c>
      <c r="B108" s="8"/>
      <c r="C108" s="8">
        <v>2</v>
      </c>
      <c r="D108" s="8" t="s">
        <v>374</v>
      </c>
      <c r="E108" s="9" t="s">
        <v>382</v>
      </c>
      <c r="F108" s="58" t="s">
        <v>499</v>
      </c>
      <c r="G108" s="10" t="s">
        <v>277</v>
      </c>
      <c r="H108" s="10" t="s">
        <v>50</v>
      </c>
      <c r="I108" s="10"/>
      <c r="J108" s="10" t="s">
        <v>377</v>
      </c>
      <c r="K108" s="88">
        <v>41819</v>
      </c>
      <c r="L108" s="21">
        <v>41819</v>
      </c>
      <c r="M108" s="13">
        <f t="shared" si="11"/>
        <v>27</v>
      </c>
      <c r="N108" s="26"/>
      <c r="O108" s="13" t="str">
        <f t="shared" si="14"/>
        <v xml:space="preserve"> </v>
      </c>
      <c r="P108" s="22">
        <v>41759</v>
      </c>
      <c r="Q108" s="23">
        <f>P108+60</f>
        <v>41819</v>
      </c>
      <c r="R108" s="10"/>
      <c r="S108" s="10" t="s">
        <v>93</v>
      </c>
      <c r="T108" s="8"/>
      <c r="U108" s="8" t="s">
        <v>22</v>
      </c>
      <c r="V108" s="8" t="s">
        <v>27</v>
      </c>
      <c r="W108" s="8" t="s">
        <v>22</v>
      </c>
      <c r="X108" s="17" t="s">
        <v>50</v>
      </c>
      <c r="Y108" s="9" t="s">
        <v>71</v>
      </c>
      <c r="Z108" s="9" t="s">
        <v>71</v>
      </c>
      <c r="AA108" s="18"/>
      <c r="AB108" s="18"/>
      <c r="AC108" s="9" t="s">
        <v>27</v>
      </c>
      <c r="AD108" s="8"/>
      <c r="AE108" s="9" t="s">
        <v>93</v>
      </c>
      <c r="AF108" s="8"/>
      <c r="AG108" s="8"/>
    </row>
    <row r="109" spans="1:37" ht="300.75" x14ac:dyDescent="0.2">
      <c r="A109" s="8">
        <v>2</v>
      </c>
      <c r="B109" s="8"/>
      <c r="C109" s="8">
        <v>1</v>
      </c>
      <c r="D109" s="8" t="str">
        <f>LEFT(E109,1)</f>
        <v>D</v>
      </c>
      <c r="E109" s="9" t="s">
        <v>434</v>
      </c>
      <c r="F109" s="10" t="s">
        <v>495</v>
      </c>
      <c r="G109" s="10"/>
      <c r="H109" s="11" t="s">
        <v>592</v>
      </c>
      <c r="I109" s="10" t="s">
        <v>151</v>
      </c>
      <c r="J109" s="10" t="s">
        <v>375</v>
      </c>
      <c r="K109" s="88">
        <v>41820</v>
      </c>
      <c r="L109" s="21">
        <v>41820</v>
      </c>
      <c r="M109" s="13">
        <f t="shared" si="11"/>
        <v>27</v>
      </c>
      <c r="N109" s="26"/>
      <c r="O109" s="13" t="str">
        <f t="shared" si="14"/>
        <v xml:space="preserve"> </v>
      </c>
      <c r="P109" s="22"/>
      <c r="Q109" s="23"/>
      <c r="R109" s="10"/>
      <c r="S109" s="36" t="s">
        <v>153</v>
      </c>
      <c r="T109" s="8"/>
      <c r="U109" s="8" t="s">
        <v>13</v>
      </c>
      <c r="V109" s="8" t="s">
        <v>15</v>
      </c>
      <c r="W109" s="9" t="s">
        <v>14</v>
      </c>
      <c r="X109" s="17" t="s">
        <v>405</v>
      </c>
      <c r="Y109" s="9" t="s">
        <v>71</v>
      </c>
      <c r="Z109" s="9" t="s">
        <v>71</v>
      </c>
      <c r="AA109" s="18"/>
      <c r="AB109" s="18"/>
      <c r="AC109" s="8" t="s">
        <v>15</v>
      </c>
      <c r="AD109" s="9" t="s">
        <v>65</v>
      </c>
      <c r="AE109" s="9"/>
      <c r="AF109" s="8"/>
      <c r="AG109" s="19" t="s">
        <v>404</v>
      </c>
    </row>
    <row r="110" spans="1:37" ht="42.75" x14ac:dyDescent="0.2">
      <c r="A110" s="8">
        <v>5</v>
      </c>
      <c r="B110" s="8"/>
      <c r="C110" s="8">
        <v>1</v>
      </c>
      <c r="D110" s="8" t="str">
        <f>LEFT(E110,1)</f>
        <v>D</v>
      </c>
      <c r="E110" s="9" t="s">
        <v>437</v>
      </c>
      <c r="F110" s="10" t="s">
        <v>579</v>
      </c>
      <c r="G110" s="10"/>
      <c r="H110" s="11" t="s">
        <v>537</v>
      </c>
      <c r="I110" s="10" t="s">
        <v>151</v>
      </c>
      <c r="J110" s="10" t="s">
        <v>375</v>
      </c>
      <c r="K110" s="88">
        <v>41820</v>
      </c>
      <c r="L110" s="21">
        <v>41820</v>
      </c>
      <c r="M110" s="13">
        <f t="shared" si="11"/>
        <v>27</v>
      </c>
      <c r="N110" s="21"/>
      <c r="O110" s="13" t="str">
        <f t="shared" si="14"/>
        <v xml:space="preserve"> </v>
      </c>
      <c r="P110" s="37"/>
      <c r="Q110" s="73"/>
      <c r="R110" s="36"/>
      <c r="S110" s="10" t="s">
        <v>153</v>
      </c>
      <c r="T110" s="35"/>
      <c r="U110" s="8" t="s">
        <v>13</v>
      </c>
      <c r="V110" s="8" t="s">
        <v>15</v>
      </c>
      <c r="W110" s="9" t="s">
        <v>14</v>
      </c>
      <c r="X110" s="17"/>
      <c r="Y110" s="9" t="s">
        <v>71</v>
      </c>
      <c r="Z110" s="9" t="s">
        <v>72</v>
      </c>
      <c r="AA110" s="18"/>
      <c r="AB110" s="18"/>
      <c r="AC110" s="8"/>
      <c r="AD110" s="9" t="s">
        <v>538</v>
      </c>
      <c r="AE110" s="9"/>
      <c r="AF110" s="8"/>
      <c r="AG110" s="19" t="s">
        <v>539</v>
      </c>
    </row>
    <row r="111" spans="1:37" ht="94.5" x14ac:dyDescent="0.2">
      <c r="A111" s="8">
        <v>12</v>
      </c>
      <c r="B111" s="8"/>
      <c r="C111" s="8">
        <v>1</v>
      </c>
      <c r="D111" s="8" t="str">
        <f>LEFT(E111,1)</f>
        <v>D</v>
      </c>
      <c r="E111" s="39" t="s">
        <v>437</v>
      </c>
      <c r="F111" s="10" t="s">
        <v>823</v>
      </c>
      <c r="G111" s="10"/>
      <c r="H111" s="10" t="s">
        <v>824</v>
      </c>
      <c r="I111" s="10" t="s">
        <v>825</v>
      </c>
      <c r="J111" s="10" t="s">
        <v>375</v>
      </c>
      <c r="K111" s="88">
        <v>41820</v>
      </c>
      <c r="L111" s="21">
        <v>41820</v>
      </c>
      <c r="M111" s="13">
        <f t="shared" si="11"/>
        <v>27</v>
      </c>
      <c r="N111" s="26"/>
      <c r="O111" s="13" t="str">
        <f t="shared" si="14"/>
        <v xml:space="preserve"> </v>
      </c>
      <c r="P111" s="23"/>
      <c r="Q111" s="23"/>
      <c r="R111" s="10"/>
      <c r="S111" s="10" t="s">
        <v>153</v>
      </c>
      <c r="T111" s="9"/>
      <c r="U111" s="8" t="s">
        <v>13</v>
      </c>
      <c r="V111" s="8" t="s">
        <v>15</v>
      </c>
      <c r="W111" s="9" t="s">
        <v>412</v>
      </c>
      <c r="X111" s="32"/>
      <c r="Y111" s="9"/>
      <c r="Z111" s="9"/>
      <c r="AA111" s="8"/>
      <c r="AB111" s="8"/>
      <c r="AC111" s="8"/>
      <c r="AD111" s="8"/>
      <c r="AE111" s="9"/>
      <c r="AF111" s="8"/>
      <c r="AG111" s="19"/>
      <c r="AI111" s="33"/>
      <c r="AK111" s="33"/>
    </row>
    <row r="112" spans="1:37" ht="40.5" x14ac:dyDescent="0.2">
      <c r="A112" s="8">
        <v>16</v>
      </c>
      <c r="B112" s="8"/>
      <c r="C112" s="8">
        <v>1</v>
      </c>
      <c r="D112" s="8" t="str">
        <f>LEFT(E112,1)</f>
        <v>D</v>
      </c>
      <c r="E112" s="9" t="s">
        <v>436</v>
      </c>
      <c r="F112" s="10" t="s">
        <v>510</v>
      </c>
      <c r="G112" s="10"/>
      <c r="H112" s="10" t="s">
        <v>597</v>
      </c>
      <c r="I112" s="10"/>
      <c r="J112" s="10" t="s">
        <v>375</v>
      </c>
      <c r="K112" s="88">
        <v>41820</v>
      </c>
      <c r="L112" s="21">
        <v>41820</v>
      </c>
      <c r="M112" s="13">
        <f t="shared" si="11"/>
        <v>27</v>
      </c>
      <c r="N112" s="26"/>
      <c r="O112" s="13" t="str">
        <f t="shared" si="14"/>
        <v xml:space="preserve"> </v>
      </c>
      <c r="P112" s="23"/>
      <c r="Q112" s="23"/>
      <c r="R112" s="10"/>
      <c r="S112" s="10" t="s">
        <v>93</v>
      </c>
      <c r="T112" s="9"/>
      <c r="U112" s="8"/>
      <c r="V112" s="8"/>
      <c r="W112" s="9"/>
      <c r="X112" s="9"/>
      <c r="Y112" s="9"/>
      <c r="Z112" s="9"/>
      <c r="AA112" s="9"/>
      <c r="AB112" s="9"/>
      <c r="AC112" s="8"/>
      <c r="AD112" s="8"/>
      <c r="AE112" s="9"/>
      <c r="AF112" s="8"/>
      <c r="AG112" s="19"/>
      <c r="AI112" s="33"/>
      <c r="AK112" s="33"/>
    </row>
    <row r="113" spans="1:37" ht="40.5" x14ac:dyDescent="0.2">
      <c r="A113" s="8">
        <v>27</v>
      </c>
      <c r="B113" s="8"/>
      <c r="C113" s="8">
        <v>1</v>
      </c>
      <c r="D113" s="8" t="str">
        <f>LEFT(E113,1)</f>
        <v>D</v>
      </c>
      <c r="E113" s="9" t="s">
        <v>437</v>
      </c>
      <c r="F113" s="10" t="s">
        <v>503</v>
      </c>
      <c r="G113" s="10"/>
      <c r="H113" s="10" t="s">
        <v>637</v>
      </c>
      <c r="I113" s="10" t="s">
        <v>151</v>
      </c>
      <c r="J113" s="10" t="s">
        <v>375</v>
      </c>
      <c r="K113" s="88">
        <v>41820</v>
      </c>
      <c r="L113" s="21">
        <v>41820</v>
      </c>
      <c r="M113" s="13">
        <f t="shared" si="11"/>
        <v>27</v>
      </c>
      <c r="N113" s="26"/>
      <c r="O113" s="13" t="str">
        <f t="shared" si="14"/>
        <v xml:space="preserve"> </v>
      </c>
      <c r="P113" s="23"/>
      <c r="Q113" s="23"/>
      <c r="R113" s="10"/>
      <c r="S113" s="10" t="s">
        <v>93</v>
      </c>
      <c r="T113" s="9"/>
      <c r="U113" s="8"/>
      <c r="V113" s="8"/>
      <c r="W113" s="9"/>
      <c r="X113" s="40"/>
      <c r="Y113" s="9"/>
      <c r="Z113" s="9"/>
      <c r="AA113" s="9"/>
      <c r="AB113" s="9"/>
      <c r="AC113" s="8"/>
      <c r="AD113" s="8"/>
      <c r="AE113" s="9"/>
      <c r="AF113" s="8"/>
      <c r="AG113" s="19"/>
      <c r="AI113" s="33"/>
      <c r="AK113" s="33"/>
    </row>
    <row r="114" spans="1:37" ht="57" x14ac:dyDescent="0.2">
      <c r="A114" s="8">
        <v>33</v>
      </c>
      <c r="B114" s="8"/>
      <c r="C114" s="8">
        <v>1</v>
      </c>
      <c r="D114" s="8" t="s">
        <v>365</v>
      </c>
      <c r="E114" s="8" t="s">
        <v>406</v>
      </c>
      <c r="F114" s="10" t="s">
        <v>623</v>
      </c>
      <c r="G114" s="10" t="s">
        <v>201</v>
      </c>
      <c r="H114" s="10" t="s">
        <v>200</v>
      </c>
      <c r="I114" s="10" t="s">
        <v>151</v>
      </c>
      <c r="J114" s="10" t="s">
        <v>388</v>
      </c>
      <c r="K114" s="88">
        <v>41820</v>
      </c>
      <c r="L114" s="21">
        <v>41820</v>
      </c>
      <c r="M114" s="13">
        <f t="shared" si="11"/>
        <v>27</v>
      </c>
      <c r="N114" s="26"/>
      <c r="O114" s="13" t="str">
        <f t="shared" si="14"/>
        <v xml:space="preserve"> </v>
      </c>
      <c r="P114" s="23">
        <v>41729</v>
      </c>
      <c r="Q114" s="23">
        <f>P114+30</f>
        <v>41759</v>
      </c>
      <c r="R114" s="10"/>
      <c r="S114" s="10" t="s">
        <v>153</v>
      </c>
      <c r="T114" s="8"/>
      <c r="U114" s="9" t="s">
        <v>61</v>
      </c>
      <c r="V114" s="9" t="s">
        <v>74</v>
      </c>
      <c r="W114" s="8" t="s">
        <v>73</v>
      </c>
      <c r="X114" s="9"/>
      <c r="Y114" s="9" t="s">
        <v>71</v>
      </c>
      <c r="Z114" s="9" t="s">
        <v>72</v>
      </c>
      <c r="AA114" s="8"/>
      <c r="AB114" s="8"/>
      <c r="AC114" s="9"/>
      <c r="AD114" s="9"/>
      <c r="AE114" s="8"/>
      <c r="AF114" s="8"/>
      <c r="AG114" s="8"/>
      <c r="AI114" s="33"/>
      <c r="AK114" s="33"/>
    </row>
    <row r="115" spans="1:37" ht="51" x14ac:dyDescent="0.2">
      <c r="A115" s="8">
        <v>41</v>
      </c>
      <c r="B115" s="24" t="s">
        <v>370</v>
      </c>
      <c r="C115" s="8">
        <v>1</v>
      </c>
      <c r="D115" s="8" t="str">
        <f>LEFT(E115,1)</f>
        <v>D</v>
      </c>
      <c r="E115" s="9" t="s">
        <v>358</v>
      </c>
      <c r="F115" s="25" t="s">
        <v>407</v>
      </c>
      <c r="G115" s="10" t="s">
        <v>145</v>
      </c>
      <c r="H115" s="10" t="s">
        <v>410</v>
      </c>
      <c r="I115" s="10" t="s">
        <v>147</v>
      </c>
      <c r="J115" s="10" t="s">
        <v>43</v>
      </c>
      <c r="K115" s="88">
        <v>41820</v>
      </c>
      <c r="L115" s="21">
        <v>41820</v>
      </c>
      <c r="M115" s="13">
        <f t="shared" si="11"/>
        <v>27</v>
      </c>
      <c r="N115" s="26"/>
      <c r="O115" s="13" t="str">
        <f t="shared" si="14"/>
        <v xml:space="preserve"> </v>
      </c>
      <c r="P115" s="23">
        <v>41713</v>
      </c>
      <c r="Q115" s="23">
        <f>P115+30</f>
        <v>41743</v>
      </c>
      <c r="R115" s="10"/>
      <c r="S115" s="10" t="s">
        <v>153</v>
      </c>
      <c r="T115" s="9"/>
      <c r="U115" s="9" t="s">
        <v>13</v>
      </c>
      <c r="V115" s="8" t="s">
        <v>15</v>
      </c>
      <c r="W115" s="9" t="s">
        <v>18</v>
      </c>
      <c r="X115" s="9" t="s">
        <v>209</v>
      </c>
      <c r="Y115" s="9" t="s">
        <v>72</v>
      </c>
      <c r="Z115" s="9" t="s">
        <v>72</v>
      </c>
      <c r="AA115" s="8" t="s">
        <v>9</v>
      </c>
      <c r="AB115" s="9" t="s">
        <v>6</v>
      </c>
      <c r="AC115" s="8" t="s">
        <v>15</v>
      </c>
      <c r="AD115" s="9" t="s">
        <v>108</v>
      </c>
      <c r="AE115" s="9" t="s">
        <v>95</v>
      </c>
      <c r="AF115" s="8" t="s">
        <v>130</v>
      </c>
      <c r="AG115" s="19" t="s">
        <v>211</v>
      </c>
    </row>
    <row r="116" spans="1:37" ht="81" x14ac:dyDescent="0.2">
      <c r="A116" s="8">
        <v>44</v>
      </c>
      <c r="B116" s="8"/>
      <c r="C116" s="8">
        <v>1</v>
      </c>
      <c r="D116" s="8" t="str">
        <f>LEFT(E116,1)</f>
        <v>D</v>
      </c>
      <c r="E116" s="9" t="s">
        <v>437</v>
      </c>
      <c r="F116" s="10" t="s">
        <v>520</v>
      </c>
      <c r="G116" s="10"/>
      <c r="H116" s="10" t="s">
        <v>638</v>
      </c>
      <c r="I116" s="10" t="s">
        <v>152</v>
      </c>
      <c r="J116" s="10" t="s">
        <v>375</v>
      </c>
      <c r="K116" s="88">
        <v>41820</v>
      </c>
      <c r="L116" s="21">
        <v>41820</v>
      </c>
      <c r="M116" s="13">
        <f t="shared" si="11"/>
        <v>27</v>
      </c>
      <c r="N116" s="26"/>
      <c r="O116" s="13" t="str">
        <f t="shared" si="14"/>
        <v xml:space="preserve"> </v>
      </c>
      <c r="P116" s="23">
        <v>42004</v>
      </c>
      <c r="Q116" s="23">
        <f>P116+30</f>
        <v>42034</v>
      </c>
      <c r="R116" s="10"/>
      <c r="S116" s="10" t="s">
        <v>153</v>
      </c>
      <c r="T116" s="9"/>
      <c r="U116" s="8"/>
      <c r="V116" s="8"/>
      <c r="W116" s="9"/>
      <c r="X116" s="9"/>
      <c r="Y116" s="9" t="s">
        <v>72</v>
      </c>
      <c r="Z116" s="9" t="s">
        <v>72</v>
      </c>
      <c r="AA116" s="8"/>
      <c r="AB116" s="8" t="s">
        <v>107</v>
      </c>
      <c r="AC116" s="9"/>
      <c r="AD116" s="8"/>
      <c r="AE116" s="9"/>
      <c r="AF116" s="8"/>
      <c r="AG116" s="57" t="s">
        <v>344</v>
      </c>
    </row>
    <row r="117" spans="1:37" ht="86.25" hidden="1" x14ac:dyDescent="0.2">
      <c r="A117" s="8">
        <v>110</v>
      </c>
      <c r="B117" s="8"/>
      <c r="C117" s="8">
        <v>3</v>
      </c>
      <c r="D117" s="8" t="str">
        <f>LEFT(E117,1)</f>
        <v>P</v>
      </c>
      <c r="E117" s="9" t="s">
        <v>406</v>
      </c>
      <c r="F117" s="9" t="s">
        <v>255</v>
      </c>
      <c r="G117" s="10" t="s">
        <v>247</v>
      </c>
      <c r="H117" s="10" t="s">
        <v>102</v>
      </c>
      <c r="I117" s="10" t="s">
        <v>147</v>
      </c>
      <c r="J117" s="10" t="s">
        <v>377</v>
      </c>
      <c r="K117" s="88">
        <v>41732</v>
      </c>
      <c r="L117" s="21">
        <v>41732</v>
      </c>
      <c r="M117" s="13">
        <f t="shared" si="11"/>
        <v>14</v>
      </c>
      <c r="N117" s="26">
        <v>41732</v>
      </c>
      <c r="O117" s="13">
        <f t="shared" si="14"/>
        <v>14</v>
      </c>
      <c r="P117" s="23">
        <v>42185</v>
      </c>
      <c r="Q117" s="23">
        <f>P117+90</f>
        <v>42275</v>
      </c>
      <c r="R117" s="10"/>
      <c r="S117" s="10" t="s">
        <v>169</v>
      </c>
      <c r="T117" s="8"/>
      <c r="U117" s="9" t="s">
        <v>61</v>
      </c>
      <c r="V117" s="9" t="s">
        <v>74</v>
      </c>
      <c r="W117" s="8" t="s">
        <v>32</v>
      </c>
      <c r="X117" s="17" t="s">
        <v>102</v>
      </c>
      <c r="Y117" s="9" t="s">
        <v>71</v>
      </c>
      <c r="Z117" s="9" t="s">
        <v>71</v>
      </c>
      <c r="AA117" s="18"/>
      <c r="AB117" s="18"/>
      <c r="AC117" s="8"/>
      <c r="AD117" s="8"/>
      <c r="AE117" s="9" t="s">
        <v>93</v>
      </c>
      <c r="AF117" s="8"/>
      <c r="AG117" s="8"/>
    </row>
    <row r="118" spans="1:37" ht="28.5" x14ac:dyDescent="0.2">
      <c r="A118" s="8">
        <v>59</v>
      </c>
      <c r="B118" s="8"/>
      <c r="C118" s="8">
        <v>1</v>
      </c>
      <c r="D118" s="9" t="s">
        <v>365</v>
      </c>
      <c r="E118" s="9" t="s">
        <v>406</v>
      </c>
      <c r="F118" s="9" t="s">
        <v>199</v>
      </c>
      <c r="G118" s="10" t="s">
        <v>204</v>
      </c>
      <c r="H118" s="74" t="s">
        <v>567</v>
      </c>
      <c r="I118" s="10" t="s">
        <v>151</v>
      </c>
      <c r="J118" s="10" t="s">
        <v>66</v>
      </c>
      <c r="K118" s="88">
        <v>41820</v>
      </c>
      <c r="L118" s="21">
        <v>41820</v>
      </c>
      <c r="M118" s="13">
        <f t="shared" si="11"/>
        <v>27</v>
      </c>
      <c r="N118" s="26"/>
      <c r="O118" s="13" t="str">
        <f t="shared" si="14"/>
        <v xml:space="preserve"> </v>
      </c>
      <c r="P118" s="23">
        <v>41820</v>
      </c>
      <c r="Q118" s="23">
        <f>P118+30</f>
        <v>41850</v>
      </c>
      <c r="R118" s="10"/>
      <c r="S118" s="10" t="s">
        <v>153</v>
      </c>
      <c r="T118" s="8"/>
      <c r="U118" s="8"/>
      <c r="V118" s="8"/>
      <c r="W118" s="8"/>
      <c r="X118" s="8"/>
      <c r="Y118" s="8"/>
      <c r="Z118" s="8"/>
      <c r="AA118" s="18"/>
      <c r="AB118" s="18"/>
      <c r="AC118" s="8"/>
      <c r="AD118" s="8"/>
      <c r="AE118" s="8"/>
      <c r="AF118" s="8"/>
      <c r="AG118" s="8"/>
    </row>
    <row r="119" spans="1:37" ht="143.25" x14ac:dyDescent="0.2">
      <c r="A119" s="8">
        <v>67</v>
      </c>
      <c r="B119" s="8"/>
      <c r="C119" s="8">
        <v>1</v>
      </c>
      <c r="D119" s="8" t="str">
        <f>LEFT(E119,1)</f>
        <v>M</v>
      </c>
      <c r="E119" s="9" t="s">
        <v>353</v>
      </c>
      <c r="F119" s="9" t="s">
        <v>252</v>
      </c>
      <c r="G119" s="10" t="s">
        <v>605</v>
      </c>
      <c r="H119" s="39" t="s">
        <v>380</v>
      </c>
      <c r="I119" s="10" t="s">
        <v>151</v>
      </c>
      <c r="J119" s="11" t="s">
        <v>826</v>
      </c>
      <c r="K119" s="88">
        <v>41820</v>
      </c>
      <c r="L119" s="21">
        <v>41820</v>
      </c>
      <c r="M119" s="13">
        <f t="shared" si="11"/>
        <v>27</v>
      </c>
      <c r="N119" s="26"/>
      <c r="O119" s="13" t="str">
        <f t="shared" si="14"/>
        <v xml:space="preserve"> </v>
      </c>
      <c r="P119" s="22">
        <v>41728</v>
      </c>
      <c r="Q119" s="23">
        <f>P119+30</f>
        <v>41758</v>
      </c>
      <c r="R119" s="10"/>
      <c r="S119" s="10" t="s">
        <v>153</v>
      </c>
      <c r="T119" s="8"/>
      <c r="U119" s="8" t="s">
        <v>13</v>
      </c>
      <c r="V119" s="8" t="s">
        <v>15</v>
      </c>
      <c r="W119" s="9" t="s">
        <v>19</v>
      </c>
      <c r="X119" s="17" t="s">
        <v>606</v>
      </c>
      <c r="Y119" s="9" t="s">
        <v>72</v>
      </c>
      <c r="Z119" s="9" t="s">
        <v>71</v>
      </c>
      <c r="AA119" s="8"/>
      <c r="AB119" s="8" t="s">
        <v>107</v>
      </c>
      <c r="AC119" s="9" t="s">
        <v>15</v>
      </c>
      <c r="AD119" s="9" t="s">
        <v>481</v>
      </c>
      <c r="AE119" s="9" t="s">
        <v>95</v>
      </c>
      <c r="AF119" s="8" t="s">
        <v>130</v>
      </c>
      <c r="AG119" s="75" t="s">
        <v>670</v>
      </c>
    </row>
    <row r="120" spans="1:37" ht="185.25" hidden="1" x14ac:dyDescent="0.2">
      <c r="A120" s="8">
        <v>83</v>
      </c>
      <c r="B120" s="8"/>
      <c r="C120" s="8">
        <v>2</v>
      </c>
      <c r="D120" s="8" t="str">
        <f>LEFT(E120,1)</f>
        <v>R</v>
      </c>
      <c r="E120" s="9" t="s">
        <v>341</v>
      </c>
      <c r="F120" s="25" t="s">
        <v>199</v>
      </c>
      <c r="G120" s="10" t="s">
        <v>457</v>
      </c>
      <c r="H120" s="10" t="s">
        <v>78</v>
      </c>
      <c r="I120" s="10"/>
      <c r="J120" s="10" t="s">
        <v>376</v>
      </c>
      <c r="K120" s="88">
        <v>41820</v>
      </c>
      <c r="L120" s="21">
        <v>41820</v>
      </c>
      <c r="M120" s="13">
        <f t="shared" si="11"/>
        <v>27</v>
      </c>
      <c r="N120" s="26"/>
      <c r="O120" s="13" t="str">
        <f t="shared" si="14"/>
        <v xml:space="preserve"> </v>
      </c>
      <c r="P120" s="22">
        <v>41728</v>
      </c>
      <c r="Q120" s="23">
        <f>P120+30</f>
        <v>41758</v>
      </c>
      <c r="R120" s="10"/>
      <c r="S120" s="10" t="s">
        <v>153</v>
      </c>
      <c r="T120" s="8" t="s">
        <v>306</v>
      </c>
      <c r="U120" s="9" t="s">
        <v>62</v>
      </c>
      <c r="V120" s="9" t="s">
        <v>17</v>
      </c>
      <c r="W120" s="8" t="s">
        <v>42</v>
      </c>
      <c r="X120" s="17" t="s">
        <v>78</v>
      </c>
      <c r="Y120" s="9" t="s">
        <v>72</v>
      </c>
      <c r="Z120" s="9" t="s">
        <v>72</v>
      </c>
      <c r="AA120" s="9" t="s">
        <v>41</v>
      </c>
      <c r="AB120" s="8"/>
      <c r="AC120" s="8" t="s">
        <v>17</v>
      </c>
      <c r="AD120" s="8" t="s">
        <v>111</v>
      </c>
      <c r="AE120" s="9" t="s">
        <v>93</v>
      </c>
      <c r="AF120" s="8" t="s">
        <v>129</v>
      </c>
      <c r="AG120" s="8"/>
    </row>
    <row r="121" spans="1:37" ht="42.75" hidden="1" x14ac:dyDescent="0.2">
      <c r="A121" s="8">
        <v>97</v>
      </c>
      <c r="B121" s="8"/>
      <c r="C121" s="8">
        <v>3</v>
      </c>
      <c r="D121" s="9" t="s">
        <v>363</v>
      </c>
      <c r="E121" s="9" t="s">
        <v>570</v>
      </c>
      <c r="F121" s="10" t="s">
        <v>243</v>
      </c>
      <c r="G121" s="9" t="s">
        <v>244</v>
      </c>
      <c r="H121" s="10" t="s">
        <v>569</v>
      </c>
      <c r="I121" s="10"/>
      <c r="J121" s="11" t="s">
        <v>678</v>
      </c>
      <c r="K121" s="88">
        <v>41820</v>
      </c>
      <c r="L121" s="21">
        <v>41820</v>
      </c>
      <c r="M121" s="13">
        <f t="shared" si="11"/>
        <v>27</v>
      </c>
      <c r="N121" s="26"/>
      <c r="O121" s="13" t="str">
        <f t="shared" si="14"/>
        <v xml:space="preserve"> </v>
      </c>
      <c r="P121" s="23">
        <v>41759</v>
      </c>
      <c r="Q121" s="23">
        <f>P121+90</f>
        <v>41849</v>
      </c>
      <c r="R121" s="10"/>
      <c r="S121" s="10" t="s">
        <v>93</v>
      </c>
      <c r="T121" s="8"/>
      <c r="U121" s="8" t="s">
        <v>20</v>
      </c>
      <c r="V121" s="8" t="s">
        <v>66</v>
      </c>
      <c r="W121" s="9" t="s">
        <v>21</v>
      </c>
      <c r="X121" s="17" t="s">
        <v>60</v>
      </c>
      <c r="Y121" s="9" t="s">
        <v>72</v>
      </c>
      <c r="Z121" s="9" t="s">
        <v>71</v>
      </c>
      <c r="AA121" s="8" t="s">
        <v>9</v>
      </c>
      <c r="AB121" s="9" t="s">
        <v>63</v>
      </c>
      <c r="AC121" s="9" t="s">
        <v>66</v>
      </c>
      <c r="AD121" s="9" t="s">
        <v>6</v>
      </c>
      <c r="AE121" s="9" t="s">
        <v>95</v>
      </c>
      <c r="AF121" s="8" t="s">
        <v>129</v>
      </c>
      <c r="AG121" s="8" t="s">
        <v>679</v>
      </c>
    </row>
    <row r="122" spans="1:37" ht="57" x14ac:dyDescent="0.2">
      <c r="A122" s="8"/>
      <c r="B122" s="8"/>
      <c r="C122" s="8">
        <v>1</v>
      </c>
      <c r="D122" s="8" t="s">
        <v>362</v>
      </c>
      <c r="E122" s="9" t="s">
        <v>473</v>
      </c>
      <c r="F122" s="9"/>
      <c r="G122" s="10" t="s">
        <v>645</v>
      </c>
      <c r="H122" s="136" t="s">
        <v>646</v>
      </c>
      <c r="I122" s="10"/>
      <c r="J122" s="10" t="s">
        <v>644</v>
      </c>
      <c r="K122" s="88">
        <v>41743</v>
      </c>
      <c r="L122" s="21">
        <v>41743</v>
      </c>
      <c r="M122" s="13">
        <f t="shared" si="11"/>
        <v>16</v>
      </c>
      <c r="N122" s="26">
        <v>41743</v>
      </c>
      <c r="O122" s="13">
        <f t="shared" si="14"/>
        <v>16</v>
      </c>
      <c r="P122" s="23"/>
      <c r="Q122" s="23"/>
      <c r="R122" s="10"/>
      <c r="S122" s="10" t="s">
        <v>169</v>
      </c>
      <c r="T122" s="8"/>
      <c r="U122" s="8"/>
      <c r="V122" s="8"/>
      <c r="W122" s="8"/>
      <c r="X122" s="8"/>
      <c r="Y122" s="8"/>
      <c r="Z122" s="8"/>
      <c r="AA122" s="8"/>
      <c r="AB122" s="8"/>
      <c r="AC122" s="8"/>
      <c r="AD122" s="8"/>
      <c r="AE122" s="8"/>
      <c r="AF122" s="8"/>
      <c r="AG122" s="8" t="s">
        <v>827</v>
      </c>
    </row>
    <row r="123" spans="1:37" ht="79.900000000000006" hidden="1" customHeight="1" x14ac:dyDescent="0.2">
      <c r="A123" s="8">
        <v>105</v>
      </c>
      <c r="B123" s="8"/>
      <c r="C123" s="8">
        <v>3</v>
      </c>
      <c r="D123" s="8" t="str">
        <f t="shared" ref="D123:D136" si="17">LEFT(E123,1)</f>
        <v>M</v>
      </c>
      <c r="E123" s="9" t="s">
        <v>354</v>
      </c>
      <c r="F123" s="9" t="s">
        <v>313</v>
      </c>
      <c r="G123" s="10"/>
      <c r="H123" s="10" t="s">
        <v>683</v>
      </c>
      <c r="I123" s="10"/>
      <c r="J123" s="11" t="s">
        <v>571</v>
      </c>
      <c r="K123" s="88">
        <v>41820</v>
      </c>
      <c r="L123" s="21">
        <v>41820</v>
      </c>
      <c r="M123" s="13">
        <f t="shared" si="11"/>
        <v>27</v>
      </c>
      <c r="N123" s="26"/>
      <c r="O123" s="13" t="str">
        <f t="shared" si="14"/>
        <v xml:space="preserve"> </v>
      </c>
      <c r="P123" s="22">
        <v>41820</v>
      </c>
      <c r="Q123" s="23">
        <f>P123+90</f>
        <v>41910</v>
      </c>
      <c r="R123" s="10"/>
      <c r="S123" s="10" t="s">
        <v>93</v>
      </c>
      <c r="T123" s="8"/>
      <c r="U123" s="8" t="s">
        <v>12</v>
      </c>
      <c r="V123" s="8" t="s">
        <v>66</v>
      </c>
      <c r="W123" s="9" t="s">
        <v>5</v>
      </c>
      <c r="X123" s="17" t="s">
        <v>25</v>
      </c>
      <c r="Y123" s="9" t="s">
        <v>72</v>
      </c>
      <c r="Z123" s="9" t="s">
        <v>71</v>
      </c>
      <c r="AA123" s="8" t="s">
        <v>9</v>
      </c>
      <c r="AB123" s="9" t="s">
        <v>6</v>
      </c>
      <c r="AC123" s="9" t="s">
        <v>66</v>
      </c>
      <c r="AD123" s="9" t="s">
        <v>98</v>
      </c>
      <c r="AE123" s="9" t="s">
        <v>93</v>
      </c>
      <c r="AF123" s="8" t="s">
        <v>129</v>
      </c>
      <c r="AG123" s="8" t="s">
        <v>682</v>
      </c>
    </row>
    <row r="124" spans="1:37" ht="57" hidden="1" x14ac:dyDescent="0.2">
      <c r="A124" s="8">
        <v>111</v>
      </c>
      <c r="B124" s="8"/>
      <c r="C124" s="76">
        <v>2</v>
      </c>
      <c r="D124" s="8" t="str">
        <f t="shared" si="17"/>
        <v>T</v>
      </c>
      <c r="E124" s="8" t="s">
        <v>333</v>
      </c>
      <c r="F124" s="9" t="s">
        <v>248</v>
      </c>
      <c r="G124" s="10" t="s">
        <v>250</v>
      </c>
      <c r="H124" s="10" t="s">
        <v>49</v>
      </c>
      <c r="I124" s="10"/>
      <c r="J124" s="11" t="s">
        <v>97</v>
      </c>
      <c r="K124" s="88">
        <v>41820</v>
      </c>
      <c r="L124" s="21">
        <v>41820</v>
      </c>
      <c r="M124" s="13">
        <f t="shared" si="11"/>
        <v>27</v>
      </c>
      <c r="N124" s="26"/>
      <c r="O124" s="13" t="str">
        <f t="shared" si="14"/>
        <v xml:space="preserve"> </v>
      </c>
      <c r="P124" s="22">
        <v>41759</v>
      </c>
      <c r="Q124" s="23">
        <f>P124+30</f>
        <v>41789</v>
      </c>
      <c r="R124" s="10"/>
      <c r="S124" s="10" t="s">
        <v>93</v>
      </c>
      <c r="T124" s="8" t="s">
        <v>304</v>
      </c>
      <c r="U124" s="9" t="s">
        <v>61</v>
      </c>
      <c r="V124" s="9" t="s">
        <v>74</v>
      </c>
      <c r="W124" s="9" t="s">
        <v>40</v>
      </c>
      <c r="X124" s="17" t="s">
        <v>49</v>
      </c>
      <c r="Y124" s="9" t="s">
        <v>71</v>
      </c>
      <c r="Z124" s="9" t="s">
        <v>71</v>
      </c>
      <c r="AA124" s="38"/>
      <c r="AB124" s="38"/>
      <c r="AC124" s="8" t="s">
        <v>97</v>
      </c>
      <c r="AD124" s="9"/>
      <c r="AE124" s="9" t="s">
        <v>93</v>
      </c>
      <c r="AF124" s="8"/>
      <c r="AG124" s="8"/>
    </row>
    <row r="125" spans="1:37" ht="57" hidden="1" x14ac:dyDescent="0.2">
      <c r="A125" s="8">
        <v>112</v>
      </c>
      <c r="B125" s="8"/>
      <c r="C125" s="76">
        <v>2</v>
      </c>
      <c r="D125" s="8" t="str">
        <f t="shared" si="17"/>
        <v>T</v>
      </c>
      <c r="E125" s="8" t="s">
        <v>333</v>
      </c>
      <c r="F125" s="9" t="s">
        <v>249</v>
      </c>
      <c r="G125" s="10" t="s">
        <v>250</v>
      </c>
      <c r="H125" s="10" t="s">
        <v>251</v>
      </c>
      <c r="I125" s="10"/>
      <c r="J125" s="11" t="s">
        <v>17</v>
      </c>
      <c r="K125" s="88">
        <v>41820</v>
      </c>
      <c r="L125" s="21">
        <v>41820</v>
      </c>
      <c r="M125" s="13">
        <f t="shared" si="11"/>
        <v>27</v>
      </c>
      <c r="N125" s="26"/>
      <c r="O125" s="13" t="str">
        <f t="shared" si="14"/>
        <v xml:space="preserve"> </v>
      </c>
      <c r="P125" s="22">
        <v>41759</v>
      </c>
      <c r="Q125" s="23">
        <f>P125+30</f>
        <v>41789</v>
      </c>
      <c r="R125" s="10"/>
      <c r="S125" s="10" t="s">
        <v>93</v>
      </c>
      <c r="T125" s="8" t="s">
        <v>305</v>
      </c>
      <c r="U125" s="9" t="s">
        <v>61</v>
      </c>
      <c r="V125" s="9" t="s">
        <v>74</v>
      </c>
      <c r="W125" s="9" t="s">
        <v>46</v>
      </c>
      <c r="X125" s="17" t="s">
        <v>51</v>
      </c>
      <c r="Y125" s="9" t="s">
        <v>71</v>
      </c>
      <c r="Z125" s="9" t="s">
        <v>71</v>
      </c>
      <c r="AA125" s="38"/>
      <c r="AB125" s="38"/>
      <c r="AC125" s="8" t="s">
        <v>97</v>
      </c>
      <c r="AD125" s="9"/>
      <c r="AE125" s="9" t="s">
        <v>93</v>
      </c>
      <c r="AF125" s="8"/>
      <c r="AG125" s="8"/>
    </row>
    <row r="126" spans="1:37" ht="94.5" x14ac:dyDescent="0.2">
      <c r="A126" s="8">
        <v>115</v>
      </c>
      <c r="B126" s="8"/>
      <c r="C126" s="8">
        <v>1</v>
      </c>
      <c r="D126" s="8" t="str">
        <f t="shared" si="17"/>
        <v>D</v>
      </c>
      <c r="E126" s="9" t="s">
        <v>437</v>
      </c>
      <c r="F126" s="9" t="s">
        <v>523</v>
      </c>
      <c r="G126" s="10"/>
      <c r="H126" s="10" t="s">
        <v>529</v>
      </c>
      <c r="I126" s="10" t="s">
        <v>151</v>
      </c>
      <c r="J126" s="10" t="s">
        <v>375</v>
      </c>
      <c r="K126" s="88">
        <v>41820</v>
      </c>
      <c r="L126" s="21">
        <v>41820</v>
      </c>
      <c r="M126" s="13">
        <f t="shared" si="11"/>
        <v>27</v>
      </c>
      <c r="N126" s="26"/>
      <c r="O126" s="13" t="str">
        <f t="shared" si="14"/>
        <v xml:space="preserve"> </v>
      </c>
      <c r="P126" s="22">
        <v>41912</v>
      </c>
      <c r="Q126" s="23">
        <f>P126+60</f>
        <v>41972</v>
      </c>
      <c r="R126" s="10"/>
      <c r="S126" s="10" t="s">
        <v>153</v>
      </c>
      <c r="T126" s="8"/>
      <c r="U126" s="8" t="s">
        <v>13</v>
      </c>
      <c r="V126" s="8" t="s">
        <v>15</v>
      </c>
      <c r="W126" s="9" t="s">
        <v>19</v>
      </c>
      <c r="X126" s="17" t="s">
        <v>33</v>
      </c>
      <c r="Y126" s="9" t="s">
        <v>71</v>
      </c>
      <c r="Z126" s="9" t="s">
        <v>72</v>
      </c>
      <c r="AA126" s="38"/>
      <c r="AB126" s="38"/>
      <c r="AC126" s="8" t="s">
        <v>15</v>
      </c>
      <c r="AD126" s="8"/>
      <c r="AE126" s="9" t="s">
        <v>93</v>
      </c>
      <c r="AF126" s="8"/>
      <c r="AG126" s="8"/>
    </row>
    <row r="127" spans="1:37" ht="86.25" hidden="1" x14ac:dyDescent="0.2">
      <c r="A127" s="8">
        <v>117</v>
      </c>
      <c r="B127" s="8"/>
      <c r="C127" s="8">
        <v>2</v>
      </c>
      <c r="D127" s="8" t="str">
        <f t="shared" si="17"/>
        <v>R</v>
      </c>
      <c r="E127" s="9" t="s">
        <v>340</v>
      </c>
      <c r="F127" s="9" t="s">
        <v>259</v>
      </c>
      <c r="G127" s="10"/>
      <c r="H127" s="41" t="s">
        <v>258</v>
      </c>
      <c r="I127" s="10" t="s">
        <v>147</v>
      </c>
      <c r="J127" s="10" t="s">
        <v>1</v>
      </c>
      <c r="K127" s="88">
        <v>41820</v>
      </c>
      <c r="L127" s="21">
        <v>41820</v>
      </c>
      <c r="M127" s="13">
        <f t="shared" si="11"/>
        <v>27</v>
      </c>
      <c r="N127" s="26"/>
      <c r="O127" s="13" t="str">
        <f t="shared" si="14"/>
        <v xml:space="preserve"> </v>
      </c>
      <c r="P127" s="22">
        <v>41729</v>
      </c>
      <c r="Q127" s="23">
        <f>P127+60</f>
        <v>41789</v>
      </c>
      <c r="R127" s="10"/>
      <c r="S127" s="10" t="s">
        <v>153</v>
      </c>
      <c r="T127" s="8"/>
      <c r="U127" s="9" t="s">
        <v>62</v>
      </c>
      <c r="V127" s="9" t="s">
        <v>17</v>
      </c>
      <c r="W127" s="9" t="s">
        <v>24</v>
      </c>
      <c r="X127" s="17" t="s">
        <v>28</v>
      </c>
      <c r="Y127" s="9" t="s">
        <v>72</v>
      </c>
      <c r="Z127" s="9" t="s">
        <v>72</v>
      </c>
      <c r="AA127" s="8"/>
      <c r="AB127" s="8" t="s">
        <v>7</v>
      </c>
      <c r="AC127" s="8" t="s">
        <v>1</v>
      </c>
      <c r="AD127" s="9" t="s">
        <v>109</v>
      </c>
      <c r="AE127" s="9" t="s">
        <v>95</v>
      </c>
      <c r="AF127" s="8" t="s">
        <v>129</v>
      </c>
      <c r="AG127" s="8"/>
    </row>
    <row r="128" spans="1:37" ht="228" x14ac:dyDescent="0.2">
      <c r="A128" s="8">
        <v>119</v>
      </c>
      <c r="B128" s="8"/>
      <c r="C128" s="8">
        <v>1</v>
      </c>
      <c r="D128" s="8" t="str">
        <f t="shared" si="17"/>
        <v>T</v>
      </c>
      <c r="E128" s="9" t="s">
        <v>333</v>
      </c>
      <c r="F128" s="25" t="s">
        <v>143</v>
      </c>
      <c r="G128" s="47" t="s">
        <v>222</v>
      </c>
      <c r="H128" s="52" t="s">
        <v>146</v>
      </c>
      <c r="I128" s="52" t="s">
        <v>151</v>
      </c>
      <c r="J128" s="11" t="s">
        <v>388</v>
      </c>
      <c r="K128" s="88">
        <v>41705</v>
      </c>
      <c r="L128" s="21">
        <v>41705</v>
      </c>
      <c r="M128" s="13">
        <f t="shared" si="11"/>
        <v>10</v>
      </c>
      <c r="N128" s="53">
        <v>41705</v>
      </c>
      <c r="O128" s="13">
        <f t="shared" si="14"/>
        <v>10</v>
      </c>
      <c r="P128" s="70">
        <v>41687</v>
      </c>
      <c r="Q128" s="70"/>
      <c r="R128" s="52"/>
      <c r="S128" s="52" t="s">
        <v>94</v>
      </c>
      <c r="T128" s="9" t="s">
        <v>300</v>
      </c>
      <c r="U128" s="8"/>
      <c r="V128" s="8"/>
      <c r="W128" s="8"/>
      <c r="X128" s="8"/>
      <c r="Y128" s="8"/>
      <c r="Z128" s="8"/>
      <c r="AA128" s="8"/>
      <c r="AB128" s="8"/>
      <c r="AC128" s="8"/>
      <c r="AD128" s="8"/>
      <c r="AE128" s="8"/>
      <c r="AF128" s="8"/>
      <c r="AG128" s="8"/>
    </row>
    <row r="129" spans="1:33" ht="28.5" x14ac:dyDescent="0.2">
      <c r="A129" s="8">
        <v>120</v>
      </c>
      <c r="B129" s="8"/>
      <c r="C129" s="8">
        <v>1</v>
      </c>
      <c r="D129" s="8" t="str">
        <f t="shared" si="17"/>
        <v>T</v>
      </c>
      <c r="E129" s="9" t="s">
        <v>333</v>
      </c>
      <c r="F129" s="25" t="s">
        <v>143</v>
      </c>
      <c r="G129" s="47"/>
      <c r="H129" s="52" t="s">
        <v>146</v>
      </c>
      <c r="I129" s="52" t="s">
        <v>151</v>
      </c>
      <c r="J129" s="11" t="s">
        <v>388</v>
      </c>
      <c r="K129" s="88">
        <v>41705</v>
      </c>
      <c r="L129" s="21">
        <v>41705</v>
      </c>
      <c r="M129" s="13">
        <f t="shared" si="11"/>
        <v>10</v>
      </c>
      <c r="N129" s="53">
        <v>41705</v>
      </c>
      <c r="O129" s="13">
        <f t="shared" si="14"/>
        <v>10</v>
      </c>
      <c r="P129" s="70">
        <v>41687</v>
      </c>
      <c r="Q129" s="70"/>
      <c r="R129" s="52"/>
      <c r="S129" s="52" t="s">
        <v>94</v>
      </c>
      <c r="T129" s="9" t="s">
        <v>293</v>
      </c>
      <c r="U129" s="8"/>
      <c r="V129" s="8"/>
      <c r="W129" s="8"/>
      <c r="X129" s="8"/>
      <c r="Y129" s="8"/>
      <c r="Z129" s="8"/>
      <c r="AA129" s="8"/>
      <c r="AB129" s="8"/>
      <c r="AC129" s="8"/>
      <c r="AD129" s="8"/>
      <c r="AE129" s="8"/>
      <c r="AF129" s="8"/>
      <c r="AG129" s="8"/>
    </row>
    <row r="130" spans="1:33" ht="29.25" hidden="1" x14ac:dyDescent="0.2">
      <c r="A130" s="8">
        <v>121</v>
      </c>
      <c r="B130" s="43"/>
      <c r="C130" s="43">
        <v>2</v>
      </c>
      <c r="D130" s="43" t="str">
        <f t="shared" si="17"/>
        <v>R</v>
      </c>
      <c r="E130" s="43" t="s">
        <v>357</v>
      </c>
      <c r="F130" s="43" t="s">
        <v>263</v>
      </c>
      <c r="G130" s="47" t="s">
        <v>264</v>
      </c>
      <c r="H130" s="47" t="s">
        <v>265</v>
      </c>
      <c r="I130" s="47"/>
      <c r="J130" s="47" t="s">
        <v>376</v>
      </c>
      <c r="K130" s="88">
        <v>41705</v>
      </c>
      <c r="L130" s="21">
        <v>41705</v>
      </c>
      <c r="M130" s="13">
        <f t="shared" si="11"/>
        <v>10</v>
      </c>
      <c r="N130" s="44">
        <v>41705</v>
      </c>
      <c r="O130" s="13">
        <f t="shared" si="14"/>
        <v>10</v>
      </c>
      <c r="P130" s="45">
        <v>41713</v>
      </c>
      <c r="Q130" s="46">
        <f>P130+60</f>
        <v>41773</v>
      </c>
      <c r="R130" s="47"/>
      <c r="S130" s="47" t="s">
        <v>94</v>
      </c>
      <c r="T130" s="8"/>
      <c r="U130" s="9" t="s">
        <v>62</v>
      </c>
      <c r="V130" s="9" t="s">
        <v>17</v>
      </c>
      <c r="W130" s="8" t="s">
        <v>42</v>
      </c>
      <c r="X130" s="17" t="s">
        <v>77</v>
      </c>
      <c r="Y130" s="9" t="s">
        <v>72</v>
      </c>
      <c r="Z130" s="9" t="s">
        <v>72</v>
      </c>
      <c r="AA130" s="9" t="s">
        <v>41</v>
      </c>
      <c r="AB130" s="8" t="s">
        <v>7</v>
      </c>
      <c r="AC130" s="9" t="s">
        <v>17</v>
      </c>
      <c r="AD130" s="8"/>
      <c r="AE130" s="9" t="s">
        <v>95</v>
      </c>
      <c r="AF130" s="8" t="s">
        <v>129</v>
      </c>
      <c r="AG130" s="8"/>
    </row>
    <row r="131" spans="1:33" ht="44.25" hidden="1" x14ac:dyDescent="0.2">
      <c r="A131" s="8">
        <v>122</v>
      </c>
      <c r="B131" s="8"/>
      <c r="C131" s="8">
        <v>2</v>
      </c>
      <c r="D131" s="8" t="str">
        <f t="shared" si="17"/>
        <v>R</v>
      </c>
      <c r="E131" s="9" t="s">
        <v>356</v>
      </c>
      <c r="F131" s="9" t="s">
        <v>266</v>
      </c>
      <c r="G131" s="10" t="s">
        <v>347</v>
      </c>
      <c r="H131" s="10" t="s">
        <v>265</v>
      </c>
      <c r="I131" s="10"/>
      <c r="J131" s="10" t="s">
        <v>376</v>
      </c>
      <c r="K131" s="88">
        <v>41820</v>
      </c>
      <c r="L131" s="21">
        <v>41820</v>
      </c>
      <c r="M131" s="13">
        <f t="shared" si="11"/>
        <v>27</v>
      </c>
      <c r="N131" s="26"/>
      <c r="O131" s="13" t="str">
        <f t="shared" si="14"/>
        <v xml:space="preserve"> </v>
      </c>
      <c r="P131" s="22">
        <v>41713</v>
      </c>
      <c r="Q131" s="23">
        <f>P131+60</f>
        <v>41773</v>
      </c>
      <c r="R131" s="10"/>
      <c r="S131" s="10" t="s">
        <v>153</v>
      </c>
      <c r="T131" s="8"/>
      <c r="U131" s="9" t="s">
        <v>62</v>
      </c>
      <c r="V131" s="9" t="s">
        <v>17</v>
      </c>
      <c r="W131" s="8" t="s">
        <v>42</v>
      </c>
      <c r="X131" s="17" t="s">
        <v>80</v>
      </c>
      <c r="Y131" s="9" t="s">
        <v>72</v>
      </c>
      <c r="Z131" s="9" t="s">
        <v>72</v>
      </c>
      <c r="AA131" s="9" t="s">
        <v>41</v>
      </c>
      <c r="AB131" s="8" t="s">
        <v>7</v>
      </c>
      <c r="AC131" s="9" t="s">
        <v>17</v>
      </c>
      <c r="AD131" s="8"/>
      <c r="AE131" s="9" t="s">
        <v>95</v>
      </c>
      <c r="AF131" s="8" t="s">
        <v>129</v>
      </c>
      <c r="AG131" s="8"/>
    </row>
    <row r="132" spans="1:33" ht="29.25" hidden="1" x14ac:dyDescent="0.2">
      <c r="A132" s="8">
        <v>123</v>
      </c>
      <c r="B132" s="8"/>
      <c r="C132" s="8">
        <v>2</v>
      </c>
      <c r="D132" s="8" t="str">
        <f t="shared" si="17"/>
        <v>T</v>
      </c>
      <c r="E132" s="9" t="s">
        <v>352</v>
      </c>
      <c r="F132" s="9" t="s">
        <v>267</v>
      </c>
      <c r="G132" s="10" t="s">
        <v>268</v>
      </c>
      <c r="H132" s="10" t="s">
        <v>79</v>
      </c>
      <c r="I132" s="10"/>
      <c r="J132" s="11" t="s">
        <v>574</v>
      </c>
      <c r="K132" s="88">
        <v>41820</v>
      </c>
      <c r="L132" s="21">
        <v>41820</v>
      </c>
      <c r="M132" s="13">
        <f t="shared" si="11"/>
        <v>27</v>
      </c>
      <c r="N132" s="26"/>
      <c r="O132" s="13" t="str">
        <f t="shared" si="14"/>
        <v xml:space="preserve"> </v>
      </c>
      <c r="P132" s="22">
        <v>41789</v>
      </c>
      <c r="Q132" s="23">
        <f>P132+60</f>
        <v>41849</v>
      </c>
      <c r="R132" s="10"/>
      <c r="S132" s="10" t="s">
        <v>93</v>
      </c>
      <c r="T132" s="8"/>
      <c r="U132" s="9" t="s">
        <v>62</v>
      </c>
      <c r="V132" s="9" t="s">
        <v>17</v>
      </c>
      <c r="W132" s="8" t="s">
        <v>42</v>
      </c>
      <c r="X132" s="17" t="s">
        <v>79</v>
      </c>
      <c r="Y132" s="9" t="s">
        <v>72</v>
      </c>
      <c r="Z132" s="9" t="s">
        <v>72</v>
      </c>
      <c r="AA132" s="9"/>
      <c r="AB132" s="9"/>
      <c r="AC132" s="9" t="s">
        <v>97</v>
      </c>
      <c r="AD132" s="8" t="s">
        <v>131</v>
      </c>
      <c r="AE132" s="9" t="s">
        <v>93</v>
      </c>
      <c r="AF132" s="8" t="s">
        <v>130</v>
      </c>
      <c r="AG132" s="8"/>
    </row>
    <row r="133" spans="1:33" ht="30" hidden="1" x14ac:dyDescent="0.2">
      <c r="A133" s="8">
        <v>124</v>
      </c>
      <c r="B133" s="9" t="s">
        <v>471</v>
      </c>
      <c r="C133" s="8">
        <v>3</v>
      </c>
      <c r="D133" s="8" t="str">
        <f t="shared" si="17"/>
        <v>R</v>
      </c>
      <c r="E133" s="9" t="s">
        <v>355</v>
      </c>
      <c r="F133" s="9" t="s">
        <v>450</v>
      </c>
      <c r="G133" s="10" t="s">
        <v>268</v>
      </c>
      <c r="H133" s="10" t="s">
        <v>286</v>
      </c>
      <c r="I133" s="10"/>
      <c r="J133" s="10" t="s">
        <v>376</v>
      </c>
      <c r="K133" s="88">
        <v>42004</v>
      </c>
      <c r="L133" s="21">
        <v>42004</v>
      </c>
      <c r="M133" s="13">
        <f t="shared" si="11"/>
        <v>53</v>
      </c>
      <c r="N133" s="26"/>
      <c r="O133" s="13" t="str">
        <f t="shared" si="14"/>
        <v xml:space="preserve"> </v>
      </c>
      <c r="P133" s="22">
        <v>41728</v>
      </c>
      <c r="Q133" s="23">
        <f>P133+30</f>
        <v>41758</v>
      </c>
      <c r="R133" s="10"/>
      <c r="S133" s="10" t="s">
        <v>287</v>
      </c>
      <c r="T133" s="8"/>
      <c r="U133" s="9" t="s">
        <v>62</v>
      </c>
      <c r="V133" s="9" t="s">
        <v>17</v>
      </c>
      <c r="W133" s="8" t="s">
        <v>42</v>
      </c>
      <c r="X133" s="17" t="s">
        <v>81</v>
      </c>
      <c r="Y133" s="9" t="s">
        <v>72</v>
      </c>
      <c r="Z133" s="9" t="s">
        <v>72</v>
      </c>
      <c r="AA133" s="9" t="s">
        <v>41</v>
      </c>
      <c r="AB133" s="8" t="s">
        <v>7</v>
      </c>
      <c r="AC133" s="9" t="s">
        <v>17</v>
      </c>
      <c r="AD133" s="8" t="s">
        <v>110</v>
      </c>
      <c r="AE133" s="9" t="s">
        <v>93</v>
      </c>
      <c r="AF133" s="8" t="s">
        <v>130</v>
      </c>
      <c r="AG133" s="8"/>
    </row>
    <row r="134" spans="1:33" ht="85.5" hidden="1" x14ac:dyDescent="0.2">
      <c r="A134" s="8">
        <v>133</v>
      </c>
      <c r="B134" s="8"/>
      <c r="C134" s="8">
        <v>2</v>
      </c>
      <c r="D134" s="8" t="str">
        <f t="shared" si="17"/>
        <v>D</v>
      </c>
      <c r="E134" s="9" t="s">
        <v>342</v>
      </c>
      <c r="F134" s="9" t="s">
        <v>274</v>
      </c>
      <c r="G134" s="10" t="s">
        <v>275</v>
      </c>
      <c r="H134" s="9" t="s">
        <v>432</v>
      </c>
      <c r="I134" s="10"/>
      <c r="J134" s="10" t="s">
        <v>576</v>
      </c>
      <c r="K134" s="88">
        <v>41820</v>
      </c>
      <c r="L134" s="21">
        <v>41820</v>
      </c>
      <c r="M134" s="13">
        <f t="shared" si="11"/>
        <v>27</v>
      </c>
      <c r="N134" s="26"/>
      <c r="O134" s="13" t="str">
        <f t="shared" si="14"/>
        <v xml:space="preserve"> </v>
      </c>
      <c r="P134" s="22">
        <v>41759</v>
      </c>
      <c r="Q134" s="23">
        <f>P134+60</f>
        <v>41819</v>
      </c>
      <c r="R134" s="10"/>
      <c r="S134" s="10" t="s">
        <v>93</v>
      </c>
      <c r="T134" s="8"/>
      <c r="U134" s="8" t="s">
        <v>22</v>
      </c>
      <c r="V134" s="8" t="s">
        <v>27</v>
      </c>
      <c r="W134" s="8" t="s">
        <v>39</v>
      </c>
      <c r="X134" s="17" t="s">
        <v>608</v>
      </c>
      <c r="Y134" s="9" t="s">
        <v>71</v>
      </c>
      <c r="Z134" s="9" t="s">
        <v>72</v>
      </c>
      <c r="AA134" s="18"/>
      <c r="AB134" s="18"/>
      <c r="AC134" s="9" t="s">
        <v>27</v>
      </c>
      <c r="AD134" s="9" t="s">
        <v>15</v>
      </c>
      <c r="AE134" s="9" t="s">
        <v>93</v>
      </c>
      <c r="AF134" s="8"/>
      <c r="AG134" s="9" t="s">
        <v>135</v>
      </c>
    </row>
    <row r="135" spans="1:33" ht="57" hidden="1" x14ac:dyDescent="0.2">
      <c r="A135" s="8">
        <v>147</v>
      </c>
      <c r="B135" s="8"/>
      <c r="C135" s="8">
        <v>2</v>
      </c>
      <c r="D135" s="8" t="str">
        <f t="shared" si="17"/>
        <v>P</v>
      </c>
      <c r="E135" s="9" t="s">
        <v>406</v>
      </c>
      <c r="F135" s="9" t="s">
        <v>283</v>
      </c>
      <c r="G135" s="10" t="s">
        <v>284</v>
      </c>
      <c r="H135" s="10" t="s">
        <v>186</v>
      </c>
      <c r="I135" s="10"/>
      <c r="J135" s="10" t="s">
        <v>388</v>
      </c>
      <c r="K135" s="88">
        <v>41820</v>
      </c>
      <c r="L135" s="21">
        <v>41820</v>
      </c>
      <c r="M135" s="13">
        <f t="shared" si="11"/>
        <v>27</v>
      </c>
      <c r="N135" s="26"/>
      <c r="O135" s="13" t="str">
        <f t="shared" si="14"/>
        <v xml:space="preserve"> </v>
      </c>
      <c r="P135" s="22">
        <v>41759</v>
      </c>
      <c r="Q135" s="23">
        <f>P135+60</f>
        <v>41819</v>
      </c>
      <c r="R135" s="10"/>
      <c r="S135" s="10" t="s">
        <v>93</v>
      </c>
      <c r="T135" s="8"/>
      <c r="U135" s="8"/>
      <c r="V135" s="8"/>
      <c r="W135" s="8" t="s">
        <v>185</v>
      </c>
      <c r="X135" s="77" t="s">
        <v>186</v>
      </c>
      <c r="Y135" s="8"/>
      <c r="Z135" s="8"/>
      <c r="AA135" s="8"/>
      <c r="AB135" s="8"/>
      <c r="AC135" s="8"/>
      <c r="AD135" s="28"/>
      <c r="AE135" s="28"/>
      <c r="AF135" s="28"/>
      <c r="AG135" s="19"/>
    </row>
    <row r="136" spans="1:33" ht="42.75" hidden="1" x14ac:dyDescent="0.2">
      <c r="A136" s="8">
        <v>148</v>
      </c>
      <c r="B136" s="8"/>
      <c r="C136" s="8">
        <v>2</v>
      </c>
      <c r="D136" s="8" t="str">
        <f t="shared" si="17"/>
        <v>T</v>
      </c>
      <c r="E136" s="39" t="s">
        <v>350</v>
      </c>
      <c r="F136" s="9" t="s">
        <v>283</v>
      </c>
      <c r="G136" s="10" t="s">
        <v>285</v>
      </c>
      <c r="H136" s="10" t="s">
        <v>187</v>
      </c>
      <c r="I136" s="10"/>
      <c r="J136" s="11" t="s">
        <v>388</v>
      </c>
      <c r="K136" s="88">
        <v>41820</v>
      </c>
      <c r="L136" s="21">
        <v>41820</v>
      </c>
      <c r="M136" s="13">
        <f t="shared" si="11"/>
        <v>27</v>
      </c>
      <c r="N136" s="26"/>
      <c r="O136" s="13" t="str">
        <f t="shared" si="14"/>
        <v xml:space="preserve"> </v>
      </c>
      <c r="P136" s="22">
        <v>41789</v>
      </c>
      <c r="Q136" s="23">
        <f>P136+60</f>
        <v>41849</v>
      </c>
      <c r="R136" s="10"/>
      <c r="S136" s="10" t="s">
        <v>93</v>
      </c>
      <c r="T136" s="8"/>
      <c r="U136" s="8"/>
      <c r="V136" s="8"/>
      <c r="W136" s="8" t="s">
        <v>185</v>
      </c>
      <c r="X136" s="77" t="s">
        <v>187</v>
      </c>
      <c r="Y136" s="8"/>
      <c r="Z136" s="8"/>
      <c r="AA136" s="8"/>
      <c r="AB136" s="8"/>
      <c r="AC136" s="8"/>
      <c r="AD136" s="28"/>
      <c r="AE136" s="28"/>
      <c r="AF136" s="28"/>
      <c r="AG136" s="19"/>
    </row>
    <row r="137" spans="1:33" ht="42.75" hidden="1" x14ac:dyDescent="0.2">
      <c r="A137" s="8">
        <v>128</v>
      </c>
      <c r="B137" s="8"/>
      <c r="C137" s="8">
        <v>2</v>
      </c>
      <c r="D137" s="9" t="s">
        <v>374</v>
      </c>
      <c r="E137" s="9" t="s">
        <v>382</v>
      </c>
      <c r="F137" s="9" t="s">
        <v>271</v>
      </c>
      <c r="G137" s="10" t="s">
        <v>272</v>
      </c>
      <c r="H137" s="10" t="s">
        <v>56</v>
      </c>
      <c r="I137" s="10"/>
      <c r="J137" s="10" t="s">
        <v>377</v>
      </c>
      <c r="K137" s="88">
        <v>41725</v>
      </c>
      <c r="L137" s="21">
        <v>41725</v>
      </c>
      <c r="M137" s="13">
        <f t="shared" ref="M137:M180" si="18">IF(ISBLANK(L137)," ",WEEKNUM(L137))</f>
        <v>13</v>
      </c>
      <c r="N137" s="12">
        <v>41688</v>
      </c>
      <c r="O137" s="13">
        <f t="shared" si="14"/>
        <v>8</v>
      </c>
      <c r="P137" s="22">
        <v>41695</v>
      </c>
      <c r="Q137" s="23">
        <f>P137+30</f>
        <v>41725</v>
      </c>
      <c r="R137" s="10"/>
      <c r="S137" s="10" t="s">
        <v>169</v>
      </c>
      <c r="T137" s="8"/>
      <c r="U137" s="8" t="s">
        <v>22</v>
      </c>
      <c r="V137" s="8" t="s">
        <v>27</v>
      </c>
      <c r="W137" s="9" t="s">
        <v>23</v>
      </c>
      <c r="X137" s="17" t="s">
        <v>56</v>
      </c>
      <c r="Y137" s="9" t="s">
        <v>71</v>
      </c>
      <c r="Z137" s="9" t="s">
        <v>71</v>
      </c>
      <c r="AA137" s="18"/>
      <c r="AB137" s="18"/>
      <c r="AC137" s="27" t="s">
        <v>27</v>
      </c>
      <c r="AD137" s="27" t="s">
        <v>31</v>
      </c>
      <c r="AE137" s="27" t="s">
        <v>94</v>
      </c>
      <c r="AF137" s="27" t="s">
        <v>27</v>
      </c>
      <c r="AG137" s="8"/>
    </row>
    <row r="138" spans="1:33" ht="42.75" hidden="1" x14ac:dyDescent="0.2">
      <c r="A138" s="8">
        <v>129</v>
      </c>
      <c r="B138" s="8"/>
      <c r="C138" s="8">
        <v>2</v>
      </c>
      <c r="D138" s="9" t="s">
        <v>374</v>
      </c>
      <c r="E138" s="9" t="s">
        <v>382</v>
      </c>
      <c r="F138" s="9" t="s">
        <v>271</v>
      </c>
      <c r="G138" s="10" t="s">
        <v>272</v>
      </c>
      <c r="H138" s="10" t="s">
        <v>57</v>
      </c>
      <c r="I138" s="10"/>
      <c r="J138" s="10" t="s">
        <v>377</v>
      </c>
      <c r="K138" s="88">
        <v>41725</v>
      </c>
      <c r="L138" s="21">
        <v>41725</v>
      </c>
      <c r="M138" s="13">
        <f t="shared" si="18"/>
        <v>13</v>
      </c>
      <c r="N138" s="12">
        <v>41688</v>
      </c>
      <c r="O138" s="13">
        <f t="shared" si="14"/>
        <v>8</v>
      </c>
      <c r="P138" s="22">
        <v>41695</v>
      </c>
      <c r="Q138" s="23">
        <f>P138+30</f>
        <v>41725</v>
      </c>
      <c r="R138" s="10"/>
      <c r="S138" s="10" t="s">
        <v>169</v>
      </c>
      <c r="T138" s="8"/>
      <c r="U138" s="8" t="s">
        <v>22</v>
      </c>
      <c r="V138" s="8" t="s">
        <v>27</v>
      </c>
      <c r="W138" s="9" t="s">
        <v>23</v>
      </c>
      <c r="X138" s="17" t="s">
        <v>57</v>
      </c>
      <c r="Y138" s="9" t="s">
        <v>71</v>
      </c>
      <c r="Z138" s="9" t="s">
        <v>71</v>
      </c>
      <c r="AA138" s="18"/>
      <c r="AB138" s="18"/>
      <c r="AC138" s="27" t="s">
        <v>27</v>
      </c>
      <c r="AD138" s="27" t="s">
        <v>90</v>
      </c>
      <c r="AE138" s="27" t="s">
        <v>94</v>
      </c>
      <c r="AF138" s="27" t="s">
        <v>27</v>
      </c>
      <c r="AG138" s="8"/>
    </row>
    <row r="139" spans="1:33" ht="42.75" hidden="1" x14ac:dyDescent="0.2">
      <c r="A139" s="8">
        <v>130</v>
      </c>
      <c r="B139" s="8"/>
      <c r="C139" s="8">
        <v>2</v>
      </c>
      <c r="D139" s="9" t="s">
        <v>374</v>
      </c>
      <c r="E139" s="9" t="s">
        <v>382</v>
      </c>
      <c r="F139" s="9" t="s">
        <v>271</v>
      </c>
      <c r="G139" s="10" t="s">
        <v>272</v>
      </c>
      <c r="H139" s="10" t="s">
        <v>58</v>
      </c>
      <c r="I139" s="10"/>
      <c r="J139" s="10" t="s">
        <v>377</v>
      </c>
      <c r="K139" s="88">
        <v>41725</v>
      </c>
      <c r="L139" s="21">
        <v>41725</v>
      </c>
      <c r="M139" s="13">
        <f t="shared" si="18"/>
        <v>13</v>
      </c>
      <c r="N139" s="12">
        <v>41697</v>
      </c>
      <c r="O139" s="13">
        <f t="shared" si="14"/>
        <v>9</v>
      </c>
      <c r="P139" s="22">
        <v>41695</v>
      </c>
      <c r="Q139" s="23">
        <f>P139+30</f>
        <v>41725</v>
      </c>
      <c r="R139" s="10"/>
      <c r="S139" s="10" t="s">
        <v>169</v>
      </c>
      <c r="T139" s="8"/>
      <c r="U139" s="8" t="s">
        <v>22</v>
      </c>
      <c r="V139" s="8" t="s">
        <v>27</v>
      </c>
      <c r="W139" s="9" t="s">
        <v>23</v>
      </c>
      <c r="X139" s="17" t="s">
        <v>58</v>
      </c>
      <c r="Y139" s="9" t="s">
        <v>71</v>
      </c>
      <c r="Z139" s="9" t="s">
        <v>71</v>
      </c>
      <c r="AA139" s="18"/>
      <c r="AB139" s="18"/>
      <c r="AC139" s="27" t="s">
        <v>27</v>
      </c>
      <c r="AD139" s="27" t="s">
        <v>90</v>
      </c>
      <c r="AE139" s="27" t="s">
        <v>94</v>
      </c>
      <c r="AF139" s="27" t="s">
        <v>27</v>
      </c>
      <c r="AG139" s="8"/>
    </row>
    <row r="140" spans="1:33" ht="72" x14ac:dyDescent="0.2">
      <c r="A140" s="8">
        <v>156</v>
      </c>
      <c r="B140" s="8"/>
      <c r="C140" s="8">
        <v>1</v>
      </c>
      <c r="D140" s="8" t="str">
        <f>LEFT(E140,1)</f>
        <v>T</v>
      </c>
      <c r="E140" s="9" t="s">
        <v>336</v>
      </c>
      <c r="F140" s="9" t="s">
        <v>378</v>
      </c>
      <c r="G140" s="10" t="s">
        <v>246</v>
      </c>
      <c r="H140" s="10" t="s">
        <v>105</v>
      </c>
      <c r="I140" s="10"/>
      <c r="J140" s="11" t="s">
        <v>578</v>
      </c>
      <c r="K140" s="88">
        <v>41820</v>
      </c>
      <c r="L140" s="21">
        <v>41820</v>
      </c>
      <c r="M140" s="13">
        <f t="shared" si="18"/>
        <v>27</v>
      </c>
      <c r="N140" s="26"/>
      <c r="O140" s="13" t="str">
        <f t="shared" si="14"/>
        <v xml:space="preserve"> </v>
      </c>
      <c r="P140" s="22">
        <v>41729</v>
      </c>
      <c r="Q140" s="23">
        <f>P140+30</f>
        <v>41759</v>
      </c>
      <c r="R140" s="10"/>
      <c r="S140" s="10" t="s">
        <v>153</v>
      </c>
      <c r="T140" s="8"/>
      <c r="U140" s="9" t="s">
        <v>61</v>
      </c>
      <c r="V140" s="9" t="s">
        <v>74</v>
      </c>
      <c r="W140" s="9" t="s">
        <v>106</v>
      </c>
      <c r="X140" s="17" t="s">
        <v>105</v>
      </c>
      <c r="Y140" s="9" t="s">
        <v>72</v>
      </c>
      <c r="Z140" s="9" t="s">
        <v>72</v>
      </c>
      <c r="AA140" s="8"/>
      <c r="AB140" s="8"/>
      <c r="AC140" s="8" t="s">
        <v>74</v>
      </c>
      <c r="AD140" s="8" t="s">
        <v>131</v>
      </c>
      <c r="AE140" s="9" t="s">
        <v>93</v>
      </c>
      <c r="AF140" s="8" t="s">
        <v>130</v>
      </c>
      <c r="AG140" s="8"/>
    </row>
    <row r="141" spans="1:33" ht="57" x14ac:dyDescent="0.2">
      <c r="A141" s="8">
        <v>171</v>
      </c>
      <c r="B141" s="8"/>
      <c r="C141" s="8">
        <v>1</v>
      </c>
      <c r="D141" s="8" t="str">
        <f>LEFT(E141,1)</f>
        <v>D</v>
      </c>
      <c r="E141" s="8" t="s">
        <v>437</v>
      </c>
      <c r="F141" s="9" t="s">
        <v>545</v>
      </c>
      <c r="G141" s="10"/>
      <c r="H141" s="9" t="s">
        <v>828</v>
      </c>
      <c r="I141" s="10" t="s">
        <v>151</v>
      </c>
      <c r="J141" s="10" t="s">
        <v>375</v>
      </c>
      <c r="K141" s="88">
        <v>41820</v>
      </c>
      <c r="L141" s="21">
        <v>41820</v>
      </c>
      <c r="M141" s="13">
        <f t="shared" si="18"/>
        <v>27</v>
      </c>
      <c r="N141" s="26"/>
      <c r="O141" s="13" t="str">
        <f t="shared" si="14"/>
        <v xml:space="preserve"> </v>
      </c>
      <c r="P141" s="10"/>
      <c r="Q141" s="10"/>
      <c r="R141" s="10"/>
      <c r="S141" s="10" t="s">
        <v>153</v>
      </c>
      <c r="T141" s="8"/>
      <c r="U141" s="8"/>
      <c r="V141" s="8"/>
      <c r="W141" s="8"/>
      <c r="X141" s="8"/>
      <c r="Y141" s="8"/>
      <c r="Z141" s="8"/>
      <c r="AA141" s="8"/>
      <c r="AB141" s="8"/>
      <c r="AC141" s="8"/>
      <c r="AD141" s="8"/>
      <c r="AE141" s="8"/>
      <c r="AF141" s="8"/>
      <c r="AG141" s="8"/>
    </row>
    <row r="142" spans="1:33" ht="71.25" x14ac:dyDescent="0.2">
      <c r="A142" s="8">
        <v>173</v>
      </c>
      <c r="B142" s="8"/>
      <c r="C142" s="8">
        <v>1</v>
      </c>
      <c r="D142" s="8" t="str">
        <f>LEFT(E142,1)</f>
        <v>D</v>
      </c>
      <c r="E142" s="8" t="s">
        <v>437</v>
      </c>
      <c r="F142" s="9" t="s">
        <v>547</v>
      </c>
      <c r="G142" s="10"/>
      <c r="H142" s="10" t="s">
        <v>829</v>
      </c>
      <c r="I142" s="10" t="s">
        <v>151</v>
      </c>
      <c r="J142" s="10" t="s">
        <v>375</v>
      </c>
      <c r="K142" s="88">
        <v>41820</v>
      </c>
      <c r="L142" s="21">
        <v>41820</v>
      </c>
      <c r="M142" s="13">
        <f t="shared" si="18"/>
        <v>27</v>
      </c>
      <c r="N142" s="26"/>
      <c r="O142" s="13" t="str">
        <f t="shared" si="14"/>
        <v xml:space="preserve"> </v>
      </c>
      <c r="P142" s="10"/>
      <c r="Q142" s="10"/>
      <c r="R142" s="10"/>
      <c r="S142" s="10" t="s">
        <v>153</v>
      </c>
      <c r="T142" s="8"/>
      <c r="U142" s="8"/>
      <c r="V142" s="8"/>
      <c r="W142" s="8"/>
      <c r="X142" s="8"/>
      <c r="Y142" s="8"/>
      <c r="Z142" s="8"/>
      <c r="AA142" s="8"/>
      <c r="AB142" s="8"/>
      <c r="AC142" s="8"/>
      <c r="AD142" s="8"/>
      <c r="AE142" s="8"/>
      <c r="AF142" s="8"/>
      <c r="AG142" s="8"/>
    </row>
    <row r="143" spans="1:33" ht="28.5" hidden="1" x14ac:dyDescent="0.2">
      <c r="A143" s="8">
        <v>178</v>
      </c>
      <c r="B143" s="8"/>
      <c r="C143" s="8">
        <v>2</v>
      </c>
      <c r="D143" s="9" t="s">
        <v>550</v>
      </c>
      <c r="E143" s="9" t="s">
        <v>589</v>
      </c>
      <c r="F143" s="9" t="s">
        <v>588</v>
      </c>
      <c r="G143" s="10"/>
      <c r="H143" s="10" t="s">
        <v>590</v>
      </c>
      <c r="I143" s="10"/>
      <c r="J143" s="10" t="s">
        <v>591</v>
      </c>
      <c r="K143" s="88">
        <v>41820</v>
      </c>
      <c r="L143" s="21">
        <v>41820</v>
      </c>
      <c r="M143" s="13">
        <f t="shared" si="18"/>
        <v>27</v>
      </c>
      <c r="N143" s="26"/>
      <c r="O143" s="13" t="str">
        <f t="shared" si="14"/>
        <v xml:space="preserve"> </v>
      </c>
      <c r="P143" s="10"/>
      <c r="Q143" s="10"/>
      <c r="R143" s="10"/>
      <c r="S143" s="10" t="s">
        <v>153</v>
      </c>
      <c r="T143" s="8"/>
      <c r="U143" s="8"/>
      <c r="V143" s="8"/>
      <c r="W143" s="8"/>
      <c r="X143" s="8"/>
      <c r="Y143" s="8"/>
      <c r="Z143" s="8"/>
      <c r="AA143" s="8"/>
      <c r="AB143" s="8"/>
      <c r="AC143" s="8"/>
      <c r="AD143" s="8"/>
      <c r="AE143" s="8"/>
      <c r="AF143" s="8"/>
      <c r="AG143" s="8"/>
    </row>
    <row r="144" spans="1:33" x14ac:dyDescent="0.2">
      <c r="A144" s="8">
        <v>1</v>
      </c>
      <c r="B144" s="8"/>
      <c r="C144" s="8">
        <v>1</v>
      </c>
      <c r="D144" s="8" t="s">
        <v>363</v>
      </c>
      <c r="E144" s="9" t="s">
        <v>434</v>
      </c>
      <c r="F144" s="10" t="s">
        <v>253</v>
      </c>
      <c r="G144" s="10"/>
      <c r="H144" s="11" t="s">
        <v>643</v>
      </c>
      <c r="I144" s="10" t="s">
        <v>642</v>
      </c>
      <c r="J144" s="10" t="s">
        <v>830</v>
      </c>
      <c r="K144" s="88">
        <v>41820</v>
      </c>
      <c r="L144" s="21">
        <v>41820</v>
      </c>
      <c r="M144" s="13">
        <f t="shared" si="18"/>
        <v>27</v>
      </c>
      <c r="N144" s="21"/>
      <c r="O144" s="13" t="str">
        <f t="shared" si="14"/>
        <v xml:space="preserve"> </v>
      </c>
      <c r="P144" s="22"/>
      <c r="Q144" s="23"/>
      <c r="R144" s="10"/>
      <c r="S144" s="10" t="s">
        <v>153</v>
      </c>
      <c r="T144" s="8"/>
      <c r="U144" s="8"/>
      <c r="V144" s="8"/>
      <c r="W144" s="9"/>
      <c r="X144" s="17"/>
      <c r="Y144" s="9"/>
      <c r="Z144" s="9"/>
      <c r="AA144" s="18"/>
      <c r="AB144" s="18"/>
      <c r="AC144" s="8"/>
      <c r="AD144" s="9"/>
      <c r="AE144" s="9"/>
      <c r="AF144" s="8"/>
      <c r="AG144" s="19"/>
    </row>
    <row r="145" spans="1:37" ht="327.75" x14ac:dyDescent="0.2">
      <c r="A145" s="8">
        <v>14</v>
      </c>
      <c r="B145" s="8"/>
      <c r="C145" s="8">
        <v>1</v>
      </c>
      <c r="D145" s="8" t="str">
        <f t="shared" ref="D145:D163" si="19">LEFT(E145,1)</f>
        <v>D</v>
      </c>
      <c r="E145" s="9" t="s">
        <v>436</v>
      </c>
      <c r="F145" s="10" t="s">
        <v>508</v>
      </c>
      <c r="G145" s="10"/>
      <c r="H145" s="10" t="s">
        <v>422</v>
      </c>
      <c r="I145" s="10" t="s">
        <v>421</v>
      </c>
      <c r="J145" s="10" t="s">
        <v>375</v>
      </c>
      <c r="K145" s="88">
        <v>41850</v>
      </c>
      <c r="L145" s="21">
        <v>41850</v>
      </c>
      <c r="M145" s="13">
        <f t="shared" si="18"/>
        <v>31</v>
      </c>
      <c r="N145" s="26"/>
      <c r="O145" s="13" t="str">
        <f t="shared" si="14"/>
        <v xml:space="preserve"> </v>
      </c>
      <c r="P145" s="23"/>
      <c r="Q145" s="23"/>
      <c r="R145" s="10"/>
      <c r="S145" s="10" t="s">
        <v>93</v>
      </c>
      <c r="T145" s="9"/>
      <c r="U145" s="8" t="s">
        <v>13</v>
      </c>
      <c r="V145" s="8" t="s">
        <v>15</v>
      </c>
      <c r="W145" s="9" t="s">
        <v>412</v>
      </c>
      <c r="X145" s="9" t="s">
        <v>413</v>
      </c>
      <c r="Y145" s="9" t="s">
        <v>72</v>
      </c>
      <c r="Z145" s="9" t="s">
        <v>72</v>
      </c>
      <c r="AA145" s="9"/>
      <c r="AB145" s="9" t="s">
        <v>107</v>
      </c>
      <c r="AC145" s="8"/>
      <c r="AD145" s="8"/>
      <c r="AE145" s="9"/>
      <c r="AF145" s="8"/>
      <c r="AG145" s="19"/>
      <c r="AI145" s="33"/>
      <c r="AK145" s="33"/>
    </row>
    <row r="146" spans="1:37" ht="57" x14ac:dyDescent="0.2">
      <c r="A146" s="8">
        <v>137</v>
      </c>
      <c r="B146" s="43"/>
      <c r="C146" s="43">
        <v>1</v>
      </c>
      <c r="D146" s="43" t="str">
        <f t="shared" si="19"/>
        <v>T</v>
      </c>
      <c r="E146" s="43" t="s">
        <v>334</v>
      </c>
      <c r="F146" s="49"/>
      <c r="G146" s="47" t="s">
        <v>208</v>
      </c>
      <c r="H146" s="47" t="s">
        <v>207</v>
      </c>
      <c r="I146" s="47" t="s">
        <v>151</v>
      </c>
      <c r="J146" s="47" t="s">
        <v>17</v>
      </c>
      <c r="K146" s="135">
        <v>41705</v>
      </c>
      <c r="L146" s="44">
        <v>41705</v>
      </c>
      <c r="M146" s="13">
        <f t="shared" si="18"/>
        <v>10</v>
      </c>
      <c r="N146" s="44">
        <v>41705</v>
      </c>
      <c r="O146" s="13">
        <f t="shared" si="14"/>
        <v>10</v>
      </c>
      <c r="P146" s="46">
        <v>41729</v>
      </c>
      <c r="Q146" s="46">
        <f>P146+30</f>
        <v>41759</v>
      </c>
      <c r="R146" s="47"/>
      <c r="S146" s="47" t="s">
        <v>94</v>
      </c>
      <c r="T146" s="8"/>
      <c r="U146" s="9" t="s">
        <v>61</v>
      </c>
      <c r="V146" s="9" t="s">
        <v>74</v>
      </c>
      <c r="W146" s="8" t="s">
        <v>38</v>
      </c>
      <c r="X146" s="9" t="s">
        <v>55</v>
      </c>
      <c r="Y146" s="9" t="s">
        <v>71</v>
      </c>
      <c r="Z146" s="9" t="s">
        <v>71</v>
      </c>
      <c r="AA146" s="18"/>
      <c r="AB146" s="18"/>
      <c r="AC146" s="9" t="s">
        <v>104</v>
      </c>
      <c r="AD146" s="8"/>
      <c r="AE146" s="9" t="s">
        <v>93</v>
      </c>
      <c r="AF146" s="8"/>
      <c r="AG146" s="8"/>
    </row>
    <row r="147" spans="1:37" ht="409.5" x14ac:dyDescent="0.2">
      <c r="A147" s="8">
        <v>18</v>
      </c>
      <c r="B147" s="8"/>
      <c r="C147" s="8">
        <v>1</v>
      </c>
      <c r="D147" s="8" t="str">
        <f t="shared" si="19"/>
        <v>D</v>
      </c>
      <c r="E147" s="9" t="s">
        <v>436</v>
      </c>
      <c r="F147" s="10" t="s">
        <v>511</v>
      </c>
      <c r="G147" s="10"/>
      <c r="H147" s="10" t="s">
        <v>596</v>
      </c>
      <c r="I147" s="10" t="s">
        <v>423</v>
      </c>
      <c r="J147" s="10" t="s">
        <v>375</v>
      </c>
      <c r="K147" s="88">
        <v>41850</v>
      </c>
      <c r="L147" s="21">
        <v>41850</v>
      </c>
      <c r="M147" s="13">
        <f t="shared" si="18"/>
        <v>31</v>
      </c>
      <c r="N147" s="26"/>
      <c r="O147" s="13" t="str">
        <f t="shared" si="14"/>
        <v xml:space="preserve"> </v>
      </c>
      <c r="P147" s="23"/>
      <c r="Q147" s="23"/>
      <c r="R147" s="10"/>
      <c r="S147" s="10" t="s">
        <v>93</v>
      </c>
      <c r="T147" s="9"/>
      <c r="U147" s="8" t="s">
        <v>13</v>
      </c>
      <c r="V147" s="8" t="s">
        <v>15</v>
      </c>
      <c r="W147" s="9" t="s">
        <v>412</v>
      </c>
      <c r="X147" s="32" t="s">
        <v>414</v>
      </c>
      <c r="Y147" s="9"/>
      <c r="Z147" s="9"/>
      <c r="AA147" s="9"/>
      <c r="AB147" s="9"/>
      <c r="AC147" s="8"/>
      <c r="AD147" s="8"/>
      <c r="AE147" s="9"/>
      <c r="AF147" s="8"/>
      <c r="AG147" s="19"/>
      <c r="AI147" s="33"/>
      <c r="AK147" s="33"/>
    </row>
    <row r="148" spans="1:37" ht="129.75" x14ac:dyDescent="0.2">
      <c r="A148" s="8">
        <v>20</v>
      </c>
      <c r="B148" s="8"/>
      <c r="C148" s="8">
        <v>1</v>
      </c>
      <c r="D148" s="8" t="str">
        <f t="shared" si="19"/>
        <v>D</v>
      </c>
      <c r="E148" s="9" t="s">
        <v>436</v>
      </c>
      <c r="F148" s="10" t="s">
        <v>512</v>
      </c>
      <c r="G148" s="10"/>
      <c r="H148" s="10" t="s">
        <v>548</v>
      </c>
      <c r="I148" s="10" t="s">
        <v>426</v>
      </c>
      <c r="J148" s="10" t="s">
        <v>375</v>
      </c>
      <c r="K148" s="88">
        <v>41850</v>
      </c>
      <c r="L148" s="21">
        <v>41850</v>
      </c>
      <c r="M148" s="13">
        <f t="shared" si="18"/>
        <v>31</v>
      </c>
      <c r="N148" s="26"/>
      <c r="O148" s="13" t="str">
        <f t="shared" si="14"/>
        <v xml:space="preserve"> </v>
      </c>
      <c r="P148" s="23"/>
      <c r="Q148" s="23"/>
      <c r="R148" s="10"/>
      <c r="S148" s="10" t="s">
        <v>93</v>
      </c>
      <c r="T148" s="9"/>
      <c r="U148" s="8"/>
      <c r="V148" s="8"/>
      <c r="W148" s="9"/>
      <c r="X148" s="32" t="s">
        <v>416</v>
      </c>
      <c r="Y148" s="9"/>
      <c r="Z148" s="9"/>
      <c r="AA148" s="9"/>
      <c r="AB148" s="9"/>
      <c r="AC148" s="8"/>
      <c r="AD148" s="8"/>
      <c r="AE148" s="9"/>
      <c r="AF148" s="8"/>
      <c r="AG148" s="19"/>
      <c r="AI148" s="33"/>
      <c r="AK148" s="33"/>
    </row>
    <row r="149" spans="1:37" ht="81" x14ac:dyDescent="0.2">
      <c r="A149" s="8">
        <v>22</v>
      </c>
      <c r="B149" s="8"/>
      <c r="C149" s="8">
        <v>1</v>
      </c>
      <c r="D149" s="8" t="str">
        <f t="shared" si="19"/>
        <v>D</v>
      </c>
      <c r="E149" s="9" t="s">
        <v>436</v>
      </c>
      <c r="F149" s="10" t="s">
        <v>513</v>
      </c>
      <c r="G149" s="10"/>
      <c r="H149" s="10" t="s">
        <v>425</v>
      </c>
      <c r="I149" s="10" t="s">
        <v>421</v>
      </c>
      <c r="J149" s="10" t="s">
        <v>375</v>
      </c>
      <c r="K149" s="88">
        <v>41850</v>
      </c>
      <c r="L149" s="21">
        <v>41850</v>
      </c>
      <c r="M149" s="13">
        <f t="shared" si="18"/>
        <v>31</v>
      </c>
      <c r="N149" s="26"/>
      <c r="O149" s="13" t="str">
        <f t="shared" si="14"/>
        <v xml:space="preserve"> </v>
      </c>
      <c r="P149" s="23"/>
      <c r="Q149" s="23"/>
      <c r="R149" s="10"/>
      <c r="S149" s="10" t="s">
        <v>93</v>
      </c>
      <c r="T149" s="9"/>
      <c r="U149" s="8"/>
      <c r="V149" s="8"/>
      <c r="W149" s="9"/>
      <c r="X149" s="9" t="s">
        <v>417</v>
      </c>
      <c r="Y149" s="9"/>
      <c r="Z149" s="9"/>
      <c r="AA149" s="9"/>
      <c r="AB149" s="9"/>
      <c r="AC149" s="8"/>
      <c r="AD149" s="8"/>
      <c r="AE149" s="9"/>
      <c r="AF149" s="8"/>
      <c r="AG149" s="19" t="s">
        <v>418</v>
      </c>
      <c r="AI149" s="33"/>
      <c r="AK149" s="33"/>
    </row>
    <row r="150" spans="1:37" s="59" customFormat="1" ht="28.5" hidden="1" x14ac:dyDescent="0.2">
      <c r="A150" s="8">
        <v>141</v>
      </c>
      <c r="B150" s="8"/>
      <c r="C150" s="8">
        <v>2</v>
      </c>
      <c r="D150" s="8" t="str">
        <f t="shared" si="19"/>
        <v>U</v>
      </c>
      <c r="E150" s="9" t="s">
        <v>382</v>
      </c>
      <c r="F150" s="9" t="s">
        <v>282</v>
      </c>
      <c r="G150" s="10" t="s">
        <v>281</v>
      </c>
      <c r="H150" s="10" t="s">
        <v>117</v>
      </c>
      <c r="I150" s="10"/>
      <c r="J150" s="10" t="s">
        <v>377</v>
      </c>
      <c r="K150" s="88">
        <v>41754</v>
      </c>
      <c r="L150" s="21">
        <v>41754</v>
      </c>
      <c r="M150" s="13">
        <f t="shared" si="18"/>
        <v>17</v>
      </c>
      <c r="N150" s="26">
        <v>41743</v>
      </c>
      <c r="O150" s="13">
        <f t="shared" si="14"/>
        <v>16</v>
      </c>
      <c r="P150" s="22">
        <v>41713</v>
      </c>
      <c r="Q150" s="23">
        <f t="shared" ref="Q150:Q155" si="20">P150+60</f>
        <v>41773</v>
      </c>
      <c r="R150" s="10"/>
      <c r="S150" s="10" t="s">
        <v>94</v>
      </c>
      <c r="T150" s="8"/>
      <c r="U150" s="9" t="s">
        <v>37</v>
      </c>
      <c r="V150" s="9" t="s">
        <v>1</v>
      </c>
      <c r="W150" s="9" t="s">
        <v>118</v>
      </c>
      <c r="X150" s="17" t="s">
        <v>117</v>
      </c>
      <c r="Y150" s="9" t="s">
        <v>71</v>
      </c>
      <c r="Z150" s="9" t="s">
        <v>71</v>
      </c>
      <c r="AA150" s="18"/>
      <c r="AB150" s="18"/>
      <c r="AC150" s="9" t="s">
        <v>17</v>
      </c>
      <c r="AD150" s="27" t="s">
        <v>1</v>
      </c>
      <c r="AE150" s="27" t="s">
        <v>95</v>
      </c>
      <c r="AF150" s="28"/>
      <c r="AG150" s="8"/>
    </row>
    <row r="151" spans="1:37" ht="28.5" hidden="1" x14ac:dyDescent="0.2">
      <c r="A151" s="8">
        <v>142</v>
      </c>
      <c r="B151" s="8"/>
      <c r="C151" s="8">
        <v>2</v>
      </c>
      <c r="D151" s="8" t="str">
        <f t="shared" si="19"/>
        <v>U</v>
      </c>
      <c r="E151" s="9" t="s">
        <v>382</v>
      </c>
      <c r="F151" s="9" t="s">
        <v>282</v>
      </c>
      <c r="G151" s="10" t="s">
        <v>281</v>
      </c>
      <c r="H151" s="10" t="s">
        <v>119</v>
      </c>
      <c r="I151" s="10"/>
      <c r="J151" s="10" t="s">
        <v>377</v>
      </c>
      <c r="K151" s="88">
        <v>41754</v>
      </c>
      <c r="L151" s="21">
        <v>41754</v>
      </c>
      <c r="M151" s="13">
        <f t="shared" si="18"/>
        <v>17</v>
      </c>
      <c r="N151" s="26">
        <v>41743</v>
      </c>
      <c r="O151" s="13">
        <f t="shared" si="14"/>
        <v>16</v>
      </c>
      <c r="P151" s="22">
        <v>41713</v>
      </c>
      <c r="Q151" s="23">
        <f t="shared" si="20"/>
        <v>41773</v>
      </c>
      <c r="R151" s="10"/>
      <c r="S151" s="10" t="s">
        <v>94</v>
      </c>
      <c r="T151" s="8"/>
      <c r="U151" s="9" t="s">
        <v>37</v>
      </c>
      <c r="V151" s="9" t="s">
        <v>1</v>
      </c>
      <c r="W151" s="9" t="s">
        <v>118</v>
      </c>
      <c r="X151" s="17" t="s">
        <v>119</v>
      </c>
      <c r="Y151" s="9" t="s">
        <v>71</v>
      </c>
      <c r="Z151" s="9" t="s">
        <v>71</v>
      </c>
      <c r="AA151" s="18"/>
      <c r="AB151" s="18"/>
      <c r="AC151" s="9" t="s">
        <v>1</v>
      </c>
      <c r="AD151" s="28"/>
      <c r="AE151" s="27" t="s">
        <v>95</v>
      </c>
      <c r="AF151" s="28"/>
      <c r="AG151" s="8"/>
    </row>
    <row r="152" spans="1:37" ht="42.75" hidden="1" x14ac:dyDescent="0.2">
      <c r="A152" s="8">
        <v>143</v>
      </c>
      <c r="B152" s="8"/>
      <c r="C152" s="8">
        <v>2</v>
      </c>
      <c r="D152" s="8" t="str">
        <f t="shared" si="19"/>
        <v>U</v>
      </c>
      <c r="E152" s="9" t="s">
        <v>382</v>
      </c>
      <c r="F152" s="9" t="s">
        <v>282</v>
      </c>
      <c r="G152" s="10" t="s">
        <v>281</v>
      </c>
      <c r="H152" s="10" t="s">
        <v>124</v>
      </c>
      <c r="I152" s="10"/>
      <c r="J152" s="10" t="s">
        <v>377</v>
      </c>
      <c r="K152" s="88">
        <v>41754</v>
      </c>
      <c r="L152" s="21">
        <v>41754</v>
      </c>
      <c r="M152" s="13">
        <f t="shared" si="18"/>
        <v>17</v>
      </c>
      <c r="N152" s="26">
        <v>41743</v>
      </c>
      <c r="O152" s="13">
        <f t="shared" si="14"/>
        <v>16</v>
      </c>
      <c r="P152" s="22">
        <v>41713</v>
      </c>
      <c r="Q152" s="23">
        <f t="shared" si="20"/>
        <v>41773</v>
      </c>
      <c r="R152" s="10"/>
      <c r="S152" s="10" t="s">
        <v>94</v>
      </c>
      <c r="T152" s="8"/>
      <c r="U152" s="9" t="s">
        <v>37</v>
      </c>
      <c r="V152" s="9" t="s">
        <v>1</v>
      </c>
      <c r="W152" s="9" t="s">
        <v>120</v>
      </c>
      <c r="X152" s="17" t="s">
        <v>124</v>
      </c>
      <c r="Y152" s="9" t="s">
        <v>71</v>
      </c>
      <c r="Z152" s="9" t="s">
        <v>72</v>
      </c>
      <c r="AA152" s="18"/>
      <c r="AB152" s="18"/>
      <c r="AC152" s="9" t="s">
        <v>27</v>
      </c>
      <c r="AD152" s="28"/>
      <c r="AE152" s="27" t="s">
        <v>95</v>
      </c>
      <c r="AF152" s="28"/>
      <c r="AG152" s="8"/>
    </row>
    <row r="153" spans="1:37" ht="28.5" hidden="1" x14ac:dyDescent="0.2">
      <c r="A153" s="8">
        <v>144</v>
      </c>
      <c r="B153" s="8"/>
      <c r="C153" s="8">
        <v>2</v>
      </c>
      <c r="D153" s="8" t="str">
        <f t="shared" si="19"/>
        <v>U</v>
      </c>
      <c r="E153" s="9" t="s">
        <v>382</v>
      </c>
      <c r="F153" s="9" t="s">
        <v>282</v>
      </c>
      <c r="G153" s="10" t="s">
        <v>281</v>
      </c>
      <c r="H153" s="10" t="s">
        <v>123</v>
      </c>
      <c r="I153" s="10"/>
      <c r="J153" s="10" t="s">
        <v>377</v>
      </c>
      <c r="K153" s="88">
        <v>41754</v>
      </c>
      <c r="L153" s="21">
        <v>41754</v>
      </c>
      <c r="M153" s="13">
        <f t="shared" si="18"/>
        <v>17</v>
      </c>
      <c r="N153" s="26">
        <v>41743</v>
      </c>
      <c r="O153" s="13">
        <f t="shared" si="14"/>
        <v>16</v>
      </c>
      <c r="P153" s="22">
        <v>41713</v>
      </c>
      <c r="Q153" s="23">
        <f t="shared" si="20"/>
        <v>41773</v>
      </c>
      <c r="R153" s="10"/>
      <c r="S153" s="10" t="s">
        <v>94</v>
      </c>
      <c r="T153" s="8"/>
      <c r="U153" s="9" t="s">
        <v>37</v>
      </c>
      <c r="V153" s="9" t="s">
        <v>1</v>
      </c>
      <c r="W153" s="9" t="s">
        <v>121</v>
      </c>
      <c r="X153" s="17" t="s">
        <v>123</v>
      </c>
      <c r="Y153" s="9" t="s">
        <v>71</v>
      </c>
      <c r="Z153" s="9" t="s">
        <v>72</v>
      </c>
      <c r="AA153" s="18"/>
      <c r="AB153" s="18"/>
      <c r="AC153" s="9" t="s">
        <v>66</v>
      </c>
      <c r="AD153" s="27" t="s">
        <v>1</v>
      </c>
      <c r="AE153" s="27" t="s">
        <v>95</v>
      </c>
      <c r="AF153" s="28"/>
      <c r="AG153" s="8"/>
    </row>
    <row r="154" spans="1:37" ht="28.5" hidden="1" x14ac:dyDescent="0.2">
      <c r="A154" s="8">
        <v>145</v>
      </c>
      <c r="B154" s="8"/>
      <c r="C154" s="8">
        <v>2</v>
      </c>
      <c r="D154" s="8" t="str">
        <f t="shared" si="19"/>
        <v>U</v>
      </c>
      <c r="E154" s="9" t="s">
        <v>382</v>
      </c>
      <c r="F154" s="9" t="s">
        <v>282</v>
      </c>
      <c r="G154" s="10" t="s">
        <v>281</v>
      </c>
      <c r="H154" s="10" t="s">
        <v>126</v>
      </c>
      <c r="I154" s="10"/>
      <c r="J154" s="10" t="s">
        <v>377</v>
      </c>
      <c r="K154" s="88">
        <v>41754</v>
      </c>
      <c r="L154" s="21">
        <v>41754</v>
      </c>
      <c r="M154" s="13">
        <f t="shared" si="18"/>
        <v>17</v>
      </c>
      <c r="N154" s="26">
        <v>41743</v>
      </c>
      <c r="O154" s="13">
        <f t="shared" si="14"/>
        <v>16</v>
      </c>
      <c r="P154" s="22">
        <v>41713</v>
      </c>
      <c r="Q154" s="23">
        <f t="shared" si="20"/>
        <v>41773</v>
      </c>
      <c r="R154" s="10"/>
      <c r="S154" s="10" t="s">
        <v>94</v>
      </c>
      <c r="T154" s="8"/>
      <c r="U154" s="9" t="s">
        <v>37</v>
      </c>
      <c r="V154" s="9" t="s">
        <v>1</v>
      </c>
      <c r="W154" s="9" t="s">
        <v>122</v>
      </c>
      <c r="X154" s="17" t="s">
        <v>126</v>
      </c>
      <c r="Y154" s="9" t="s">
        <v>71</v>
      </c>
      <c r="Z154" s="9" t="s">
        <v>71</v>
      </c>
      <c r="AA154" s="18"/>
      <c r="AB154" s="18"/>
      <c r="AC154" s="9" t="s">
        <v>66</v>
      </c>
      <c r="AD154" s="27" t="s">
        <v>17</v>
      </c>
      <c r="AE154" s="27" t="s">
        <v>95</v>
      </c>
      <c r="AF154" s="28"/>
      <c r="AG154" s="8"/>
    </row>
    <row r="155" spans="1:37" ht="28.5" hidden="1" x14ac:dyDescent="0.2">
      <c r="A155" s="8">
        <v>146</v>
      </c>
      <c r="B155" s="8"/>
      <c r="C155" s="8">
        <v>2</v>
      </c>
      <c r="D155" s="8" t="str">
        <f t="shared" si="19"/>
        <v>U</v>
      </c>
      <c r="E155" s="9" t="s">
        <v>382</v>
      </c>
      <c r="F155" s="9" t="s">
        <v>282</v>
      </c>
      <c r="G155" s="10" t="s">
        <v>281</v>
      </c>
      <c r="H155" s="10" t="s">
        <v>127</v>
      </c>
      <c r="I155" s="10"/>
      <c r="J155" s="10" t="s">
        <v>377</v>
      </c>
      <c r="K155" s="88">
        <v>41754</v>
      </c>
      <c r="L155" s="21">
        <v>41754</v>
      </c>
      <c r="M155" s="13">
        <f t="shared" si="18"/>
        <v>17</v>
      </c>
      <c r="N155" s="26">
        <v>41743</v>
      </c>
      <c r="O155" s="13">
        <f t="shared" ref="O155:O180" si="21">IF(ISBLANK(N155)," ",WEEKNUM(N155))</f>
        <v>16</v>
      </c>
      <c r="P155" s="22">
        <v>41713</v>
      </c>
      <c r="Q155" s="23">
        <f t="shared" si="20"/>
        <v>41773</v>
      </c>
      <c r="R155" s="10"/>
      <c r="S155" s="10" t="s">
        <v>94</v>
      </c>
      <c r="T155" s="8"/>
      <c r="U155" s="9" t="s">
        <v>37</v>
      </c>
      <c r="V155" s="9" t="s">
        <v>1</v>
      </c>
      <c r="W155" s="9" t="s">
        <v>122</v>
      </c>
      <c r="X155" s="17" t="s">
        <v>127</v>
      </c>
      <c r="Y155" s="9" t="s">
        <v>71</v>
      </c>
      <c r="Z155" s="9" t="s">
        <v>71</v>
      </c>
      <c r="AA155" s="18"/>
      <c r="AB155" s="18"/>
      <c r="AC155" s="9" t="s">
        <v>1</v>
      </c>
      <c r="AD155" s="27" t="s">
        <v>125</v>
      </c>
      <c r="AE155" s="27" t="s">
        <v>95</v>
      </c>
      <c r="AF155" s="28"/>
      <c r="AG155" s="8"/>
    </row>
    <row r="156" spans="1:37" ht="28.5" x14ac:dyDescent="0.2">
      <c r="A156" s="8">
        <v>24</v>
      </c>
      <c r="B156" s="8"/>
      <c r="C156" s="8">
        <v>1</v>
      </c>
      <c r="D156" s="8" t="str">
        <f t="shared" si="19"/>
        <v>D</v>
      </c>
      <c r="E156" s="9" t="s">
        <v>436</v>
      </c>
      <c r="F156" s="10" t="s">
        <v>514</v>
      </c>
      <c r="G156" s="10"/>
      <c r="H156" s="10" t="s">
        <v>540</v>
      </c>
      <c r="I156" s="10" t="s">
        <v>427</v>
      </c>
      <c r="J156" s="10" t="s">
        <v>375</v>
      </c>
      <c r="K156" s="88">
        <v>41850</v>
      </c>
      <c r="L156" s="21">
        <v>41850</v>
      </c>
      <c r="M156" s="13">
        <f t="shared" si="18"/>
        <v>31</v>
      </c>
      <c r="N156" s="26"/>
      <c r="O156" s="13" t="str">
        <f t="shared" si="21"/>
        <v xml:space="preserve"> </v>
      </c>
      <c r="P156" s="23"/>
      <c r="Q156" s="23"/>
      <c r="R156" s="10"/>
      <c r="S156" s="10" t="s">
        <v>153</v>
      </c>
      <c r="T156" s="9"/>
      <c r="U156" s="8"/>
      <c r="V156" s="8"/>
      <c r="W156" s="9"/>
      <c r="X156" s="9" t="s">
        <v>419</v>
      </c>
      <c r="Y156" s="9"/>
      <c r="Z156" s="9"/>
      <c r="AA156" s="9"/>
      <c r="AB156" s="9"/>
      <c r="AC156" s="8"/>
      <c r="AD156" s="8"/>
      <c r="AE156" s="9"/>
      <c r="AF156" s="8"/>
      <c r="AG156" s="19"/>
      <c r="AI156" s="33"/>
      <c r="AK156" s="33"/>
    </row>
    <row r="157" spans="1:37" ht="54" x14ac:dyDescent="0.2">
      <c r="A157" s="8">
        <v>28</v>
      </c>
      <c r="B157" s="8"/>
      <c r="C157" s="8">
        <v>1</v>
      </c>
      <c r="D157" s="8" t="str">
        <f t="shared" si="19"/>
        <v>D</v>
      </c>
      <c r="E157" s="9" t="s">
        <v>436</v>
      </c>
      <c r="F157" s="10" t="s">
        <v>503</v>
      </c>
      <c r="G157" s="10"/>
      <c r="H157" s="10" t="s">
        <v>595</v>
      </c>
      <c r="I157" s="10" t="s">
        <v>151</v>
      </c>
      <c r="J157" s="10" t="s">
        <v>375</v>
      </c>
      <c r="K157" s="88">
        <v>41850</v>
      </c>
      <c r="L157" s="21">
        <v>41850</v>
      </c>
      <c r="M157" s="13">
        <f t="shared" si="18"/>
        <v>31</v>
      </c>
      <c r="N157" s="26"/>
      <c r="O157" s="13" t="str">
        <f t="shared" si="21"/>
        <v xml:space="preserve"> </v>
      </c>
      <c r="P157" s="23"/>
      <c r="Q157" s="23"/>
      <c r="R157" s="10"/>
      <c r="S157" s="10" t="s">
        <v>153</v>
      </c>
      <c r="T157" s="9"/>
      <c r="U157" s="8"/>
      <c r="V157" s="8"/>
      <c r="W157" s="9"/>
      <c r="X157" s="40"/>
      <c r="Y157" s="9"/>
      <c r="Z157" s="9"/>
      <c r="AA157" s="9"/>
      <c r="AB157" s="9"/>
      <c r="AC157" s="8"/>
      <c r="AD157" s="8"/>
      <c r="AE157" s="9"/>
      <c r="AF157" s="8"/>
      <c r="AG157" s="19"/>
      <c r="AI157" s="33"/>
      <c r="AK157" s="33"/>
    </row>
    <row r="158" spans="1:37" ht="94.5" x14ac:dyDescent="0.2">
      <c r="A158" s="8">
        <v>45</v>
      </c>
      <c r="B158" s="8"/>
      <c r="C158" s="8">
        <v>1</v>
      </c>
      <c r="D158" s="8" t="str">
        <f t="shared" si="19"/>
        <v>D</v>
      </c>
      <c r="E158" s="9" t="s">
        <v>436</v>
      </c>
      <c r="F158" s="10" t="s">
        <v>531</v>
      </c>
      <c r="G158" s="10"/>
      <c r="H158" s="10" t="s">
        <v>544</v>
      </c>
      <c r="I158" s="10" t="s">
        <v>428</v>
      </c>
      <c r="J158" s="10" t="s">
        <v>375</v>
      </c>
      <c r="K158" s="88">
        <v>41850</v>
      </c>
      <c r="L158" s="21">
        <v>41850</v>
      </c>
      <c r="M158" s="13">
        <f t="shared" si="18"/>
        <v>31</v>
      </c>
      <c r="N158" s="26"/>
      <c r="O158" s="13" t="str">
        <f t="shared" si="21"/>
        <v xml:space="preserve"> </v>
      </c>
      <c r="P158" s="23">
        <v>42004</v>
      </c>
      <c r="Q158" s="23">
        <f>P158+30</f>
        <v>42034</v>
      </c>
      <c r="R158" s="10"/>
      <c r="S158" s="10" t="s">
        <v>153</v>
      </c>
      <c r="T158" s="9"/>
      <c r="U158" s="8"/>
      <c r="V158" s="8"/>
      <c r="W158" s="9"/>
      <c r="X158" s="9"/>
      <c r="Y158" s="9"/>
      <c r="Z158" s="9"/>
      <c r="AA158" s="8"/>
      <c r="AB158" s="8"/>
      <c r="AC158" s="9"/>
      <c r="AD158" s="8"/>
      <c r="AE158" s="9"/>
      <c r="AF158" s="8"/>
      <c r="AG158" s="57" t="s">
        <v>344</v>
      </c>
    </row>
    <row r="159" spans="1:37" ht="57" x14ac:dyDescent="0.2">
      <c r="A159" s="8">
        <v>166</v>
      </c>
      <c r="B159" s="8"/>
      <c r="C159" s="8">
        <v>1</v>
      </c>
      <c r="D159" s="8" t="str">
        <f t="shared" si="19"/>
        <v>D</v>
      </c>
      <c r="E159" s="9" t="s">
        <v>436</v>
      </c>
      <c r="F159" s="9" t="s">
        <v>526</v>
      </c>
      <c r="G159" s="10"/>
      <c r="H159" s="10" t="s">
        <v>673</v>
      </c>
      <c r="I159" s="10" t="s">
        <v>681</v>
      </c>
      <c r="J159" s="10" t="s">
        <v>375</v>
      </c>
      <c r="K159" s="88">
        <v>41850</v>
      </c>
      <c r="L159" s="21">
        <v>41850</v>
      </c>
      <c r="M159" s="13">
        <f t="shared" si="18"/>
        <v>31</v>
      </c>
      <c r="N159" s="26"/>
      <c r="O159" s="13" t="str">
        <f t="shared" si="21"/>
        <v xml:space="preserve"> </v>
      </c>
      <c r="P159" s="37"/>
      <c r="Q159" s="37"/>
      <c r="R159" s="36"/>
      <c r="S159" s="10" t="s">
        <v>153</v>
      </c>
      <c r="T159" s="8"/>
      <c r="U159" s="8"/>
      <c r="V159" s="8"/>
      <c r="W159" s="8"/>
      <c r="X159" s="8"/>
      <c r="Y159" s="8"/>
      <c r="Z159" s="8"/>
      <c r="AA159" s="8"/>
      <c r="AB159" s="8"/>
      <c r="AC159" s="8"/>
      <c r="AD159" s="8"/>
      <c r="AE159" s="8"/>
      <c r="AF159" s="8"/>
      <c r="AG159" s="9" t="s">
        <v>491</v>
      </c>
    </row>
    <row r="160" spans="1:37" ht="40.5" x14ac:dyDescent="0.2">
      <c r="A160" s="8">
        <v>170</v>
      </c>
      <c r="B160" s="8"/>
      <c r="C160" s="8">
        <v>1</v>
      </c>
      <c r="D160" s="8" t="str">
        <f t="shared" si="19"/>
        <v>D</v>
      </c>
      <c r="E160" s="9" t="s">
        <v>436</v>
      </c>
      <c r="F160" s="8" t="s">
        <v>542</v>
      </c>
      <c r="G160" s="10"/>
      <c r="H160" s="10" t="s">
        <v>601</v>
      </c>
      <c r="I160" s="10" t="s">
        <v>428</v>
      </c>
      <c r="J160" s="10" t="s">
        <v>375</v>
      </c>
      <c r="K160" s="88">
        <v>41850</v>
      </c>
      <c r="L160" s="21">
        <v>41850</v>
      </c>
      <c r="M160" s="13">
        <f t="shared" si="18"/>
        <v>31</v>
      </c>
      <c r="N160" s="26"/>
      <c r="O160" s="13" t="str">
        <f t="shared" si="21"/>
        <v xml:space="preserve"> </v>
      </c>
      <c r="P160" s="10"/>
      <c r="Q160" s="10"/>
      <c r="R160" s="10"/>
      <c r="S160" s="10" t="s">
        <v>153</v>
      </c>
      <c r="T160" s="8"/>
      <c r="U160" s="8"/>
      <c r="V160" s="8"/>
      <c r="W160" s="8"/>
      <c r="X160" s="8"/>
      <c r="Y160" s="8"/>
      <c r="Z160" s="8"/>
      <c r="AA160" s="8"/>
      <c r="AB160" s="8"/>
      <c r="AC160" s="8"/>
      <c r="AD160" s="8"/>
      <c r="AE160" s="8"/>
      <c r="AF160" s="8"/>
      <c r="AG160" s="8"/>
    </row>
    <row r="161" spans="1:38" ht="57" x14ac:dyDescent="0.2">
      <c r="A161" s="8">
        <v>172</v>
      </c>
      <c r="B161" s="8"/>
      <c r="C161" s="8">
        <v>1</v>
      </c>
      <c r="D161" s="8" t="str">
        <f t="shared" si="19"/>
        <v>D</v>
      </c>
      <c r="E161" s="9" t="s">
        <v>436</v>
      </c>
      <c r="F161" s="9" t="s">
        <v>545</v>
      </c>
      <c r="G161" s="10"/>
      <c r="H161" s="10" t="s">
        <v>543</v>
      </c>
      <c r="I161" s="10" t="s">
        <v>546</v>
      </c>
      <c r="J161" s="10" t="s">
        <v>375</v>
      </c>
      <c r="K161" s="88">
        <v>41850</v>
      </c>
      <c r="L161" s="21">
        <v>41850</v>
      </c>
      <c r="M161" s="13">
        <f t="shared" si="18"/>
        <v>31</v>
      </c>
      <c r="N161" s="26"/>
      <c r="O161" s="13" t="str">
        <f t="shared" si="21"/>
        <v xml:space="preserve"> </v>
      </c>
      <c r="P161" s="10"/>
      <c r="Q161" s="10"/>
      <c r="R161" s="10"/>
      <c r="S161" s="10" t="s">
        <v>153</v>
      </c>
      <c r="T161" s="8"/>
      <c r="U161" s="8"/>
      <c r="V161" s="8"/>
      <c r="W161" s="8"/>
      <c r="X161" s="8"/>
      <c r="Y161" s="9" t="s">
        <v>72</v>
      </c>
      <c r="Z161" s="8"/>
      <c r="AA161" s="8"/>
      <c r="AB161" s="9" t="s">
        <v>107</v>
      </c>
      <c r="AC161" s="8"/>
      <c r="AD161" s="8"/>
      <c r="AE161" s="8"/>
      <c r="AF161" s="8"/>
      <c r="AG161" s="8"/>
    </row>
    <row r="162" spans="1:38" ht="71.25" x14ac:dyDescent="0.2">
      <c r="A162" s="8">
        <v>174</v>
      </c>
      <c r="B162" s="8"/>
      <c r="C162" s="8">
        <v>1</v>
      </c>
      <c r="D162" s="8" t="str">
        <f t="shared" si="19"/>
        <v>D</v>
      </c>
      <c r="E162" s="9" t="s">
        <v>436</v>
      </c>
      <c r="F162" s="9" t="s">
        <v>547</v>
      </c>
      <c r="G162" s="10"/>
      <c r="H162" s="10" t="s">
        <v>543</v>
      </c>
      <c r="I162" s="10" t="s">
        <v>428</v>
      </c>
      <c r="J162" s="10" t="s">
        <v>375</v>
      </c>
      <c r="K162" s="88">
        <v>41850</v>
      </c>
      <c r="L162" s="21">
        <v>41850</v>
      </c>
      <c r="M162" s="13">
        <f t="shared" si="18"/>
        <v>31</v>
      </c>
      <c r="N162" s="26"/>
      <c r="O162" s="13" t="str">
        <f t="shared" si="21"/>
        <v xml:space="preserve"> </v>
      </c>
      <c r="P162" s="10"/>
      <c r="Q162" s="10"/>
      <c r="R162" s="10"/>
      <c r="S162" s="10" t="s">
        <v>153</v>
      </c>
      <c r="T162" s="8"/>
      <c r="U162" s="8"/>
      <c r="V162" s="8"/>
      <c r="W162" s="8"/>
      <c r="X162" s="8"/>
      <c r="Y162" s="8"/>
      <c r="Z162" s="8"/>
      <c r="AA162" s="8"/>
      <c r="AB162" s="8"/>
      <c r="AC162" s="8"/>
      <c r="AD162" s="8"/>
      <c r="AE162" s="8"/>
      <c r="AF162" s="8"/>
      <c r="AG162" s="8"/>
    </row>
    <row r="163" spans="1:38" ht="43.5" hidden="1" x14ac:dyDescent="0.2">
      <c r="A163" s="8">
        <v>118</v>
      </c>
      <c r="B163" s="8"/>
      <c r="C163" s="8">
        <v>2</v>
      </c>
      <c r="D163" s="8" t="str">
        <f t="shared" si="19"/>
        <v>R</v>
      </c>
      <c r="E163" s="9" t="s">
        <v>340</v>
      </c>
      <c r="F163" s="9" t="s">
        <v>470</v>
      </c>
      <c r="G163" s="10"/>
      <c r="H163" s="10" t="s">
        <v>469</v>
      </c>
      <c r="I163" s="10" t="s">
        <v>147</v>
      </c>
      <c r="J163" s="10" t="s">
        <v>628</v>
      </c>
      <c r="K163" s="88">
        <v>41883</v>
      </c>
      <c r="L163" s="21">
        <v>41883</v>
      </c>
      <c r="M163" s="13">
        <f t="shared" si="18"/>
        <v>36</v>
      </c>
      <c r="N163" s="26"/>
      <c r="O163" s="13" t="str">
        <f t="shared" si="21"/>
        <v xml:space="preserve"> </v>
      </c>
      <c r="P163" s="22">
        <v>41729</v>
      </c>
      <c r="Q163" s="23">
        <f>P163+60</f>
        <v>41789</v>
      </c>
      <c r="R163" s="10"/>
      <c r="S163" s="10" t="s">
        <v>153</v>
      </c>
      <c r="T163" s="8"/>
      <c r="U163" s="9" t="s">
        <v>62</v>
      </c>
      <c r="V163" s="9" t="s">
        <v>17</v>
      </c>
      <c r="W163" s="9" t="s">
        <v>24</v>
      </c>
      <c r="X163" s="17" t="s">
        <v>29</v>
      </c>
      <c r="Y163" s="9" t="s">
        <v>72</v>
      </c>
      <c r="Z163" s="9" t="s">
        <v>71</v>
      </c>
      <c r="AA163" s="8"/>
      <c r="AB163" s="9" t="s">
        <v>6</v>
      </c>
      <c r="AC163" s="8" t="s">
        <v>1</v>
      </c>
      <c r="AD163" s="9"/>
      <c r="AE163" s="9" t="s">
        <v>95</v>
      </c>
      <c r="AF163" s="8" t="s">
        <v>129</v>
      </c>
      <c r="AG163" s="8"/>
    </row>
    <row r="164" spans="1:38" ht="57" hidden="1" x14ac:dyDescent="0.2">
      <c r="A164" s="8">
        <v>127</v>
      </c>
      <c r="B164" s="8"/>
      <c r="C164" s="8">
        <v>3</v>
      </c>
      <c r="D164" s="9" t="s">
        <v>362</v>
      </c>
      <c r="E164" s="9" t="s">
        <v>609</v>
      </c>
      <c r="F164" s="9" t="s">
        <v>625</v>
      </c>
      <c r="G164" s="10" t="s">
        <v>270</v>
      </c>
      <c r="H164" s="10" t="s">
        <v>52</v>
      </c>
      <c r="I164" s="10"/>
      <c r="J164" s="10" t="s">
        <v>17</v>
      </c>
      <c r="K164" s="88">
        <v>41910</v>
      </c>
      <c r="L164" s="21">
        <v>41910</v>
      </c>
      <c r="M164" s="13">
        <f t="shared" si="18"/>
        <v>40</v>
      </c>
      <c r="N164" s="26"/>
      <c r="O164" s="13" t="str">
        <f t="shared" si="21"/>
        <v xml:space="preserve"> </v>
      </c>
      <c r="P164" s="22">
        <v>41820</v>
      </c>
      <c r="Q164" s="23">
        <f>P164+90</f>
        <v>41910</v>
      </c>
      <c r="R164" s="10"/>
      <c r="S164" s="10" t="s">
        <v>93</v>
      </c>
      <c r="T164" s="8"/>
      <c r="U164" s="9" t="s">
        <v>61</v>
      </c>
      <c r="V164" s="9" t="s">
        <v>74</v>
      </c>
      <c r="W164" s="9" t="s">
        <v>44</v>
      </c>
      <c r="X164" s="17" t="s">
        <v>52</v>
      </c>
      <c r="Y164" s="9" t="s">
        <v>71</v>
      </c>
      <c r="Z164" s="9" t="s">
        <v>71</v>
      </c>
      <c r="AA164" s="18"/>
      <c r="AB164" s="18"/>
      <c r="AC164" s="27" t="s">
        <v>74</v>
      </c>
      <c r="AD164" s="27" t="s">
        <v>290</v>
      </c>
      <c r="AE164" s="27" t="s">
        <v>93</v>
      </c>
      <c r="AF164" s="27" t="s">
        <v>74</v>
      </c>
      <c r="AG164" s="8"/>
    </row>
    <row r="165" spans="1:38" ht="75" x14ac:dyDescent="0.2">
      <c r="A165" s="8">
        <v>43</v>
      </c>
      <c r="B165" s="8"/>
      <c r="C165" s="8">
        <v>1</v>
      </c>
      <c r="D165" s="8" t="str">
        <f>LEFT(E165,1)</f>
        <v>R</v>
      </c>
      <c r="E165" s="9" t="s">
        <v>343</v>
      </c>
      <c r="F165" s="25" t="s">
        <v>624</v>
      </c>
      <c r="G165" s="78" t="s">
        <v>325</v>
      </c>
      <c r="H165" s="78" t="s">
        <v>594</v>
      </c>
      <c r="I165" s="10" t="s">
        <v>564</v>
      </c>
      <c r="J165" s="10" t="s">
        <v>388</v>
      </c>
      <c r="K165" s="88">
        <v>41912</v>
      </c>
      <c r="L165" s="21">
        <v>41912</v>
      </c>
      <c r="M165" s="13">
        <f t="shared" si="18"/>
        <v>40</v>
      </c>
      <c r="N165" s="26"/>
      <c r="O165" s="13" t="str">
        <f t="shared" si="21"/>
        <v xml:space="preserve"> </v>
      </c>
      <c r="P165" s="23">
        <v>41730</v>
      </c>
      <c r="Q165" s="23">
        <f>P165+30</f>
        <v>41760</v>
      </c>
      <c r="R165" s="52"/>
      <c r="S165" s="10" t="s">
        <v>153</v>
      </c>
      <c r="T165" s="8"/>
      <c r="U165" s="35"/>
      <c r="V165" s="35"/>
      <c r="W165" s="35"/>
      <c r="X165" s="35"/>
      <c r="Y165" s="35"/>
      <c r="Z165" s="35"/>
      <c r="AA165" s="35"/>
      <c r="AB165" s="35"/>
      <c r="AC165" s="35"/>
      <c r="AD165" s="35"/>
      <c r="AE165" s="35"/>
      <c r="AF165" s="35"/>
      <c r="AG165" s="35"/>
    </row>
    <row r="166" spans="1:38" ht="28.5" x14ac:dyDescent="0.2">
      <c r="A166" s="8">
        <v>157</v>
      </c>
      <c r="B166" s="8"/>
      <c r="C166" s="8">
        <v>1</v>
      </c>
      <c r="D166" s="8" t="str">
        <f>LEFT(E166,1)</f>
        <v>T</v>
      </c>
      <c r="E166" s="39" t="s">
        <v>350</v>
      </c>
      <c r="F166" s="25" t="s">
        <v>143</v>
      </c>
      <c r="G166" s="52" t="s">
        <v>167</v>
      </c>
      <c r="H166" s="52" t="s">
        <v>170</v>
      </c>
      <c r="I166" s="52"/>
      <c r="J166" s="11" t="s">
        <v>388</v>
      </c>
      <c r="K166" s="88">
        <v>41705</v>
      </c>
      <c r="L166" s="21">
        <v>41705</v>
      </c>
      <c r="M166" s="13">
        <f t="shared" si="18"/>
        <v>10</v>
      </c>
      <c r="N166" s="53">
        <v>41705</v>
      </c>
      <c r="O166" s="13">
        <f t="shared" si="21"/>
        <v>10</v>
      </c>
      <c r="P166" s="45">
        <v>41698</v>
      </c>
      <c r="Q166" s="45"/>
      <c r="R166" s="52" t="s">
        <v>168</v>
      </c>
      <c r="S166" s="52" t="s">
        <v>169</v>
      </c>
      <c r="T166" s="9" t="s">
        <v>293</v>
      </c>
      <c r="U166" s="8"/>
      <c r="V166" s="8"/>
      <c r="W166" s="8"/>
      <c r="X166" s="8"/>
      <c r="Y166" s="8"/>
      <c r="Z166" s="8"/>
      <c r="AA166" s="8"/>
      <c r="AB166" s="8"/>
      <c r="AC166" s="8"/>
      <c r="AD166" s="8"/>
      <c r="AE166" s="8"/>
      <c r="AF166" s="8"/>
      <c r="AG166" s="8"/>
    </row>
    <row r="167" spans="1:38" hidden="1" x14ac:dyDescent="0.2">
      <c r="A167" s="8">
        <v>139</v>
      </c>
      <c r="B167" s="8"/>
      <c r="C167" s="8">
        <v>3</v>
      </c>
      <c r="D167" s="8" t="s">
        <v>374</v>
      </c>
      <c r="E167" s="9" t="s">
        <v>382</v>
      </c>
      <c r="F167" s="9" t="s">
        <v>401</v>
      </c>
      <c r="G167" s="10" t="s">
        <v>279</v>
      </c>
      <c r="H167" s="10" t="s">
        <v>278</v>
      </c>
      <c r="I167" s="10"/>
      <c r="J167" s="10" t="s">
        <v>377</v>
      </c>
      <c r="K167" s="88">
        <v>41943</v>
      </c>
      <c r="L167" s="21">
        <v>41943</v>
      </c>
      <c r="M167" s="13">
        <f t="shared" si="18"/>
        <v>44</v>
      </c>
      <c r="N167" s="26"/>
      <c r="O167" s="13" t="str">
        <f t="shared" si="21"/>
        <v xml:space="preserve"> </v>
      </c>
      <c r="P167" s="22">
        <v>41744</v>
      </c>
      <c r="Q167" s="15">
        <v>41943</v>
      </c>
      <c r="R167" s="10"/>
      <c r="S167" s="10" t="s">
        <v>93</v>
      </c>
      <c r="T167" s="8"/>
      <c r="U167" s="8" t="s">
        <v>22</v>
      </c>
      <c r="V167" s="8" t="s">
        <v>27</v>
      </c>
      <c r="W167" s="8" t="s">
        <v>22</v>
      </c>
      <c r="X167" s="17" t="s">
        <v>116</v>
      </c>
      <c r="Y167" s="9" t="s">
        <v>71</v>
      </c>
      <c r="Z167" s="9" t="s">
        <v>71</v>
      </c>
      <c r="AA167" s="18"/>
      <c r="AB167" s="18"/>
      <c r="AC167" s="9" t="s">
        <v>27</v>
      </c>
      <c r="AD167" s="27" t="s">
        <v>89</v>
      </c>
      <c r="AE167" s="27" t="s">
        <v>93</v>
      </c>
      <c r="AF167" s="27" t="s">
        <v>27</v>
      </c>
      <c r="AG167" s="8"/>
    </row>
    <row r="168" spans="1:38" s="55" customFormat="1" ht="67.5" x14ac:dyDescent="0.2">
      <c r="A168" s="43">
        <v>159</v>
      </c>
      <c r="B168" s="43"/>
      <c r="C168" s="43">
        <v>1</v>
      </c>
      <c r="D168" s="43" t="str">
        <f>LEFT(E168,1)</f>
        <v>T</v>
      </c>
      <c r="E168" s="43" t="s">
        <v>351</v>
      </c>
      <c r="F168" s="48" t="s">
        <v>143</v>
      </c>
      <c r="G168" s="47" t="s">
        <v>225</v>
      </c>
      <c r="H168" s="43" t="s">
        <v>226</v>
      </c>
      <c r="I168" s="47" t="s">
        <v>227</v>
      </c>
      <c r="J168" s="47" t="s">
        <v>43</v>
      </c>
      <c r="K168" s="88">
        <v>41759</v>
      </c>
      <c r="L168" s="21">
        <v>41759</v>
      </c>
      <c r="M168" s="13">
        <f t="shared" si="18"/>
        <v>18</v>
      </c>
      <c r="N168" s="44"/>
      <c r="O168" s="13" t="str">
        <f t="shared" si="21"/>
        <v xml:space="preserve"> </v>
      </c>
      <c r="P168" s="46">
        <v>41713</v>
      </c>
      <c r="Q168" s="46">
        <f>P168+30</f>
        <v>41743</v>
      </c>
      <c r="R168" s="46"/>
      <c r="S168" s="46" t="s">
        <v>287</v>
      </c>
      <c r="T168" s="8"/>
      <c r="U168" s="8"/>
      <c r="V168" s="8"/>
      <c r="W168" s="8"/>
      <c r="X168" s="8"/>
      <c r="Y168" s="8"/>
      <c r="Z168" s="8"/>
      <c r="AA168" s="8"/>
      <c r="AB168" s="8"/>
      <c r="AC168" s="8"/>
      <c r="AD168" s="8"/>
      <c r="AE168" s="8"/>
      <c r="AF168" s="8"/>
      <c r="AG168" s="8"/>
    </row>
    <row r="169" spans="1:38" ht="28.5" x14ac:dyDescent="0.2">
      <c r="A169" s="8">
        <v>160</v>
      </c>
      <c r="B169" s="43"/>
      <c r="C169" s="43">
        <v>1</v>
      </c>
      <c r="D169" s="43" t="str">
        <f>LEFT(E169,1)</f>
        <v>T</v>
      </c>
      <c r="E169" s="43" t="s">
        <v>352</v>
      </c>
      <c r="F169" s="48" t="s">
        <v>143</v>
      </c>
      <c r="G169" s="47" t="s">
        <v>233</v>
      </c>
      <c r="H169" s="43" t="s">
        <v>234</v>
      </c>
      <c r="I169" s="47" t="s">
        <v>227</v>
      </c>
      <c r="J169" s="47" t="s">
        <v>388</v>
      </c>
      <c r="K169" s="135">
        <v>41705</v>
      </c>
      <c r="L169" s="44">
        <v>41705</v>
      </c>
      <c r="M169" s="13">
        <f t="shared" si="18"/>
        <v>10</v>
      </c>
      <c r="N169" s="44">
        <v>41705</v>
      </c>
      <c r="O169" s="13">
        <f t="shared" si="21"/>
        <v>10</v>
      </c>
      <c r="P169" s="45">
        <v>42004</v>
      </c>
      <c r="Q169" s="46">
        <f>P169+30</f>
        <v>42034</v>
      </c>
      <c r="R169" s="47"/>
      <c r="S169" s="47" t="s">
        <v>94</v>
      </c>
      <c r="T169" s="8"/>
      <c r="U169" s="8"/>
      <c r="V169" s="8"/>
      <c r="W169" s="8"/>
      <c r="X169" s="8"/>
      <c r="Y169" s="8"/>
      <c r="Z169" s="8"/>
      <c r="AA169" s="8"/>
      <c r="AB169" s="8"/>
      <c r="AC169" s="8"/>
      <c r="AD169" s="8"/>
      <c r="AE169" s="8"/>
      <c r="AF169" s="8"/>
      <c r="AG169" s="8"/>
    </row>
    <row r="170" spans="1:38" s="55" customFormat="1" ht="39.6" hidden="1" customHeight="1" x14ac:dyDescent="0.2">
      <c r="A170" s="8">
        <v>150</v>
      </c>
      <c r="B170" s="8"/>
      <c r="C170" s="8">
        <v>2</v>
      </c>
      <c r="D170" s="8" t="s">
        <v>610</v>
      </c>
      <c r="E170" s="8" t="s">
        <v>589</v>
      </c>
      <c r="F170" s="9" t="s">
        <v>634</v>
      </c>
      <c r="G170" s="10"/>
      <c r="H170" s="10" t="s">
        <v>630</v>
      </c>
      <c r="I170" s="10"/>
      <c r="J170" s="10" t="s">
        <v>76</v>
      </c>
      <c r="K170" s="88">
        <v>41943</v>
      </c>
      <c r="L170" s="21">
        <v>41943</v>
      </c>
      <c r="M170" s="13">
        <f t="shared" si="18"/>
        <v>44</v>
      </c>
      <c r="N170" s="26"/>
      <c r="O170" s="13" t="str">
        <f t="shared" si="21"/>
        <v xml:space="preserve"> </v>
      </c>
      <c r="P170" s="22">
        <v>41789</v>
      </c>
      <c r="Q170" s="23">
        <f>P170+60</f>
        <v>41849</v>
      </c>
      <c r="R170" s="10"/>
      <c r="S170" s="10" t="s">
        <v>93</v>
      </c>
      <c r="T170" s="8"/>
      <c r="U170" s="9" t="s">
        <v>61</v>
      </c>
      <c r="V170" s="8" t="s">
        <v>74</v>
      </c>
      <c r="W170" s="8" t="s">
        <v>30</v>
      </c>
      <c r="X170" s="27" t="s">
        <v>394</v>
      </c>
      <c r="Y170" s="9" t="s">
        <v>71</v>
      </c>
      <c r="Z170" s="9" t="s">
        <v>72</v>
      </c>
      <c r="AA170" s="18"/>
      <c r="AB170" s="18"/>
      <c r="AC170" s="27" t="s">
        <v>74</v>
      </c>
      <c r="AD170" s="27" t="s">
        <v>27</v>
      </c>
      <c r="AE170" s="27" t="s">
        <v>395</v>
      </c>
      <c r="AF170" s="27" t="s">
        <v>74</v>
      </c>
      <c r="AG170" s="19"/>
      <c r="AH170" s="20"/>
      <c r="AI170" s="20"/>
      <c r="AJ170" s="20"/>
      <c r="AK170" s="20"/>
      <c r="AL170" s="20"/>
    </row>
    <row r="171" spans="1:38" ht="99.75" hidden="1" x14ac:dyDescent="0.2">
      <c r="A171" s="8">
        <v>151</v>
      </c>
      <c r="B171" s="8"/>
      <c r="C171" s="8">
        <v>2</v>
      </c>
      <c r="D171" s="8" t="s">
        <v>610</v>
      </c>
      <c r="E171" s="8" t="s">
        <v>406</v>
      </c>
      <c r="F171" s="9" t="s">
        <v>634</v>
      </c>
      <c r="G171" s="10" t="s">
        <v>289</v>
      </c>
      <c r="H171" s="10" t="s">
        <v>631</v>
      </c>
      <c r="I171" s="10"/>
      <c r="J171" s="10" t="s">
        <v>76</v>
      </c>
      <c r="K171" s="88">
        <v>41943</v>
      </c>
      <c r="L171" s="21">
        <v>41943</v>
      </c>
      <c r="M171" s="13">
        <f t="shared" si="18"/>
        <v>44</v>
      </c>
      <c r="N171" s="26"/>
      <c r="O171" s="13" t="str">
        <f t="shared" si="21"/>
        <v xml:space="preserve"> </v>
      </c>
      <c r="P171" s="22">
        <v>41789</v>
      </c>
      <c r="Q171" s="23">
        <f>P171+60</f>
        <v>41849</v>
      </c>
      <c r="R171" s="10"/>
      <c r="S171" s="10" t="s">
        <v>93</v>
      </c>
      <c r="T171" s="8"/>
      <c r="U171" s="9" t="s">
        <v>61</v>
      </c>
      <c r="V171" s="27" t="s">
        <v>74</v>
      </c>
      <c r="W171" s="8" t="s">
        <v>189</v>
      </c>
      <c r="X171" s="77" t="s">
        <v>190</v>
      </c>
      <c r="Y171" s="9" t="s">
        <v>71</v>
      </c>
      <c r="Z171" s="9" t="s">
        <v>72</v>
      </c>
      <c r="AA171" s="18"/>
      <c r="AB171" s="18"/>
      <c r="AC171" s="27" t="s">
        <v>74</v>
      </c>
      <c r="AD171" s="27" t="s">
        <v>27</v>
      </c>
      <c r="AE171" s="27" t="s">
        <v>395</v>
      </c>
      <c r="AF171" s="27" t="s">
        <v>74</v>
      </c>
      <c r="AG171" s="19"/>
    </row>
    <row r="172" spans="1:38" ht="57" hidden="1" x14ac:dyDescent="0.2">
      <c r="A172" s="8">
        <v>152</v>
      </c>
      <c r="B172" s="8"/>
      <c r="C172" s="8">
        <v>2</v>
      </c>
      <c r="D172" s="8" t="s">
        <v>610</v>
      </c>
      <c r="E172" s="8" t="s">
        <v>406</v>
      </c>
      <c r="F172" s="9" t="s">
        <v>634</v>
      </c>
      <c r="G172" s="10" t="s">
        <v>433</v>
      </c>
      <c r="H172" s="10" t="s">
        <v>831</v>
      </c>
      <c r="I172" s="10"/>
      <c r="J172" s="10" t="s">
        <v>76</v>
      </c>
      <c r="K172" s="88">
        <v>41943</v>
      </c>
      <c r="L172" s="21">
        <v>41943</v>
      </c>
      <c r="M172" s="13">
        <f t="shared" si="18"/>
        <v>44</v>
      </c>
      <c r="N172" s="26"/>
      <c r="O172" s="13" t="str">
        <f t="shared" si="21"/>
        <v xml:space="preserve"> </v>
      </c>
      <c r="P172" s="22">
        <v>41789</v>
      </c>
      <c r="Q172" s="23">
        <f>P172+60</f>
        <v>41849</v>
      </c>
      <c r="R172" s="10"/>
      <c r="S172" s="10" t="s">
        <v>93</v>
      </c>
      <c r="T172" s="8"/>
      <c r="U172" s="9" t="s">
        <v>61</v>
      </c>
      <c r="V172" s="28"/>
      <c r="W172" s="8" t="s">
        <v>191</v>
      </c>
      <c r="X172" s="77" t="s">
        <v>192</v>
      </c>
      <c r="Y172" s="8"/>
      <c r="Z172" s="8"/>
      <c r="AA172" s="18"/>
      <c r="AB172" s="18"/>
      <c r="AC172" s="28"/>
      <c r="AD172" s="28" t="s">
        <v>27</v>
      </c>
      <c r="AE172" s="28"/>
      <c r="AF172" s="28"/>
      <c r="AG172" s="19"/>
    </row>
    <row r="173" spans="1:38" ht="54" x14ac:dyDescent="0.2">
      <c r="A173" s="8">
        <v>164</v>
      </c>
      <c r="B173" s="8"/>
      <c r="C173" s="8">
        <v>1</v>
      </c>
      <c r="D173" s="8" t="str">
        <f t="shared" ref="D173:D179" si="22">LEFT(E173,1)</f>
        <v>D</v>
      </c>
      <c r="E173" s="9" t="s">
        <v>436</v>
      </c>
      <c r="F173" s="10" t="s">
        <v>525</v>
      </c>
      <c r="G173" s="10"/>
      <c r="H173" s="41" t="s">
        <v>673</v>
      </c>
      <c r="I173" s="10" t="s">
        <v>151</v>
      </c>
      <c r="J173" s="10" t="s">
        <v>375</v>
      </c>
      <c r="K173" s="88">
        <v>41712</v>
      </c>
      <c r="L173" s="21">
        <v>41712</v>
      </c>
      <c r="M173" s="13">
        <f t="shared" si="18"/>
        <v>11</v>
      </c>
      <c r="N173" s="12">
        <v>41722</v>
      </c>
      <c r="O173" s="13">
        <f t="shared" si="21"/>
        <v>13</v>
      </c>
      <c r="P173" s="14"/>
      <c r="Q173" s="14"/>
      <c r="R173" s="16"/>
      <c r="S173" s="16" t="s">
        <v>94</v>
      </c>
      <c r="T173" s="8"/>
      <c r="U173" s="8"/>
      <c r="V173" s="8"/>
      <c r="W173" s="8"/>
      <c r="X173" s="8"/>
      <c r="Y173" s="8"/>
      <c r="Z173" s="8"/>
      <c r="AA173" s="8"/>
      <c r="AB173" s="8"/>
      <c r="AC173" s="8"/>
      <c r="AD173" s="8"/>
      <c r="AE173" s="8"/>
      <c r="AF173" s="8"/>
      <c r="AG173" s="8"/>
    </row>
    <row r="174" spans="1:38" ht="200.25" x14ac:dyDescent="0.2">
      <c r="A174" s="8">
        <v>165</v>
      </c>
      <c r="B174" s="8"/>
      <c r="C174" s="8">
        <v>1</v>
      </c>
      <c r="D174" s="8" t="str">
        <f t="shared" si="22"/>
        <v>D</v>
      </c>
      <c r="E174" s="9" t="s">
        <v>658</v>
      </c>
      <c r="F174" s="9" t="s">
        <v>526</v>
      </c>
      <c r="G174" s="10"/>
      <c r="H174" s="10" t="s">
        <v>832</v>
      </c>
      <c r="I174" s="10" t="s">
        <v>151</v>
      </c>
      <c r="J174" s="10" t="s">
        <v>375</v>
      </c>
      <c r="K174" s="88">
        <v>41759</v>
      </c>
      <c r="L174" s="21">
        <v>41759</v>
      </c>
      <c r="M174" s="13">
        <f t="shared" si="18"/>
        <v>18</v>
      </c>
      <c r="N174" s="12">
        <v>41729</v>
      </c>
      <c r="O174" s="13">
        <f t="shared" si="21"/>
        <v>14</v>
      </c>
      <c r="P174" s="14"/>
      <c r="Q174" s="14"/>
      <c r="R174" s="16"/>
      <c r="S174" s="16" t="s">
        <v>94</v>
      </c>
      <c r="T174" s="8"/>
      <c r="U174" s="8"/>
      <c r="V174" s="8"/>
      <c r="W174" s="8"/>
      <c r="X174" s="9" t="s">
        <v>492</v>
      </c>
      <c r="Y174" s="8"/>
      <c r="Z174" s="8"/>
      <c r="AA174" s="8"/>
      <c r="AB174" s="8"/>
      <c r="AC174" s="8"/>
      <c r="AD174" s="8"/>
      <c r="AE174" s="8"/>
      <c r="AF174" s="8"/>
      <c r="AG174" s="8" t="s">
        <v>674</v>
      </c>
    </row>
    <row r="175" spans="1:38" ht="57" hidden="1" x14ac:dyDescent="0.2">
      <c r="A175" s="8">
        <v>153</v>
      </c>
      <c r="B175" s="8"/>
      <c r="C175" s="8">
        <v>2</v>
      </c>
      <c r="D175" s="8" t="str">
        <f t="shared" si="22"/>
        <v>P</v>
      </c>
      <c r="E175" s="8" t="s">
        <v>406</v>
      </c>
      <c r="F175" s="9" t="s">
        <v>634</v>
      </c>
      <c r="G175" s="10" t="s">
        <v>288</v>
      </c>
      <c r="H175" s="10" t="s">
        <v>632</v>
      </c>
      <c r="I175" s="10"/>
      <c r="J175" s="10" t="s">
        <v>76</v>
      </c>
      <c r="K175" s="88">
        <v>41943</v>
      </c>
      <c r="L175" s="21">
        <v>41943</v>
      </c>
      <c r="M175" s="13">
        <f t="shared" si="18"/>
        <v>44</v>
      </c>
      <c r="N175" s="26"/>
      <c r="O175" s="13" t="str">
        <f t="shared" si="21"/>
        <v xml:space="preserve"> </v>
      </c>
      <c r="P175" s="22">
        <v>41789</v>
      </c>
      <c r="Q175" s="23">
        <f>P175+60</f>
        <v>41849</v>
      </c>
      <c r="R175" s="10"/>
      <c r="S175" s="10" t="s">
        <v>93</v>
      </c>
      <c r="T175" s="8"/>
      <c r="U175" s="9" t="s">
        <v>61</v>
      </c>
      <c r="V175" s="27" t="s">
        <v>74</v>
      </c>
      <c r="W175" s="8" t="s">
        <v>193</v>
      </c>
      <c r="X175" s="27" t="s">
        <v>396</v>
      </c>
      <c r="Y175" s="9" t="s">
        <v>71</v>
      </c>
      <c r="Z175" s="9" t="s">
        <v>72</v>
      </c>
      <c r="AA175" s="18"/>
      <c r="AB175" s="18"/>
      <c r="AC175" s="27" t="s">
        <v>74</v>
      </c>
      <c r="AD175" s="27" t="s">
        <v>27</v>
      </c>
      <c r="AE175" s="27" t="s">
        <v>395</v>
      </c>
      <c r="AF175" s="27" t="s">
        <v>74</v>
      </c>
      <c r="AG175" s="19"/>
    </row>
    <row r="176" spans="1:38" ht="57" x14ac:dyDescent="0.2">
      <c r="A176" s="8">
        <v>167</v>
      </c>
      <c r="B176" s="8"/>
      <c r="C176" s="8">
        <v>1</v>
      </c>
      <c r="D176" s="8" t="str">
        <f t="shared" si="22"/>
        <v>D</v>
      </c>
      <c r="E176" s="9" t="s">
        <v>436</v>
      </c>
      <c r="F176" s="9" t="s">
        <v>501</v>
      </c>
      <c r="G176" s="10"/>
      <c r="H176" s="10" t="s">
        <v>673</v>
      </c>
      <c r="I176" s="10" t="s">
        <v>500</v>
      </c>
      <c r="J176" s="10" t="s">
        <v>375</v>
      </c>
      <c r="K176" s="88">
        <v>41744</v>
      </c>
      <c r="L176" s="21">
        <v>41744</v>
      </c>
      <c r="M176" s="13">
        <f t="shared" si="18"/>
        <v>16</v>
      </c>
      <c r="N176" s="12">
        <v>41725</v>
      </c>
      <c r="O176" s="13">
        <f t="shared" si="21"/>
        <v>13</v>
      </c>
      <c r="P176" s="16"/>
      <c r="Q176" s="16"/>
      <c r="R176" s="16"/>
      <c r="S176" s="16" t="s">
        <v>94</v>
      </c>
      <c r="T176" s="8"/>
      <c r="U176" s="8"/>
      <c r="V176" s="8"/>
      <c r="W176" s="8"/>
      <c r="X176" s="8"/>
      <c r="Y176" s="8"/>
      <c r="Z176" s="8"/>
      <c r="AA176" s="8"/>
      <c r="AB176" s="8"/>
      <c r="AC176" s="8"/>
      <c r="AD176" s="8"/>
      <c r="AE176" s="8"/>
      <c r="AF176" s="8"/>
      <c r="AG176" s="8"/>
    </row>
    <row r="177" spans="1:33" ht="57" hidden="1" x14ac:dyDescent="0.2">
      <c r="A177" s="8">
        <v>154</v>
      </c>
      <c r="B177" s="8"/>
      <c r="C177" s="8">
        <v>2</v>
      </c>
      <c r="D177" s="8" t="str">
        <f t="shared" si="22"/>
        <v>P</v>
      </c>
      <c r="E177" s="8" t="s">
        <v>406</v>
      </c>
      <c r="F177" s="9" t="s">
        <v>634</v>
      </c>
      <c r="G177" s="10" t="s">
        <v>397</v>
      </c>
      <c r="H177" s="10" t="s">
        <v>633</v>
      </c>
      <c r="I177" s="10"/>
      <c r="J177" s="10" t="s">
        <v>76</v>
      </c>
      <c r="K177" s="88">
        <v>41943</v>
      </c>
      <c r="L177" s="21">
        <v>41943</v>
      </c>
      <c r="M177" s="13">
        <f t="shared" si="18"/>
        <v>44</v>
      </c>
      <c r="N177" s="26"/>
      <c r="O177" s="13" t="str">
        <f t="shared" si="21"/>
        <v xml:space="preserve"> </v>
      </c>
      <c r="P177" s="22">
        <v>41759</v>
      </c>
      <c r="Q177" s="23">
        <f>P177+60</f>
        <v>41819</v>
      </c>
      <c r="R177" s="10"/>
      <c r="S177" s="16" t="s">
        <v>95</v>
      </c>
      <c r="T177" s="8"/>
      <c r="U177" s="9" t="s">
        <v>61</v>
      </c>
      <c r="V177" s="27" t="s">
        <v>74</v>
      </c>
      <c r="W177" s="8" t="s">
        <v>193</v>
      </c>
      <c r="X177" s="27" t="s">
        <v>398</v>
      </c>
      <c r="Y177" s="27" t="s">
        <v>71</v>
      </c>
      <c r="Z177" s="27" t="s">
        <v>72</v>
      </c>
      <c r="AA177" s="18"/>
      <c r="AB177" s="18"/>
      <c r="AC177" s="27" t="s">
        <v>74</v>
      </c>
      <c r="AD177" s="27" t="s">
        <v>399</v>
      </c>
      <c r="AE177" s="27" t="s">
        <v>95</v>
      </c>
      <c r="AF177" s="27" t="s">
        <v>74</v>
      </c>
      <c r="AG177" s="8"/>
    </row>
    <row r="178" spans="1:33" ht="42.75" x14ac:dyDescent="0.2">
      <c r="A178" s="8">
        <v>169</v>
      </c>
      <c r="B178" s="8"/>
      <c r="C178" s="8">
        <v>1</v>
      </c>
      <c r="D178" s="8" t="str">
        <f t="shared" si="22"/>
        <v>D</v>
      </c>
      <c r="E178" s="9" t="s">
        <v>658</v>
      </c>
      <c r="F178" s="8" t="s">
        <v>542</v>
      </c>
      <c r="G178" s="10"/>
      <c r="H178" s="10" t="s">
        <v>541</v>
      </c>
      <c r="I178" s="10" t="s">
        <v>151</v>
      </c>
      <c r="J178" s="10" t="s">
        <v>375</v>
      </c>
      <c r="K178" s="88">
        <v>41730</v>
      </c>
      <c r="L178" s="21">
        <v>41730</v>
      </c>
      <c r="M178" s="13">
        <f t="shared" si="18"/>
        <v>14</v>
      </c>
      <c r="N178" s="12">
        <v>41729</v>
      </c>
      <c r="O178" s="13">
        <f t="shared" si="21"/>
        <v>14</v>
      </c>
      <c r="P178" s="16"/>
      <c r="Q178" s="16"/>
      <c r="R178" s="16"/>
      <c r="S178" s="16" t="s">
        <v>94</v>
      </c>
      <c r="T178" s="8"/>
      <c r="U178" s="8"/>
      <c r="V178" s="8"/>
      <c r="W178" s="8"/>
      <c r="X178" s="8"/>
      <c r="Y178" s="8"/>
      <c r="Z178" s="8"/>
      <c r="AA178" s="8"/>
      <c r="AB178" s="8"/>
      <c r="AC178" s="8"/>
      <c r="AD178" s="8"/>
      <c r="AE178" s="8"/>
      <c r="AF178" s="8"/>
      <c r="AG178" s="8" t="s">
        <v>675</v>
      </c>
    </row>
    <row r="179" spans="1:33" ht="54" hidden="1" x14ac:dyDescent="0.2">
      <c r="A179" s="8">
        <v>39</v>
      </c>
      <c r="B179" s="8"/>
      <c r="C179" s="8">
        <v>2</v>
      </c>
      <c r="D179" s="8" t="str">
        <f t="shared" si="22"/>
        <v>D</v>
      </c>
      <c r="E179" s="9" t="s">
        <v>437</v>
      </c>
      <c r="F179" s="10" t="s">
        <v>518</v>
      </c>
      <c r="G179" s="10"/>
      <c r="H179" s="10" t="s">
        <v>833</v>
      </c>
      <c r="I179" s="10" t="s">
        <v>429</v>
      </c>
      <c r="J179" s="10" t="s">
        <v>375</v>
      </c>
      <c r="K179" s="88">
        <v>41973</v>
      </c>
      <c r="L179" s="21">
        <v>41973</v>
      </c>
      <c r="M179" s="13">
        <f t="shared" si="18"/>
        <v>49</v>
      </c>
      <c r="N179" s="26"/>
      <c r="O179" s="13" t="str">
        <f t="shared" si="21"/>
        <v xml:space="preserve"> </v>
      </c>
      <c r="P179" s="23">
        <v>42004</v>
      </c>
      <c r="Q179" s="23">
        <f>P179+30</f>
        <v>42034</v>
      </c>
      <c r="R179" s="10"/>
      <c r="S179" s="10" t="s">
        <v>93</v>
      </c>
      <c r="T179" s="9"/>
      <c r="U179" s="8"/>
      <c r="V179" s="8"/>
      <c r="W179" s="8"/>
      <c r="X179" s="8"/>
      <c r="Y179" s="9" t="s">
        <v>72</v>
      </c>
      <c r="Z179" s="9" t="s">
        <v>72</v>
      </c>
      <c r="AA179" s="8"/>
      <c r="AB179" s="8" t="s">
        <v>107</v>
      </c>
      <c r="AC179" s="8"/>
      <c r="AD179" s="8"/>
      <c r="AE179" s="8"/>
      <c r="AF179" s="8"/>
      <c r="AG179" s="8"/>
    </row>
    <row r="180" spans="1:33" ht="57" hidden="1" x14ac:dyDescent="0.2">
      <c r="A180" s="8">
        <v>149</v>
      </c>
      <c r="B180" s="8"/>
      <c r="C180" s="8">
        <v>2</v>
      </c>
      <c r="D180" s="8" t="s">
        <v>363</v>
      </c>
      <c r="E180" s="8" t="s">
        <v>437</v>
      </c>
      <c r="F180" s="9" t="s">
        <v>639</v>
      </c>
      <c r="G180" s="9" t="s">
        <v>283</v>
      </c>
      <c r="H180" s="10" t="s">
        <v>834</v>
      </c>
      <c r="I180" s="10"/>
      <c r="J180" s="11" t="s">
        <v>826</v>
      </c>
      <c r="K180" s="88">
        <v>41973</v>
      </c>
      <c r="L180" s="21">
        <v>41973</v>
      </c>
      <c r="M180" s="13">
        <f t="shared" si="18"/>
        <v>49</v>
      </c>
      <c r="N180" s="26"/>
      <c r="O180" s="13" t="str">
        <f t="shared" si="21"/>
        <v xml:space="preserve"> </v>
      </c>
      <c r="P180" s="22">
        <v>41789</v>
      </c>
      <c r="Q180" s="23">
        <f>P180+60</f>
        <v>41849</v>
      </c>
      <c r="R180" s="10"/>
      <c r="S180" s="10" t="s">
        <v>93</v>
      </c>
      <c r="T180" s="8"/>
      <c r="U180" s="8" t="s">
        <v>67</v>
      </c>
      <c r="V180" s="9" t="s">
        <v>15</v>
      </c>
      <c r="W180" s="8" t="s">
        <v>185</v>
      </c>
      <c r="X180" s="77" t="s">
        <v>188</v>
      </c>
      <c r="Y180" s="8"/>
      <c r="Z180" s="8"/>
      <c r="AA180" s="8"/>
      <c r="AB180" s="8"/>
      <c r="AC180" s="9" t="s">
        <v>15</v>
      </c>
      <c r="AD180" s="27" t="s">
        <v>125</v>
      </c>
      <c r="AE180" s="28"/>
      <c r="AF180" s="28"/>
      <c r="AG180" s="19"/>
    </row>
    <row r="181" spans="1:33" hidden="1" x14ac:dyDescent="0.2">
      <c r="A181" s="8"/>
      <c r="B181" s="8"/>
      <c r="C181" s="8">
        <v>2</v>
      </c>
      <c r="D181" s="9" t="s">
        <v>365</v>
      </c>
      <c r="E181" s="9"/>
      <c r="F181" s="10"/>
      <c r="G181" s="10"/>
      <c r="H181" s="11" t="s">
        <v>835</v>
      </c>
      <c r="I181" s="10"/>
      <c r="J181" s="10" t="s">
        <v>66</v>
      </c>
      <c r="K181" s="21">
        <v>41976</v>
      </c>
      <c r="L181" s="21">
        <v>41976</v>
      </c>
      <c r="M181" s="13"/>
      <c r="N181" s="12"/>
      <c r="O181" s="13"/>
      <c r="P181" s="14"/>
      <c r="Q181" s="15"/>
      <c r="R181" s="16"/>
      <c r="S181" s="16"/>
      <c r="T181" s="8"/>
      <c r="U181" s="8"/>
      <c r="V181" s="8"/>
      <c r="W181" s="9"/>
      <c r="X181" s="17"/>
      <c r="Y181" s="9"/>
      <c r="Z181" s="9"/>
      <c r="AA181" s="18"/>
      <c r="AB181" s="18"/>
      <c r="AC181" s="8"/>
      <c r="AD181" s="9"/>
      <c r="AE181" s="9"/>
      <c r="AF181" s="8"/>
      <c r="AG181" s="19"/>
    </row>
    <row r="182" spans="1:33" ht="85.5" hidden="1" x14ac:dyDescent="0.2">
      <c r="A182" s="8">
        <v>134</v>
      </c>
      <c r="B182" s="8"/>
      <c r="C182" s="8">
        <v>2</v>
      </c>
      <c r="D182" s="8" t="str">
        <f>LEFT(E182,1)</f>
        <v>D</v>
      </c>
      <c r="E182" s="9" t="s">
        <v>437</v>
      </c>
      <c r="F182" s="10" t="s">
        <v>600</v>
      </c>
      <c r="G182" s="8"/>
      <c r="H182" s="9" t="s">
        <v>836</v>
      </c>
      <c r="I182" s="10" t="s">
        <v>151</v>
      </c>
      <c r="J182" s="10" t="s">
        <v>375</v>
      </c>
      <c r="K182" s="88">
        <v>42003</v>
      </c>
      <c r="L182" s="21">
        <v>42003</v>
      </c>
      <c r="M182" s="13">
        <f t="shared" ref="M182:M187" si="23">IF(ISBLANK(L182)," ",WEEKNUM(L182))</f>
        <v>53</v>
      </c>
      <c r="N182" s="26"/>
      <c r="O182" s="13" t="str">
        <f t="shared" ref="O182:O187" si="24">IF(ISBLANK(N182)," ",WEEKNUM(N182))</f>
        <v xml:space="preserve"> </v>
      </c>
      <c r="P182" s="22">
        <v>41759</v>
      </c>
      <c r="Q182" s="23">
        <f>P182+60</f>
        <v>41819</v>
      </c>
      <c r="R182" s="10"/>
      <c r="S182" s="10" t="s">
        <v>93</v>
      </c>
      <c r="T182" s="8"/>
      <c r="U182" s="8" t="s">
        <v>22</v>
      </c>
      <c r="V182" s="8" t="s">
        <v>27</v>
      </c>
      <c r="W182" s="8" t="s">
        <v>39</v>
      </c>
      <c r="X182" s="17" t="s">
        <v>54</v>
      </c>
      <c r="Y182" s="9" t="s">
        <v>71</v>
      </c>
      <c r="Z182" s="9" t="s">
        <v>72</v>
      </c>
      <c r="AA182" s="18"/>
      <c r="AB182" s="18"/>
      <c r="AC182" s="9" t="s">
        <v>27</v>
      </c>
      <c r="AD182" s="9" t="s">
        <v>15</v>
      </c>
      <c r="AE182" s="9" t="s">
        <v>93</v>
      </c>
      <c r="AF182" s="8"/>
      <c r="AG182" s="9" t="s">
        <v>135</v>
      </c>
    </row>
    <row r="183" spans="1:33" ht="162" x14ac:dyDescent="0.2">
      <c r="A183" s="8">
        <v>163</v>
      </c>
      <c r="B183" s="8"/>
      <c r="C183" s="8">
        <v>1</v>
      </c>
      <c r="D183" s="8" t="str">
        <f>LEFT(E183,1)</f>
        <v>D</v>
      </c>
      <c r="E183" s="9" t="s">
        <v>437</v>
      </c>
      <c r="F183" s="10" t="s">
        <v>524</v>
      </c>
      <c r="G183" s="10"/>
      <c r="H183" s="41" t="s">
        <v>837</v>
      </c>
      <c r="I183" s="10" t="s">
        <v>151</v>
      </c>
      <c r="J183" s="10" t="s">
        <v>375</v>
      </c>
      <c r="K183" s="88">
        <v>42003</v>
      </c>
      <c r="L183" s="21">
        <v>42003</v>
      </c>
      <c r="M183" s="13">
        <f t="shared" si="23"/>
        <v>53</v>
      </c>
      <c r="N183" s="26"/>
      <c r="O183" s="13" t="str">
        <f t="shared" si="24"/>
        <v xml:space="preserve"> </v>
      </c>
      <c r="P183" s="22"/>
      <c r="Q183" s="22"/>
      <c r="R183" s="10"/>
      <c r="S183" s="10" t="s">
        <v>93</v>
      </c>
      <c r="T183" s="8"/>
      <c r="U183" s="8"/>
      <c r="V183" s="8"/>
      <c r="W183" s="8"/>
      <c r="X183" s="8"/>
      <c r="Y183" s="8"/>
      <c r="Z183" s="8"/>
      <c r="AA183" s="8"/>
      <c r="AB183" s="8"/>
      <c r="AC183" s="8"/>
      <c r="AD183" s="8"/>
      <c r="AE183" s="8"/>
      <c r="AF183" s="8"/>
      <c r="AG183" s="8"/>
    </row>
    <row r="184" spans="1:33" ht="54" hidden="1" x14ac:dyDescent="0.2">
      <c r="A184" s="8">
        <v>40</v>
      </c>
      <c r="B184" s="8"/>
      <c r="C184" s="8">
        <v>2</v>
      </c>
      <c r="D184" s="8" t="str">
        <f>LEFT(E184,1)</f>
        <v>D</v>
      </c>
      <c r="E184" s="9" t="s">
        <v>436</v>
      </c>
      <c r="F184" s="10" t="s">
        <v>518</v>
      </c>
      <c r="G184" s="10"/>
      <c r="H184" s="10" t="s">
        <v>160</v>
      </c>
      <c r="I184" s="10" t="s">
        <v>148</v>
      </c>
      <c r="J184" s="10" t="s">
        <v>375</v>
      </c>
      <c r="K184" s="88">
        <v>42004</v>
      </c>
      <c r="L184" s="21">
        <v>42004</v>
      </c>
      <c r="M184" s="13">
        <f t="shared" si="23"/>
        <v>53</v>
      </c>
      <c r="N184" s="26"/>
      <c r="O184" s="13" t="str">
        <f t="shared" si="24"/>
        <v xml:space="preserve"> </v>
      </c>
      <c r="P184" s="23">
        <v>42004</v>
      </c>
      <c r="Q184" s="23">
        <f>P184+30</f>
        <v>42034</v>
      </c>
      <c r="R184" s="10"/>
      <c r="S184" s="10" t="s">
        <v>93</v>
      </c>
      <c r="T184" s="9"/>
      <c r="U184" s="8"/>
      <c r="V184" s="8"/>
      <c r="W184" s="8"/>
      <c r="X184" s="8"/>
      <c r="Y184" s="8"/>
      <c r="Z184" s="8"/>
      <c r="AA184" s="8"/>
      <c r="AB184" s="8"/>
      <c r="AC184" s="8"/>
      <c r="AD184" s="8"/>
      <c r="AE184" s="8"/>
      <c r="AF184" s="8"/>
      <c r="AG184" s="8"/>
    </row>
    <row r="185" spans="1:33" ht="54" hidden="1" x14ac:dyDescent="0.2">
      <c r="A185" s="8">
        <v>80</v>
      </c>
      <c r="B185" s="8"/>
      <c r="C185" s="8">
        <v>2</v>
      </c>
      <c r="D185" s="27" t="s">
        <v>363</v>
      </c>
      <c r="E185" s="9" t="s">
        <v>343</v>
      </c>
      <c r="F185" s="25" t="s">
        <v>627</v>
      </c>
      <c r="G185" s="10" t="s">
        <v>139</v>
      </c>
      <c r="H185" s="10" t="s">
        <v>626</v>
      </c>
      <c r="I185" s="10" t="s">
        <v>148</v>
      </c>
      <c r="J185" s="10" t="s">
        <v>375</v>
      </c>
      <c r="K185" s="88">
        <v>42004</v>
      </c>
      <c r="L185" s="21">
        <v>42004</v>
      </c>
      <c r="M185" s="13">
        <f t="shared" si="23"/>
        <v>53</v>
      </c>
      <c r="N185" s="26"/>
      <c r="O185" s="13" t="str">
        <f t="shared" si="24"/>
        <v xml:space="preserve"> </v>
      </c>
      <c r="P185" s="23">
        <v>42004</v>
      </c>
      <c r="Q185" s="23">
        <f>P185+30</f>
        <v>42034</v>
      </c>
      <c r="R185" s="10"/>
      <c r="S185" s="10" t="s">
        <v>153</v>
      </c>
      <c r="T185" s="9"/>
      <c r="U185" s="8"/>
      <c r="V185" s="8"/>
      <c r="W185" s="8"/>
      <c r="X185" s="8"/>
      <c r="Y185" s="8"/>
      <c r="Z185" s="8"/>
      <c r="AA185" s="8"/>
      <c r="AB185" s="8"/>
      <c r="AC185" s="8"/>
      <c r="AD185" s="8"/>
      <c r="AE185" s="8"/>
      <c r="AF185" s="8"/>
      <c r="AG185" s="8"/>
    </row>
    <row r="186" spans="1:33" ht="72" hidden="1" x14ac:dyDescent="0.2">
      <c r="A186" s="8">
        <v>113</v>
      </c>
      <c r="B186" s="8"/>
      <c r="C186" s="8">
        <v>2</v>
      </c>
      <c r="D186" s="8" t="str">
        <f>LEFT(E186,1)</f>
        <v>D</v>
      </c>
      <c r="E186" s="9" t="s">
        <v>439</v>
      </c>
      <c r="F186" s="9" t="s">
        <v>384</v>
      </c>
      <c r="G186" s="10"/>
      <c r="H186" s="10" t="s">
        <v>383</v>
      </c>
      <c r="I186" s="10" t="s">
        <v>151</v>
      </c>
      <c r="J186" s="10" t="s">
        <v>375</v>
      </c>
      <c r="K186" s="88">
        <v>42004</v>
      </c>
      <c r="L186" s="21">
        <v>42004</v>
      </c>
      <c r="M186" s="13">
        <f t="shared" si="23"/>
        <v>53</v>
      </c>
      <c r="N186" s="26"/>
      <c r="O186" s="13" t="str">
        <f t="shared" si="24"/>
        <v xml:space="preserve"> </v>
      </c>
      <c r="P186" s="22">
        <v>41820</v>
      </c>
      <c r="Q186" s="23">
        <f>P186+60</f>
        <v>41880</v>
      </c>
      <c r="R186" s="10"/>
      <c r="S186" s="10" t="s">
        <v>93</v>
      </c>
      <c r="T186" s="8"/>
      <c r="U186" s="9" t="s">
        <v>61</v>
      </c>
      <c r="V186" s="9" t="s">
        <v>74</v>
      </c>
      <c r="W186" s="8" t="s">
        <v>34</v>
      </c>
      <c r="X186" s="79" t="s">
        <v>128</v>
      </c>
      <c r="Y186" s="80" t="s">
        <v>71</v>
      </c>
      <c r="Z186" s="80" t="s">
        <v>72</v>
      </c>
      <c r="AA186" s="18"/>
      <c r="AB186" s="18"/>
      <c r="AC186" s="8" t="s">
        <v>15</v>
      </c>
      <c r="AD186" s="8"/>
      <c r="AE186" s="9" t="s">
        <v>93</v>
      </c>
      <c r="AF186" s="8"/>
      <c r="AG186" s="8"/>
    </row>
    <row r="187" spans="1:33" ht="27" hidden="1" customHeight="1" x14ac:dyDescent="0.2">
      <c r="A187" s="8">
        <v>116</v>
      </c>
      <c r="B187" s="8"/>
      <c r="C187" s="8">
        <v>3</v>
      </c>
      <c r="D187" s="9" t="s">
        <v>363</v>
      </c>
      <c r="E187" s="9" t="s">
        <v>573</v>
      </c>
      <c r="F187" s="9" t="s">
        <v>257</v>
      </c>
      <c r="G187" s="10" t="s">
        <v>256</v>
      </c>
      <c r="H187" s="10" t="s">
        <v>572</v>
      </c>
      <c r="I187" s="10"/>
      <c r="J187" s="10" t="s">
        <v>15</v>
      </c>
      <c r="K187" s="88">
        <v>42004</v>
      </c>
      <c r="L187" s="21">
        <v>42004</v>
      </c>
      <c r="M187" s="13">
        <f t="shared" si="23"/>
        <v>53</v>
      </c>
      <c r="N187" s="26"/>
      <c r="O187" s="13" t="str">
        <f t="shared" si="24"/>
        <v xml:space="preserve"> </v>
      </c>
      <c r="P187" s="22">
        <v>41913</v>
      </c>
      <c r="Q187" s="23">
        <f>P187+90</f>
        <v>42003</v>
      </c>
      <c r="R187" s="10"/>
      <c r="S187" s="10" t="s">
        <v>93</v>
      </c>
      <c r="T187" s="8"/>
      <c r="U187" s="8" t="s">
        <v>13</v>
      </c>
      <c r="V187" s="8" t="s">
        <v>15</v>
      </c>
      <c r="W187" s="9" t="s">
        <v>35</v>
      </c>
      <c r="X187" s="81" t="s">
        <v>36</v>
      </c>
      <c r="Y187" s="32" t="s">
        <v>71</v>
      </c>
      <c r="Z187" s="32" t="s">
        <v>71</v>
      </c>
      <c r="AA187" s="18"/>
      <c r="AB187" s="18"/>
      <c r="AC187" s="8"/>
      <c r="AD187" s="8"/>
      <c r="AE187" s="9" t="s">
        <v>93</v>
      </c>
      <c r="AF187" s="8"/>
      <c r="AG187" s="8"/>
    </row>
    <row r="188" spans="1:33" ht="42.75" hidden="1" x14ac:dyDescent="0.2">
      <c r="A188" s="8">
        <v>180</v>
      </c>
      <c r="B188" s="8"/>
      <c r="C188" s="8">
        <v>3</v>
      </c>
      <c r="D188" s="9" t="s">
        <v>364</v>
      </c>
      <c r="E188" s="9" t="s">
        <v>695</v>
      </c>
      <c r="F188" s="8" t="s">
        <v>691</v>
      </c>
      <c r="G188" s="8"/>
      <c r="H188" s="8" t="s">
        <v>692</v>
      </c>
      <c r="I188" s="8"/>
      <c r="J188" s="9" t="s">
        <v>694</v>
      </c>
      <c r="K188" s="88">
        <v>42004</v>
      </c>
      <c r="L188" s="21">
        <v>42004</v>
      </c>
      <c r="M188" s="8"/>
      <c r="N188" s="8"/>
      <c r="O188" s="8"/>
      <c r="P188" s="8"/>
      <c r="Q188" s="8"/>
      <c r="R188" s="8"/>
      <c r="S188" s="8" t="s">
        <v>693</v>
      </c>
      <c r="T188" s="8"/>
      <c r="U188" s="8"/>
      <c r="V188" s="8"/>
      <c r="W188" s="8"/>
      <c r="X188" s="8"/>
      <c r="Y188" s="8"/>
      <c r="Z188" s="8"/>
      <c r="AA188" s="8"/>
      <c r="AB188" s="8"/>
      <c r="AC188" s="8"/>
      <c r="AD188" s="8"/>
      <c r="AE188" s="8"/>
      <c r="AF188" s="8"/>
      <c r="AG188" s="8"/>
    </row>
    <row r="189" spans="1:33" x14ac:dyDescent="0.2">
      <c r="G189" s="82"/>
      <c r="H189" s="82"/>
      <c r="I189" s="82"/>
      <c r="J189" s="82"/>
      <c r="K189" s="89"/>
      <c r="L189" s="83"/>
      <c r="M189" s="82"/>
      <c r="N189" s="83"/>
      <c r="O189" s="82"/>
      <c r="P189" s="82"/>
      <c r="Q189" s="82"/>
      <c r="R189" s="82"/>
      <c r="S189" s="82"/>
    </row>
    <row r="190" spans="1:33" x14ac:dyDescent="0.2">
      <c r="G190" s="82"/>
      <c r="H190" s="82"/>
      <c r="I190" s="82"/>
      <c r="J190" s="82"/>
      <c r="K190" s="89"/>
      <c r="L190" s="83"/>
      <c r="M190" s="82"/>
      <c r="N190" s="83"/>
      <c r="O190" s="82"/>
      <c r="P190" s="82"/>
      <c r="Q190" s="82"/>
      <c r="R190" s="82"/>
      <c r="S190" s="82"/>
    </row>
    <row r="191" spans="1:33" x14ac:dyDescent="0.2">
      <c r="G191" s="82"/>
      <c r="H191" s="82"/>
      <c r="I191" s="82"/>
      <c r="J191" s="82"/>
      <c r="K191" s="89"/>
      <c r="L191" s="83"/>
      <c r="M191" s="82"/>
      <c r="N191" s="83"/>
      <c r="O191" s="82"/>
      <c r="P191" s="82"/>
      <c r="Q191" s="82"/>
      <c r="R191" s="82"/>
      <c r="S191" s="82"/>
    </row>
    <row r="192" spans="1:33" x14ac:dyDescent="0.2">
      <c r="G192" s="82"/>
      <c r="H192" s="82"/>
      <c r="I192" s="82"/>
      <c r="J192" s="82"/>
      <c r="K192" s="89"/>
      <c r="L192" s="83"/>
      <c r="M192" s="82"/>
      <c r="N192" s="83"/>
      <c r="O192" s="82"/>
      <c r="P192" s="82"/>
      <c r="Q192" s="82"/>
      <c r="R192" s="82"/>
      <c r="S192" s="82"/>
    </row>
    <row r="193" spans="7:19" x14ac:dyDescent="0.2">
      <c r="G193" s="82"/>
      <c r="H193" s="82"/>
      <c r="I193" s="82"/>
      <c r="J193" s="82"/>
      <c r="K193" s="89"/>
      <c r="L193" s="83"/>
      <c r="M193" s="82"/>
      <c r="N193" s="83"/>
      <c r="O193" s="82"/>
      <c r="P193" s="82"/>
      <c r="Q193" s="82"/>
      <c r="R193" s="82"/>
      <c r="S193" s="82"/>
    </row>
    <row r="194" spans="7:19" x14ac:dyDescent="0.2">
      <c r="G194" s="82"/>
      <c r="H194" s="82"/>
      <c r="I194" s="82"/>
      <c r="J194" s="82"/>
      <c r="K194" s="89"/>
      <c r="L194" s="83"/>
      <c r="M194" s="82"/>
      <c r="N194" s="83"/>
      <c r="O194" s="82"/>
      <c r="P194" s="82"/>
      <c r="Q194" s="82"/>
      <c r="R194" s="82"/>
      <c r="S194" s="82"/>
    </row>
    <row r="195" spans="7:19" x14ac:dyDescent="0.2">
      <c r="G195" s="82"/>
      <c r="H195" s="82"/>
      <c r="I195" s="82"/>
      <c r="J195" s="82"/>
      <c r="K195" s="89"/>
      <c r="L195" s="83"/>
      <c r="M195" s="82"/>
      <c r="N195" s="83"/>
      <c r="O195" s="82"/>
      <c r="P195" s="82"/>
      <c r="Q195" s="82"/>
      <c r="R195" s="82"/>
      <c r="S195" s="82"/>
    </row>
    <row r="196" spans="7:19" x14ac:dyDescent="0.2">
      <c r="G196" s="82"/>
      <c r="H196" s="82"/>
      <c r="I196" s="82"/>
      <c r="J196" s="82"/>
      <c r="K196" s="89"/>
      <c r="L196" s="83"/>
      <c r="M196" s="82"/>
      <c r="N196" s="83"/>
      <c r="O196" s="82"/>
      <c r="P196" s="82"/>
      <c r="Q196" s="82"/>
      <c r="R196" s="82"/>
      <c r="S196" s="82"/>
    </row>
    <row r="197" spans="7:19" x14ac:dyDescent="0.2">
      <c r="G197" s="82"/>
      <c r="H197" s="82"/>
      <c r="I197" s="82"/>
      <c r="J197" s="82"/>
      <c r="K197" s="89"/>
      <c r="L197" s="83"/>
      <c r="M197" s="82"/>
      <c r="N197" s="83"/>
      <c r="O197" s="82"/>
      <c r="P197" s="82"/>
      <c r="Q197" s="82"/>
      <c r="R197" s="82"/>
      <c r="S197" s="82"/>
    </row>
    <row r="198" spans="7:19" x14ac:dyDescent="0.2">
      <c r="G198" s="82"/>
      <c r="H198" s="82"/>
      <c r="I198" s="82"/>
      <c r="J198" s="82"/>
      <c r="K198" s="89"/>
      <c r="L198" s="83"/>
      <c r="M198" s="82"/>
      <c r="N198" s="83"/>
      <c r="O198" s="82"/>
      <c r="P198" s="82"/>
      <c r="Q198" s="82"/>
      <c r="R198" s="82"/>
      <c r="S198" s="82"/>
    </row>
    <row r="199" spans="7:19" x14ac:dyDescent="0.2">
      <c r="G199" s="82"/>
      <c r="H199" s="82"/>
      <c r="I199" s="82"/>
      <c r="J199" s="82"/>
      <c r="K199" s="89"/>
      <c r="L199" s="83"/>
      <c r="M199" s="82"/>
      <c r="N199" s="83"/>
      <c r="O199" s="82"/>
      <c r="P199" s="82"/>
      <c r="Q199" s="82"/>
      <c r="R199" s="82"/>
      <c r="S199" s="82"/>
    </row>
    <row r="200" spans="7:19" x14ac:dyDescent="0.2">
      <c r="G200" s="82"/>
      <c r="H200" s="82"/>
      <c r="I200" s="82"/>
      <c r="J200" s="82"/>
      <c r="K200" s="89"/>
      <c r="L200" s="83"/>
      <c r="M200" s="82"/>
      <c r="N200" s="83"/>
      <c r="O200" s="82"/>
      <c r="P200" s="82"/>
      <c r="Q200" s="82"/>
      <c r="R200" s="82"/>
      <c r="S200" s="82"/>
    </row>
    <row r="201" spans="7:19" x14ac:dyDescent="0.2">
      <c r="G201" s="82"/>
      <c r="H201" s="82"/>
      <c r="I201" s="82"/>
      <c r="J201" s="82"/>
      <c r="K201" s="89"/>
      <c r="L201" s="83"/>
      <c r="M201" s="82"/>
      <c r="N201" s="83"/>
      <c r="O201" s="82"/>
      <c r="P201" s="82"/>
      <c r="Q201" s="82"/>
      <c r="R201" s="82"/>
      <c r="S201" s="82"/>
    </row>
    <row r="202" spans="7:19" x14ac:dyDescent="0.2">
      <c r="G202" s="82"/>
      <c r="H202" s="82"/>
      <c r="I202" s="82"/>
      <c r="J202" s="82"/>
      <c r="K202" s="89"/>
      <c r="L202" s="83"/>
      <c r="M202" s="82"/>
      <c r="N202" s="83"/>
      <c r="O202" s="82"/>
      <c r="P202" s="82"/>
      <c r="Q202" s="82"/>
      <c r="R202" s="82"/>
      <c r="S202" s="82"/>
    </row>
    <row r="203" spans="7:19" x14ac:dyDescent="0.2">
      <c r="G203" s="82"/>
      <c r="H203" s="82"/>
      <c r="I203" s="82"/>
      <c r="J203" s="82"/>
      <c r="K203" s="89"/>
      <c r="L203" s="83"/>
      <c r="M203" s="82"/>
      <c r="N203" s="83"/>
      <c r="O203" s="82"/>
      <c r="P203" s="82"/>
      <c r="Q203" s="82"/>
      <c r="R203" s="82"/>
      <c r="S203" s="82"/>
    </row>
    <row r="204" spans="7:19" x14ac:dyDescent="0.2">
      <c r="G204" s="82"/>
      <c r="H204" s="82"/>
      <c r="I204" s="82"/>
      <c r="J204" s="82"/>
      <c r="K204" s="89"/>
      <c r="L204" s="83"/>
      <c r="M204" s="82"/>
      <c r="N204" s="83"/>
      <c r="O204" s="82"/>
      <c r="P204" s="82"/>
      <c r="Q204" s="82"/>
      <c r="R204" s="82"/>
      <c r="S204" s="82"/>
    </row>
    <row r="205" spans="7:19" x14ac:dyDescent="0.2">
      <c r="G205" s="82"/>
      <c r="H205" s="82"/>
      <c r="I205" s="82"/>
      <c r="J205" s="82"/>
      <c r="K205" s="89"/>
      <c r="L205" s="83"/>
      <c r="M205" s="82"/>
      <c r="N205" s="83"/>
      <c r="O205" s="82"/>
      <c r="P205" s="82"/>
      <c r="Q205" s="82"/>
      <c r="R205" s="82"/>
      <c r="S205" s="82"/>
    </row>
    <row r="206" spans="7:19" x14ac:dyDescent="0.2">
      <c r="G206" s="82"/>
      <c r="H206" s="82"/>
      <c r="I206" s="82"/>
      <c r="J206" s="82"/>
      <c r="K206" s="89"/>
      <c r="L206" s="83"/>
      <c r="M206" s="82"/>
      <c r="N206" s="83"/>
      <c r="O206" s="82"/>
      <c r="P206" s="82"/>
      <c r="Q206" s="82"/>
      <c r="R206" s="82"/>
      <c r="S206" s="82"/>
    </row>
    <row r="207" spans="7:19" x14ac:dyDescent="0.2">
      <c r="G207" s="82"/>
      <c r="H207" s="82"/>
      <c r="I207" s="82"/>
      <c r="J207" s="82"/>
      <c r="K207" s="89"/>
      <c r="L207" s="83"/>
      <c r="M207" s="82"/>
      <c r="N207" s="83"/>
      <c r="O207" s="82"/>
      <c r="P207" s="82"/>
      <c r="Q207" s="82"/>
      <c r="R207" s="82"/>
      <c r="S207" s="82"/>
    </row>
    <row r="208" spans="7:19" x14ac:dyDescent="0.2">
      <c r="G208" s="82"/>
      <c r="H208" s="82"/>
      <c r="I208" s="82"/>
      <c r="J208" s="82"/>
      <c r="K208" s="89"/>
      <c r="L208" s="83"/>
      <c r="M208" s="82"/>
      <c r="N208" s="83"/>
      <c r="O208" s="82"/>
      <c r="P208" s="82"/>
      <c r="Q208" s="82"/>
      <c r="R208" s="82"/>
      <c r="S208" s="82"/>
    </row>
    <row r="209" spans="7:19" x14ac:dyDescent="0.2">
      <c r="G209" s="82"/>
      <c r="H209" s="82"/>
      <c r="I209" s="82"/>
      <c r="J209" s="82"/>
      <c r="K209" s="89"/>
      <c r="L209" s="83"/>
      <c r="M209" s="82"/>
      <c r="N209" s="83"/>
      <c r="O209" s="82"/>
      <c r="P209" s="82"/>
      <c r="Q209" s="82"/>
      <c r="R209" s="82"/>
      <c r="S209" s="82"/>
    </row>
    <row r="210" spans="7:19" x14ac:dyDescent="0.2">
      <c r="G210" s="82"/>
      <c r="H210" s="82"/>
      <c r="I210" s="82"/>
      <c r="J210" s="82"/>
      <c r="K210" s="89"/>
      <c r="L210" s="83"/>
      <c r="M210" s="82"/>
      <c r="N210" s="83"/>
      <c r="O210" s="82"/>
      <c r="P210" s="82"/>
      <c r="Q210" s="82"/>
      <c r="R210" s="82"/>
      <c r="S210" s="82"/>
    </row>
    <row r="211" spans="7:19" x14ac:dyDescent="0.2">
      <c r="G211" s="82"/>
      <c r="H211" s="82"/>
      <c r="I211" s="82"/>
      <c r="J211" s="82"/>
      <c r="K211" s="89"/>
      <c r="L211" s="83"/>
      <c r="M211" s="82"/>
      <c r="N211" s="83"/>
      <c r="O211" s="82"/>
      <c r="P211" s="82"/>
      <c r="Q211" s="82"/>
      <c r="R211" s="82"/>
      <c r="S211" s="82"/>
    </row>
    <row r="212" spans="7:19" x14ac:dyDescent="0.2">
      <c r="G212" s="82"/>
      <c r="H212" s="82"/>
      <c r="I212" s="82"/>
      <c r="J212" s="82"/>
      <c r="K212" s="89"/>
      <c r="L212" s="83"/>
      <c r="M212" s="82"/>
      <c r="N212" s="83"/>
      <c r="O212" s="82"/>
      <c r="P212" s="82"/>
      <c r="Q212" s="82"/>
      <c r="R212" s="82"/>
      <c r="S212" s="82"/>
    </row>
    <row r="213" spans="7:19" x14ac:dyDescent="0.2">
      <c r="G213" s="82"/>
      <c r="H213" s="82"/>
      <c r="I213" s="82"/>
      <c r="J213" s="82"/>
      <c r="K213" s="89"/>
      <c r="L213" s="83"/>
      <c r="M213" s="82"/>
      <c r="N213" s="83"/>
      <c r="O213" s="82"/>
      <c r="P213" s="82"/>
      <c r="Q213" s="82"/>
      <c r="R213" s="82"/>
      <c r="S213" s="82"/>
    </row>
    <row r="214" spans="7:19" x14ac:dyDescent="0.2">
      <c r="G214" s="82"/>
      <c r="H214" s="82"/>
      <c r="I214" s="82"/>
      <c r="J214" s="82"/>
      <c r="K214" s="89"/>
      <c r="L214" s="83"/>
      <c r="M214" s="82"/>
      <c r="N214" s="83"/>
      <c r="O214" s="82"/>
      <c r="P214" s="82"/>
      <c r="Q214" s="82"/>
      <c r="R214" s="82"/>
      <c r="S214" s="82"/>
    </row>
    <row r="215" spans="7:19" x14ac:dyDescent="0.2">
      <c r="G215" s="82"/>
      <c r="H215" s="82"/>
      <c r="I215" s="82"/>
      <c r="J215" s="82"/>
      <c r="K215" s="89"/>
      <c r="L215" s="83"/>
      <c r="M215" s="82"/>
      <c r="N215" s="83"/>
      <c r="O215" s="82"/>
      <c r="P215" s="82"/>
      <c r="Q215" s="82"/>
      <c r="R215" s="82"/>
      <c r="S215" s="82"/>
    </row>
    <row r="216" spans="7:19" x14ac:dyDescent="0.2">
      <c r="G216" s="82"/>
      <c r="H216" s="82"/>
      <c r="I216" s="82"/>
      <c r="J216" s="82"/>
      <c r="K216" s="89"/>
      <c r="L216" s="83"/>
      <c r="M216" s="82"/>
      <c r="N216" s="83"/>
      <c r="O216" s="82"/>
      <c r="P216" s="82"/>
      <c r="Q216" s="82"/>
      <c r="R216" s="82"/>
      <c r="S216" s="82"/>
    </row>
    <row r="217" spans="7:19" x14ac:dyDescent="0.2">
      <c r="G217" s="82"/>
      <c r="H217" s="82"/>
      <c r="I217" s="82"/>
      <c r="J217" s="82"/>
      <c r="K217" s="89"/>
      <c r="L217" s="83"/>
      <c r="M217" s="82"/>
      <c r="N217" s="83"/>
      <c r="O217" s="82"/>
      <c r="P217" s="82"/>
      <c r="Q217" s="82"/>
      <c r="R217" s="82"/>
      <c r="S217" s="82"/>
    </row>
    <row r="218" spans="7:19" x14ac:dyDescent="0.2">
      <c r="G218" s="82"/>
      <c r="H218" s="82"/>
      <c r="I218" s="82"/>
      <c r="J218" s="82"/>
      <c r="K218" s="89"/>
      <c r="L218" s="83"/>
      <c r="M218" s="82"/>
      <c r="N218" s="83"/>
      <c r="O218" s="82"/>
      <c r="P218" s="82"/>
      <c r="Q218" s="82"/>
      <c r="R218" s="82"/>
      <c r="S218" s="82"/>
    </row>
    <row r="219" spans="7:19" x14ac:dyDescent="0.2">
      <c r="G219" s="82"/>
      <c r="H219" s="82"/>
      <c r="I219" s="82"/>
      <c r="J219" s="82"/>
      <c r="K219" s="89"/>
      <c r="L219" s="83"/>
      <c r="M219" s="82"/>
      <c r="N219" s="83"/>
      <c r="O219" s="82"/>
      <c r="P219" s="82"/>
      <c r="Q219" s="82"/>
      <c r="R219" s="82"/>
      <c r="S219" s="82"/>
    </row>
    <row r="220" spans="7:19" x14ac:dyDescent="0.2">
      <c r="G220" s="82"/>
      <c r="H220" s="82"/>
      <c r="I220" s="82"/>
      <c r="J220" s="82"/>
      <c r="K220" s="89"/>
      <c r="L220" s="83"/>
      <c r="M220" s="82"/>
      <c r="N220" s="83"/>
      <c r="O220" s="82"/>
      <c r="P220" s="82"/>
      <c r="Q220" s="82"/>
      <c r="R220" s="82"/>
      <c r="S220" s="82"/>
    </row>
    <row r="221" spans="7:19" x14ac:dyDescent="0.2">
      <c r="G221" s="82"/>
      <c r="H221" s="82"/>
      <c r="I221" s="82"/>
      <c r="J221" s="82"/>
      <c r="K221" s="89"/>
      <c r="L221" s="83"/>
      <c r="M221" s="82"/>
      <c r="N221" s="83"/>
      <c r="O221" s="82"/>
      <c r="P221" s="82"/>
      <c r="Q221" s="82"/>
      <c r="R221" s="82"/>
      <c r="S221" s="82"/>
    </row>
    <row r="222" spans="7:19" x14ac:dyDescent="0.2">
      <c r="G222" s="82"/>
      <c r="H222" s="82"/>
      <c r="I222" s="82"/>
      <c r="J222" s="82"/>
      <c r="K222" s="89"/>
      <c r="L222" s="83"/>
      <c r="M222" s="82"/>
      <c r="N222" s="83"/>
      <c r="O222" s="82"/>
      <c r="P222" s="82"/>
      <c r="Q222" s="82"/>
      <c r="R222" s="82"/>
      <c r="S222" s="82"/>
    </row>
    <row r="223" spans="7:19" x14ac:dyDescent="0.2">
      <c r="G223" s="82"/>
      <c r="H223" s="82"/>
      <c r="I223" s="82"/>
      <c r="J223" s="82"/>
      <c r="K223" s="89"/>
      <c r="L223" s="83"/>
      <c r="M223" s="82"/>
      <c r="N223" s="83"/>
      <c r="O223" s="82"/>
      <c r="P223" s="82"/>
      <c r="Q223" s="82"/>
      <c r="R223" s="82"/>
      <c r="S223" s="82"/>
    </row>
    <row r="224" spans="7:19" x14ac:dyDescent="0.2">
      <c r="G224" s="82"/>
      <c r="H224" s="82"/>
      <c r="I224" s="82"/>
      <c r="J224" s="82"/>
      <c r="K224" s="89"/>
      <c r="L224" s="83"/>
      <c r="M224" s="82"/>
      <c r="N224" s="83"/>
      <c r="O224" s="82"/>
      <c r="P224" s="82"/>
      <c r="Q224" s="82"/>
      <c r="R224" s="82"/>
      <c r="S224" s="82"/>
    </row>
    <row r="225" spans="7:19" x14ac:dyDescent="0.2">
      <c r="G225" s="82"/>
      <c r="H225" s="82"/>
      <c r="I225" s="82"/>
      <c r="J225" s="82"/>
      <c r="K225" s="89"/>
      <c r="L225" s="83"/>
      <c r="M225" s="82"/>
      <c r="N225" s="83"/>
      <c r="O225" s="82"/>
      <c r="P225" s="82"/>
      <c r="Q225" s="82"/>
      <c r="R225" s="82"/>
      <c r="S225" s="82"/>
    </row>
    <row r="226" spans="7:19" x14ac:dyDescent="0.2">
      <c r="G226" s="82"/>
      <c r="H226" s="82"/>
      <c r="I226" s="82"/>
      <c r="J226" s="82"/>
      <c r="K226" s="89"/>
      <c r="L226" s="83"/>
      <c r="M226" s="82"/>
      <c r="N226" s="83"/>
      <c r="O226" s="82"/>
      <c r="P226" s="82"/>
      <c r="Q226" s="82"/>
      <c r="R226" s="82"/>
      <c r="S226" s="82"/>
    </row>
    <row r="227" spans="7:19" x14ac:dyDescent="0.2">
      <c r="G227" s="82"/>
      <c r="H227" s="82"/>
      <c r="I227" s="82"/>
      <c r="J227" s="82"/>
      <c r="K227" s="89"/>
      <c r="L227" s="83"/>
      <c r="M227" s="82"/>
      <c r="N227" s="83"/>
      <c r="O227" s="82"/>
      <c r="P227" s="82"/>
      <c r="Q227" s="82"/>
      <c r="R227" s="82"/>
      <c r="S227" s="82"/>
    </row>
    <row r="228" spans="7:19" x14ac:dyDescent="0.2">
      <c r="G228" s="82"/>
      <c r="H228" s="82"/>
      <c r="I228" s="82"/>
      <c r="J228" s="82"/>
      <c r="K228" s="89"/>
      <c r="L228" s="83"/>
      <c r="M228" s="82"/>
      <c r="N228" s="83"/>
      <c r="O228" s="82"/>
      <c r="P228" s="82"/>
      <c r="Q228" s="82"/>
      <c r="R228" s="82"/>
      <c r="S228" s="82"/>
    </row>
    <row r="229" spans="7:19" x14ac:dyDescent="0.2">
      <c r="G229" s="82"/>
      <c r="H229" s="82"/>
      <c r="I229" s="82"/>
      <c r="J229" s="82"/>
      <c r="K229" s="89"/>
      <c r="L229" s="83"/>
      <c r="M229" s="82"/>
      <c r="N229" s="83"/>
      <c r="O229" s="82"/>
      <c r="P229" s="82"/>
      <c r="Q229" s="82"/>
      <c r="R229" s="82"/>
      <c r="S229" s="82"/>
    </row>
    <row r="230" spans="7:19" x14ac:dyDescent="0.2">
      <c r="G230" s="82"/>
      <c r="H230" s="82"/>
      <c r="I230" s="82"/>
      <c r="J230" s="82"/>
      <c r="K230" s="89"/>
      <c r="L230" s="83"/>
      <c r="M230" s="82"/>
      <c r="N230" s="83"/>
      <c r="O230" s="82"/>
      <c r="P230" s="82"/>
      <c r="Q230" s="82"/>
      <c r="R230" s="82"/>
      <c r="S230" s="82"/>
    </row>
    <row r="231" spans="7:19" x14ac:dyDescent="0.2">
      <c r="G231" s="82"/>
      <c r="H231" s="82"/>
      <c r="I231" s="82"/>
      <c r="J231" s="82"/>
      <c r="K231" s="89"/>
      <c r="L231" s="83"/>
      <c r="M231" s="82"/>
      <c r="N231" s="83"/>
      <c r="O231" s="82"/>
      <c r="P231" s="82"/>
      <c r="Q231" s="82"/>
      <c r="R231" s="82"/>
      <c r="S231" s="82"/>
    </row>
    <row r="232" spans="7:19" x14ac:dyDescent="0.2">
      <c r="G232" s="82"/>
      <c r="H232" s="82"/>
      <c r="I232" s="82"/>
      <c r="J232" s="82"/>
      <c r="K232" s="89"/>
      <c r="L232" s="83"/>
      <c r="M232" s="82"/>
      <c r="N232" s="83"/>
      <c r="O232" s="82"/>
      <c r="P232" s="82"/>
      <c r="Q232" s="82"/>
      <c r="R232" s="82"/>
      <c r="S232" s="82"/>
    </row>
    <row r="233" spans="7:19" x14ac:dyDescent="0.2">
      <c r="G233" s="82"/>
      <c r="H233" s="82"/>
      <c r="I233" s="82"/>
      <c r="J233" s="82"/>
      <c r="K233" s="89"/>
      <c r="L233" s="83"/>
      <c r="M233" s="82"/>
      <c r="N233" s="83"/>
      <c r="O233" s="82"/>
      <c r="P233" s="82"/>
      <c r="Q233" s="82"/>
      <c r="R233" s="82"/>
      <c r="S233" s="82"/>
    </row>
    <row r="234" spans="7:19" x14ac:dyDescent="0.2">
      <c r="G234" s="82"/>
      <c r="H234" s="82"/>
      <c r="I234" s="82"/>
      <c r="J234" s="82"/>
      <c r="K234" s="89"/>
      <c r="L234" s="83"/>
      <c r="M234" s="82"/>
      <c r="N234" s="83"/>
      <c r="O234" s="82"/>
      <c r="P234" s="82"/>
      <c r="Q234" s="82"/>
      <c r="R234" s="82"/>
      <c r="S234" s="82"/>
    </row>
    <row r="235" spans="7:19" x14ac:dyDescent="0.2">
      <c r="G235" s="82"/>
      <c r="H235" s="82"/>
      <c r="I235" s="82"/>
      <c r="J235" s="82"/>
      <c r="K235" s="89"/>
      <c r="L235" s="83"/>
      <c r="M235" s="82"/>
      <c r="N235" s="83"/>
      <c r="O235" s="82"/>
      <c r="P235" s="82"/>
      <c r="Q235" s="82"/>
      <c r="R235" s="82"/>
      <c r="S235" s="82"/>
    </row>
    <row r="236" spans="7:19" x14ac:dyDescent="0.2">
      <c r="G236" s="82"/>
      <c r="H236" s="82"/>
      <c r="I236" s="82"/>
      <c r="J236" s="82"/>
      <c r="K236" s="89"/>
      <c r="L236" s="83"/>
      <c r="M236" s="82"/>
      <c r="N236" s="83"/>
      <c r="O236" s="82"/>
      <c r="P236" s="82"/>
      <c r="Q236" s="82"/>
      <c r="R236" s="82"/>
      <c r="S236" s="82"/>
    </row>
    <row r="237" spans="7:19" x14ac:dyDescent="0.2">
      <c r="G237" s="82"/>
      <c r="H237" s="82"/>
      <c r="I237" s="82"/>
      <c r="J237" s="82"/>
      <c r="K237" s="89"/>
      <c r="L237" s="83"/>
      <c r="M237" s="82"/>
      <c r="N237" s="83"/>
      <c r="O237" s="82"/>
      <c r="P237" s="82"/>
      <c r="Q237" s="82"/>
      <c r="R237" s="82"/>
      <c r="S237" s="82"/>
    </row>
    <row r="238" spans="7:19" x14ac:dyDescent="0.2">
      <c r="G238" s="82"/>
      <c r="H238" s="82"/>
      <c r="I238" s="82"/>
      <c r="J238" s="82"/>
      <c r="K238" s="89"/>
      <c r="L238" s="83"/>
      <c r="M238" s="82"/>
      <c r="N238" s="83"/>
      <c r="O238" s="82"/>
      <c r="P238" s="82"/>
      <c r="Q238" s="82"/>
      <c r="R238" s="82"/>
      <c r="S238" s="82"/>
    </row>
    <row r="239" spans="7:19" x14ac:dyDescent="0.2">
      <c r="G239" s="82"/>
      <c r="H239" s="82"/>
      <c r="I239" s="82"/>
      <c r="J239" s="82"/>
      <c r="K239" s="89"/>
      <c r="L239" s="83"/>
      <c r="M239" s="82"/>
      <c r="N239" s="83"/>
      <c r="O239" s="82"/>
      <c r="P239" s="82"/>
      <c r="Q239" s="82"/>
      <c r="R239" s="82"/>
      <c r="S239" s="82"/>
    </row>
    <row r="240" spans="7:19" x14ac:dyDescent="0.2">
      <c r="G240" s="82"/>
      <c r="H240" s="82"/>
      <c r="I240" s="82"/>
      <c r="J240" s="82"/>
      <c r="K240" s="89"/>
      <c r="L240" s="83"/>
      <c r="M240" s="82"/>
      <c r="N240" s="83"/>
      <c r="O240" s="82"/>
      <c r="P240" s="82"/>
      <c r="Q240" s="82"/>
      <c r="R240" s="82"/>
      <c r="S240" s="82"/>
    </row>
    <row r="241" spans="7:19" x14ac:dyDescent="0.2">
      <c r="G241" s="82"/>
      <c r="H241" s="82"/>
      <c r="I241" s="82"/>
      <c r="J241" s="82"/>
      <c r="K241" s="89"/>
      <c r="L241" s="83"/>
      <c r="M241" s="82"/>
      <c r="N241" s="83"/>
      <c r="O241" s="82"/>
      <c r="P241" s="82"/>
      <c r="Q241" s="82"/>
      <c r="R241" s="82"/>
      <c r="S241" s="82"/>
    </row>
    <row r="242" spans="7:19" x14ac:dyDescent="0.2">
      <c r="G242" s="82"/>
      <c r="H242" s="82"/>
      <c r="I242" s="82"/>
      <c r="J242" s="82"/>
      <c r="K242" s="89"/>
      <c r="L242" s="83"/>
      <c r="M242" s="82"/>
      <c r="N242" s="83"/>
      <c r="O242" s="82"/>
      <c r="P242" s="82"/>
      <c r="Q242" s="82"/>
      <c r="R242" s="82"/>
      <c r="S242" s="82"/>
    </row>
    <row r="243" spans="7:19" x14ac:dyDescent="0.2">
      <c r="G243" s="82"/>
      <c r="H243" s="82"/>
      <c r="I243" s="82"/>
      <c r="J243" s="82"/>
      <c r="K243" s="89"/>
      <c r="L243" s="83"/>
      <c r="M243" s="82"/>
      <c r="N243" s="83"/>
      <c r="O243" s="82"/>
      <c r="P243" s="82"/>
      <c r="Q243" s="82"/>
      <c r="R243" s="82"/>
      <c r="S243" s="82"/>
    </row>
    <row r="244" spans="7:19" x14ac:dyDescent="0.2">
      <c r="G244" s="82"/>
      <c r="H244" s="82"/>
      <c r="I244" s="82"/>
      <c r="J244" s="82"/>
      <c r="K244" s="89"/>
      <c r="L244" s="83"/>
      <c r="M244" s="82"/>
      <c r="N244" s="83"/>
      <c r="O244" s="82"/>
      <c r="P244" s="82"/>
      <c r="Q244" s="82"/>
      <c r="R244" s="82"/>
      <c r="S244" s="82"/>
    </row>
    <row r="245" spans="7:19" x14ac:dyDescent="0.2">
      <c r="G245" s="82"/>
      <c r="H245" s="82"/>
      <c r="I245" s="82"/>
      <c r="J245" s="82"/>
      <c r="K245" s="89"/>
      <c r="L245" s="83"/>
      <c r="M245" s="82"/>
      <c r="N245" s="83"/>
      <c r="O245" s="82"/>
      <c r="P245" s="82"/>
      <c r="Q245" s="82"/>
      <c r="R245" s="82"/>
      <c r="S245" s="82"/>
    </row>
    <row r="246" spans="7:19" x14ac:dyDescent="0.2">
      <c r="G246" s="82"/>
      <c r="H246" s="82"/>
      <c r="I246" s="82"/>
      <c r="J246" s="82"/>
      <c r="K246" s="89"/>
      <c r="L246" s="83"/>
      <c r="M246" s="82"/>
      <c r="N246" s="83"/>
      <c r="O246" s="82"/>
      <c r="P246" s="82"/>
      <c r="Q246" s="82"/>
      <c r="R246" s="82"/>
      <c r="S246" s="82"/>
    </row>
    <row r="247" spans="7:19" x14ac:dyDescent="0.2">
      <c r="G247" s="82"/>
      <c r="H247" s="82"/>
      <c r="I247" s="82"/>
      <c r="J247" s="82"/>
      <c r="K247" s="89"/>
      <c r="L247" s="83"/>
      <c r="M247" s="82"/>
      <c r="N247" s="83"/>
      <c r="O247" s="82"/>
      <c r="P247" s="82"/>
      <c r="Q247" s="82"/>
      <c r="R247" s="82"/>
      <c r="S247" s="82"/>
    </row>
    <row r="248" spans="7:19" x14ac:dyDescent="0.2">
      <c r="G248" s="82"/>
      <c r="H248" s="82"/>
      <c r="I248" s="82"/>
      <c r="J248" s="82"/>
      <c r="K248" s="89"/>
      <c r="L248" s="83"/>
      <c r="M248" s="82"/>
      <c r="N248" s="83"/>
      <c r="O248" s="82"/>
      <c r="P248" s="82"/>
      <c r="Q248" s="82"/>
      <c r="R248" s="82"/>
      <c r="S248" s="82"/>
    </row>
    <row r="249" spans="7:19" x14ac:dyDescent="0.2">
      <c r="G249" s="82"/>
      <c r="H249" s="82"/>
      <c r="I249" s="82"/>
      <c r="J249" s="82"/>
      <c r="K249" s="89"/>
      <c r="L249" s="83"/>
      <c r="M249" s="82"/>
      <c r="N249" s="83"/>
      <c r="O249" s="82"/>
      <c r="P249" s="82"/>
      <c r="Q249" s="82"/>
      <c r="R249" s="82"/>
      <c r="S249" s="82"/>
    </row>
    <row r="250" spans="7:19" x14ac:dyDescent="0.2">
      <c r="G250" s="82"/>
      <c r="H250" s="82"/>
      <c r="I250" s="82"/>
      <c r="J250" s="82"/>
      <c r="K250" s="89"/>
      <c r="L250" s="83"/>
      <c r="M250" s="82"/>
      <c r="N250" s="83"/>
      <c r="O250" s="82"/>
      <c r="P250" s="82"/>
      <c r="Q250" s="82"/>
      <c r="R250" s="82"/>
      <c r="S250" s="82"/>
    </row>
    <row r="251" spans="7:19" x14ac:dyDescent="0.2">
      <c r="G251" s="82"/>
      <c r="H251" s="82"/>
      <c r="I251" s="82"/>
      <c r="J251" s="82"/>
      <c r="K251" s="89"/>
      <c r="L251" s="83"/>
      <c r="M251" s="82"/>
      <c r="N251" s="83"/>
      <c r="O251" s="82"/>
      <c r="P251" s="82"/>
      <c r="Q251" s="82"/>
      <c r="R251" s="82"/>
      <c r="S251" s="82"/>
    </row>
    <row r="252" spans="7:19" x14ac:dyDescent="0.2">
      <c r="G252" s="82"/>
      <c r="H252" s="82"/>
      <c r="I252" s="82"/>
      <c r="J252" s="82"/>
      <c r="K252" s="89"/>
      <c r="L252" s="83"/>
      <c r="M252" s="82"/>
      <c r="N252" s="83"/>
      <c r="O252" s="82"/>
      <c r="P252" s="82"/>
      <c r="Q252" s="82"/>
      <c r="R252" s="82"/>
      <c r="S252" s="82"/>
    </row>
    <row r="253" spans="7:19" x14ac:dyDescent="0.2">
      <c r="G253" s="82"/>
      <c r="H253" s="82"/>
      <c r="I253" s="82"/>
      <c r="J253" s="82"/>
      <c r="K253" s="89"/>
      <c r="L253" s="83"/>
      <c r="M253" s="82"/>
      <c r="N253" s="83"/>
      <c r="O253" s="82"/>
      <c r="P253" s="82"/>
      <c r="Q253" s="82"/>
      <c r="R253" s="82"/>
      <c r="S253" s="82"/>
    </row>
    <row r="254" spans="7:19" x14ac:dyDescent="0.2">
      <c r="G254" s="82"/>
      <c r="H254" s="82"/>
      <c r="I254" s="82"/>
      <c r="J254" s="82"/>
      <c r="K254" s="89"/>
      <c r="L254" s="83"/>
      <c r="M254" s="82"/>
      <c r="N254" s="83"/>
      <c r="O254" s="82"/>
      <c r="P254" s="82"/>
      <c r="Q254" s="82"/>
      <c r="R254" s="82"/>
      <c r="S254" s="82"/>
    </row>
    <row r="255" spans="7:19" x14ac:dyDescent="0.2">
      <c r="G255" s="82"/>
      <c r="H255" s="82"/>
      <c r="I255" s="82"/>
      <c r="J255" s="82"/>
      <c r="K255" s="89"/>
      <c r="L255" s="83"/>
      <c r="M255" s="82"/>
      <c r="N255" s="83"/>
      <c r="O255" s="82"/>
      <c r="P255" s="82"/>
      <c r="Q255" s="82"/>
      <c r="R255" s="82"/>
      <c r="S255" s="82"/>
    </row>
    <row r="256" spans="7:19" x14ac:dyDescent="0.2">
      <c r="G256" s="82"/>
      <c r="H256" s="82"/>
      <c r="I256" s="82"/>
      <c r="J256" s="82"/>
      <c r="K256" s="89"/>
      <c r="L256" s="83"/>
      <c r="M256" s="82"/>
      <c r="N256" s="83"/>
      <c r="O256" s="82"/>
      <c r="P256" s="82"/>
      <c r="Q256" s="82"/>
      <c r="R256" s="82"/>
      <c r="S256" s="82"/>
    </row>
    <row r="257" spans="7:19" x14ac:dyDescent="0.2">
      <c r="G257" s="82"/>
      <c r="H257" s="82"/>
      <c r="I257" s="82"/>
      <c r="J257" s="82"/>
      <c r="K257" s="89"/>
      <c r="L257" s="83"/>
      <c r="M257" s="82"/>
      <c r="N257" s="83"/>
      <c r="O257" s="82"/>
      <c r="P257" s="82"/>
      <c r="Q257" s="82"/>
      <c r="R257" s="82"/>
      <c r="S257" s="82"/>
    </row>
    <row r="258" spans="7:19" x14ac:dyDescent="0.2">
      <c r="G258" s="82"/>
      <c r="H258" s="82"/>
      <c r="I258" s="82"/>
      <c r="J258" s="82"/>
      <c r="K258" s="89"/>
      <c r="L258" s="83"/>
      <c r="M258" s="82"/>
      <c r="N258" s="83"/>
      <c r="O258" s="82"/>
      <c r="P258" s="82"/>
      <c r="Q258" s="82"/>
      <c r="R258" s="82"/>
      <c r="S258" s="82"/>
    </row>
    <row r="259" spans="7:19" x14ac:dyDescent="0.2">
      <c r="G259" s="82"/>
      <c r="H259" s="82"/>
      <c r="I259" s="82"/>
      <c r="J259" s="82"/>
      <c r="K259" s="89"/>
      <c r="L259" s="83"/>
      <c r="M259" s="82"/>
      <c r="N259" s="83"/>
      <c r="O259" s="82"/>
      <c r="P259" s="82"/>
      <c r="Q259" s="82"/>
      <c r="R259" s="82"/>
      <c r="S259" s="82"/>
    </row>
    <row r="260" spans="7:19" x14ac:dyDescent="0.2">
      <c r="G260" s="82"/>
      <c r="H260" s="82"/>
      <c r="I260" s="82"/>
      <c r="J260" s="82"/>
      <c r="K260" s="89"/>
      <c r="L260" s="83"/>
      <c r="M260" s="82"/>
      <c r="N260" s="83"/>
      <c r="O260" s="82"/>
      <c r="P260" s="82"/>
      <c r="Q260" s="82"/>
      <c r="R260" s="82"/>
      <c r="S260" s="82"/>
    </row>
    <row r="261" spans="7:19" x14ac:dyDescent="0.2">
      <c r="G261" s="82"/>
      <c r="H261" s="82"/>
      <c r="I261" s="82"/>
      <c r="J261" s="82"/>
      <c r="K261" s="89"/>
      <c r="L261" s="83"/>
      <c r="M261" s="82"/>
      <c r="N261" s="83"/>
      <c r="O261" s="82"/>
      <c r="P261" s="82"/>
      <c r="Q261" s="82"/>
      <c r="R261" s="82"/>
      <c r="S261" s="82"/>
    </row>
    <row r="262" spans="7:19" x14ac:dyDescent="0.2">
      <c r="G262" s="82"/>
      <c r="H262" s="82"/>
      <c r="I262" s="82"/>
      <c r="J262" s="82"/>
      <c r="K262" s="89"/>
      <c r="L262" s="83"/>
      <c r="M262" s="82"/>
      <c r="N262" s="83"/>
      <c r="O262" s="82"/>
      <c r="P262" s="82"/>
      <c r="Q262" s="82"/>
      <c r="R262" s="82"/>
      <c r="S262" s="82"/>
    </row>
    <row r="263" spans="7:19" x14ac:dyDescent="0.2">
      <c r="G263" s="82"/>
      <c r="H263" s="82"/>
      <c r="I263" s="82"/>
      <c r="J263" s="82"/>
      <c r="K263" s="89"/>
      <c r="L263" s="83"/>
      <c r="M263" s="82"/>
      <c r="N263" s="83"/>
      <c r="O263" s="82"/>
      <c r="P263" s="82"/>
      <c r="Q263" s="82"/>
      <c r="R263" s="82"/>
      <c r="S263" s="82"/>
    </row>
    <row r="264" spans="7:19" x14ac:dyDescent="0.2">
      <c r="G264" s="82"/>
      <c r="H264" s="82"/>
      <c r="I264" s="82"/>
      <c r="J264" s="82"/>
      <c r="K264" s="89"/>
      <c r="L264" s="83"/>
      <c r="M264" s="82"/>
      <c r="N264" s="83"/>
      <c r="O264" s="82"/>
      <c r="P264" s="82"/>
      <c r="Q264" s="82"/>
      <c r="R264" s="82"/>
      <c r="S264" s="82"/>
    </row>
    <row r="265" spans="7:19" x14ac:dyDescent="0.2">
      <c r="G265" s="82"/>
      <c r="H265" s="82"/>
      <c r="I265" s="82"/>
      <c r="J265" s="82"/>
      <c r="K265" s="89"/>
      <c r="L265" s="83"/>
      <c r="M265" s="82"/>
      <c r="N265" s="83"/>
      <c r="O265" s="82"/>
      <c r="P265" s="82"/>
      <c r="Q265" s="82"/>
      <c r="R265" s="82"/>
      <c r="S265" s="82"/>
    </row>
    <row r="266" spans="7:19" x14ac:dyDescent="0.2">
      <c r="G266" s="82"/>
      <c r="H266" s="82"/>
      <c r="I266" s="82"/>
      <c r="J266" s="82"/>
      <c r="K266" s="89"/>
      <c r="L266" s="83"/>
      <c r="M266" s="82"/>
      <c r="N266" s="83"/>
      <c r="O266" s="82"/>
      <c r="P266" s="82"/>
      <c r="Q266" s="82"/>
      <c r="R266" s="82"/>
      <c r="S266" s="82"/>
    </row>
    <row r="267" spans="7:19" x14ac:dyDescent="0.2">
      <c r="G267" s="82"/>
      <c r="H267" s="82"/>
      <c r="I267" s="82"/>
      <c r="J267" s="82"/>
      <c r="K267" s="89"/>
      <c r="L267" s="83"/>
      <c r="M267" s="82"/>
      <c r="N267" s="83"/>
      <c r="O267" s="82"/>
      <c r="P267" s="82"/>
      <c r="Q267" s="82"/>
      <c r="R267" s="82"/>
      <c r="S267" s="82"/>
    </row>
    <row r="268" spans="7:19" x14ac:dyDescent="0.2">
      <c r="G268" s="82"/>
      <c r="H268" s="82"/>
      <c r="I268" s="82"/>
      <c r="J268" s="82"/>
      <c r="K268" s="89"/>
      <c r="L268" s="83"/>
      <c r="M268" s="82"/>
      <c r="N268" s="83"/>
      <c r="O268" s="82"/>
      <c r="P268" s="82"/>
      <c r="Q268" s="82"/>
      <c r="R268" s="82"/>
      <c r="S268" s="82"/>
    </row>
  </sheetData>
  <sheetProtection password="E6B8" sheet="1" objects="1" scenarios="1" selectLockedCells="1" selectUnlockedCells="1"/>
  <autoFilter ref="A2:AL188">
    <filterColumn colId="2">
      <filters>
        <filter val="1"/>
      </filters>
    </filterColumn>
    <sortState ref="A5:AL187">
      <sortCondition ref="L2:L187"/>
    </sortState>
  </autoFilter>
  <conditionalFormatting sqref="J120 J129 J133 J135 J147 J158 J165:J167 J169 J63:J64 J104:J105">
    <cfRule type="expression" dxfId="78" priority="73">
      <formula>"g12=Completed"</formula>
    </cfRule>
  </conditionalFormatting>
  <conditionalFormatting sqref="P171:Q172 P3:Q5 P20:Q23 P28:Q28 P32:Q35 P37:Q37 P39:Q44 P53:Q56 P46:Q46 P48:Q51 P144:Q167 P174:Q174 P8:Q16 P58:Q141 P169:Q169 P168">
    <cfRule type="timePeriod" dxfId="77" priority="71" timePeriod="nextMonth">
      <formula>AND(MONTH(P3)=MONTH(EDATE(TODAY(),0+1)),YEAR(P3)=YEAR(EDATE(TODAY(),0+1)))</formula>
    </cfRule>
    <cfRule type="timePeriod" dxfId="76" priority="72" timePeriod="thisMonth">
      <formula>AND(MONTH(P3)=MONTH(TODAY()),YEAR(P3)=YEAR(TODAY()))</formula>
    </cfRule>
  </conditionalFormatting>
  <conditionalFormatting sqref="P171:Q172 P3:Q5 P20:Q23 P28:Q28 P32:Q35 P37:Q37 P39:Q44 P53:Q56 P46:Q46 P48:Q51 P144:Q167 P174:Q174 P8:Q16 P58:Q141 P169:Q169 P168">
    <cfRule type="timePeriod" dxfId="75" priority="70" timePeriod="nextMonth">
      <formula>AND(MONTH(P3)=MONTH(EDATE(TODAY(),0+1)),YEAR(P3)=YEAR(EDATE(TODAY(),0+1)))</formula>
    </cfRule>
  </conditionalFormatting>
  <conditionalFormatting sqref="P170:Q170">
    <cfRule type="timePeriod" dxfId="74" priority="68" timePeriod="nextMonth">
      <formula>AND(MONTH(P170)=MONTH(EDATE(TODAY(),0+1)),YEAR(P170)=YEAR(EDATE(TODAY(),0+1)))</formula>
    </cfRule>
    <cfRule type="timePeriod" dxfId="73" priority="69" timePeriod="thisMonth">
      <formula>AND(MONTH(P170)=MONTH(TODAY()),YEAR(P170)=YEAR(TODAY()))</formula>
    </cfRule>
  </conditionalFormatting>
  <conditionalFormatting sqref="P170:Q170">
    <cfRule type="timePeriod" dxfId="72" priority="67" timePeriod="nextMonth">
      <formula>AND(MONTH(P170)=MONTH(EDATE(TODAY(),0+1)),YEAR(P170)=YEAR(EDATE(TODAY(),0+1)))</formula>
    </cfRule>
  </conditionalFormatting>
  <conditionalFormatting sqref="P17:Q18">
    <cfRule type="timePeriod" dxfId="71" priority="64" timePeriod="nextMonth">
      <formula>AND(MONTH(P17)=MONTH(EDATE(TODAY(),0+1)),YEAR(P17)=YEAR(EDATE(TODAY(),0+1)))</formula>
    </cfRule>
  </conditionalFormatting>
  <conditionalFormatting sqref="P17:Q18">
    <cfRule type="timePeriod" dxfId="70" priority="65" timePeriod="nextMonth">
      <formula>AND(MONTH(P17)=MONTH(EDATE(TODAY(),0+1)),YEAR(P17)=YEAR(EDATE(TODAY(),0+1)))</formula>
    </cfRule>
    <cfRule type="timePeriod" dxfId="69" priority="66" timePeriod="thisMonth">
      <formula>AND(MONTH(P17)=MONTH(TODAY()),YEAR(P17)=YEAR(TODAY()))</formula>
    </cfRule>
  </conditionalFormatting>
  <conditionalFormatting sqref="P19:Q19">
    <cfRule type="timePeriod" dxfId="68" priority="61" timePeriod="nextMonth">
      <formula>AND(MONTH(P19)=MONTH(EDATE(TODAY(),0+1)),YEAR(P19)=YEAR(EDATE(TODAY(),0+1)))</formula>
    </cfRule>
  </conditionalFormatting>
  <conditionalFormatting sqref="P24:Q24">
    <cfRule type="timePeriod" dxfId="67" priority="58" timePeriod="nextMonth">
      <formula>AND(MONTH(P24)=MONTH(EDATE(TODAY(),0+1)),YEAR(P24)=YEAR(EDATE(TODAY(),0+1)))</formula>
    </cfRule>
  </conditionalFormatting>
  <conditionalFormatting sqref="P19:Q19">
    <cfRule type="timePeriod" dxfId="66" priority="62" timePeriod="nextMonth">
      <formula>AND(MONTH(P19)=MONTH(EDATE(TODAY(),0+1)),YEAR(P19)=YEAR(EDATE(TODAY(),0+1)))</formula>
    </cfRule>
    <cfRule type="timePeriod" dxfId="65" priority="63" timePeriod="thisMonth">
      <formula>AND(MONTH(P19)=MONTH(TODAY()),YEAR(P19)=YEAR(TODAY()))</formula>
    </cfRule>
  </conditionalFormatting>
  <conditionalFormatting sqref="P31:Q31">
    <cfRule type="timePeriod" dxfId="64" priority="52" timePeriod="nextMonth">
      <formula>AND(MONTH(P31)=MONTH(EDATE(TODAY(),0+1)),YEAR(P31)=YEAR(EDATE(TODAY(),0+1)))</formula>
    </cfRule>
  </conditionalFormatting>
  <conditionalFormatting sqref="P24:Q24">
    <cfRule type="timePeriod" dxfId="63" priority="59" timePeriod="nextMonth">
      <formula>AND(MONTH(P24)=MONTH(EDATE(TODAY(),0+1)),YEAR(P24)=YEAR(EDATE(TODAY(),0+1)))</formula>
    </cfRule>
    <cfRule type="timePeriod" dxfId="62" priority="60" timePeriod="thisMonth">
      <formula>AND(MONTH(P24)=MONTH(TODAY()),YEAR(P24)=YEAR(TODAY()))</formula>
    </cfRule>
  </conditionalFormatting>
  <conditionalFormatting sqref="P38:Q38">
    <cfRule type="timePeriod" dxfId="61" priority="46" timePeriod="nextMonth">
      <formula>AND(MONTH(P38)=MONTH(EDATE(TODAY(),0+1)),YEAR(P38)=YEAR(EDATE(TODAY(),0+1)))</formula>
    </cfRule>
  </conditionalFormatting>
  <conditionalFormatting sqref="P31:Q31">
    <cfRule type="timePeriod" dxfId="60" priority="53" timePeriod="nextMonth">
      <formula>AND(MONTH(P31)=MONTH(EDATE(TODAY(),0+1)),YEAR(P31)=YEAR(EDATE(TODAY(),0+1)))</formula>
    </cfRule>
    <cfRule type="timePeriod" dxfId="59" priority="54" timePeriod="thisMonth">
      <formula>AND(MONTH(P31)=MONTH(TODAY()),YEAR(P31)=YEAR(TODAY()))</formula>
    </cfRule>
  </conditionalFormatting>
  <conditionalFormatting sqref="P47:Q47">
    <cfRule type="timePeriod" dxfId="58" priority="43" timePeriod="nextMonth">
      <formula>AND(MONTH(P47)=MONTH(EDATE(TODAY(),0+1)),YEAR(P47)=YEAR(EDATE(TODAY(),0+1)))</formula>
    </cfRule>
  </conditionalFormatting>
  <conditionalFormatting sqref="P52:Q52">
    <cfRule type="timePeriod" dxfId="57" priority="40" timePeriod="nextMonth">
      <formula>AND(MONTH(P52)=MONTH(EDATE(TODAY(),0+1)),YEAR(P52)=YEAR(EDATE(TODAY(),0+1)))</formula>
    </cfRule>
  </conditionalFormatting>
  <conditionalFormatting sqref="P29:Q29">
    <cfRule type="timePeriod" dxfId="56" priority="56" timePeriod="nextMonth">
      <formula>AND(MONTH(P29)=MONTH(EDATE(TODAY(),0+1)),YEAR(P29)=YEAR(EDATE(TODAY(),0+1)))</formula>
    </cfRule>
    <cfRule type="timePeriod" dxfId="55" priority="57" timePeriod="thisMonth">
      <formula>AND(MONTH(P29)=MONTH(TODAY()),YEAR(P29)=YEAR(TODAY()))</formula>
    </cfRule>
  </conditionalFormatting>
  <conditionalFormatting sqref="P29:Q29">
    <cfRule type="timePeriod" dxfId="54" priority="55" timePeriod="nextMonth">
      <formula>AND(MONTH(P29)=MONTH(EDATE(TODAY(),0+1)),YEAR(P29)=YEAR(EDATE(TODAY(),0+1)))</formula>
    </cfRule>
  </conditionalFormatting>
  <conditionalFormatting sqref="P36:Q36">
    <cfRule type="timePeriod" dxfId="53" priority="50" timePeriod="nextMonth">
      <formula>AND(MONTH(P36)=MONTH(EDATE(TODAY(),0+1)),YEAR(P36)=YEAR(EDATE(TODAY(),0+1)))</formula>
    </cfRule>
    <cfRule type="timePeriod" dxfId="52" priority="51" timePeriod="thisMonth">
      <formula>AND(MONTH(P36)=MONTH(TODAY()),YEAR(P36)=YEAR(TODAY()))</formula>
    </cfRule>
  </conditionalFormatting>
  <conditionalFormatting sqref="P36:Q36">
    <cfRule type="timePeriod" dxfId="51" priority="49" timePeriod="nextMonth">
      <formula>AND(MONTH(P36)=MONTH(EDATE(TODAY(),0+1)),YEAR(P36)=YEAR(EDATE(TODAY(),0+1)))</formula>
    </cfRule>
  </conditionalFormatting>
  <conditionalFormatting sqref="P38:Q38">
    <cfRule type="timePeriod" dxfId="50" priority="47" timePeriod="nextMonth">
      <formula>AND(MONTH(P38)=MONTH(EDATE(TODAY(),0+1)),YEAR(P38)=YEAR(EDATE(TODAY(),0+1)))</formula>
    </cfRule>
    <cfRule type="timePeriod" dxfId="49" priority="48" timePeriod="thisMonth">
      <formula>AND(MONTH(P38)=MONTH(TODAY()),YEAR(P38)=YEAR(TODAY()))</formula>
    </cfRule>
  </conditionalFormatting>
  <conditionalFormatting sqref="P47:Q47">
    <cfRule type="timePeriod" dxfId="48" priority="44" timePeriod="nextMonth">
      <formula>AND(MONTH(P47)=MONTH(EDATE(TODAY(),0+1)),YEAR(P47)=YEAR(EDATE(TODAY(),0+1)))</formula>
    </cfRule>
    <cfRule type="timePeriod" dxfId="47" priority="45" timePeriod="thisMonth">
      <formula>AND(MONTH(P47)=MONTH(TODAY()),YEAR(P47)=YEAR(TODAY()))</formula>
    </cfRule>
  </conditionalFormatting>
  <conditionalFormatting sqref="P52:Q52">
    <cfRule type="timePeriod" dxfId="46" priority="41" timePeriod="nextMonth">
      <formula>AND(MONTH(P52)=MONTH(EDATE(TODAY(),0+1)),YEAR(P52)=YEAR(EDATE(TODAY(),0+1)))</formula>
    </cfRule>
    <cfRule type="timePeriod" dxfId="45" priority="42" timePeriod="thisMonth">
      <formula>AND(MONTH(P52)=MONTH(TODAY()),YEAR(P52)=YEAR(TODAY()))</formula>
    </cfRule>
  </conditionalFormatting>
  <conditionalFormatting sqref="P57:Q57">
    <cfRule type="timePeriod" dxfId="44" priority="38" timePeriod="nextMonth">
      <formula>AND(MONTH(P57)=MONTH(EDATE(TODAY(),0+1)),YEAR(P57)=YEAR(EDATE(TODAY(),0+1)))</formula>
    </cfRule>
    <cfRule type="timePeriod" dxfId="43" priority="39" timePeriod="thisMonth">
      <formula>AND(MONTH(P57)=MONTH(TODAY()),YEAR(P57)=YEAR(TODAY()))</formula>
    </cfRule>
  </conditionalFormatting>
  <conditionalFormatting sqref="P57:Q57">
    <cfRule type="timePeriod" dxfId="42" priority="37" timePeriod="nextMonth">
      <formula>AND(MONTH(P57)=MONTH(EDATE(TODAY(),0+1)),YEAR(P57)=YEAR(EDATE(TODAY(),0+1)))</formula>
    </cfRule>
  </conditionalFormatting>
  <conditionalFormatting sqref="P143:Q143">
    <cfRule type="timePeriod" dxfId="41" priority="34" timePeriod="nextMonth">
      <formula>AND(MONTH(P143)=MONTH(EDATE(TODAY(),0+1)),YEAR(P143)=YEAR(EDATE(TODAY(),0+1)))</formula>
    </cfRule>
  </conditionalFormatting>
  <conditionalFormatting sqref="P143:Q143">
    <cfRule type="timePeriod" dxfId="40" priority="35" timePeriod="nextMonth">
      <formula>AND(MONTH(P143)=MONTH(EDATE(TODAY(),0+1)),YEAR(P143)=YEAR(EDATE(TODAY(),0+1)))</formula>
    </cfRule>
    <cfRule type="timePeriod" dxfId="39" priority="36" timePeriod="thisMonth">
      <formula>AND(MONTH(P143)=MONTH(TODAY()),YEAR(P143)=YEAR(TODAY()))</formula>
    </cfRule>
  </conditionalFormatting>
  <conditionalFormatting sqref="P142:Q142">
    <cfRule type="timePeriod" dxfId="38" priority="31" timePeriod="nextMonth">
      <formula>AND(MONTH(P142)=MONTH(EDATE(TODAY(),0+1)),YEAR(P142)=YEAR(EDATE(TODAY(),0+1)))</formula>
    </cfRule>
  </conditionalFormatting>
  <conditionalFormatting sqref="P142:Q142">
    <cfRule type="timePeriod" dxfId="37" priority="32" timePeriod="nextMonth">
      <formula>AND(MONTH(P142)=MONTH(EDATE(TODAY(),0+1)),YEAR(P142)=YEAR(EDATE(TODAY(),0+1)))</formula>
    </cfRule>
    <cfRule type="timePeriod" dxfId="36" priority="33" timePeriod="thisMonth">
      <formula>AND(MONTH(P142)=MONTH(TODAY()),YEAR(P142)=YEAR(TODAY()))</formula>
    </cfRule>
  </conditionalFormatting>
  <conditionalFormatting sqref="P45:Q45">
    <cfRule type="timePeriod" dxfId="35" priority="28" timePeriod="nextMonth">
      <formula>AND(MONTH(P45)=MONTH(EDATE(TODAY(),0+1)),YEAR(P45)=YEAR(EDATE(TODAY(),0+1)))</formula>
    </cfRule>
  </conditionalFormatting>
  <conditionalFormatting sqref="P45:Q45">
    <cfRule type="timePeriod" dxfId="34" priority="29" timePeriod="nextMonth">
      <formula>AND(MONTH(P45)=MONTH(EDATE(TODAY(),0+1)),YEAR(P45)=YEAR(EDATE(TODAY(),0+1)))</formula>
    </cfRule>
    <cfRule type="timePeriod" dxfId="33" priority="30" timePeriod="thisMonth">
      <formula>AND(MONTH(P45)=MONTH(TODAY()),YEAR(P45)=YEAR(TODAY()))</formula>
    </cfRule>
  </conditionalFormatting>
  <conditionalFormatting sqref="N61">
    <cfRule type="timePeriod" dxfId="32" priority="26" timePeriod="nextMonth">
      <formula>AND(MONTH(N61)=MONTH(EDATE(TODAY(),0+1)),YEAR(N61)=YEAR(EDATE(TODAY(),0+1)))</formula>
    </cfRule>
    <cfRule type="timePeriod" dxfId="31" priority="27" timePeriod="thisMonth">
      <formula>AND(MONTH(N61)=MONTH(TODAY()),YEAR(N61)=YEAR(TODAY()))</formula>
    </cfRule>
  </conditionalFormatting>
  <conditionalFormatting sqref="N61">
    <cfRule type="timePeriod" dxfId="30" priority="25" timePeriod="nextMonth">
      <formula>AND(MONTH(N61)=MONTH(EDATE(TODAY(),0+1)),YEAR(N61)=YEAR(EDATE(TODAY(),0+1)))</formula>
    </cfRule>
  </conditionalFormatting>
  <conditionalFormatting sqref="P25:Q26">
    <cfRule type="timePeriod" dxfId="29" priority="23" timePeriod="nextMonth">
      <formula>AND(MONTH(P25)=MONTH(EDATE(TODAY(),0+1)),YEAR(P25)=YEAR(EDATE(TODAY(),0+1)))</formula>
    </cfRule>
    <cfRule type="timePeriod" dxfId="28" priority="24" timePeriod="thisMonth">
      <formula>AND(MONTH(P25)=MONTH(TODAY()),YEAR(P25)=YEAR(TODAY()))</formula>
    </cfRule>
  </conditionalFormatting>
  <conditionalFormatting sqref="P25:Q26">
    <cfRule type="timePeriod" dxfId="27" priority="22" timePeriod="nextMonth">
      <formula>AND(MONTH(P25)=MONTH(EDATE(TODAY(),0+1)),YEAR(P25)=YEAR(EDATE(TODAY(),0+1)))</formula>
    </cfRule>
  </conditionalFormatting>
  <conditionalFormatting sqref="P27:Q27">
    <cfRule type="timePeriod" dxfId="26" priority="19" timePeriod="nextMonth">
      <formula>AND(MONTH(P27)=MONTH(EDATE(TODAY(),0+1)),YEAR(P27)=YEAR(EDATE(TODAY(),0+1)))</formula>
    </cfRule>
  </conditionalFormatting>
  <conditionalFormatting sqref="P27:Q27">
    <cfRule type="timePeriod" dxfId="25" priority="20" timePeriod="nextMonth">
      <formula>AND(MONTH(P27)=MONTH(EDATE(TODAY(),0+1)),YEAR(P27)=YEAR(EDATE(TODAY(),0+1)))</formula>
    </cfRule>
    <cfRule type="timePeriod" dxfId="24" priority="21" timePeriod="thisMonth">
      <formula>AND(MONTH(P27)=MONTH(TODAY()),YEAR(P27)=YEAR(TODAY()))</formula>
    </cfRule>
  </conditionalFormatting>
  <conditionalFormatting sqref="P30:Q30">
    <cfRule type="timePeriod" dxfId="23" priority="17" timePeriod="nextMonth">
      <formula>AND(MONTH(P30)=MONTH(EDATE(TODAY(),0+1)),YEAR(P30)=YEAR(EDATE(TODAY(),0+1)))</formula>
    </cfRule>
    <cfRule type="timePeriod" dxfId="22" priority="18" timePeriod="thisMonth">
      <formula>AND(MONTH(P30)=MONTH(TODAY()),YEAR(P30)=YEAR(TODAY()))</formula>
    </cfRule>
  </conditionalFormatting>
  <conditionalFormatting sqref="P30:Q30">
    <cfRule type="timePeriod" dxfId="21" priority="16" timePeriod="nextMonth">
      <formula>AND(MONTH(P30)=MONTH(EDATE(TODAY(),0+1)),YEAR(P30)=YEAR(EDATE(TODAY(),0+1)))</formula>
    </cfRule>
  </conditionalFormatting>
  <conditionalFormatting sqref="P175:Q175">
    <cfRule type="timePeriod" dxfId="20" priority="10" timePeriod="nextMonth">
      <formula>AND(MONTH(P175)=MONTH(EDATE(TODAY(),0+1)),YEAR(P175)=YEAR(EDATE(TODAY(),0+1)))</formula>
    </cfRule>
  </conditionalFormatting>
  <conditionalFormatting sqref="P173:Q173">
    <cfRule type="timePeriod" dxfId="19" priority="14" timePeriod="nextMonth">
      <formula>AND(MONTH(P173)=MONTH(EDATE(TODAY(),0+1)),YEAR(P173)=YEAR(EDATE(TODAY(),0+1)))</formula>
    </cfRule>
    <cfRule type="timePeriod" dxfId="18" priority="15" timePeriod="thisMonth">
      <formula>AND(MONTH(P173)=MONTH(TODAY()),YEAR(P173)=YEAR(TODAY()))</formula>
    </cfRule>
  </conditionalFormatting>
  <conditionalFormatting sqref="P173:Q173">
    <cfRule type="timePeriod" dxfId="17" priority="13" timePeriod="nextMonth">
      <formula>AND(MONTH(P173)=MONTH(EDATE(TODAY(),0+1)),YEAR(P173)=YEAR(EDATE(TODAY(),0+1)))</formula>
    </cfRule>
  </conditionalFormatting>
  <conditionalFormatting sqref="P175:Q175">
    <cfRule type="timePeriod" dxfId="16" priority="11" timePeriod="nextMonth">
      <formula>AND(MONTH(P175)=MONTH(EDATE(TODAY(),0+1)),YEAR(P175)=YEAR(EDATE(TODAY(),0+1)))</formula>
    </cfRule>
    <cfRule type="timePeriod" dxfId="15" priority="12" timePeriod="thisMonth">
      <formula>AND(MONTH(P175)=MONTH(TODAY()),YEAR(P175)=YEAR(TODAY()))</formula>
    </cfRule>
  </conditionalFormatting>
  <conditionalFormatting sqref="P6:Q6">
    <cfRule type="timePeriod" dxfId="14" priority="8" timePeriod="nextMonth">
      <formula>AND(MONTH(P6)=MONTH(EDATE(TODAY(),0+1)),YEAR(P6)=YEAR(EDATE(TODAY(),0+1)))</formula>
    </cfRule>
    <cfRule type="timePeriod" dxfId="13" priority="9" timePeriod="thisMonth">
      <formula>AND(MONTH(P6)=MONTH(TODAY()),YEAR(P6)=YEAR(TODAY()))</formula>
    </cfRule>
  </conditionalFormatting>
  <conditionalFormatting sqref="P6:Q6">
    <cfRule type="timePeriod" dxfId="12" priority="7" timePeriod="nextMonth">
      <formula>AND(MONTH(P6)=MONTH(EDATE(TODAY(),0+1)),YEAR(P6)=YEAR(EDATE(TODAY(),0+1)))</formula>
    </cfRule>
  </conditionalFormatting>
  <conditionalFormatting sqref="P7:Q7">
    <cfRule type="timePeriod" dxfId="11" priority="5" timePeriod="nextMonth">
      <formula>AND(MONTH(P7)=MONTH(EDATE(TODAY(),0+1)),YEAR(P7)=YEAR(EDATE(TODAY(),0+1)))</formula>
    </cfRule>
    <cfRule type="timePeriod" dxfId="10" priority="6" timePeriod="thisMonth">
      <formula>AND(MONTH(P7)=MONTH(TODAY()),YEAR(P7)=YEAR(TODAY()))</formula>
    </cfRule>
  </conditionalFormatting>
  <conditionalFormatting sqref="P7:Q7">
    <cfRule type="timePeriod" dxfId="9" priority="4" timePeriod="nextMonth">
      <formula>AND(MONTH(P7)=MONTH(EDATE(TODAY(),0+1)),YEAR(P7)=YEAR(EDATE(TODAY(),0+1)))</formula>
    </cfRule>
  </conditionalFormatting>
  <conditionalFormatting sqref="Q168:S168">
    <cfRule type="timePeriod" dxfId="8" priority="2" timePeriod="nextMonth">
      <formula>AND(MONTH(Q168)=MONTH(EDATE(TODAY(),0+1)),YEAR(Q168)=YEAR(EDATE(TODAY(),0+1)))</formula>
    </cfRule>
    <cfRule type="timePeriod" dxfId="7" priority="3" timePeriod="thisMonth">
      <formula>AND(MONTH(Q168)=MONTH(TODAY()),YEAR(Q168)=YEAR(TODAY()))</formula>
    </cfRule>
  </conditionalFormatting>
  <conditionalFormatting sqref="Q168:S168">
    <cfRule type="timePeriod" dxfId="6" priority="1" timePeriod="nextMonth">
      <formula>AND(MONTH(Q168)=MONTH(EDATE(TODAY(),0+1)),YEAR(Q168)=YEAR(EDATE(TODAY(),0+1)))</formula>
    </cfRule>
  </conditionalFormatting>
  <pageMargins left="0.19685039370078741" right="0.74803149606299213" top="0.27559055118110237" bottom="0.19685039370078741" header="0.19685039370078741" footer="0.19685039370078741"/>
  <pageSetup paperSize="8" scale="50" orientation="landscape"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QAP</vt:lpstr>
      <vt:lpstr>graphique</vt:lpstr>
      <vt:lpstr>QAP Pasteur reference due date</vt:lpstr>
    </vt:vector>
  </TitlesOfParts>
  <Company>sanofi pasteur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e0023023</dc:creator>
  <cp:lastModifiedBy>Delaye, Laurent (sanofi pasteur)</cp:lastModifiedBy>
  <cp:lastPrinted>2014-04-25T11:35:14Z</cp:lastPrinted>
  <dcterms:created xsi:type="dcterms:W3CDTF">2013-08-28T18:12:40Z</dcterms:created>
  <dcterms:modified xsi:type="dcterms:W3CDTF">2014-05-14T12:48:29Z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mExcelLinker_8668BA8E_4D55_4535_BB4D_D1BF4D7C9EFE">
    <vt:lpwstr>80</vt:lpwstr>
  </property>
  <property fmtid="{D5CDD505-2E9C-101B-9397-08002B2CF9AE}" pid="3" name="MmExcelLinker_A3A24884_8B4E_482A_A27D_C67502150021">
    <vt:lpwstr>74</vt:lpwstr>
  </property>
</Properties>
</file>