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USAGERS\Steve PA\"/>
    </mc:Choice>
  </mc:AlternateContent>
  <bookViews>
    <workbookView xWindow="0" yWindow="0" windowWidth="28800" windowHeight="12300" activeTab="3"/>
  </bookViews>
  <sheets>
    <sheet name="L203" sheetId="2" r:id="rId1"/>
    <sheet name="Resultat" sheetId="3" r:id="rId2"/>
    <sheet name="Feuil1" sheetId="4" r:id="rId3"/>
    <sheet name="Feuil2" sheetId="5" r:id="rId4"/>
  </sheets>
  <definedNames>
    <definedName name="_xlnm._FilterDatabase" localSheetId="2" hidden="1">Feuil1!$A$1:$I$332</definedName>
    <definedName name="_xlnm._FilterDatabase" localSheetId="0">'L203'!$B$1:$L$190</definedName>
    <definedName name="_xlnm.Print_Area" localSheetId="1">Resultat!$A:$L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5" l="1"/>
  <c r="D17" i="5" s="1"/>
  <c r="F14" i="5" s="1"/>
  <c r="F17" i="5" s="1"/>
  <c r="H14" i="5" s="1"/>
  <c r="H17" i="5" s="1"/>
  <c r="G17" i="5"/>
  <c r="E17" i="5"/>
  <c r="C17" i="5"/>
  <c r="G14" i="5"/>
  <c r="E14" i="5"/>
  <c r="C14" i="5"/>
  <c r="H9" i="5" l="1"/>
  <c r="D4" i="5"/>
  <c r="I18" i="5" l="1"/>
  <c r="I16" i="5" s="1"/>
  <c r="I15" i="5"/>
  <c r="I13" i="5" l="1"/>
  <c r="J13" i="5"/>
  <c r="D11" i="5" l="1"/>
  <c r="L1" i="3"/>
  <c r="L3" i="3" l="1"/>
</calcChain>
</file>

<file path=xl/comments1.xml><?xml version="1.0" encoding="utf-8"?>
<comments xmlns="http://schemas.openxmlformats.org/spreadsheetml/2006/main">
  <authors>
    <author>Jean DUPRAT</author>
  </authors>
  <commentList>
    <comment ref="B1" authorId="0" shapeId="0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comments2.xml><?xml version="1.0" encoding="utf-8"?>
<comments xmlns="http://schemas.openxmlformats.org/spreadsheetml/2006/main">
  <authors>
    <author>Jean DUPRAT</author>
  </authors>
  <commentList>
    <comment ref="I6" authorId="0" shapeId="0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<sst xmlns="http://schemas.openxmlformats.org/spreadsheetml/2006/main" count="1237" uniqueCount="346">
  <si>
    <t>MARK</t>
  </si>
  <si>
    <t>PART NUMBER</t>
  </si>
  <si>
    <t>DESCRIPTION</t>
  </si>
  <si>
    <t>STEEL GRADE</t>
  </si>
  <si>
    <t>ABM</t>
  </si>
  <si>
    <t>189-1401</t>
  </si>
  <si>
    <t>189-1401-S1XA2</t>
  </si>
  <si>
    <t>L203X152X19</t>
  </si>
  <si>
    <t>350WTC2</t>
  </si>
  <si>
    <t>1310-1</t>
  </si>
  <si>
    <t>L203X152X19, 350WTC2, L 3405, , ABM 1310-1,</t>
  </si>
  <si>
    <t>189-1401-S1XWT3</t>
  </si>
  <si>
    <t>189-1401-S1XWT14</t>
  </si>
  <si>
    <t>189-1401-S1XWT15</t>
  </si>
  <si>
    <t>189-1401-S1XWT33</t>
  </si>
  <si>
    <t>189-1401-S1XWT35</t>
  </si>
  <si>
    <t>189-1401-S1XWT68</t>
  </si>
  <si>
    <t>WT230X48.5</t>
  </si>
  <si>
    <t>350W</t>
  </si>
  <si>
    <t>WT180X61</t>
  </si>
  <si>
    <t>1312-1</t>
  </si>
  <si>
    <t>1310-2</t>
  </si>
  <si>
    <t>WT230X48.5, 350W, L 4509, , ABM 1312-1,</t>
  </si>
  <si>
    <t>WT230X48.5, 350W, L 4437, , ABM 1312-1,</t>
  </si>
  <si>
    <t>WT180X61, 350WTC2, L 3430, , ABM 1310-2,</t>
  </si>
  <si>
    <t>WT230X48.5, 350W, L 4412, , ABM 1312-1,</t>
  </si>
  <si>
    <t>189-1402</t>
  </si>
  <si>
    <t>189-1402-S1XA2</t>
  </si>
  <si>
    <t>1310-1+</t>
  </si>
  <si>
    <t>L203X152X19, 350WTC2, L 3405, , ABM 1310-1+,</t>
  </si>
  <si>
    <t>189-1402-S1XWT3</t>
  </si>
  <si>
    <t>189-1402-S1XWT17</t>
  </si>
  <si>
    <t>189-1402-S1XWT18</t>
  </si>
  <si>
    <t>189-1402-S1XWT23</t>
  </si>
  <si>
    <t>1312-1+</t>
  </si>
  <si>
    <t>WT230X48.5, 350W, L 4510, , ABM 1312-1+,</t>
  </si>
  <si>
    <t>WT230X48.5, 350W, L 4446, , ABM 1312-1+,</t>
  </si>
  <si>
    <t>WT230X48.5, 350W, L 4502, , ABM 1312-1+,</t>
  </si>
  <si>
    <t>WT230X48.5, 350W, L 4438, , ABM 1312-1+,</t>
  </si>
  <si>
    <t>189-1403</t>
  </si>
  <si>
    <t>189-1403-S1XA2</t>
  </si>
  <si>
    <t>189-1403-S1XA4</t>
  </si>
  <si>
    <t>L203X152X19, 350WTC2, L 3400, , ABM 1310-1+,</t>
  </si>
  <si>
    <t>189-1403-S1XWT14</t>
  </si>
  <si>
    <t>189-1403-S1XWT19</t>
  </si>
  <si>
    <t>189-1403-S1XWT20</t>
  </si>
  <si>
    <t>189-1403-S1XWT23</t>
  </si>
  <si>
    <t>189-1403-S1XWT37</t>
  </si>
  <si>
    <t>1310-2+</t>
  </si>
  <si>
    <t>WT230X48.5, 350W, L 4436, , ABM 1312-1+,</t>
  </si>
  <si>
    <t>WT230X48.5, 350W, L 4434, , ABM 1312-1+,</t>
  </si>
  <si>
    <t>WT230X48.5, 350W, L 4429, , ABM 1312-1+,</t>
  </si>
  <si>
    <t>WT230X48.5, 350W, L 4437, , ABM 1312-1+,</t>
  </si>
  <si>
    <t>WT180X61, 350WTC2, L 3426, , ABM 1310-2+,</t>
  </si>
  <si>
    <t>189-1404</t>
  </si>
  <si>
    <t>189-1404-S1XWT7</t>
  </si>
  <si>
    <t>189-1404-S1XWT20</t>
  </si>
  <si>
    <t>189-1404-S1XWT25</t>
  </si>
  <si>
    <t>189-1404-S1XWT27</t>
  </si>
  <si>
    <t>189-1404-S1XWT37</t>
  </si>
  <si>
    <t>1312-8</t>
  </si>
  <si>
    <t>WT230X48.5, 350W, L 4494, , ABM 1312-1+,</t>
  </si>
  <si>
    <t>WT230X48.5, 350W, L 4428, , ABM 1312-1+,</t>
  </si>
  <si>
    <t>WT230X48.5, 350W, L 2730, , ABM 1312-8,</t>
  </si>
  <si>
    <t>WT230X48.5, 350W, L 2727, , ABM 1312-8,</t>
  </si>
  <si>
    <t>189-1501</t>
  </si>
  <si>
    <t>189-1501-S1XA3</t>
  </si>
  <si>
    <t>1310-3</t>
  </si>
  <si>
    <t>L203X152X19, 350WTC2, L 3341, , ABM 1310-3,</t>
  </si>
  <si>
    <t>189-1501-S1XWT1</t>
  </si>
  <si>
    <t>189-1501-S1XWT14</t>
  </si>
  <si>
    <t>189-1501-S1XWT15</t>
  </si>
  <si>
    <t>189-1501-S1XWT32</t>
  </si>
  <si>
    <t>189-1501-S1XWT34</t>
  </si>
  <si>
    <t>189-1501-S1XWT68</t>
  </si>
  <si>
    <t>1310-4</t>
  </si>
  <si>
    <t>WT230X48.5, 350W, L 4509, , ABM 1312-1+,</t>
  </si>
  <si>
    <t>WT230X48.5, 350W, L 4508, , ABM 1312-1+,</t>
  </si>
  <si>
    <t>WT180X61, 350WTC2, L 3366, , ABM 1310-4,</t>
  </si>
  <si>
    <t>WT230X48.5, 350W, L 4412, , ABM 1312-1+,</t>
  </si>
  <si>
    <t>189-1502</t>
  </si>
  <si>
    <t>189-1502-S1XA3</t>
  </si>
  <si>
    <t>1310-3+</t>
  </si>
  <si>
    <t>L203X152X19, 350WTC2, L 3341, , ABM 1310-3+,</t>
  </si>
  <si>
    <t>189-1502-S1XWT1</t>
  </si>
  <si>
    <t>189-1502-S1XWT14</t>
  </si>
  <si>
    <t>189-1502-S1XWT17</t>
  </si>
  <si>
    <t>189-1502-S1XWT18</t>
  </si>
  <si>
    <t>189-1503</t>
  </si>
  <si>
    <t>189-1503-S1XA3</t>
  </si>
  <si>
    <t>189-1503-S1XA5</t>
  </si>
  <si>
    <t>L203X152X19, 350WTC2, L 3337, , ABM 1310-3+,</t>
  </si>
  <si>
    <t>189-1503-S1XWT14</t>
  </si>
  <si>
    <t>189-1503-S1XWT19</t>
  </si>
  <si>
    <t>189-1503-S1XWT20</t>
  </si>
  <si>
    <t>189-1503-S1XWT36</t>
  </si>
  <si>
    <t>1310-4+</t>
  </si>
  <si>
    <t>WT230X48.5, 350W, L 4430, , ABM 1312-1+,</t>
  </si>
  <si>
    <t>WT180X61, 350WTC2, L 3361, , ABM 1310-4+,</t>
  </si>
  <si>
    <t>189-1504</t>
  </si>
  <si>
    <t>189-1504-S1XWT6</t>
  </si>
  <si>
    <t>189-1504-S1XWT20</t>
  </si>
  <si>
    <t>189-1504-S1XWT25</t>
  </si>
  <si>
    <t>189-1504-S1XWT27</t>
  </si>
  <si>
    <t>189-1504-S1XWT36</t>
  </si>
  <si>
    <t>1312-8+</t>
  </si>
  <si>
    <t>WT230X48.5, 350W, L 2730, , ABM 1312-8+,</t>
  </si>
  <si>
    <t>WT230X48.5, 350W, L 2728, , ABM 1312-8+,</t>
  </si>
  <si>
    <t>189-S1AHB1-S1XWT22</t>
  </si>
  <si>
    <t>WT230X48.5, 350W, L 4511, PAINTED, ABM 312-1+,</t>
  </si>
  <si>
    <t>189-S1AHB2-S1XWT53</t>
  </si>
  <si>
    <t>WT230X48.5, 350W, L 4497, PAINTED, ABM 312-1+,</t>
  </si>
  <si>
    <t>189-S1AHB3-S1XWT4</t>
  </si>
  <si>
    <t>WT230X48.5, 350W, L 4513, PAINTED, ABM 312-1+,</t>
  </si>
  <si>
    <t>189-S1AHB4-S1XWT2</t>
  </si>
  <si>
    <t>WT230X48.5, 350W, L 4505, PAINTED, ABM 312-1+,</t>
  </si>
  <si>
    <t>189-S1AHB5-S1XWT52</t>
  </si>
  <si>
    <t>WT230X48.5, 350W, L 4500, PAINTED, ABM 312-1+,</t>
  </si>
  <si>
    <t>189-S1AHB6-S1XWT51</t>
  </si>
  <si>
    <t>WT230X48.5, 350W, L 4494, PAINTED, ABM 312-1+,</t>
  </si>
  <si>
    <t>189-1405</t>
  </si>
  <si>
    <t>189-1405-S1XA2</t>
  </si>
  <si>
    <t>189-1405-S1XA6</t>
  </si>
  <si>
    <t>L203X152X19, 350WTC2, L 3409, , ABM 1310-1+,</t>
  </si>
  <si>
    <t>189-1405-S1XWT6</t>
  </si>
  <si>
    <t>189-1405-S1XWT14</t>
  </si>
  <si>
    <t>189-1405-S1XWT19</t>
  </si>
  <si>
    <t>189-1405-S1XWT20</t>
  </si>
  <si>
    <t>189-1405-S1XWT35</t>
  </si>
  <si>
    <t>189-1405-S1XWT40</t>
  </si>
  <si>
    <t>WT230X48.5, 350W, L 4433, , ABM 1312-1+,</t>
  </si>
  <si>
    <t>WT230X48.5, 350W, L 4431, , ABM 1312-1+,</t>
  </si>
  <si>
    <t>WT180X61, 350WTC2, L 3430, , ABM 1310-2+,</t>
  </si>
  <si>
    <t>WT230X48.5, 350W, L 4440, , ABM 1312-1+,</t>
  </si>
  <si>
    <t>189-1406</t>
  </si>
  <si>
    <t>189-1406-S1XA2</t>
  </si>
  <si>
    <t>189-1406-S1XWT9</t>
  </si>
  <si>
    <t>189-1406-S1XWT16</t>
  </si>
  <si>
    <t>189-1406-S1XWT18</t>
  </si>
  <si>
    <t>189-1406-S1XWT19</t>
  </si>
  <si>
    <t>189-1406-S1XWT38</t>
  </si>
  <si>
    <t>189-1406-S1XWT79</t>
  </si>
  <si>
    <t>WT230X48.5, 350W, L 4501, , ABM 1312-1+,</t>
  </si>
  <si>
    <t>WT230X48.5, 350W, L 4496, , ABM 1312-1+,</t>
  </si>
  <si>
    <t>189-1407</t>
  </si>
  <si>
    <t>189-1407-S1XWT20</t>
  </si>
  <si>
    <t>189-1407-S1XWT28</t>
  </si>
  <si>
    <t>189-1407-S1XWT29</t>
  </si>
  <si>
    <t>189-1407-S1XWT35</t>
  </si>
  <si>
    <t>WT230X48.5, 350W, L 4427, , ABM 1312-1+,</t>
  </si>
  <si>
    <t>WT230X48.5, 350W, L 2665, , ABM 1312-8+,</t>
  </si>
  <si>
    <t>189-1505</t>
  </si>
  <si>
    <t>189-1505-S1XA3</t>
  </si>
  <si>
    <t>189-1505-S1XA7</t>
  </si>
  <si>
    <t>L203X152X19, 350WTC2, L 3346, , ABM 1310-3+,</t>
  </si>
  <si>
    <t>189-1505-S1XWT14</t>
  </si>
  <si>
    <t>189-1505-S1XWT19</t>
  </si>
  <si>
    <t>189-1505-S1XWT20</t>
  </si>
  <si>
    <t>189-1505-S1XWT34</t>
  </si>
  <si>
    <t>189-1505-S1XWT40</t>
  </si>
  <si>
    <t>189-1505-S1XWT60</t>
  </si>
  <si>
    <t>WT230X48.5, 350W, L 4435, , ABM 1312-1+,</t>
  </si>
  <si>
    <t>WT180X61, 350WTC2, L 3366, , ABM 1310-4+,</t>
  </si>
  <si>
    <t>189-1506</t>
  </si>
  <si>
    <t>189-1506-S1XA3</t>
  </si>
  <si>
    <t>189-1506-S1XWT11</t>
  </si>
  <si>
    <t>189-1506-S1XWT16</t>
  </si>
  <si>
    <t>189-1506-S1XWT18</t>
  </si>
  <si>
    <t>189-1506-S1XWT19</t>
  </si>
  <si>
    <t>189-1506-S1XWT38</t>
  </si>
  <si>
    <t>189-1506-S1XWT78</t>
  </si>
  <si>
    <t>189-1507</t>
  </si>
  <si>
    <t>189-1507-S1XWT20</t>
  </si>
  <si>
    <t>189-1507-S1XWT28</t>
  </si>
  <si>
    <t>189-1507-S1XWT29</t>
  </si>
  <si>
    <t>189-1507-S1XWT34</t>
  </si>
  <si>
    <t>189-S1BHB1-S1XWT24</t>
  </si>
  <si>
    <t>WT230X48.5, 350W, L 4499, PAINTED, ABM 312-1+,</t>
  </si>
  <si>
    <t>189-S1BHB2-S1XWT26</t>
  </si>
  <si>
    <t>189-S1BHB3</t>
  </si>
  <si>
    <t>189-S1BHB4</t>
  </si>
  <si>
    <t>WT230X48.5, 350W, L 4490, PAINTED, ABM 312-1+,</t>
  </si>
  <si>
    <t>WT230X48.5, 350W, L 4440, PAINTED, ABM 1312-1+,</t>
  </si>
  <si>
    <t>WT230X48.5, 350W, L 4429, PAINTED, ABM 1312-1+,</t>
  </si>
  <si>
    <t>189-S1BHB5-S1XWT13</t>
  </si>
  <si>
    <t>189-S1BHB6-S1XWT12</t>
  </si>
  <si>
    <t>WT230X48.5, 350W, L 4493, PAINTED, ABM 312-1+,</t>
  </si>
  <si>
    <t>189-1408</t>
  </si>
  <si>
    <t>189-1408-S1XA2</t>
  </si>
  <si>
    <t>189-1408-S1XA6</t>
  </si>
  <si>
    <t>189-1408-S1XWT14</t>
  </si>
  <si>
    <t>189-1408-S1XWT19</t>
  </si>
  <si>
    <t>189-1408-S1XWT35</t>
  </si>
  <si>
    <t>189-1408-S1XWT40</t>
  </si>
  <si>
    <t>189-1408-S1XWT46</t>
  </si>
  <si>
    <t>189-1408-S1XWT81</t>
  </si>
  <si>
    <t>WT230X48.5, 350W, L 4441, , ABM 1312-1+,</t>
  </si>
  <si>
    <t>WT230X48.5, 350W, L 4498, , ABM 1312-1+,</t>
  </si>
  <si>
    <t>WT230X48.5, 350W, L 4439, , ABM 1312-1+,</t>
  </si>
  <si>
    <t>189-1409</t>
  </si>
  <si>
    <t>189-1409-S1XA2</t>
  </si>
  <si>
    <t>189-1409-S1XWT5</t>
  </si>
  <si>
    <t>189-1409-S1XWT11</t>
  </si>
  <si>
    <t>189-1409-S1XWT16</t>
  </si>
  <si>
    <t>189-1409-S1XWT18</t>
  </si>
  <si>
    <t>189-1409-S1XWT19</t>
  </si>
  <si>
    <t>189-1409-S1XWT35</t>
  </si>
  <si>
    <t>189-1410</t>
  </si>
  <si>
    <t>189-1410-S1XWT20</t>
  </si>
  <si>
    <t>189-1410-S1XWT25</t>
  </si>
  <si>
    <t>189-1410-S1XWT28</t>
  </si>
  <si>
    <t>189-1410-S1XWT35</t>
  </si>
  <si>
    <t>189-1508</t>
  </si>
  <si>
    <t>189-1508-S1XA3</t>
  </si>
  <si>
    <t>189-1508-S1XA7</t>
  </si>
  <si>
    <t>189-1508-S1XWT5</t>
  </si>
  <si>
    <t>189-1508-S1XWT14</t>
  </si>
  <si>
    <t>189-1508-S1XWT19</t>
  </si>
  <si>
    <t>189-1508-S1XWT34</t>
  </si>
  <si>
    <t>189-1508-S1XWT38</t>
  </si>
  <si>
    <t>189-1508-S1XWT40</t>
  </si>
  <si>
    <t>189-1508-S1XWT45</t>
  </si>
  <si>
    <t>189-1509</t>
  </si>
  <si>
    <t>189-1509-S1XA3</t>
  </si>
  <si>
    <t>189-1509-S1XWT5</t>
  </si>
  <si>
    <t>189-1509-S1XWT9</t>
  </si>
  <si>
    <t>189-1509-S1XWT16</t>
  </si>
  <si>
    <t>189-1509-S1XWT18</t>
  </si>
  <si>
    <t>189-1509-S1XWT19</t>
  </si>
  <si>
    <t>189-1509-S1XWT34</t>
  </si>
  <si>
    <t>189-1510</t>
  </si>
  <si>
    <t>189-1510-S1XWT20</t>
  </si>
  <si>
    <t>189-1510-S1XWT25</t>
  </si>
  <si>
    <t>189-1510-S1XWT34</t>
  </si>
  <si>
    <t>189-1510-S1XWT44</t>
  </si>
  <si>
    <t>189-1510-S1XWT80</t>
  </si>
  <si>
    <t>WT230X48.5, 350W, L 2732, , ABM 1312-8+,</t>
  </si>
  <si>
    <t>189-S1CHB2</t>
  </si>
  <si>
    <t>189-S1CHB3</t>
  </si>
  <si>
    <t>WT230X48.5, 350W, L 4441, PAINTED, ABM 1312-1+,</t>
  </si>
  <si>
    <t>WT230X48.5, 350W, L 4434, PAINTED, ABM 1312-1+,</t>
  </si>
  <si>
    <t>189-S1CHB4-S1XWT91</t>
  </si>
  <si>
    <t>WT230X48.5, 350W, L 4501, PAINTED, ABM 312-1+,</t>
  </si>
  <si>
    <t>189-S1CHB5-S1XWT21</t>
  </si>
  <si>
    <t>189-S1CHB7-S1XWT82</t>
  </si>
  <si>
    <t>189-S1CHB8-S1XWT39</t>
  </si>
  <si>
    <t>WT230X48.5, 350W, L 4491, PAINTED, ABM 312-1+,</t>
  </si>
  <si>
    <t>189-1411</t>
  </si>
  <si>
    <t>189-1411-S1XA6</t>
  </si>
  <si>
    <t>189-1411-S1XA9</t>
  </si>
  <si>
    <t>189-1411-S1XA18</t>
  </si>
  <si>
    <t>189-1411-S1XWT14</t>
  </si>
  <si>
    <t>189-1411-S1XWT35</t>
  </si>
  <si>
    <t>189-1411-S1XWT42</t>
  </si>
  <si>
    <t>189-1411-S1XWT47</t>
  </si>
  <si>
    <t>189-1411-S1XWT48</t>
  </si>
  <si>
    <t>189-1411-S1XWT81</t>
  </si>
  <si>
    <t>WT230X48.5, 350W, L 4497, , ABM 1312-1+,</t>
  </si>
  <si>
    <t>189-1412</t>
  </si>
  <si>
    <t>189-1412-S1XA9</t>
  </si>
  <si>
    <t>189-1412-S1XWT9</t>
  </si>
  <si>
    <t>189-1412-S1XWT16</t>
  </si>
  <si>
    <t>189-1412-S1XWT18</t>
  </si>
  <si>
    <t>189-1412-S1XWT35</t>
  </si>
  <si>
    <t>189-1412-S1XWT47</t>
  </si>
  <si>
    <t>189-1412-S1XWT81</t>
  </si>
  <si>
    <t>WT230X48.5, 350W, L 4432, , ABM 1312-1+,</t>
  </si>
  <si>
    <t>189-1413</t>
  </si>
  <si>
    <t>189-1413-S1XWT10</t>
  </si>
  <si>
    <t>189-1413-S1XWT35</t>
  </si>
  <si>
    <t>189-1413-S1XWT47</t>
  </si>
  <si>
    <t>189-1413-S1XWT80</t>
  </si>
  <si>
    <t>WT230X48.5, 350W, L 2734, , ABM 1312-8+,</t>
  </si>
  <si>
    <t>189-1511</t>
  </si>
  <si>
    <t>189-1511-S1XA3</t>
  </si>
  <si>
    <t>189-1511-S1XA7</t>
  </si>
  <si>
    <t>189-1511-S1XA12</t>
  </si>
  <si>
    <t>189-1511-S1XWT14</t>
  </si>
  <si>
    <t>189-1511-S1XWT34</t>
  </si>
  <si>
    <t>189-1511-S1XWT41</t>
  </si>
  <si>
    <t>189-1511-S1XWT47</t>
  </si>
  <si>
    <t>189-1511-S1XWT48</t>
  </si>
  <si>
    <t>189-1511-S1XWT81</t>
  </si>
  <si>
    <t>189-1512</t>
  </si>
  <si>
    <t>189-1512-S1XA3</t>
  </si>
  <si>
    <t>189-1512-S1XWT11</t>
  </si>
  <si>
    <t>189-1512-S1XWT16</t>
  </si>
  <si>
    <t>189-1512-S1XWT18</t>
  </si>
  <si>
    <t>189-1512-S1XWT34</t>
  </si>
  <si>
    <t>189-1512-S1XWT47</t>
  </si>
  <si>
    <t>189-1512-S1XWT81</t>
  </si>
  <si>
    <t>189-1513</t>
  </si>
  <si>
    <t>189-1513-S1XWT10</t>
  </si>
  <si>
    <t>189-1513-S1XWT34</t>
  </si>
  <si>
    <t>189-1513-S1XWT47</t>
  </si>
  <si>
    <t>189-1513-S1XWT80</t>
  </si>
  <si>
    <t>189-S1CHB6-S1XWT24</t>
  </si>
  <si>
    <t>WT230X48.5, 350W, L 4500, PAINTED, ABM 1312-1+,</t>
  </si>
  <si>
    <t>189-S1CHB1-S1XWT26</t>
  </si>
  <si>
    <t>189-S1DHB1</t>
  </si>
  <si>
    <t>189-S1DHB2</t>
  </si>
  <si>
    <t>WT230X48.5, 350W, L 4491, PAINTED, ABM 1312-1+,</t>
  </si>
  <si>
    <t>WT230X48.5, 350W, L 4442, PAINTED, ABM 1312-1+,</t>
  </si>
  <si>
    <t>WT230X48.5, 350W, L 4431, PAINTED, ABM 1312-1+,</t>
  </si>
  <si>
    <t>189-S1DHB4-S1XWT55</t>
  </si>
  <si>
    <t>WT230X48.5, 350W, L 4498, PAINTED, ABM 1312-1+,</t>
  </si>
  <si>
    <t>189-S1DHB3-S1XWT12</t>
  </si>
  <si>
    <t>WT230X48.5, 350W, L 4492, PAINTED, ABM 1312-1+,</t>
  </si>
  <si>
    <t>Travail non fait</t>
  </si>
  <si>
    <t>Longueur d'une barre</t>
  </si>
  <si>
    <t>Chute acceptable</t>
  </si>
  <si>
    <t>Dimensions</t>
  </si>
  <si>
    <t>Chute</t>
  </si>
  <si>
    <t>Barre</t>
  </si>
  <si>
    <t>Solutions étudiées</t>
  </si>
  <si>
    <t>Solutions améliorées</t>
  </si>
  <si>
    <t>MM</t>
  </si>
  <si>
    <t>Longueurs</t>
  </si>
  <si>
    <t>Quantités</t>
  </si>
  <si>
    <t>Travail Terminé</t>
  </si>
  <si>
    <t>L203</t>
  </si>
  <si>
    <t>Découpes</t>
  </si>
  <si>
    <t>Longueur utilisée</t>
  </si>
  <si>
    <t>SI EXEMPLE 20 BEAM RECOPIER 20X LE TEMPLATE ET SELECTIONNER LES VALEURS DES 20 PREMIERS BEAM SUR LE FEUILLE RÉSULTAT</t>
  </si>
  <si>
    <t>R06511 CHAMPLAIN</t>
  </si>
  <si>
    <t>Marmen</t>
  </si>
  <si>
    <t xml:space="preserve">QTE: </t>
  </si>
  <si>
    <t>DATE:</t>
  </si>
  <si>
    <t xml:space="preserve">SHAPE: </t>
  </si>
  <si>
    <t xml:space="preserve"># ID: </t>
  </si>
  <si>
    <t>00854 03349 02021</t>
  </si>
  <si>
    <t># CONFIRMATION CANAM</t>
  </si>
  <si>
    <t xml:space="preserve"># COULÉE: </t>
  </si>
  <si>
    <t>À</t>
  </si>
  <si>
    <t xml:space="preserve">PO #: </t>
  </si>
  <si>
    <t xml:space="preserve"># GRADE: </t>
  </si>
  <si>
    <t>350WT-G40.21</t>
  </si>
  <si>
    <t>LONGUEUR (MM)</t>
  </si>
  <si>
    <t>W18 X 65 X31</t>
  </si>
  <si>
    <t>PIÈCES:</t>
  </si>
  <si>
    <t>CAISSON:</t>
  </si>
  <si>
    <t>LONGUEUR:</t>
  </si>
  <si>
    <t>BT:</t>
  </si>
  <si>
    <t>226032</t>
  </si>
  <si>
    <t>189-1502-S1XA2</t>
  </si>
  <si>
    <t>1 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</si>
</sst>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/>
      <right style="mediumDashed">
        <color indexed="64"/>
      </right>
      <top/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Dashed">
        <color indexed="64"/>
      </left>
      <right style="medium">
        <color indexed="64"/>
      </right>
      <top/>
      <bottom/>
      <diagonal/>
    </border>
    <border>
      <left style="medium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/>
      <diagonal/>
    </border>
    <border>
      <left/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 style="medium">
        <color indexed="64"/>
      </right>
      <top style="mediumDashed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0" xfId="0" applyFill="1" applyAlignment="1">
      <alignment horizontal="right"/>
    </xf>
    <xf numFmtId="0" fontId="2" fillId="2" borderId="0" xfId="0" applyFont="1" applyFill="1" applyAlignment="1">
      <alignment horizontal="center"/>
    </xf>
    <xf numFmtId="0" fontId="4" fillId="3" borderId="0" xfId="1" applyFont="1" applyFill="1" applyAlignment="1">
      <alignment horizontal="center" vertical="center"/>
    </xf>
    <xf numFmtId="0" fontId="3" fillId="0" borderId="0" xfId="1"/>
    <xf numFmtId="0" fontId="2" fillId="2" borderId="0" xfId="1" applyFont="1" applyFill="1" applyAlignment="1">
      <alignment horizontal="center" vertical="center"/>
    </xf>
    <xf numFmtId="0" fontId="3" fillId="0" borderId="0" xfId="1" applyAlignment="1">
      <alignment horizontal="center"/>
    </xf>
    <xf numFmtId="0" fontId="6" fillId="0" borderId="0" xfId="1" applyFont="1" applyAlignment="1">
      <alignment horizontal="center"/>
    </xf>
    <xf numFmtId="0" fontId="7" fillId="0" borderId="0" xfId="1" applyFont="1" applyAlignment="1">
      <alignment horizontal="left"/>
    </xf>
    <xf numFmtId="1" fontId="0" fillId="0" borderId="0" xfId="0" applyNumberForma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3" fillId="0" borderId="0" xfId="1" applyFont="1" applyFill="1" applyAlignment="1">
      <alignment horizontal="center" vertical="center"/>
    </xf>
    <xf numFmtId="0" fontId="3" fillId="0" borderId="0" xfId="1" applyFill="1"/>
    <xf numFmtId="0" fontId="5" fillId="3" borderId="0" xfId="0" applyFont="1" applyFill="1" applyAlignment="1">
      <alignment horizontal="center" wrapText="1"/>
    </xf>
    <xf numFmtId="0" fontId="4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right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quotePrefix="1" applyBorder="1" applyAlignment="1"/>
    <xf numFmtId="0" fontId="9" fillId="0" borderId="0" xfId="0" applyFont="1" applyBorder="1"/>
    <xf numFmtId="0" fontId="1" fillId="0" borderId="0" xfId="0" applyFont="1" applyAlignment="1">
      <alignment horizontal="right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4" xfId="0" applyBorder="1" applyAlignment="1">
      <alignment horizontal="center"/>
    </xf>
    <xf numFmtId="0" fontId="13" fillId="0" borderId="0" xfId="0" applyFont="1" applyAlignment="1">
      <alignment horizontal="center"/>
    </xf>
    <xf numFmtId="49" fontId="0" fillId="4" borderId="0" xfId="0" applyNumberForma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1" fillId="0" borderId="6" xfId="0" applyFont="1" applyBorder="1" applyAlignment="1"/>
    <xf numFmtId="0" fontId="11" fillId="0" borderId="0" xfId="0" applyFont="1" applyBorder="1" applyAlignment="1"/>
    <xf numFmtId="0" fontId="14" fillId="0" borderId="0" xfId="0" applyFont="1" applyAlignment="1">
      <alignment horizontal="right"/>
    </xf>
    <xf numFmtId="0" fontId="14" fillId="0" borderId="0" xfId="0" applyFont="1" applyAlignment="1">
      <alignment horizontal="center"/>
    </xf>
    <xf numFmtId="0" fontId="10" fillId="0" borderId="19" xfId="0" applyFont="1" applyBorder="1" applyAlignment="1">
      <alignment horizontal="center"/>
    </xf>
    <xf numFmtId="49" fontId="10" fillId="0" borderId="19" xfId="0" applyNumberFormat="1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49" fontId="10" fillId="0" borderId="1" xfId="0" applyNumberFormat="1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49" fontId="16" fillId="0" borderId="1" xfId="0" quotePrefix="1" applyNumberFormat="1" applyFont="1" applyBorder="1" applyAlignment="1">
      <alignment horizontal="center"/>
    </xf>
    <xf numFmtId="49" fontId="16" fillId="0" borderId="19" xfId="0" quotePrefix="1" applyNumberFormat="1" applyFont="1" applyBorder="1" applyAlignment="1">
      <alignment horizontal="center"/>
    </xf>
    <xf numFmtId="0" fontId="10" fillId="0" borderId="20" xfId="0" applyFont="1" applyBorder="1"/>
    <xf numFmtId="0" fontId="10" fillId="0" borderId="29" xfId="0" applyFont="1" applyBorder="1" applyAlignment="1">
      <alignment horizontal="center"/>
    </xf>
    <xf numFmtId="22" fontId="12" fillId="0" borderId="34" xfId="0" applyNumberFormat="1" applyFont="1" applyBorder="1" applyAlignment="1">
      <alignment horizontal="center"/>
    </xf>
    <xf numFmtId="22" fontId="12" fillId="0" borderId="35" xfId="0" applyNumberFormat="1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20" xfId="0" applyFont="1" applyFill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4" fillId="0" borderId="33" xfId="0" applyFont="1" applyBorder="1" applyAlignment="1">
      <alignment horizontal="right"/>
    </xf>
    <xf numFmtId="0" fontId="14" fillId="0" borderId="30" xfId="0" applyFont="1" applyBorder="1" applyAlignment="1">
      <alignment horizontal="center"/>
    </xf>
    <xf numFmtId="0" fontId="14" fillId="0" borderId="31" xfId="0" applyFont="1" applyBorder="1" applyAlignment="1">
      <alignment horizontal="center"/>
    </xf>
    <xf numFmtId="0" fontId="14" fillId="0" borderId="32" xfId="0" applyFont="1" applyBorder="1" applyAlignment="1">
      <alignment horizontal="center"/>
    </xf>
    <xf numFmtId="16" fontId="15" fillId="6" borderId="0" xfId="0" applyNumberFormat="1" applyFont="1" applyFill="1" applyAlignment="1">
      <alignment horizontal="center" vertical="center" textRotation="45"/>
    </xf>
    <xf numFmtId="0" fontId="15" fillId="6" borderId="0" xfId="0" applyNumberFormat="1" applyFont="1" applyFill="1" applyAlignment="1">
      <alignment horizontal="center" vertical="center" textRotation="45"/>
    </xf>
    <xf numFmtId="0" fontId="10" fillId="6" borderId="28" xfId="0" applyFont="1" applyFill="1" applyBorder="1" applyAlignment="1">
      <alignment horizontal="center"/>
    </xf>
    <xf numFmtId="0" fontId="10" fillId="6" borderId="17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rgb="FFFF0000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66676</xdr:colOff>
      <xdr:row>13</xdr:row>
      <xdr:rowOff>95250</xdr:rowOff>
    </xdr:from>
    <xdr:to>
      <xdr:col>10</xdr:col>
      <xdr:colOff>438150</xdr:colOff>
      <xdr:row>16</xdr:row>
      <xdr:rowOff>161925</xdr:rowOff>
    </xdr:to>
    <xdr:sp macro="[0]!Découpe" textlink="">
      <xdr:nvSpPr>
        <xdr:cNvPr id="2" name="Croix 1"/>
        <xdr:cNvSpPr/>
      </xdr:nvSpPr>
      <xdr:spPr>
        <a:xfrm>
          <a:off x="9848851" y="2571750"/>
          <a:ext cx="1209674" cy="638175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000" b="1"/>
            <a:t>CALCUL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847725</xdr:colOff>
      <xdr:row>12</xdr:row>
      <xdr:rowOff>85725</xdr:rowOff>
    </xdr:from>
    <xdr:to>
      <xdr:col>2</xdr:col>
      <xdr:colOff>1028700</xdr:colOff>
      <xdr:row>15</xdr:row>
      <xdr:rowOff>47625</xdr:rowOff>
    </xdr:to>
    <xdr:cxnSp macro="">
      <xdr:nvCxnSpPr>
        <xdr:cNvPr id="3" name="Connecteur droit avec flèche 2"/>
        <xdr:cNvCxnSpPr/>
      </xdr:nvCxnSpPr>
      <xdr:spPr>
        <a:xfrm>
          <a:off x="2105025" y="2705100"/>
          <a:ext cx="180975" cy="5429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1095375</xdr:colOff>
      <xdr:row>12</xdr:row>
      <xdr:rowOff>133351</xdr:rowOff>
    </xdr:from>
    <xdr:to>
      <xdr:col>4</xdr:col>
      <xdr:colOff>142875</xdr:colOff>
      <xdr:row>15</xdr:row>
      <xdr:rowOff>38100</xdr:rowOff>
    </xdr:to>
    <xdr:cxnSp macro="">
      <xdr:nvCxnSpPr>
        <xdr:cNvPr id="5" name="Connecteur droit avec flèche 4"/>
        <xdr:cNvCxnSpPr/>
      </xdr:nvCxnSpPr>
      <xdr:spPr>
        <a:xfrm flipV="1">
          <a:off x="2352675" y="2752726"/>
          <a:ext cx="847725" cy="485774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13</xdr:row>
      <xdr:rowOff>9526</xdr:rowOff>
    </xdr:from>
    <xdr:to>
      <xdr:col>4</xdr:col>
      <xdr:colOff>371475</xdr:colOff>
      <xdr:row>15</xdr:row>
      <xdr:rowOff>161926</xdr:rowOff>
    </xdr:to>
    <xdr:cxnSp macro="">
      <xdr:nvCxnSpPr>
        <xdr:cNvPr id="8" name="Connecteur droit avec flèche 7"/>
        <xdr:cNvCxnSpPr/>
      </xdr:nvCxnSpPr>
      <xdr:spPr>
        <a:xfrm>
          <a:off x="3248025" y="2819401"/>
          <a:ext cx="180975" cy="5429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1009650</xdr:colOff>
      <xdr:row>12</xdr:row>
      <xdr:rowOff>152400</xdr:rowOff>
    </xdr:from>
    <xdr:to>
      <xdr:col>6</xdr:col>
      <xdr:colOff>47625</xdr:colOff>
      <xdr:row>15</xdr:row>
      <xdr:rowOff>123825</xdr:rowOff>
    </xdr:to>
    <xdr:cxnSp macro="">
      <xdr:nvCxnSpPr>
        <xdr:cNvPr id="9" name="Connecteur droit avec flèche 8"/>
        <xdr:cNvCxnSpPr/>
      </xdr:nvCxnSpPr>
      <xdr:spPr>
        <a:xfrm flipV="1">
          <a:off x="4067175" y="2771775"/>
          <a:ext cx="952500" cy="5524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180975</xdr:colOff>
      <xdr:row>12</xdr:row>
      <xdr:rowOff>171450</xdr:rowOff>
    </xdr:from>
    <xdr:to>
      <xdr:col>6</xdr:col>
      <xdr:colOff>361950</xdr:colOff>
      <xdr:row>15</xdr:row>
      <xdr:rowOff>133350</xdr:rowOff>
    </xdr:to>
    <xdr:cxnSp macro="">
      <xdr:nvCxnSpPr>
        <xdr:cNvPr id="12" name="Connecteur droit avec flèche 11"/>
        <xdr:cNvCxnSpPr/>
      </xdr:nvCxnSpPr>
      <xdr:spPr>
        <a:xfrm>
          <a:off x="5153025" y="2790825"/>
          <a:ext cx="180975" cy="5429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0"/>
  <sheetViews>
    <sheetView workbookViewId="0">
      <selection activeCell="E14" sqref="E14"/>
    </sheetView>
  </sheetViews>
  <sheetFormatPr baseColWidth="10" defaultRowHeight="15" x14ac:dyDescent="0.25"/>
  <cols>
    <col min="1" max="1" width="6.875" style="1" bestFit="1" customWidth="1"/>
    <col min="2" max="2" width="8.25" style="1" bestFit="1" customWidth="1"/>
    <col min="3" max="3" width="18.75" style="1" bestFit="1" customWidth="1"/>
    <col min="4" max="4" width="11" style="1"/>
    <col min="5" max="5" width="11.625" style="1" bestFit="1" customWidth="1"/>
    <col min="6" max="6" width="10.75" style="1" bestFit="1" customWidth="1"/>
    <col min="7" max="7" width="7.375" style="1" bestFit="1" customWidth="1"/>
    <col min="8" max="8" width="42.75" style="1" bestFit="1" customWidth="1"/>
  </cols>
  <sheetData>
    <row r="1" spans="1:12" x14ac:dyDescent="0.25">
      <c r="A1" s="12" t="s">
        <v>317</v>
      </c>
      <c r="B1" s="12" t="s">
        <v>318</v>
      </c>
      <c r="C1" s="2" t="s">
        <v>1</v>
      </c>
      <c r="D1" s="2" t="s">
        <v>0</v>
      </c>
      <c r="E1" s="2" t="s">
        <v>2</v>
      </c>
      <c r="F1" s="2" t="s">
        <v>3</v>
      </c>
      <c r="G1" s="2" t="s">
        <v>4</v>
      </c>
      <c r="H1" s="2" t="s">
        <v>2</v>
      </c>
      <c r="L1" t="s">
        <v>316</v>
      </c>
    </row>
    <row r="2" spans="1:12" x14ac:dyDescent="0.25">
      <c r="A2" s="1">
        <v>3405</v>
      </c>
      <c r="B2" s="1">
        <v>2</v>
      </c>
      <c r="C2" s="1" t="s">
        <v>6</v>
      </c>
      <c r="D2" s="1" t="s">
        <v>5</v>
      </c>
      <c r="E2" s="1" t="s">
        <v>7</v>
      </c>
      <c r="F2" s="1" t="s">
        <v>8</v>
      </c>
      <c r="G2" s="1" t="s">
        <v>9</v>
      </c>
      <c r="H2" s="1" t="s">
        <v>10</v>
      </c>
      <c r="K2" s="3" t="s">
        <v>309</v>
      </c>
      <c r="L2" s="4">
        <v>10090</v>
      </c>
    </row>
    <row r="3" spans="1:12" x14ac:dyDescent="0.25">
      <c r="A3" s="1">
        <v>3405</v>
      </c>
      <c r="B3" s="1">
        <v>6</v>
      </c>
      <c r="C3" s="1" t="s">
        <v>27</v>
      </c>
      <c r="D3" s="1" t="s">
        <v>26</v>
      </c>
      <c r="E3" s="1" t="s">
        <v>7</v>
      </c>
      <c r="F3" s="1" t="s">
        <v>8</v>
      </c>
      <c r="G3" s="1" t="s">
        <v>28</v>
      </c>
      <c r="H3" s="1" t="s">
        <v>29</v>
      </c>
      <c r="K3" s="3" t="s">
        <v>310</v>
      </c>
      <c r="L3" s="4">
        <v>1000</v>
      </c>
    </row>
    <row r="4" spans="1:12" x14ac:dyDescent="0.25">
      <c r="A4" s="1">
        <v>3405</v>
      </c>
      <c r="B4" s="1">
        <v>2</v>
      </c>
      <c r="C4" s="1" t="s">
        <v>40</v>
      </c>
      <c r="D4" s="1" t="s">
        <v>39</v>
      </c>
      <c r="E4" s="1" t="s">
        <v>7</v>
      </c>
      <c r="F4" s="1" t="s">
        <v>8</v>
      </c>
      <c r="G4" s="1" t="s">
        <v>28</v>
      </c>
      <c r="H4" s="1" t="s">
        <v>29</v>
      </c>
      <c r="J4" t="s">
        <v>308</v>
      </c>
    </row>
    <row r="5" spans="1:12" x14ac:dyDescent="0.25">
      <c r="A5" s="1">
        <v>3400</v>
      </c>
      <c r="B5" s="1">
        <v>2</v>
      </c>
      <c r="C5" s="1" t="s">
        <v>41</v>
      </c>
      <c r="D5" s="1" t="s">
        <v>39</v>
      </c>
      <c r="E5" s="1" t="s">
        <v>7</v>
      </c>
      <c r="F5" s="1" t="s">
        <v>8</v>
      </c>
      <c r="G5" s="1" t="s">
        <v>28</v>
      </c>
      <c r="H5" s="1" t="s">
        <v>42</v>
      </c>
    </row>
    <row r="6" spans="1:12" x14ac:dyDescent="0.25">
      <c r="A6" s="1">
        <v>3341</v>
      </c>
      <c r="B6" s="1">
        <v>2</v>
      </c>
      <c r="C6" s="1" t="s">
        <v>66</v>
      </c>
      <c r="D6" s="1" t="s">
        <v>65</v>
      </c>
      <c r="E6" s="1" t="s">
        <v>7</v>
      </c>
      <c r="F6" s="1" t="s">
        <v>8</v>
      </c>
      <c r="G6" s="1" t="s">
        <v>67</v>
      </c>
      <c r="H6" s="1" t="s">
        <v>68</v>
      </c>
    </row>
    <row r="7" spans="1:12" x14ac:dyDescent="0.25">
      <c r="A7" s="1">
        <v>3341</v>
      </c>
      <c r="B7" s="1">
        <v>6</v>
      </c>
      <c r="C7" s="1" t="s">
        <v>81</v>
      </c>
      <c r="D7" s="1" t="s">
        <v>80</v>
      </c>
      <c r="E7" s="1" t="s">
        <v>7</v>
      </c>
      <c r="F7" s="1" t="s">
        <v>8</v>
      </c>
      <c r="G7" s="1" t="s">
        <v>82</v>
      </c>
      <c r="H7" s="1" t="s">
        <v>83</v>
      </c>
    </row>
    <row r="8" spans="1:12" x14ac:dyDescent="0.25">
      <c r="A8" s="1">
        <v>3341</v>
      </c>
      <c r="B8" s="1">
        <v>2</v>
      </c>
      <c r="C8" s="1" t="s">
        <v>89</v>
      </c>
      <c r="D8" s="1" t="s">
        <v>88</v>
      </c>
      <c r="E8" s="1" t="s">
        <v>7</v>
      </c>
      <c r="F8" s="1" t="s">
        <v>8</v>
      </c>
      <c r="G8" s="1" t="s">
        <v>82</v>
      </c>
      <c r="H8" s="1" t="s">
        <v>83</v>
      </c>
    </row>
    <row r="9" spans="1:12" x14ac:dyDescent="0.25">
      <c r="A9" s="1">
        <v>3337</v>
      </c>
      <c r="B9" s="1">
        <v>2</v>
      </c>
      <c r="C9" s="1" t="s">
        <v>90</v>
      </c>
      <c r="D9" s="1" t="s">
        <v>88</v>
      </c>
      <c r="E9" s="1" t="s">
        <v>7</v>
      </c>
      <c r="F9" s="1" t="s">
        <v>8</v>
      </c>
      <c r="G9" s="1" t="s">
        <v>82</v>
      </c>
      <c r="H9" s="1" t="s">
        <v>91</v>
      </c>
    </row>
    <row r="10" spans="1:12" x14ac:dyDescent="0.25">
      <c r="A10" s="1">
        <v>3405</v>
      </c>
      <c r="B10" s="1">
        <v>3</v>
      </c>
      <c r="C10" s="1" t="s">
        <v>121</v>
      </c>
      <c r="D10" s="1" t="s">
        <v>120</v>
      </c>
      <c r="E10" s="1" t="s">
        <v>7</v>
      </c>
      <c r="F10" s="1" t="s">
        <v>8</v>
      </c>
      <c r="G10" s="1" t="s">
        <v>28</v>
      </c>
      <c r="H10" s="1" t="s">
        <v>29</v>
      </c>
    </row>
  </sheetData>
  <autoFilter ref="B1:L190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showGridLines="0" workbookViewId="0">
      <selection activeCell="L28" sqref="L28"/>
    </sheetView>
  </sheetViews>
  <sheetFormatPr baseColWidth="10" defaultRowHeight="12.75" x14ac:dyDescent="0.2"/>
  <cols>
    <col min="1" max="3" width="11" style="8" customWidth="1"/>
    <col min="4" max="4" width="9.875" style="8" customWidth="1"/>
    <col min="5" max="5" width="7.375" style="8" customWidth="1"/>
    <col min="6" max="8" width="7.375" style="6" customWidth="1"/>
    <col min="9" max="9" width="4.625" style="6" customWidth="1"/>
    <col min="10" max="10" width="18.125" style="6" customWidth="1"/>
    <col min="11" max="256" width="11" style="6"/>
    <col min="257" max="258" width="11" style="6" customWidth="1"/>
    <col min="259" max="259" width="8.875" style="6" customWidth="1"/>
    <col min="260" max="260" width="9.875" style="6" customWidth="1"/>
    <col min="261" max="264" width="7.375" style="6" customWidth="1"/>
    <col min="265" max="265" width="4.625" style="6" customWidth="1"/>
    <col min="266" max="266" width="18.125" style="6" customWidth="1"/>
    <col min="267" max="512" width="11" style="6"/>
    <col min="513" max="514" width="11" style="6" customWidth="1"/>
    <col min="515" max="515" width="8.875" style="6" customWidth="1"/>
    <col min="516" max="516" width="9.875" style="6" customWidth="1"/>
    <col min="517" max="520" width="7.375" style="6" customWidth="1"/>
    <col min="521" max="521" width="4.625" style="6" customWidth="1"/>
    <col min="522" max="522" width="18.125" style="6" customWidth="1"/>
    <col min="523" max="768" width="11" style="6"/>
    <col min="769" max="770" width="11" style="6" customWidth="1"/>
    <col min="771" max="771" width="8.875" style="6" customWidth="1"/>
    <col min="772" max="772" width="9.875" style="6" customWidth="1"/>
    <col min="773" max="776" width="7.375" style="6" customWidth="1"/>
    <col min="777" max="777" width="4.625" style="6" customWidth="1"/>
    <col min="778" max="778" width="18.125" style="6" customWidth="1"/>
    <col min="779" max="1024" width="11" style="6"/>
    <col min="1025" max="1026" width="11" style="6" customWidth="1"/>
    <col min="1027" max="1027" width="8.875" style="6" customWidth="1"/>
    <col min="1028" max="1028" width="9.875" style="6" customWidth="1"/>
    <col min="1029" max="1032" width="7.375" style="6" customWidth="1"/>
    <col min="1033" max="1033" width="4.625" style="6" customWidth="1"/>
    <col min="1034" max="1034" width="18.125" style="6" customWidth="1"/>
    <col min="1035" max="1280" width="11" style="6"/>
    <col min="1281" max="1282" width="11" style="6" customWidth="1"/>
    <col min="1283" max="1283" width="8.875" style="6" customWidth="1"/>
    <col min="1284" max="1284" width="9.875" style="6" customWidth="1"/>
    <col min="1285" max="1288" width="7.375" style="6" customWidth="1"/>
    <col min="1289" max="1289" width="4.625" style="6" customWidth="1"/>
    <col min="1290" max="1290" width="18.125" style="6" customWidth="1"/>
    <col min="1291" max="1536" width="11" style="6"/>
    <col min="1537" max="1538" width="11" style="6" customWidth="1"/>
    <col min="1539" max="1539" width="8.875" style="6" customWidth="1"/>
    <col min="1540" max="1540" width="9.875" style="6" customWidth="1"/>
    <col min="1541" max="1544" width="7.375" style="6" customWidth="1"/>
    <col min="1545" max="1545" width="4.625" style="6" customWidth="1"/>
    <col min="1546" max="1546" width="18.125" style="6" customWidth="1"/>
    <col min="1547" max="1792" width="11" style="6"/>
    <col min="1793" max="1794" width="11" style="6" customWidth="1"/>
    <col min="1795" max="1795" width="8.875" style="6" customWidth="1"/>
    <col min="1796" max="1796" width="9.875" style="6" customWidth="1"/>
    <col min="1797" max="1800" width="7.375" style="6" customWidth="1"/>
    <col min="1801" max="1801" width="4.625" style="6" customWidth="1"/>
    <col min="1802" max="1802" width="18.125" style="6" customWidth="1"/>
    <col min="1803" max="2048" width="11" style="6"/>
    <col min="2049" max="2050" width="11" style="6" customWidth="1"/>
    <col min="2051" max="2051" width="8.875" style="6" customWidth="1"/>
    <col min="2052" max="2052" width="9.875" style="6" customWidth="1"/>
    <col min="2053" max="2056" width="7.375" style="6" customWidth="1"/>
    <col min="2057" max="2057" width="4.625" style="6" customWidth="1"/>
    <col min="2058" max="2058" width="18.125" style="6" customWidth="1"/>
    <col min="2059" max="2304" width="11" style="6"/>
    <col min="2305" max="2306" width="11" style="6" customWidth="1"/>
    <col min="2307" max="2307" width="8.875" style="6" customWidth="1"/>
    <col min="2308" max="2308" width="9.875" style="6" customWidth="1"/>
    <col min="2309" max="2312" width="7.375" style="6" customWidth="1"/>
    <col min="2313" max="2313" width="4.625" style="6" customWidth="1"/>
    <col min="2314" max="2314" width="18.125" style="6" customWidth="1"/>
    <col min="2315" max="2560" width="11" style="6"/>
    <col min="2561" max="2562" width="11" style="6" customWidth="1"/>
    <col min="2563" max="2563" width="8.875" style="6" customWidth="1"/>
    <col min="2564" max="2564" width="9.875" style="6" customWidth="1"/>
    <col min="2565" max="2568" width="7.375" style="6" customWidth="1"/>
    <col min="2569" max="2569" width="4.625" style="6" customWidth="1"/>
    <col min="2570" max="2570" width="18.125" style="6" customWidth="1"/>
    <col min="2571" max="2816" width="11" style="6"/>
    <col min="2817" max="2818" width="11" style="6" customWidth="1"/>
    <col min="2819" max="2819" width="8.875" style="6" customWidth="1"/>
    <col min="2820" max="2820" width="9.875" style="6" customWidth="1"/>
    <col min="2821" max="2824" width="7.375" style="6" customWidth="1"/>
    <col min="2825" max="2825" width="4.625" style="6" customWidth="1"/>
    <col min="2826" max="2826" width="18.125" style="6" customWidth="1"/>
    <col min="2827" max="3072" width="11" style="6"/>
    <col min="3073" max="3074" width="11" style="6" customWidth="1"/>
    <col min="3075" max="3075" width="8.875" style="6" customWidth="1"/>
    <col min="3076" max="3076" width="9.875" style="6" customWidth="1"/>
    <col min="3077" max="3080" width="7.375" style="6" customWidth="1"/>
    <col min="3081" max="3081" width="4.625" style="6" customWidth="1"/>
    <col min="3082" max="3082" width="18.125" style="6" customWidth="1"/>
    <col min="3083" max="3328" width="11" style="6"/>
    <col min="3329" max="3330" width="11" style="6" customWidth="1"/>
    <col min="3331" max="3331" width="8.875" style="6" customWidth="1"/>
    <col min="3332" max="3332" width="9.875" style="6" customWidth="1"/>
    <col min="3333" max="3336" width="7.375" style="6" customWidth="1"/>
    <col min="3337" max="3337" width="4.625" style="6" customWidth="1"/>
    <col min="3338" max="3338" width="18.125" style="6" customWidth="1"/>
    <col min="3339" max="3584" width="11" style="6"/>
    <col min="3585" max="3586" width="11" style="6" customWidth="1"/>
    <col min="3587" max="3587" width="8.875" style="6" customWidth="1"/>
    <col min="3588" max="3588" width="9.875" style="6" customWidth="1"/>
    <col min="3589" max="3592" width="7.375" style="6" customWidth="1"/>
    <col min="3593" max="3593" width="4.625" style="6" customWidth="1"/>
    <col min="3594" max="3594" width="18.125" style="6" customWidth="1"/>
    <col min="3595" max="3840" width="11" style="6"/>
    <col min="3841" max="3842" width="11" style="6" customWidth="1"/>
    <col min="3843" max="3843" width="8.875" style="6" customWidth="1"/>
    <col min="3844" max="3844" width="9.875" style="6" customWidth="1"/>
    <col min="3845" max="3848" width="7.375" style="6" customWidth="1"/>
    <col min="3849" max="3849" width="4.625" style="6" customWidth="1"/>
    <col min="3850" max="3850" width="18.125" style="6" customWidth="1"/>
    <col min="3851" max="4096" width="11" style="6"/>
    <col min="4097" max="4098" width="11" style="6" customWidth="1"/>
    <col min="4099" max="4099" width="8.875" style="6" customWidth="1"/>
    <col min="4100" max="4100" width="9.875" style="6" customWidth="1"/>
    <col min="4101" max="4104" width="7.375" style="6" customWidth="1"/>
    <col min="4105" max="4105" width="4.625" style="6" customWidth="1"/>
    <col min="4106" max="4106" width="18.125" style="6" customWidth="1"/>
    <col min="4107" max="4352" width="11" style="6"/>
    <col min="4353" max="4354" width="11" style="6" customWidth="1"/>
    <col min="4355" max="4355" width="8.875" style="6" customWidth="1"/>
    <col min="4356" max="4356" width="9.875" style="6" customWidth="1"/>
    <col min="4357" max="4360" width="7.375" style="6" customWidth="1"/>
    <col min="4361" max="4361" width="4.625" style="6" customWidth="1"/>
    <col min="4362" max="4362" width="18.125" style="6" customWidth="1"/>
    <col min="4363" max="4608" width="11" style="6"/>
    <col min="4609" max="4610" width="11" style="6" customWidth="1"/>
    <col min="4611" max="4611" width="8.875" style="6" customWidth="1"/>
    <col min="4612" max="4612" width="9.875" style="6" customWidth="1"/>
    <col min="4613" max="4616" width="7.375" style="6" customWidth="1"/>
    <col min="4617" max="4617" width="4.625" style="6" customWidth="1"/>
    <col min="4618" max="4618" width="18.125" style="6" customWidth="1"/>
    <col min="4619" max="4864" width="11" style="6"/>
    <col min="4865" max="4866" width="11" style="6" customWidth="1"/>
    <col min="4867" max="4867" width="8.875" style="6" customWidth="1"/>
    <col min="4868" max="4868" width="9.875" style="6" customWidth="1"/>
    <col min="4869" max="4872" width="7.375" style="6" customWidth="1"/>
    <col min="4873" max="4873" width="4.625" style="6" customWidth="1"/>
    <col min="4874" max="4874" width="18.125" style="6" customWidth="1"/>
    <col min="4875" max="5120" width="11" style="6"/>
    <col min="5121" max="5122" width="11" style="6" customWidth="1"/>
    <col min="5123" max="5123" width="8.875" style="6" customWidth="1"/>
    <col min="5124" max="5124" width="9.875" style="6" customWidth="1"/>
    <col min="5125" max="5128" width="7.375" style="6" customWidth="1"/>
    <col min="5129" max="5129" width="4.625" style="6" customWidth="1"/>
    <col min="5130" max="5130" width="18.125" style="6" customWidth="1"/>
    <col min="5131" max="5376" width="11" style="6"/>
    <col min="5377" max="5378" width="11" style="6" customWidth="1"/>
    <col min="5379" max="5379" width="8.875" style="6" customWidth="1"/>
    <col min="5380" max="5380" width="9.875" style="6" customWidth="1"/>
    <col min="5381" max="5384" width="7.375" style="6" customWidth="1"/>
    <col min="5385" max="5385" width="4.625" style="6" customWidth="1"/>
    <col min="5386" max="5386" width="18.125" style="6" customWidth="1"/>
    <col min="5387" max="5632" width="11" style="6"/>
    <col min="5633" max="5634" width="11" style="6" customWidth="1"/>
    <col min="5635" max="5635" width="8.875" style="6" customWidth="1"/>
    <col min="5636" max="5636" width="9.875" style="6" customWidth="1"/>
    <col min="5637" max="5640" width="7.375" style="6" customWidth="1"/>
    <col min="5641" max="5641" width="4.625" style="6" customWidth="1"/>
    <col min="5642" max="5642" width="18.125" style="6" customWidth="1"/>
    <col min="5643" max="5888" width="11" style="6"/>
    <col min="5889" max="5890" width="11" style="6" customWidth="1"/>
    <col min="5891" max="5891" width="8.875" style="6" customWidth="1"/>
    <col min="5892" max="5892" width="9.875" style="6" customWidth="1"/>
    <col min="5893" max="5896" width="7.375" style="6" customWidth="1"/>
    <col min="5897" max="5897" width="4.625" style="6" customWidth="1"/>
    <col min="5898" max="5898" width="18.125" style="6" customWidth="1"/>
    <col min="5899" max="6144" width="11" style="6"/>
    <col min="6145" max="6146" width="11" style="6" customWidth="1"/>
    <col min="6147" max="6147" width="8.875" style="6" customWidth="1"/>
    <col min="6148" max="6148" width="9.875" style="6" customWidth="1"/>
    <col min="6149" max="6152" width="7.375" style="6" customWidth="1"/>
    <col min="6153" max="6153" width="4.625" style="6" customWidth="1"/>
    <col min="6154" max="6154" width="18.125" style="6" customWidth="1"/>
    <col min="6155" max="6400" width="11" style="6"/>
    <col min="6401" max="6402" width="11" style="6" customWidth="1"/>
    <col min="6403" max="6403" width="8.875" style="6" customWidth="1"/>
    <col min="6404" max="6404" width="9.875" style="6" customWidth="1"/>
    <col min="6405" max="6408" width="7.375" style="6" customWidth="1"/>
    <col min="6409" max="6409" width="4.625" style="6" customWidth="1"/>
    <col min="6410" max="6410" width="18.125" style="6" customWidth="1"/>
    <col min="6411" max="6656" width="11" style="6"/>
    <col min="6657" max="6658" width="11" style="6" customWidth="1"/>
    <col min="6659" max="6659" width="8.875" style="6" customWidth="1"/>
    <col min="6660" max="6660" width="9.875" style="6" customWidth="1"/>
    <col min="6661" max="6664" width="7.375" style="6" customWidth="1"/>
    <col min="6665" max="6665" width="4.625" style="6" customWidth="1"/>
    <col min="6666" max="6666" width="18.125" style="6" customWidth="1"/>
    <col min="6667" max="6912" width="11" style="6"/>
    <col min="6913" max="6914" width="11" style="6" customWidth="1"/>
    <col min="6915" max="6915" width="8.875" style="6" customWidth="1"/>
    <col min="6916" max="6916" width="9.875" style="6" customWidth="1"/>
    <col min="6917" max="6920" width="7.375" style="6" customWidth="1"/>
    <col min="6921" max="6921" width="4.625" style="6" customWidth="1"/>
    <col min="6922" max="6922" width="18.125" style="6" customWidth="1"/>
    <col min="6923" max="7168" width="11" style="6"/>
    <col min="7169" max="7170" width="11" style="6" customWidth="1"/>
    <col min="7171" max="7171" width="8.875" style="6" customWidth="1"/>
    <col min="7172" max="7172" width="9.875" style="6" customWidth="1"/>
    <col min="7173" max="7176" width="7.375" style="6" customWidth="1"/>
    <col min="7177" max="7177" width="4.625" style="6" customWidth="1"/>
    <col min="7178" max="7178" width="18.125" style="6" customWidth="1"/>
    <col min="7179" max="7424" width="11" style="6"/>
    <col min="7425" max="7426" width="11" style="6" customWidth="1"/>
    <col min="7427" max="7427" width="8.875" style="6" customWidth="1"/>
    <col min="7428" max="7428" width="9.875" style="6" customWidth="1"/>
    <col min="7429" max="7432" width="7.375" style="6" customWidth="1"/>
    <col min="7433" max="7433" width="4.625" style="6" customWidth="1"/>
    <col min="7434" max="7434" width="18.125" style="6" customWidth="1"/>
    <col min="7435" max="7680" width="11" style="6"/>
    <col min="7681" max="7682" width="11" style="6" customWidth="1"/>
    <col min="7683" max="7683" width="8.875" style="6" customWidth="1"/>
    <col min="7684" max="7684" width="9.875" style="6" customWidth="1"/>
    <col min="7685" max="7688" width="7.375" style="6" customWidth="1"/>
    <col min="7689" max="7689" width="4.625" style="6" customWidth="1"/>
    <col min="7690" max="7690" width="18.125" style="6" customWidth="1"/>
    <col min="7691" max="7936" width="11" style="6"/>
    <col min="7937" max="7938" width="11" style="6" customWidth="1"/>
    <col min="7939" max="7939" width="8.875" style="6" customWidth="1"/>
    <col min="7940" max="7940" width="9.875" style="6" customWidth="1"/>
    <col min="7941" max="7944" width="7.375" style="6" customWidth="1"/>
    <col min="7945" max="7945" width="4.625" style="6" customWidth="1"/>
    <col min="7946" max="7946" width="18.125" style="6" customWidth="1"/>
    <col min="7947" max="8192" width="11" style="6"/>
    <col min="8193" max="8194" width="11" style="6" customWidth="1"/>
    <col min="8195" max="8195" width="8.875" style="6" customWidth="1"/>
    <col min="8196" max="8196" width="9.875" style="6" customWidth="1"/>
    <col min="8197" max="8200" width="7.375" style="6" customWidth="1"/>
    <col min="8201" max="8201" width="4.625" style="6" customWidth="1"/>
    <col min="8202" max="8202" width="18.125" style="6" customWidth="1"/>
    <col min="8203" max="8448" width="11" style="6"/>
    <col min="8449" max="8450" width="11" style="6" customWidth="1"/>
    <col min="8451" max="8451" width="8.875" style="6" customWidth="1"/>
    <col min="8452" max="8452" width="9.875" style="6" customWidth="1"/>
    <col min="8453" max="8456" width="7.375" style="6" customWidth="1"/>
    <col min="8457" max="8457" width="4.625" style="6" customWidth="1"/>
    <col min="8458" max="8458" width="18.125" style="6" customWidth="1"/>
    <col min="8459" max="8704" width="11" style="6"/>
    <col min="8705" max="8706" width="11" style="6" customWidth="1"/>
    <col min="8707" max="8707" width="8.875" style="6" customWidth="1"/>
    <col min="8708" max="8708" width="9.875" style="6" customWidth="1"/>
    <col min="8709" max="8712" width="7.375" style="6" customWidth="1"/>
    <col min="8713" max="8713" width="4.625" style="6" customWidth="1"/>
    <col min="8714" max="8714" width="18.125" style="6" customWidth="1"/>
    <col min="8715" max="8960" width="11" style="6"/>
    <col min="8961" max="8962" width="11" style="6" customWidth="1"/>
    <col min="8963" max="8963" width="8.875" style="6" customWidth="1"/>
    <col min="8964" max="8964" width="9.875" style="6" customWidth="1"/>
    <col min="8965" max="8968" width="7.375" style="6" customWidth="1"/>
    <col min="8969" max="8969" width="4.625" style="6" customWidth="1"/>
    <col min="8970" max="8970" width="18.125" style="6" customWidth="1"/>
    <col min="8971" max="9216" width="11" style="6"/>
    <col min="9217" max="9218" width="11" style="6" customWidth="1"/>
    <col min="9219" max="9219" width="8.875" style="6" customWidth="1"/>
    <col min="9220" max="9220" width="9.875" style="6" customWidth="1"/>
    <col min="9221" max="9224" width="7.375" style="6" customWidth="1"/>
    <col min="9225" max="9225" width="4.625" style="6" customWidth="1"/>
    <col min="9226" max="9226" width="18.125" style="6" customWidth="1"/>
    <col min="9227" max="9472" width="11" style="6"/>
    <col min="9473" max="9474" width="11" style="6" customWidth="1"/>
    <col min="9475" max="9475" width="8.875" style="6" customWidth="1"/>
    <col min="9476" max="9476" width="9.875" style="6" customWidth="1"/>
    <col min="9477" max="9480" width="7.375" style="6" customWidth="1"/>
    <col min="9481" max="9481" width="4.625" style="6" customWidth="1"/>
    <col min="9482" max="9482" width="18.125" style="6" customWidth="1"/>
    <col min="9483" max="9728" width="11" style="6"/>
    <col min="9729" max="9730" width="11" style="6" customWidth="1"/>
    <col min="9731" max="9731" width="8.875" style="6" customWidth="1"/>
    <col min="9732" max="9732" width="9.875" style="6" customWidth="1"/>
    <col min="9733" max="9736" width="7.375" style="6" customWidth="1"/>
    <col min="9737" max="9737" width="4.625" style="6" customWidth="1"/>
    <col min="9738" max="9738" width="18.125" style="6" customWidth="1"/>
    <col min="9739" max="9984" width="11" style="6"/>
    <col min="9985" max="9986" width="11" style="6" customWidth="1"/>
    <col min="9987" max="9987" width="8.875" style="6" customWidth="1"/>
    <col min="9988" max="9988" width="9.875" style="6" customWidth="1"/>
    <col min="9989" max="9992" width="7.375" style="6" customWidth="1"/>
    <col min="9993" max="9993" width="4.625" style="6" customWidth="1"/>
    <col min="9994" max="9994" width="18.125" style="6" customWidth="1"/>
    <col min="9995" max="10240" width="11" style="6"/>
    <col min="10241" max="10242" width="11" style="6" customWidth="1"/>
    <col min="10243" max="10243" width="8.875" style="6" customWidth="1"/>
    <col min="10244" max="10244" width="9.875" style="6" customWidth="1"/>
    <col min="10245" max="10248" width="7.375" style="6" customWidth="1"/>
    <col min="10249" max="10249" width="4.625" style="6" customWidth="1"/>
    <col min="10250" max="10250" width="18.125" style="6" customWidth="1"/>
    <col min="10251" max="10496" width="11" style="6"/>
    <col min="10497" max="10498" width="11" style="6" customWidth="1"/>
    <col min="10499" max="10499" width="8.875" style="6" customWidth="1"/>
    <col min="10500" max="10500" width="9.875" style="6" customWidth="1"/>
    <col min="10501" max="10504" width="7.375" style="6" customWidth="1"/>
    <col min="10505" max="10505" width="4.625" style="6" customWidth="1"/>
    <col min="10506" max="10506" width="18.125" style="6" customWidth="1"/>
    <col min="10507" max="10752" width="11" style="6"/>
    <col min="10753" max="10754" width="11" style="6" customWidth="1"/>
    <col min="10755" max="10755" width="8.875" style="6" customWidth="1"/>
    <col min="10756" max="10756" width="9.875" style="6" customWidth="1"/>
    <col min="10757" max="10760" width="7.375" style="6" customWidth="1"/>
    <col min="10761" max="10761" width="4.625" style="6" customWidth="1"/>
    <col min="10762" max="10762" width="18.125" style="6" customWidth="1"/>
    <col min="10763" max="11008" width="11" style="6"/>
    <col min="11009" max="11010" width="11" style="6" customWidth="1"/>
    <col min="11011" max="11011" width="8.875" style="6" customWidth="1"/>
    <col min="11012" max="11012" width="9.875" style="6" customWidth="1"/>
    <col min="11013" max="11016" width="7.375" style="6" customWidth="1"/>
    <col min="11017" max="11017" width="4.625" style="6" customWidth="1"/>
    <col min="11018" max="11018" width="18.125" style="6" customWidth="1"/>
    <col min="11019" max="11264" width="11" style="6"/>
    <col min="11265" max="11266" width="11" style="6" customWidth="1"/>
    <col min="11267" max="11267" width="8.875" style="6" customWidth="1"/>
    <col min="11268" max="11268" width="9.875" style="6" customWidth="1"/>
    <col min="11269" max="11272" width="7.375" style="6" customWidth="1"/>
    <col min="11273" max="11273" width="4.625" style="6" customWidth="1"/>
    <col min="11274" max="11274" width="18.125" style="6" customWidth="1"/>
    <col min="11275" max="11520" width="11" style="6"/>
    <col min="11521" max="11522" width="11" style="6" customWidth="1"/>
    <col min="11523" max="11523" width="8.875" style="6" customWidth="1"/>
    <col min="11524" max="11524" width="9.875" style="6" customWidth="1"/>
    <col min="11525" max="11528" width="7.375" style="6" customWidth="1"/>
    <col min="11529" max="11529" width="4.625" style="6" customWidth="1"/>
    <col min="11530" max="11530" width="18.125" style="6" customWidth="1"/>
    <col min="11531" max="11776" width="11" style="6"/>
    <col min="11777" max="11778" width="11" style="6" customWidth="1"/>
    <col min="11779" max="11779" width="8.875" style="6" customWidth="1"/>
    <col min="11780" max="11780" width="9.875" style="6" customWidth="1"/>
    <col min="11781" max="11784" width="7.375" style="6" customWidth="1"/>
    <col min="11785" max="11785" width="4.625" style="6" customWidth="1"/>
    <col min="11786" max="11786" width="18.125" style="6" customWidth="1"/>
    <col min="11787" max="12032" width="11" style="6"/>
    <col min="12033" max="12034" width="11" style="6" customWidth="1"/>
    <col min="12035" max="12035" width="8.875" style="6" customWidth="1"/>
    <col min="12036" max="12036" width="9.875" style="6" customWidth="1"/>
    <col min="12037" max="12040" width="7.375" style="6" customWidth="1"/>
    <col min="12041" max="12041" width="4.625" style="6" customWidth="1"/>
    <col min="12042" max="12042" width="18.125" style="6" customWidth="1"/>
    <col min="12043" max="12288" width="11" style="6"/>
    <col min="12289" max="12290" width="11" style="6" customWidth="1"/>
    <col min="12291" max="12291" width="8.875" style="6" customWidth="1"/>
    <col min="12292" max="12292" width="9.875" style="6" customWidth="1"/>
    <col min="12293" max="12296" width="7.375" style="6" customWidth="1"/>
    <col min="12297" max="12297" width="4.625" style="6" customWidth="1"/>
    <col min="12298" max="12298" width="18.125" style="6" customWidth="1"/>
    <col min="12299" max="12544" width="11" style="6"/>
    <col min="12545" max="12546" width="11" style="6" customWidth="1"/>
    <col min="12547" max="12547" width="8.875" style="6" customWidth="1"/>
    <col min="12548" max="12548" width="9.875" style="6" customWidth="1"/>
    <col min="12549" max="12552" width="7.375" style="6" customWidth="1"/>
    <col min="12553" max="12553" width="4.625" style="6" customWidth="1"/>
    <col min="12554" max="12554" width="18.125" style="6" customWidth="1"/>
    <col min="12555" max="12800" width="11" style="6"/>
    <col min="12801" max="12802" width="11" style="6" customWidth="1"/>
    <col min="12803" max="12803" width="8.875" style="6" customWidth="1"/>
    <col min="12804" max="12804" width="9.875" style="6" customWidth="1"/>
    <col min="12805" max="12808" width="7.375" style="6" customWidth="1"/>
    <col min="12809" max="12809" width="4.625" style="6" customWidth="1"/>
    <col min="12810" max="12810" width="18.125" style="6" customWidth="1"/>
    <col min="12811" max="13056" width="11" style="6"/>
    <col min="13057" max="13058" width="11" style="6" customWidth="1"/>
    <col min="13059" max="13059" width="8.875" style="6" customWidth="1"/>
    <col min="13060" max="13060" width="9.875" style="6" customWidth="1"/>
    <col min="13061" max="13064" width="7.375" style="6" customWidth="1"/>
    <col min="13065" max="13065" width="4.625" style="6" customWidth="1"/>
    <col min="13066" max="13066" width="18.125" style="6" customWidth="1"/>
    <col min="13067" max="13312" width="11" style="6"/>
    <col min="13313" max="13314" width="11" style="6" customWidth="1"/>
    <col min="13315" max="13315" width="8.875" style="6" customWidth="1"/>
    <col min="13316" max="13316" width="9.875" style="6" customWidth="1"/>
    <col min="13317" max="13320" width="7.375" style="6" customWidth="1"/>
    <col min="13321" max="13321" width="4.625" style="6" customWidth="1"/>
    <col min="13322" max="13322" width="18.125" style="6" customWidth="1"/>
    <col min="13323" max="13568" width="11" style="6"/>
    <col min="13569" max="13570" width="11" style="6" customWidth="1"/>
    <col min="13571" max="13571" width="8.875" style="6" customWidth="1"/>
    <col min="13572" max="13572" width="9.875" style="6" customWidth="1"/>
    <col min="13573" max="13576" width="7.375" style="6" customWidth="1"/>
    <col min="13577" max="13577" width="4.625" style="6" customWidth="1"/>
    <col min="13578" max="13578" width="18.125" style="6" customWidth="1"/>
    <col min="13579" max="13824" width="11" style="6"/>
    <col min="13825" max="13826" width="11" style="6" customWidth="1"/>
    <col min="13827" max="13827" width="8.875" style="6" customWidth="1"/>
    <col min="13828" max="13828" width="9.875" style="6" customWidth="1"/>
    <col min="13829" max="13832" width="7.375" style="6" customWidth="1"/>
    <col min="13833" max="13833" width="4.625" style="6" customWidth="1"/>
    <col min="13834" max="13834" width="18.125" style="6" customWidth="1"/>
    <col min="13835" max="14080" width="11" style="6"/>
    <col min="14081" max="14082" width="11" style="6" customWidth="1"/>
    <col min="14083" max="14083" width="8.875" style="6" customWidth="1"/>
    <col min="14084" max="14084" width="9.875" style="6" customWidth="1"/>
    <col min="14085" max="14088" width="7.375" style="6" customWidth="1"/>
    <col min="14089" max="14089" width="4.625" style="6" customWidth="1"/>
    <col min="14090" max="14090" width="18.125" style="6" customWidth="1"/>
    <col min="14091" max="14336" width="11" style="6"/>
    <col min="14337" max="14338" width="11" style="6" customWidth="1"/>
    <col min="14339" max="14339" width="8.875" style="6" customWidth="1"/>
    <col min="14340" max="14340" width="9.875" style="6" customWidth="1"/>
    <col min="14341" max="14344" width="7.375" style="6" customWidth="1"/>
    <col min="14345" max="14345" width="4.625" style="6" customWidth="1"/>
    <col min="14346" max="14346" width="18.125" style="6" customWidth="1"/>
    <col min="14347" max="14592" width="11" style="6"/>
    <col min="14593" max="14594" width="11" style="6" customWidth="1"/>
    <col min="14595" max="14595" width="8.875" style="6" customWidth="1"/>
    <col min="14596" max="14596" width="9.875" style="6" customWidth="1"/>
    <col min="14597" max="14600" width="7.375" style="6" customWidth="1"/>
    <col min="14601" max="14601" width="4.625" style="6" customWidth="1"/>
    <col min="14602" max="14602" width="18.125" style="6" customWidth="1"/>
    <col min="14603" max="14848" width="11" style="6"/>
    <col min="14849" max="14850" width="11" style="6" customWidth="1"/>
    <col min="14851" max="14851" width="8.875" style="6" customWidth="1"/>
    <col min="14852" max="14852" width="9.875" style="6" customWidth="1"/>
    <col min="14853" max="14856" width="7.375" style="6" customWidth="1"/>
    <col min="14857" max="14857" width="4.625" style="6" customWidth="1"/>
    <col min="14858" max="14858" width="18.125" style="6" customWidth="1"/>
    <col min="14859" max="15104" width="11" style="6"/>
    <col min="15105" max="15106" width="11" style="6" customWidth="1"/>
    <col min="15107" max="15107" width="8.875" style="6" customWidth="1"/>
    <col min="15108" max="15108" width="9.875" style="6" customWidth="1"/>
    <col min="15109" max="15112" width="7.375" style="6" customWidth="1"/>
    <col min="15113" max="15113" width="4.625" style="6" customWidth="1"/>
    <col min="15114" max="15114" width="18.125" style="6" customWidth="1"/>
    <col min="15115" max="15360" width="11" style="6"/>
    <col min="15361" max="15362" width="11" style="6" customWidth="1"/>
    <col min="15363" max="15363" width="8.875" style="6" customWidth="1"/>
    <col min="15364" max="15364" width="9.875" style="6" customWidth="1"/>
    <col min="15365" max="15368" width="7.375" style="6" customWidth="1"/>
    <col min="15369" max="15369" width="4.625" style="6" customWidth="1"/>
    <col min="15370" max="15370" width="18.125" style="6" customWidth="1"/>
    <col min="15371" max="15616" width="11" style="6"/>
    <col min="15617" max="15618" width="11" style="6" customWidth="1"/>
    <col min="15619" max="15619" width="8.875" style="6" customWidth="1"/>
    <col min="15620" max="15620" width="9.875" style="6" customWidth="1"/>
    <col min="15621" max="15624" width="7.375" style="6" customWidth="1"/>
    <col min="15625" max="15625" width="4.625" style="6" customWidth="1"/>
    <col min="15626" max="15626" width="18.125" style="6" customWidth="1"/>
    <col min="15627" max="15872" width="11" style="6"/>
    <col min="15873" max="15874" width="11" style="6" customWidth="1"/>
    <col min="15875" max="15875" width="8.875" style="6" customWidth="1"/>
    <col min="15876" max="15876" width="9.875" style="6" customWidth="1"/>
    <col min="15877" max="15880" width="7.375" style="6" customWidth="1"/>
    <col min="15881" max="15881" width="4.625" style="6" customWidth="1"/>
    <col min="15882" max="15882" width="18.125" style="6" customWidth="1"/>
    <col min="15883" max="16128" width="11" style="6"/>
    <col min="16129" max="16130" width="11" style="6" customWidth="1"/>
    <col min="16131" max="16131" width="8.875" style="6" customWidth="1"/>
    <col min="16132" max="16132" width="9.875" style="6" customWidth="1"/>
    <col min="16133" max="16136" width="7.375" style="6" customWidth="1"/>
    <col min="16137" max="16137" width="4.625" style="6" customWidth="1"/>
    <col min="16138" max="16138" width="18.125" style="6" customWidth="1"/>
    <col min="16139" max="16384" width="11" style="6"/>
  </cols>
  <sheetData>
    <row r="1" spans="1:12" ht="25.5" customHeight="1" x14ac:dyDescent="0.2">
      <c r="A1" s="5" t="s">
        <v>311</v>
      </c>
      <c r="B1" s="5"/>
      <c r="C1" s="12" t="s">
        <v>321</v>
      </c>
      <c r="D1" s="17" t="s">
        <v>322</v>
      </c>
      <c r="E1" s="12" t="s">
        <v>312</v>
      </c>
      <c r="F1" s="18" t="s">
        <v>313</v>
      </c>
      <c r="G1" s="19" t="s">
        <v>314</v>
      </c>
      <c r="H1" s="19" t="s">
        <v>315</v>
      </c>
      <c r="L1" s="7">
        <f>'L203'!L2</f>
        <v>10090</v>
      </c>
    </row>
    <row r="2" spans="1:12" x14ac:dyDescent="0.2">
      <c r="A2" s="14">
        <v>3405</v>
      </c>
      <c r="B2" s="14"/>
      <c r="C2" s="14">
        <v>3405</v>
      </c>
      <c r="D2" s="14"/>
      <c r="E2" s="14"/>
      <c r="F2" s="16"/>
      <c r="G2" s="16"/>
      <c r="H2" s="16"/>
      <c r="I2" s="6">
        <v>27</v>
      </c>
    </row>
    <row r="3" spans="1:12" ht="15.75" x14ac:dyDescent="0.25">
      <c r="A3" s="14">
        <v>3405</v>
      </c>
      <c r="B3" s="14"/>
      <c r="C3" s="14">
        <v>3341</v>
      </c>
      <c r="D3" s="14"/>
      <c r="E3" s="14"/>
      <c r="F3" s="16"/>
      <c r="G3" s="16"/>
      <c r="H3" s="16"/>
      <c r="I3" s="6">
        <v>11</v>
      </c>
      <c r="L3" s="9" t="str">
        <f>COUNTIF(E2:E250,"&gt;1") &amp;IF(COUNTIF(E2:E250,"&gt;1")&gt;1,"  Barres","  Barre")</f>
        <v>11  Barres</v>
      </c>
    </row>
    <row r="4" spans="1:12" x14ac:dyDescent="0.2">
      <c r="A4" s="14">
        <v>3405</v>
      </c>
      <c r="B4" s="14"/>
      <c r="C4" s="14">
        <v>3341</v>
      </c>
      <c r="D4" s="14">
        <v>10087</v>
      </c>
      <c r="E4" s="14">
        <v>3</v>
      </c>
      <c r="F4" s="16">
        <v>10090</v>
      </c>
      <c r="G4" s="16">
        <v>39</v>
      </c>
      <c r="H4" s="16">
        <v>1</v>
      </c>
      <c r="J4" s="10" t="s">
        <v>319</v>
      </c>
    </row>
    <row r="5" spans="1:12" x14ac:dyDescent="0.2">
      <c r="A5" s="14">
        <v>3405</v>
      </c>
      <c r="B5" s="14"/>
      <c r="C5" s="14">
        <v>3405</v>
      </c>
      <c r="D5" s="14"/>
      <c r="E5" s="14"/>
      <c r="F5" s="16"/>
      <c r="G5" s="16"/>
      <c r="H5" s="16"/>
      <c r="I5" s="6">
        <v>179</v>
      </c>
    </row>
    <row r="6" spans="1:12" x14ac:dyDescent="0.2">
      <c r="A6" s="14">
        <v>3405</v>
      </c>
      <c r="B6" s="14"/>
      <c r="C6" s="14">
        <v>3341</v>
      </c>
      <c r="D6" s="14"/>
      <c r="E6" s="14"/>
      <c r="F6" s="16"/>
      <c r="G6" s="16"/>
      <c r="H6" s="16"/>
      <c r="I6" s="6" t="s">
        <v>320</v>
      </c>
    </row>
    <row r="7" spans="1:12" x14ac:dyDescent="0.2">
      <c r="A7" s="14">
        <v>3405</v>
      </c>
      <c r="B7" s="14"/>
      <c r="C7" s="8">
        <v>3341</v>
      </c>
      <c r="D7" s="14">
        <v>10087</v>
      </c>
      <c r="E7" s="14">
        <v>3</v>
      </c>
      <c r="F7" s="16">
        <v>10090</v>
      </c>
      <c r="G7" s="16">
        <v>34</v>
      </c>
      <c r="H7" s="16">
        <v>1</v>
      </c>
    </row>
    <row r="8" spans="1:12" x14ac:dyDescent="0.2">
      <c r="A8" s="14">
        <v>3405</v>
      </c>
      <c r="B8" s="14"/>
      <c r="C8" s="8">
        <v>3405</v>
      </c>
      <c r="D8" s="14"/>
      <c r="E8" s="14"/>
      <c r="F8" s="16"/>
      <c r="G8" s="16"/>
      <c r="H8" s="16"/>
    </row>
    <row r="9" spans="1:12" x14ac:dyDescent="0.2">
      <c r="A9" s="14">
        <v>3405</v>
      </c>
      <c r="B9" s="14"/>
      <c r="C9" s="8">
        <v>3341</v>
      </c>
      <c r="D9" s="14"/>
      <c r="E9" s="14"/>
      <c r="F9" s="16"/>
      <c r="G9" s="16"/>
      <c r="H9" s="16"/>
    </row>
    <row r="10" spans="1:12" x14ac:dyDescent="0.2">
      <c r="A10" s="14">
        <v>3405</v>
      </c>
      <c r="B10" s="14"/>
      <c r="C10" s="8">
        <v>3341</v>
      </c>
      <c r="D10" s="14">
        <v>10087</v>
      </c>
      <c r="E10" s="14">
        <v>3</v>
      </c>
      <c r="F10" s="16">
        <v>10090</v>
      </c>
      <c r="G10" s="16">
        <v>29</v>
      </c>
      <c r="H10" s="16">
        <v>1</v>
      </c>
    </row>
    <row r="11" spans="1:12" x14ac:dyDescent="0.2">
      <c r="A11" s="14">
        <v>3405</v>
      </c>
      <c r="B11" s="14"/>
      <c r="C11" s="8">
        <v>3405</v>
      </c>
      <c r="D11" s="14"/>
      <c r="E11" s="14"/>
      <c r="F11" s="16"/>
      <c r="G11" s="16"/>
      <c r="H11" s="16"/>
    </row>
    <row r="12" spans="1:12" x14ac:dyDescent="0.2">
      <c r="A12" s="14">
        <v>3405</v>
      </c>
      <c r="B12" s="14"/>
      <c r="C12" s="8">
        <v>3341</v>
      </c>
    </row>
    <row r="13" spans="1:12" x14ac:dyDescent="0.2">
      <c r="A13" s="15">
        <v>3405</v>
      </c>
      <c r="B13" s="14"/>
      <c r="C13" s="8">
        <v>3341</v>
      </c>
      <c r="D13" s="8">
        <v>10087</v>
      </c>
      <c r="E13" s="8">
        <v>3</v>
      </c>
      <c r="F13" s="6">
        <v>10090</v>
      </c>
      <c r="G13" s="6">
        <v>24</v>
      </c>
      <c r="H13" s="6">
        <v>1</v>
      </c>
    </row>
    <row r="14" spans="1:12" x14ac:dyDescent="0.2">
      <c r="A14" s="14">
        <v>3405</v>
      </c>
      <c r="B14" s="14"/>
      <c r="C14" s="8">
        <v>3405</v>
      </c>
    </row>
    <row r="15" spans="1:12" x14ac:dyDescent="0.2">
      <c r="A15" s="14">
        <v>3400</v>
      </c>
      <c r="B15" s="14"/>
      <c r="C15" s="8">
        <v>3341</v>
      </c>
    </row>
    <row r="16" spans="1:12" x14ac:dyDescent="0.2">
      <c r="A16" s="14">
        <v>3400</v>
      </c>
      <c r="B16" s="14"/>
      <c r="C16" s="8">
        <v>3341</v>
      </c>
      <c r="D16" s="8">
        <v>10087</v>
      </c>
      <c r="E16" s="8">
        <v>3</v>
      </c>
      <c r="F16" s="6">
        <v>10090</v>
      </c>
      <c r="G16" s="6">
        <v>19</v>
      </c>
      <c r="H16" s="6">
        <v>1</v>
      </c>
    </row>
    <row r="17" spans="1:8" x14ac:dyDescent="0.2">
      <c r="A17" s="14">
        <v>3341</v>
      </c>
      <c r="B17" s="14"/>
      <c r="C17" s="8">
        <v>3405</v>
      </c>
    </row>
    <row r="18" spans="1:8" x14ac:dyDescent="0.2">
      <c r="A18" s="14">
        <v>3341</v>
      </c>
      <c r="B18" s="14"/>
      <c r="C18" s="8">
        <v>3337</v>
      </c>
    </row>
    <row r="19" spans="1:8" x14ac:dyDescent="0.2">
      <c r="A19" s="14">
        <v>3341</v>
      </c>
      <c r="B19" s="14"/>
      <c r="C19" s="8">
        <v>3337</v>
      </c>
      <c r="D19" s="8">
        <v>10079</v>
      </c>
      <c r="E19" s="8">
        <v>11</v>
      </c>
      <c r="F19" s="6">
        <v>10090</v>
      </c>
      <c r="G19" s="6">
        <v>14</v>
      </c>
      <c r="H19" s="6">
        <v>1</v>
      </c>
    </row>
    <row r="20" spans="1:8" x14ac:dyDescent="0.2">
      <c r="A20" s="14">
        <v>3341</v>
      </c>
      <c r="B20" s="14"/>
      <c r="C20" s="8">
        <v>3405</v>
      </c>
    </row>
    <row r="21" spans="1:8" x14ac:dyDescent="0.2">
      <c r="A21" s="14">
        <v>3341</v>
      </c>
      <c r="B21" s="14"/>
      <c r="C21" s="8">
        <v>3405</v>
      </c>
      <c r="D21" s="8">
        <v>6810</v>
      </c>
      <c r="E21" s="8">
        <v>3280</v>
      </c>
      <c r="F21" s="6">
        <v>10090</v>
      </c>
      <c r="G21" s="6">
        <v>8</v>
      </c>
    </row>
    <row r="22" spans="1:8" x14ac:dyDescent="0.2">
      <c r="A22" s="14">
        <v>3341</v>
      </c>
      <c r="B22" s="14"/>
      <c r="C22" s="8">
        <v>3405</v>
      </c>
    </row>
    <row r="23" spans="1:8" x14ac:dyDescent="0.2">
      <c r="A23" s="14">
        <v>3341</v>
      </c>
      <c r="B23" s="14"/>
      <c r="C23" s="8">
        <v>3405</v>
      </c>
      <c r="D23" s="8">
        <v>6810</v>
      </c>
      <c r="E23" s="8">
        <v>3280</v>
      </c>
      <c r="F23" s="6">
        <v>10090</v>
      </c>
      <c r="G23" s="6">
        <v>6</v>
      </c>
    </row>
    <row r="24" spans="1:8" x14ac:dyDescent="0.2">
      <c r="A24" s="14">
        <v>3341</v>
      </c>
      <c r="B24" s="14"/>
      <c r="C24" s="8">
        <v>3405</v>
      </c>
    </row>
    <row r="25" spans="1:8" x14ac:dyDescent="0.2">
      <c r="A25" s="14">
        <v>3341</v>
      </c>
      <c r="B25" s="14"/>
      <c r="C25" s="8">
        <v>3405</v>
      </c>
      <c r="D25" s="8">
        <v>6810</v>
      </c>
      <c r="E25" s="8">
        <v>3280</v>
      </c>
      <c r="F25" s="6">
        <v>10090</v>
      </c>
      <c r="G25" s="6">
        <v>4</v>
      </c>
    </row>
    <row r="26" spans="1:8" x14ac:dyDescent="0.2">
      <c r="A26" s="14">
        <v>3341</v>
      </c>
      <c r="B26" s="14"/>
      <c r="C26" s="8">
        <v>3405</v>
      </c>
    </row>
    <row r="27" spans="1:8" x14ac:dyDescent="0.2">
      <c r="A27" s="14">
        <v>3337</v>
      </c>
      <c r="B27" s="14"/>
      <c r="C27" s="8">
        <v>3400</v>
      </c>
      <c r="D27" s="8">
        <v>6805</v>
      </c>
      <c r="E27" s="8">
        <v>3285</v>
      </c>
      <c r="F27" s="6">
        <v>10090</v>
      </c>
      <c r="G27" s="6">
        <v>1</v>
      </c>
    </row>
    <row r="28" spans="1:8" x14ac:dyDescent="0.2">
      <c r="A28" s="14">
        <v>3337</v>
      </c>
      <c r="B28" s="14"/>
      <c r="C28" s="8">
        <v>3400</v>
      </c>
      <c r="D28" s="8">
        <v>3400</v>
      </c>
      <c r="E28" s="8">
        <v>6690</v>
      </c>
      <c r="F28" s="6">
        <v>10090</v>
      </c>
      <c r="G28" s="6">
        <v>1</v>
      </c>
    </row>
    <row r="29" spans="1:8" x14ac:dyDescent="0.2">
      <c r="A29" s="14"/>
      <c r="B29" s="14"/>
    </row>
    <row r="30" spans="1:8" x14ac:dyDescent="0.2">
      <c r="A30" s="14"/>
      <c r="B30" s="14"/>
    </row>
    <row r="31" spans="1:8" x14ac:dyDescent="0.2">
      <c r="A31" s="14"/>
      <c r="B31" s="14"/>
    </row>
    <row r="32" spans="1:8" x14ac:dyDescent="0.2">
      <c r="A32" s="14"/>
      <c r="B32" s="14"/>
    </row>
    <row r="33" spans="1:2" x14ac:dyDescent="0.2">
      <c r="A33" s="14"/>
      <c r="B33" s="14"/>
    </row>
    <row r="34" spans="1:2" x14ac:dyDescent="0.2">
      <c r="A34" s="14"/>
      <c r="B34" s="14"/>
    </row>
    <row r="35" spans="1:2" x14ac:dyDescent="0.2">
      <c r="A35" s="14"/>
      <c r="B35" s="14"/>
    </row>
    <row r="36" spans="1:2" x14ac:dyDescent="0.2">
      <c r="A36" s="14"/>
      <c r="B36" s="14"/>
    </row>
    <row r="37" spans="1:2" x14ac:dyDescent="0.2">
      <c r="A37" s="14"/>
      <c r="B37" s="14"/>
    </row>
    <row r="38" spans="1:2" x14ac:dyDescent="0.2">
      <c r="A38" s="14"/>
      <c r="B38" s="14"/>
    </row>
    <row r="39" spans="1:2" x14ac:dyDescent="0.2">
      <c r="A39" s="14"/>
      <c r="B39" s="14"/>
    </row>
    <row r="40" spans="1:2" x14ac:dyDescent="0.2">
      <c r="A40" s="14"/>
      <c r="B40" s="14"/>
    </row>
    <row r="41" spans="1:2" x14ac:dyDescent="0.2">
      <c r="A41" s="14"/>
      <c r="B41" s="14"/>
    </row>
    <row r="42" spans="1:2" x14ac:dyDescent="0.2">
      <c r="A42" s="14"/>
      <c r="B42" s="14"/>
    </row>
    <row r="43" spans="1:2" x14ac:dyDescent="0.2">
      <c r="A43" s="14"/>
      <c r="B43" s="14"/>
    </row>
    <row r="44" spans="1:2" x14ac:dyDescent="0.2">
      <c r="A44" s="14"/>
      <c r="B44" s="14"/>
    </row>
    <row r="45" spans="1:2" x14ac:dyDescent="0.2">
      <c r="A45" s="14"/>
      <c r="B45" s="14"/>
    </row>
    <row r="46" spans="1:2" x14ac:dyDescent="0.2">
      <c r="A46" s="14"/>
      <c r="B46" s="14"/>
    </row>
    <row r="47" spans="1:2" x14ac:dyDescent="0.2">
      <c r="A47" s="14"/>
      <c r="B47" s="14"/>
    </row>
    <row r="48" spans="1:2" x14ac:dyDescent="0.2">
      <c r="A48" s="14"/>
      <c r="B48" s="14"/>
    </row>
    <row r="49" spans="1:2" x14ac:dyDescent="0.2">
      <c r="A49" s="14"/>
      <c r="B49" s="14"/>
    </row>
    <row r="50" spans="1:2" x14ac:dyDescent="0.2">
      <c r="A50" s="14"/>
      <c r="B50" s="14"/>
    </row>
    <row r="51" spans="1:2" x14ac:dyDescent="0.2">
      <c r="A51" s="14"/>
      <c r="B51" s="14"/>
    </row>
    <row r="52" spans="1:2" x14ac:dyDescent="0.2">
      <c r="A52" s="14"/>
      <c r="B52" s="14"/>
    </row>
    <row r="53" spans="1:2" x14ac:dyDescent="0.2">
      <c r="A53" s="14"/>
      <c r="B53" s="14"/>
    </row>
    <row r="54" spans="1:2" x14ac:dyDescent="0.2">
      <c r="A54" s="14"/>
      <c r="B54" s="14"/>
    </row>
    <row r="55" spans="1:2" x14ac:dyDescent="0.2">
      <c r="A55" s="14"/>
      <c r="B55" s="14"/>
    </row>
    <row r="56" spans="1:2" x14ac:dyDescent="0.2">
      <c r="A56" s="14"/>
      <c r="B56" s="14"/>
    </row>
    <row r="57" spans="1:2" x14ac:dyDescent="0.2">
      <c r="A57" s="14"/>
      <c r="B57" s="14"/>
    </row>
    <row r="58" spans="1:2" x14ac:dyDescent="0.2">
      <c r="A58" s="14"/>
      <c r="B58" s="14"/>
    </row>
    <row r="59" spans="1:2" x14ac:dyDescent="0.2">
      <c r="A59" s="14"/>
      <c r="B59" s="14"/>
    </row>
    <row r="60" spans="1:2" x14ac:dyDescent="0.2">
      <c r="A60" s="14"/>
      <c r="B60" s="14"/>
    </row>
    <row r="61" spans="1:2" x14ac:dyDescent="0.2">
      <c r="A61" s="14"/>
      <c r="B61" s="15"/>
    </row>
    <row r="62" spans="1:2" x14ac:dyDescent="0.2">
      <c r="A62" s="14"/>
      <c r="B62" s="14"/>
    </row>
    <row r="63" spans="1:2" x14ac:dyDescent="0.2">
      <c r="A63" s="14"/>
      <c r="B63" s="14"/>
    </row>
    <row r="64" spans="1:2" x14ac:dyDescent="0.2">
      <c r="A64" s="14"/>
      <c r="B64" s="14"/>
    </row>
    <row r="65" spans="1:2" x14ac:dyDescent="0.2">
      <c r="A65" s="14"/>
      <c r="B65" s="14"/>
    </row>
    <row r="66" spans="1:2" x14ac:dyDescent="0.2">
      <c r="A66" s="14"/>
      <c r="B66" s="14"/>
    </row>
    <row r="67" spans="1:2" x14ac:dyDescent="0.2">
      <c r="A67" s="14"/>
      <c r="B67" s="14"/>
    </row>
    <row r="68" spans="1:2" x14ac:dyDescent="0.2">
      <c r="A68" s="14"/>
      <c r="B68" s="14"/>
    </row>
    <row r="69" spans="1:2" x14ac:dyDescent="0.2">
      <c r="A69" s="14"/>
      <c r="B69" s="14"/>
    </row>
    <row r="70" spans="1:2" x14ac:dyDescent="0.2">
      <c r="A70" s="14"/>
      <c r="B70" s="14"/>
    </row>
    <row r="71" spans="1:2" x14ac:dyDescent="0.2">
      <c r="A71" s="14"/>
      <c r="B71" s="14"/>
    </row>
    <row r="72" spans="1:2" x14ac:dyDescent="0.2">
      <c r="A72" s="14"/>
      <c r="B72" s="14"/>
    </row>
    <row r="73" spans="1:2" x14ac:dyDescent="0.2">
      <c r="A73" s="14"/>
      <c r="B73" s="14"/>
    </row>
    <row r="74" spans="1:2" x14ac:dyDescent="0.2">
      <c r="A74" s="14"/>
      <c r="B74" s="14"/>
    </row>
    <row r="75" spans="1:2" x14ac:dyDescent="0.2">
      <c r="A75" s="14"/>
      <c r="B75" s="14"/>
    </row>
    <row r="76" spans="1:2" x14ac:dyDescent="0.2">
      <c r="A76" s="14"/>
    </row>
    <row r="77" spans="1:2" x14ac:dyDescent="0.2">
      <c r="A77" s="14"/>
    </row>
    <row r="78" spans="1:2" x14ac:dyDescent="0.2">
      <c r="A78" s="14"/>
    </row>
    <row r="79" spans="1:2" x14ac:dyDescent="0.2">
      <c r="A79" s="14"/>
    </row>
    <row r="80" spans="1:2" x14ac:dyDescent="0.2">
      <c r="A80" s="14"/>
    </row>
    <row r="81" spans="1:1" x14ac:dyDescent="0.2">
      <c r="A81" s="14"/>
    </row>
    <row r="82" spans="1:1" x14ac:dyDescent="0.2">
      <c r="A82" s="14"/>
    </row>
    <row r="83" spans="1:1" x14ac:dyDescent="0.2">
      <c r="A83" s="14"/>
    </row>
    <row r="84" spans="1:1" x14ac:dyDescent="0.2">
      <c r="A84" s="14"/>
    </row>
    <row r="85" spans="1:1" x14ac:dyDescent="0.2">
      <c r="A85" s="14"/>
    </row>
    <row r="86" spans="1:1" x14ac:dyDescent="0.2">
      <c r="A86" s="14"/>
    </row>
    <row r="87" spans="1:1" x14ac:dyDescent="0.2">
      <c r="A87" s="14"/>
    </row>
    <row r="88" spans="1:1" x14ac:dyDescent="0.2">
      <c r="A88" s="15"/>
    </row>
    <row r="89" spans="1:1" x14ac:dyDescent="0.2">
      <c r="A89" s="14"/>
    </row>
    <row r="90" spans="1:1" x14ac:dyDescent="0.2">
      <c r="A90" s="14"/>
    </row>
    <row r="91" spans="1:1" x14ac:dyDescent="0.2">
      <c r="A91" s="14"/>
    </row>
    <row r="92" spans="1:1" x14ac:dyDescent="0.2">
      <c r="A92" s="14"/>
    </row>
    <row r="93" spans="1:1" x14ac:dyDescent="0.2">
      <c r="A93" s="14"/>
    </row>
    <row r="94" spans="1:1" x14ac:dyDescent="0.2">
      <c r="A94" s="14"/>
    </row>
    <row r="95" spans="1:1" x14ac:dyDescent="0.2">
      <c r="A95" s="14"/>
    </row>
    <row r="96" spans="1:1" x14ac:dyDescent="0.2">
      <c r="A96" s="14"/>
    </row>
    <row r="97" spans="1:1" x14ac:dyDescent="0.2">
      <c r="A97" s="14"/>
    </row>
    <row r="98" spans="1:1" x14ac:dyDescent="0.2">
      <c r="A98" s="14"/>
    </row>
    <row r="99" spans="1:1" x14ac:dyDescent="0.2">
      <c r="A99" s="14"/>
    </row>
    <row r="100" spans="1:1" x14ac:dyDescent="0.2">
      <c r="A100" s="14"/>
    </row>
    <row r="101" spans="1:1" x14ac:dyDescent="0.2">
      <c r="A101" s="14"/>
    </row>
    <row r="102" spans="1:1" x14ac:dyDescent="0.2">
      <c r="A102" s="14"/>
    </row>
  </sheetData>
  <sortState ref="A2:A102">
    <sortCondition descending="1" ref="A1"/>
  </sortState>
  <conditionalFormatting sqref="C2:F40 A2:A40">
    <cfRule type="expression" dxfId="1" priority="81" stopIfTrue="1">
      <formula>$F2=$L$1</formula>
    </cfRule>
  </conditionalFormatting>
  <conditionalFormatting sqref="B2:B13">
    <cfRule type="expression" dxfId="0" priority="99" stopIfTrue="1">
      <formula>$F29=$L$1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H332"/>
  <sheetViews>
    <sheetView workbookViewId="0">
      <selection activeCell="D2" sqref="D2:D15"/>
    </sheetView>
  </sheetViews>
  <sheetFormatPr baseColWidth="10" defaultRowHeight="15" x14ac:dyDescent="0.25"/>
  <cols>
    <col min="8" max="8" width="42.75" bestFit="1" customWidth="1"/>
  </cols>
  <sheetData>
    <row r="2" spans="1:8" x14ac:dyDescent="0.25">
      <c r="A2" s="13">
        <v>3405</v>
      </c>
      <c r="B2" s="11">
        <v>2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</row>
    <row r="3" spans="1:8" hidden="1" x14ac:dyDescent="0.25">
      <c r="A3" s="11">
        <v>4509</v>
      </c>
      <c r="B3" s="11">
        <v>1</v>
      </c>
      <c r="C3" s="1" t="s">
        <v>5</v>
      </c>
      <c r="D3" s="1" t="s">
        <v>11</v>
      </c>
      <c r="E3" s="1" t="s">
        <v>17</v>
      </c>
      <c r="F3" s="1" t="s">
        <v>18</v>
      </c>
      <c r="G3" s="1" t="s">
        <v>20</v>
      </c>
      <c r="H3" s="1" t="s">
        <v>22</v>
      </c>
    </row>
    <row r="4" spans="1:8" hidden="1" x14ac:dyDescent="0.25">
      <c r="A4" s="11">
        <v>4509</v>
      </c>
      <c r="B4" s="11">
        <v>1</v>
      </c>
      <c r="C4" s="1" t="s">
        <v>26</v>
      </c>
      <c r="D4" s="1" t="s">
        <v>12</v>
      </c>
      <c r="E4" s="1" t="s">
        <v>17</v>
      </c>
      <c r="F4" s="1" t="s">
        <v>18</v>
      </c>
      <c r="G4" s="1" t="s">
        <v>20</v>
      </c>
      <c r="H4" s="1" t="s">
        <v>23</v>
      </c>
    </row>
    <row r="5" spans="1:8" hidden="1" x14ac:dyDescent="0.25">
      <c r="A5" s="11">
        <v>4509</v>
      </c>
      <c r="B5" s="11">
        <v>1</v>
      </c>
      <c r="C5" s="1" t="s">
        <v>5</v>
      </c>
      <c r="D5" s="1" t="s">
        <v>13</v>
      </c>
      <c r="E5" s="1" t="s">
        <v>17</v>
      </c>
      <c r="F5" s="1" t="s">
        <v>18</v>
      </c>
      <c r="G5" s="1" t="s">
        <v>20</v>
      </c>
      <c r="H5" s="1" t="s">
        <v>22</v>
      </c>
    </row>
    <row r="6" spans="1:8" hidden="1" x14ac:dyDescent="0.25">
      <c r="A6" s="11">
        <v>3430</v>
      </c>
      <c r="B6" s="11">
        <v>1</v>
      </c>
      <c r="C6" s="1" t="s">
        <v>5</v>
      </c>
      <c r="D6" s="1" t="s">
        <v>14</v>
      </c>
      <c r="E6" s="1" t="s">
        <v>19</v>
      </c>
      <c r="F6" s="1" t="s">
        <v>8</v>
      </c>
      <c r="G6" s="1" t="s">
        <v>21</v>
      </c>
      <c r="H6" s="1" t="s">
        <v>24</v>
      </c>
    </row>
    <row r="7" spans="1:8" hidden="1" x14ac:dyDescent="0.25">
      <c r="A7" s="11">
        <v>3430</v>
      </c>
      <c r="B7" s="11">
        <v>2</v>
      </c>
      <c r="C7" s="1" t="s">
        <v>5</v>
      </c>
      <c r="D7" s="1" t="s">
        <v>15</v>
      </c>
      <c r="E7" s="1" t="s">
        <v>19</v>
      </c>
      <c r="F7" s="1" t="s">
        <v>8</v>
      </c>
      <c r="G7" s="1" t="s">
        <v>21</v>
      </c>
      <c r="H7" s="1" t="s">
        <v>24</v>
      </c>
    </row>
    <row r="8" spans="1:8" hidden="1" x14ac:dyDescent="0.25">
      <c r="A8" s="11">
        <v>4412</v>
      </c>
      <c r="B8" s="11">
        <v>1</v>
      </c>
      <c r="C8" s="1" t="s">
        <v>5</v>
      </c>
      <c r="D8" s="1" t="s">
        <v>16</v>
      </c>
      <c r="E8" s="1" t="s">
        <v>17</v>
      </c>
      <c r="F8" s="1" t="s">
        <v>18</v>
      </c>
      <c r="G8" s="1" t="s">
        <v>20</v>
      </c>
      <c r="H8" s="1" t="s">
        <v>25</v>
      </c>
    </row>
    <row r="9" spans="1:8" x14ac:dyDescent="0.25">
      <c r="A9" s="11">
        <v>3405</v>
      </c>
      <c r="B9" s="11">
        <v>6</v>
      </c>
      <c r="C9" s="1" t="s">
        <v>26</v>
      </c>
      <c r="D9" s="1" t="s">
        <v>27</v>
      </c>
      <c r="E9" s="1" t="s">
        <v>7</v>
      </c>
      <c r="F9" s="1" t="s">
        <v>8</v>
      </c>
      <c r="G9" s="1" t="s">
        <v>28</v>
      </c>
      <c r="H9" s="1" t="s">
        <v>29</v>
      </c>
    </row>
    <row r="10" spans="1:8" hidden="1" x14ac:dyDescent="0.25">
      <c r="A10" s="11">
        <v>4510</v>
      </c>
      <c r="B10" s="11">
        <v>1</v>
      </c>
      <c r="C10" s="1" t="s">
        <v>26</v>
      </c>
      <c r="D10" s="1" t="s">
        <v>30</v>
      </c>
      <c r="E10" s="1" t="s">
        <v>17</v>
      </c>
      <c r="F10" s="1" t="s">
        <v>18</v>
      </c>
      <c r="G10" s="1" t="s">
        <v>34</v>
      </c>
      <c r="H10" s="1" t="s">
        <v>35</v>
      </c>
    </row>
    <row r="11" spans="1:8" hidden="1" x14ac:dyDescent="0.25">
      <c r="A11" s="11">
        <v>4446</v>
      </c>
      <c r="B11" s="11">
        <v>2</v>
      </c>
      <c r="C11" s="1" t="s">
        <v>26</v>
      </c>
      <c r="D11" s="1" t="s">
        <v>31</v>
      </c>
      <c r="E11" s="1" t="s">
        <v>17</v>
      </c>
      <c r="F11" s="1" t="s">
        <v>18</v>
      </c>
      <c r="G11" s="1" t="s">
        <v>34</v>
      </c>
      <c r="H11" s="1" t="s">
        <v>36</v>
      </c>
    </row>
    <row r="12" spans="1:8" hidden="1" x14ac:dyDescent="0.25">
      <c r="A12" s="11">
        <v>4502</v>
      </c>
      <c r="B12" s="11">
        <v>1</v>
      </c>
      <c r="C12" s="1" t="s">
        <v>26</v>
      </c>
      <c r="D12" s="1" t="s">
        <v>32</v>
      </c>
      <c r="E12" s="1" t="s">
        <v>17</v>
      </c>
      <c r="F12" s="1" t="s">
        <v>18</v>
      </c>
      <c r="G12" s="1" t="s">
        <v>34</v>
      </c>
      <c r="H12" s="1" t="s">
        <v>37</v>
      </c>
    </row>
    <row r="13" spans="1:8" hidden="1" x14ac:dyDescent="0.25">
      <c r="A13" s="11">
        <v>4438</v>
      </c>
      <c r="B13" s="11">
        <v>1</v>
      </c>
      <c r="C13" s="1" t="s">
        <v>26</v>
      </c>
      <c r="D13" s="1" t="s">
        <v>33</v>
      </c>
      <c r="E13" s="1" t="s">
        <v>17</v>
      </c>
      <c r="F13" s="1" t="s">
        <v>18</v>
      </c>
      <c r="G13" s="1" t="s">
        <v>34</v>
      </c>
      <c r="H13" s="1" t="s">
        <v>38</v>
      </c>
    </row>
    <row r="14" spans="1:8" x14ac:dyDescent="0.25">
      <c r="A14" s="11">
        <v>3405</v>
      </c>
      <c r="B14" s="11">
        <v>2</v>
      </c>
      <c r="C14" s="1" t="s">
        <v>39</v>
      </c>
      <c r="D14" s="1" t="s">
        <v>40</v>
      </c>
      <c r="E14" s="1" t="s">
        <v>7</v>
      </c>
      <c r="F14" s="1" t="s">
        <v>8</v>
      </c>
      <c r="G14" s="1" t="s">
        <v>28</v>
      </c>
      <c r="H14" s="1" t="s">
        <v>29</v>
      </c>
    </row>
    <row r="15" spans="1:8" x14ac:dyDescent="0.25">
      <c r="A15" s="11">
        <v>3400</v>
      </c>
      <c r="B15" s="11">
        <v>2</v>
      </c>
      <c r="C15" s="1" t="s">
        <v>39</v>
      </c>
      <c r="D15" s="1" t="s">
        <v>41</v>
      </c>
      <c r="E15" s="1" t="s">
        <v>7</v>
      </c>
      <c r="F15" s="1" t="s">
        <v>8</v>
      </c>
      <c r="G15" s="1" t="s">
        <v>28</v>
      </c>
      <c r="H15" s="1" t="s">
        <v>42</v>
      </c>
    </row>
    <row r="16" spans="1:8" hidden="1" x14ac:dyDescent="0.25">
      <c r="A16" s="11">
        <v>4436</v>
      </c>
      <c r="B16" s="11">
        <v>1</v>
      </c>
      <c r="C16" s="1" t="s">
        <v>39</v>
      </c>
      <c r="D16" s="1" t="s">
        <v>43</v>
      </c>
      <c r="E16" s="1" t="s">
        <v>17</v>
      </c>
      <c r="F16" s="1" t="s">
        <v>18</v>
      </c>
      <c r="G16" s="1" t="s">
        <v>34</v>
      </c>
      <c r="H16" s="1" t="s">
        <v>49</v>
      </c>
    </row>
    <row r="17" spans="1:8" hidden="1" x14ac:dyDescent="0.25">
      <c r="A17" s="11">
        <v>4434</v>
      </c>
      <c r="B17" s="11">
        <v>1</v>
      </c>
      <c r="C17" s="1" t="s">
        <v>39</v>
      </c>
      <c r="D17" s="1" t="s">
        <v>44</v>
      </c>
      <c r="E17" s="1" t="s">
        <v>17</v>
      </c>
      <c r="F17" s="1" t="s">
        <v>18</v>
      </c>
      <c r="G17" s="1" t="s">
        <v>34</v>
      </c>
      <c r="H17" s="1" t="s">
        <v>50</v>
      </c>
    </row>
    <row r="18" spans="1:8" hidden="1" x14ac:dyDescent="0.25">
      <c r="A18" s="11">
        <v>4429</v>
      </c>
      <c r="B18" s="11">
        <v>1</v>
      </c>
      <c r="C18" s="1" t="s">
        <v>39</v>
      </c>
      <c r="D18" s="1" t="s">
        <v>45</v>
      </c>
      <c r="E18" s="1" t="s">
        <v>17</v>
      </c>
      <c r="F18" s="1" t="s">
        <v>18</v>
      </c>
      <c r="G18" s="1" t="s">
        <v>34</v>
      </c>
      <c r="H18" s="1" t="s">
        <v>51</v>
      </c>
    </row>
    <row r="19" spans="1:8" hidden="1" x14ac:dyDescent="0.25">
      <c r="A19" s="11">
        <v>4437</v>
      </c>
      <c r="B19" s="11">
        <v>1</v>
      </c>
      <c r="C19" s="1" t="s">
        <v>39</v>
      </c>
      <c r="D19" s="1" t="s">
        <v>46</v>
      </c>
      <c r="E19" s="1" t="s">
        <v>17</v>
      </c>
      <c r="F19" s="1" t="s">
        <v>18</v>
      </c>
      <c r="G19" s="1" t="s">
        <v>34</v>
      </c>
      <c r="H19" s="1" t="s">
        <v>52</v>
      </c>
    </row>
    <row r="20" spans="1:8" hidden="1" x14ac:dyDescent="0.25">
      <c r="A20" s="11">
        <v>3426</v>
      </c>
      <c r="B20" s="11">
        <v>1</v>
      </c>
      <c r="C20" s="1" t="s">
        <v>39</v>
      </c>
      <c r="D20" s="1" t="s">
        <v>47</v>
      </c>
      <c r="E20" s="1" t="s">
        <v>19</v>
      </c>
      <c r="F20" s="1" t="s">
        <v>8</v>
      </c>
      <c r="G20" s="1" t="s">
        <v>48</v>
      </c>
      <c r="H20" s="1" t="s">
        <v>53</v>
      </c>
    </row>
    <row r="21" spans="1:8" hidden="1" x14ac:dyDescent="0.25">
      <c r="A21" s="11">
        <v>4494</v>
      </c>
      <c r="B21" s="11">
        <v>1</v>
      </c>
      <c r="C21" s="1" t="s">
        <v>54</v>
      </c>
      <c r="D21" s="1" t="s">
        <v>55</v>
      </c>
      <c r="E21" s="1" t="s">
        <v>17</v>
      </c>
      <c r="F21" s="1" t="s">
        <v>18</v>
      </c>
      <c r="G21" s="1" t="s">
        <v>34</v>
      </c>
      <c r="H21" s="1" t="s">
        <v>61</v>
      </c>
    </row>
    <row r="22" spans="1:8" hidden="1" x14ac:dyDescent="0.25">
      <c r="A22" s="11">
        <v>4428</v>
      </c>
      <c r="B22" s="11">
        <v>1</v>
      </c>
      <c r="C22" s="1" t="s">
        <v>54</v>
      </c>
      <c r="D22" s="1" t="s">
        <v>56</v>
      </c>
      <c r="E22" s="1" t="s">
        <v>17</v>
      </c>
      <c r="F22" s="1" t="s">
        <v>18</v>
      </c>
      <c r="G22" s="1" t="s">
        <v>34</v>
      </c>
      <c r="H22" s="1" t="s">
        <v>62</v>
      </c>
    </row>
    <row r="23" spans="1:8" hidden="1" x14ac:dyDescent="0.25">
      <c r="A23" s="11">
        <v>2730</v>
      </c>
      <c r="B23" s="11">
        <v>1</v>
      </c>
      <c r="C23" s="1" t="s">
        <v>54</v>
      </c>
      <c r="D23" s="1" t="s">
        <v>57</v>
      </c>
      <c r="E23" s="1" t="s">
        <v>17</v>
      </c>
      <c r="F23" s="1" t="s">
        <v>18</v>
      </c>
      <c r="G23" s="1" t="s">
        <v>60</v>
      </c>
      <c r="H23" s="1" t="s">
        <v>63</v>
      </c>
    </row>
    <row r="24" spans="1:8" hidden="1" x14ac:dyDescent="0.25">
      <c r="A24" s="11">
        <v>2727</v>
      </c>
      <c r="B24" s="11">
        <v>1</v>
      </c>
      <c r="C24" s="1" t="s">
        <v>54</v>
      </c>
      <c r="D24" s="1" t="s">
        <v>58</v>
      </c>
      <c r="E24" s="1" t="s">
        <v>17</v>
      </c>
      <c r="F24" s="1" t="s">
        <v>18</v>
      </c>
      <c r="G24" s="1" t="s">
        <v>60</v>
      </c>
      <c r="H24" s="1" t="s">
        <v>64</v>
      </c>
    </row>
    <row r="25" spans="1:8" hidden="1" x14ac:dyDescent="0.25">
      <c r="A25" s="11">
        <v>3426</v>
      </c>
      <c r="B25" s="11">
        <v>4</v>
      </c>
      <c r="C25" s="1" t="s">
        <v>54</v>
      </c>
      <c r="D25" s="1" t="s">
        <v>59</v>
      </c>
      <c r="E25" s="1" t="s">
        <v>19</v>
      </c>
      <c r="F25" s="1" t="s">
        <v>8</v>
      </c>
      <c r="G25" s="1" t="s">
        <v>48</v>
      </c>
      <c r="H25" s="1" t="s">
        <v>53</v>
      </c>
    </row>
    <row r="26" spans="1:8" x14ac:dyDescent="0.25">
      <c r="A26" s="11">
        <v>3341</v>
      </c>
      <c r="B26" s="11">
        <v>2</v>
      </c>
      <c r="C26" s="1" t="s">
        <v>65</v>
      </c>
      <c r="D26" s="1" t="s">
        <v>66</v>
      </c>
      <c r="E26" s="1" t="s">
        <v>7</v>
      </c>
      <c r="F26" s="1" t="s">
        <v>8</v>
      </c>
      <c r="G26" s="1" t="s">
        <v>67</v>
      </c>
      <c r="H26" s="1" t="s">
        <v>68</v>
      </c>
    </row>
    <row r="27" spans="1:8" hidden="1" x14ac:dyDescent="0.25">
      <c r="A27" s="11">
        <v>4509</v>
      </c>
      <c r="B27" s="11">
        <v>1</v>
      </c>
      <c r="C27" s="1" t="s">
        <v>65</v>
      </c>
      <c r="D27" s="1" t="s">
        <v>69</v>
      </c>
      <c r="E27" s="1" t="s">
        <v>17</v>
      </c>
      <c r="F27" s="1" t="s">
        <v>18</v>
      </c>
      <c r="G27" s="1" t="s">
        <v>34</v>
      </c>
      <c r="H27" s="1" t="s">
        <v>76</v>
      </c>
    </row>
    <row r="28" spans="1:8" hidden="1" x14ac:dyDescent="0.25">
      <c r="A28" s="11">
        <v>4437</v>
      </c>
      <c r="B28" s="11">
        <v>1</v>
      </c>
      <c r="C28" s="1" t="s">
        <v>65</v>
      </c>
      <c r="D28" s="1" t="s">
        <v>70</v>
      </c>
      <c r="E28" s="1" t="s">
        <v>17</v>
      </c>
      <c r="F28" s="1" t="s">
        <v>18</v>
      </c>
      <c r="G28" s="1" t="s">
        <v>34</v>
      </c>
      <c r="H28" s="1" t="s">
        <v>52</v>
      </c>
    </row>
    <row r="29" spans="1:8" hidden="1" x14ac:dyDescent="0.25">
      <c r="A29" s="11">
        <v>4508</v>
      </c>
      <c r="B29" s="11">
        <v>1</v>
      </c>
      <c r="C29" s="1" t="s">
        <v>65</v>
      </c>
      <c r="D29" s="1" t="s">
        <v>71</v>
      </c>
      <c r="E29" s="1" t="s">
        <v>17</v>
      </c>
      <c r="F29" s="1" t="s">
        <v>18</v>
      </c>
      <c r="G29" s="1" t="s">
        <v>34</v>
      </c>
      <c r="H29" s="1" t="s">
        <v>77</v>
      </c>
    </row>
    <row r="30" spans="1:8" hidden="1" x14ac:dyDescent="0.25">
      <c r="A30" s="11">
        <v>3366</v>
      </c>
      <c r="B30" s="11">
        <v>1</v>
      </c>
      <c r="C30" s="1" t="s">
        <v>65</v>
      </c>
      <c r="D30" s="1" t="s">
        <v>72</v>
      </c>
      <c r="E30" s="1" t="s">
        <v>19</v>
      </c>
      <c r="F30" s="1" t="s">
        <v>8</v>
      </c>
      <c r="G30" s="1" t="s">
        <v>75</v>
      </c>
      <c r="H30" s="1" t="s">
        <v>78</v>
      </c>
    </row>
    <row r="31" spans="1:8" hidden="1" x14ac:dyDescent="0.25">
      <c r="A31" s="11">
        <v>3366</v>
      </c>
      <c r="B31" s="11">
        <v>2</v>
      </c>
      <c r="C31" s="1" t="s">
        <v>65</v>
      </c>
      <c r="D31" s="1" t="s">
        <v>73</v>
      </c>
      <c r="E31" s="1" t="s">
        <v>19</v>
      </c>
      <c r="F31" s="1" t="s">
        <v>8</v>
      </c>
      <c r="G31" s="1" t="s">
        <v>75</v>
      </c>
      <c r="H31" s="1" t="s">
        <v>78</v>
      </c>
    </row>
    <row r="32" spans="1:8" hidden="1" x14ac:dyDescent="0.25">
      <c r="A32" s="11">
        <v>4412</v>
      </c>
      <c r="B32" s="11">
        <v>1</v>
      </c>
      <c r="C32" s="1" t="s">
        <v>65</v>
      </c>
      <c r="D32" s="1" t="s">
        <v>74</v>
      </c>
      <c r="E32" s="1" t="s">
        <v>17</v>
      </c>
      <c r="F32" s="1" t="s">
        <v>18</v>
      </c>
      <c r="G32" s="1" t="s">
        <v>34</v>
      </c>
      <c r="H32" s="1" t="s">
        <v>79</v>
      </c>
    </row>
    <row r="33" spans="1:8" x14ac:dyDescent="0.25">
      <c r="A33" s="11">
        <v>3341</v>
      </c>
      <c r="B33" s="11">
        <v>6</v>
      </c>
      <c r="C33" s="1" t="s">
        <v>80</v>
      </c>
      <c r="D33" s="1" t="s">
        <v>81</v>
      </c>
      <c r="E33" s="1" t="s">
        <v>7</v>
      </c>
      <c r="F33" s="1" t="s">
        <v>8</v>
      </c>
      <c r="G33" s="1" t="s">
        <v>82</v>
      </c>
      <c r="H33" s="1" t="s">
        <v>83</v>
      </c>
    </row>
    <row r="34" spans="1:8" hidden="1" x14ac:dyDescent="0.25">
      <c r="A34" s="11">
        <v>4510</v>
      </c>
      <c r="B34" s="11">
        <v>1</v>
      </c>
      <c r="C34" s="1" t="s">
        <v>80</v>
      </c>
      <c r="D34" s="1" t="s">
        <v>84</v>
      </c>
      <c r="E34" s="1" t="s">
        <v>17</v>
      </c>
      <c r="F34" s="1" t="s">
        <v>18</v>
      </c>
      <c r="G34" s="1" t="s">
        <v>34</v>
      </c>
      <c r="H34" s="1" t="s">
        <v>35</v>
      </c>
    </row>
    <row r="35" spans="1:8" hidden="1" x14ac:dyDescent="0.25">
      <c r="A35" s="11">
        <v>4438</v>
      </c>
      <c r="B35" s="11">
        <v>1</v>
      </c>
      <c r="C35" s="1" t="s">
        <v>80</v>
      </c>
      <c r="D35" s="1" t="s">
        <v>85</v>
      </c>
      <c r="E35" s="1" t="s">
        <v>17</v>
      </c>
      <c r="F35" s="1" t="s">
        <v>18</v>
      </c>
      <c r="G35" s="1" t="s">
        <v>34</v>
      </c>
      <c r="H35" s="1" t="s">
        <v>38</v>
      </c>
    </row>
    <row r="36" spans="1:8" hidden="1" x14ac:dyDescent="0.25">
      <c r="A36" s="11">
        <v>4446</v>
      </c>
      <c r="B36" s="11">
        <v>2</v>
      </c>
      <c r="C36" s="1" t="s">
        <v>80</v>
      </c>
      <c r="D36" s="1" t="s">
        <v>86</v>
      </c>
      <c r="E36" s="1" t="s">
        <v>17</v>
      </c>
      <c r="F36" s="1" t="s">
        <v>18</v>
      </c>
      <c r="G36" s="1" t="s">
        <v>34</v>
      </c>
      <c r="H36" s="1" t="s">
        <v>36</v>
      </c>
    </row>
    <row r="37" spans="1:8" hidden="1" x14ac:dyDescent="0.25">
      <c r="A37" s="11">
        <v>4502</v>
      </c>
      <c r="B37" s="11">
        <v>1</v>
      </c>
      <c r="C37" s="1" t="s">
        <v>80</v>
      </c>
      <c r="D37" s="1" t="s">
        <v>87</v>
      </c>
      <c r="E37" s="1" t="s">
        <v>17</v>
      </c>
      <c r="F37" s="1" t="s">
        <v>18</v>
      </c>
      <c r="G37" s="1" t="s">
        <v>34</v>
      </c>
      <c r="H37" s="1" t="s">
        <v>37</v>
      </c>
    </row>
    <row r="38" spans="1:8" x14ac:dyDescent="0.25">
      <c r="A38" s="11">
        <v>3341</v>
      </c>
      <c r="B38" s="11">
        <v>2</v>
      </c>
      <c r="C38" s="1" t="s">
        <v>88</v>
      </c>
      <c r="D38" s="1" t="s">
        <v>89</v>
      </c>
      <c r="E38" s="1" t="s">
        <v>7</v>
      </c>
      <c r="F38" s="1" t="s">
        <v>8</v>
      </c>
      <c r="G38" s="1" t="s">
        <v>82</v>
      </c>
      <c r="H38" s="1" t="s">
        <v>83</v>
      </c>
    </row>
    <row r="39" spans="1:8" x14ac:dyDescent="0.25">
      <c r="A39" s="11">
        <v>3337</v>
      </c>
      <c r="B39" s="11">
        <v>2</v>
      </c>
      <c r="C39" s="1" t="s">
        <v>88</v>
      </c>
      <c r="D39" s="1" t="s">
        <v>90</v>
      </c>
      <c r="E39" s="1" t="s">
        <v>7</v>
      </c>
      <c r="F39" s="1" t="s">
        <v>8</v>
      </c>
      <c r="G39" s="1" t="s">
        <v>82</v>
      </c>
      <c r="H39" s="1" t="s">
        <v>91</v>
      </c>
    </row>
    <row r="40" spans="1:8" hidden="1" x14ac:dyDescent="0.25">
      <c r="A40" s="11">
        <v>4437</v>
      </c>
      <c r="B40" s="11">
        <v>2</v>
      </c>
      <c r="C40" s="1" t="s">
        <v>88</v>
      </c>
      <c r="D40" s="1" t="s">
        <v>92</v>
      </c>
      <c r="E40" s="1" t="s">
        <v>17</v>
      </c>
      <c r="F40" s="1" t="s">
        <v>18</v>
      </c>
      <c r="G40" s="1" t="s">
        <v>34</v>
      </c>
      <c r="H40" s="1" t="s">
        <v>52</v>
      </c>
    </row>
    <row r="41" spans="1:8" hidden="1" x14ac:dyDescent="0.25">
      <c r="A41" s="11">
        <v>4434</v>
      </c>
      <c r="B41" s="11">
        <v>1</v>
      </c>
      <c r="C41" s="1" t="s">
        <v>88</v>
      </c>
      <c r="D41" s="1" t="s">
        <v>93</v>
      </c>
      <c r="E41" s="1" t="s">
        <v>17</v>
      </c>
      <c r="F41" s="1" t="s">
        <v>18</v>
      </c>
      <c r="G41" s="1" t="s">
        <v>34</v>
      </c>
      <c r="H41" s="1" t="s">
        <v>50</v>
      </c>
    </row>
    <row r="42" spans="1:8" hidden="1" x14ac:dyDescent="0.25">
      <c r="A42" s="11">
        <v>4430</v>
      </c>
      <c r="B42" s="11">
        <v>1</v>
      </c>
      <c r="C42" s="1" t="s">
        <v>88</v>
      </c>
      <c r="D42" s="1" t="s">
        <v>94</v>
      </c>
      <c r="E42" s="1" t="s">
        <v>17</v>
      </c>
      <c r="F42" s="1" t="s">
        <v>18</v>
      </c>
      <c r="G42" s="1" t="s">
        <v>34</v>
      </c>
      <c r="H42" s="1" t="s">
        <v>97</v>
      </c>
    </row>
    <row r="43" spans="1:8" hidden="1" x14ac:dyDescent="0.25">
      <c r="A43" s="11">
        <v>3361</v>
      </c>
      <c r="B43" s="11">
        <v>1</v>
      </c>
      <c r="C43" s="1" t="s">
        <v>88</v>
      </c>
      <c r="D43" s="1" t="s">
        <v>95</v>
      </c>
      <c r="E43" s="1" t="s">
        <v>19</v>
      </c>
      <c r="F43" s="1" t="s">
        <v>8</v>
      </c>
      <c r="G43" s="1" t="s">
        <v>96</v>
      </c>
      <c r="H43" s="1" t="s">
        <v>98</v>
      </c>
    </row>
    <row r="44" spans="1:8" hidden="1" x14ac:dyDescent="0.25">
      <c r="A44" s="11">
        <v>4494</v>
      </c>
      <c r="B44" s="11">
        <v>1</v>
      </c>
      <c r="C44" s="1" t="s">
        <v>99</v>
      </c>
      <c r="D44" s="1" t="s">
        <v>100</v>
      </c>
      <c r="E44" s="1" t="s">
        <v>17</v>
      </c>
      <c r="F44" s="1" t="s">
        <v>18</v>
      </c>
      <c r="G44" s="1" t="s">
        <v>34</v>
      </c>
      <c r="H44" s="1" t="s">
        <v>61</v>
      </c>
    </row>
    <row r="45" spans="1:8" hidden="1" x14ac:dyDescent="0.25">
      <c r="A45" s="11">
        <v>4428</v>
      </c>
      <c r="B45" s="11">
        <v>1</v>
      </c>
      <c r="C45" s="1" t="s">
        <v>99</v>
      </c>
      <c r="D45" s="1" t="s">
        <v>101</v>
      </c>
      <c r="E45" s="1" t="s">
        <v>17</v>
      </c>
      <c r="F45" s="1" t="s">
        <v>18</v>
      </c>
      <c r="G45" s="1" t="s">
        <v>34</v>
      </c>
      <c r="H45" s="1" t="s">
        <v>62</v>
      </c>
    </row>
    <row r="46" spans="1:8" hidden="1" x14ac:dyDescent="0.25">
      <c r="A46" s="11">
        <v>2730</v>
      </c>
      <c r="B46" s="11">
        <v>1</v>
      </c>
      <c r="C46" s="1" t="s">
        <v>99</v>
      </c>
      <c r="D46" s="1" t="s">
        <v>102</v>
      </c>
      <c r="E46" s="1" t="s">
        <v>17</v>
      </c>
      <c r="F46" s="1" t="s">
        <v>18</v>
      </c>
      <c r="G46" s="1" t="s">
        <v>105</v>
      </c>
      <c r="H46" s="1" t="s">
        <v>106</v>
      </c>
    </row>
    <row r="47" spans="1:8" hidden="1" x14ac:dyDescent="0.25">
      <c r="A47" s="11">
        <v>2728</v>
      </c>
      <c r="B47" s="11">
        <v>1</v>
      </c>
      <c r="C47" s="1" t="s">
        <v>99</v>
      </c>
      <c r="D47" s="1" t="s">
        <v>103</v>
      </c>
      <c r="E47" s="1" t="s">
        <v>17</v>
      </c>
      <c r="F47" s="1" t="s">
        <v>18</v>
      </c>
      <c r="G47" s="1" t="s">
        <v>105</v>
      </c>
      <c r="H47" s="1" t="s">
        <v>107</v>
      </c>
    </row>
    <row r="48" spans="1:8" hidden="1" x14ac:dyDescent="0.25">
      <c r="A48" s="11">
        <v>3361</v>
      </c>
      <c r="B48" s="11">
        <v>4</v>
      </c>
      <c r="C48" s="1" t="s">
        <v>99</v>
      </c>
      <c r="D48" s="1" t="s">
        <v>104</v>
      </c>
      <c r="E48" s="1" t="s">
        <v>19</v>
      </c>
      <c r="F48" s="1" t="s">
        <v>8</v>
      </c>
      <c r="G48" s="1" t="s">
        <v>96</v>
      </c>
      <c r="H48" s="1" t="s">
        <v>98</v>
      </c>
    </row>
    <row r="49" spans="1:8" hidden="1" x14ac:dyDescent="0.25">
      <c r="A49" s="11">
        <v>4511</v>
      </c>
      <c r="B49" s="11">
        <v>1</v>
      </c>
      <c r="C49" s="1" t="s">
        <v>26</v>
      </c>
      <c r="D49" s="1" t="s">
        <v>108</v>
      </c>
      <c r="E49" s="1" t="s">
        <v>17</v>
      </c>
      <c r="F49" s="1" t="s">
        <v>18</v>
      </c>
      <c r="G49" s="1" t="s">
        <v>34</v>
      </c>
      <c r="H49" s="1" t="s">
        <v>109</v>
      </c>
    </row>
    <row r="50" spans="1:8" hidden="1" x14ac:dyDescent="0.25">
      <c r="A50" s="11">
        <v>4497</v>
      </c>
      <c r="B50" s="11">
        <v>1</v>
      </c>
      <c r="C50" s="1" t="s">
        <v>80</v>
      </c>
      <c r="D50" s="1" t="s">
        <v>110</v>
      </c>
      <c r="E50" s="1" t="s">
        <v>17</v>
      </c>
      <c r="F50" s="1" t="s">
        <v>18</v>
      </c>
      <c r="G50" s="1" t="s">
        <v>34</v>
      </c>
      <c r="H50" s="1" t="s">
        <v>111</v>
      </c>
    </row>
    <row r="51" spans="1:8" hidden="1" x14ac:dyDescent="0.25">
      <c r="A51" s="11">
        <v>4513</v>
      </c>
      <c r="B51" s="11">
        <v>1</v>
      </c>
      <c r="C51" s="1" t="s">
        <v>39</v>
      </c>
      <c r="D51" s="1" t="s">
        <v>112</v>
      </c>
      <c r="E51" s="1" t="s">
        <v>17</v>
      </c>
      <c r="F51" s="1" t="s">
        <v>18</v>
      </c>
      <c r="G51" s="1" t="s">
        <v>34</v>
      </c>
      <c r="H51" s="1" t="s">
        <v>113</v>
      </c>
    </row>
    <row r="52" spans="1:8" hidden="1" x14ac:dyDescent="0.25">
      <c r="A52" s="11">
        <v>4505</v>
      </c>
      <c r="B52" s="11">
        <v>1</v>
      </c>
      <c r="C52" s="1" t="s">
        <v>88</v>
      </c>
      <c r="D52" s="1" t="s">
        <v>114</v>
      </c>
      <c r="E52" s="1" t="s">
        <v>17</v>
      </c>
      <c r="F52" s="1" t="s">
        <v>18</v>
      </c>
      <c r="G52" s="1" t="s">
        <v>34</v>
      </c>
      <c r="H52" s="1" t="s">
        <v>115</v>
      </c>
    </row>
    <row r="53" spans="1:8" hidden="1" x14ac:dyDescent="0.25">
      <c r="A53" s="11">
        <v>4500</v>
      </c>
      <c r="B53" s="11">
        <v>1</v>
      </c>
      <c r="C53" s="1" t="s">
        <v>54</v>
      </c>
      <c r="D53" s="1" t="s">
        <v>116</v>
      </c>
      <c r="E53" s="1" t="s">
        <v>17</v>
      </c>
      <c r="F53" s="1" t="s">
        <v>18</v>
      </c>
      <c r="G53" s="1" t="s">
        <v>34</v>
      </c>
      <c r="H53" s="1" t="s">
        <v>117</v>
      </c>
    </row>
    <row r="54" spans="1:8" hidden="1" x14ac:dyDescent="0.25">
      <c r="A54" s="11">
        <v>4494</v>
      </c>
      <c r="B54" s="11">
        <v>1</v>
      </c>
      <c r="C54" s="1" t="s">
        <v>99</v>
      </c>
      <c r="D54" s="1" t="s">
        <v>118</v>
      </c>
      <c r="E54" s="1" t="s">
        <v>17</v>
      </c>
      <c r="F54" s="1" t="s">
        <v>18</v>
      </c>
      <c r="G54" s="1" t="s">
        <v>34</v>
      </c>
      <c r="H54" s="1" t="s">
        <v>119</v>
      </c>
    </row>
    <row r="55" spans="1:8" x14ac:dyDescent="0.25">
      <c r="A55" s="11">
        <v>3405</v>
      </c>
      <c r="B55" s="11">
        <v>3</v>
      </c>
      <c r="C55" s="1" t="s">
        <v>120</v>
      </c>
      <c r="D55" s="1" t="s">
        <v>121</v>
      </c>
      <c r="E55" s="1" t="s">
        <v>7</v>
      </c>
      <c r="F55" s="1" t="s">
        <v>8</v>
      </c>
      <c r="G55" s="1" t="s">
        <v>28</v>
      </c>
      <c r="H55" s="1" t="s">
        <v>29</v>
      </c>
    </row>
    <row r="56" spans="1:8" x14ac:dyDescent="0.25">
      <c r="A56" s="11">
        <v>3409</v>
      </c>
      <c r="B56" s="11">
        <v>4</v>
      </c>
      <c r="C56" s="1" t="s">
        <v>120</v>
      </c>
      <c r="D56" s="1" t="s">
        <v>122</v>
      </c>
      <c r="E56" s="1" t="s">
        <v>7</v>
      </c>
      <c r="F56" s="1" t="s">
        <v>8</v>
      </c>
      <c r="G56" s="1" t="s">
        <v>28</v>
      </c>
      <c r="H56" s="1" t="s">
        <v>123</v>
      </c>
    </row>
    <row r="57" spans="1:8" hidden="1" x14ac:dyDescent="0.25">
      <c r="A57" s="11">
        <v>4494</v>
      </c>
      <c r="B57" s="11">
        <v>1</v>
      </c>
      <c r="C57" s="1" t="s">
        <v>120</v>
      </c>
      <c r="D57" s="1" t="s">
        <v>124</v>
      </c>
      <c r="E57" s="1" t="s">
        <v>17</v>
      </c>
      <c r="F57" s="1" t="s">
        <v>18</v>
      </c>
      <c r="G57" s="1" t="s">
        <v>34</v>
      </c>
      <c r="H57" s="1" t="s">
        <v>61</v>
      </c>
    </row>
    <row r="58" spans="1:8" hidden="1" x14ac:dyDescent="0.25">
      <c r="A58" s="11">
        <v>4436</v>
      </c>
      <c r="B58" s="11">
        <v>2</v>
      </c>
      <c r="C58" s="1" t="s">
        <v>120</v>
      </c>
      <c r="D58" s="1" t="s">
        <v>125</v>
      </c>
      <c r="E58" s="1" t="s">
        <v>17</v>
      </c>
      <c r="F58" s="1" t="s">
        <v>18</v>
      </c>
      <c r="G58" s="1" t="s">
        <v>34</v>
      </c>
      <c r="H58" s="1" t="s">
        <v>49</v>
      </c>
    </row>
    <row r="59" spans="1:8" hidden="1" x14ac:dyDescent="0.25">
      <c r="A59" s="11">
        <v>4433</v>
      </c>
      <c r="B59" s="11">
        <v>2</v>
      </c>
      <c r="C59" s="1" t="s">
        <v>120</v>
      </c>
      <c r="D59" s="1" t="s">
        <v>126</v>
      </c>
      <c r="E59" s="1" t="s">
        <v>17</v>
      </c>
      <c r="F59" s="1" t="s">
        <v>18</v>
      </c>
      <c r="G59" s="1" t="s">
        <v>34</v>
      </c>
      <c r="H59" s="1" t="s">
        <v>130</v>
      </c>
    </row>
    <row r="60" spans="1:8" hidden="1" x14ac:dyDescent="0.25">
      <c r="A60" s="11">
        <v>4431</v>
      </c>
      <c r="B60" s="11">
        <v>1</v>
      </c>
      <c r="C60" s="1" t="s">
        <v>120</v>
      </c>
      <c r="D60" s="1" t="s">
        <v>127</v>
      </c>
      <c r="E60" s="1" t="s">
        <v>17</v>
      </c>
      <c r="F60" s="1" t="s">
        <v>18</v>
      </c>
      <c r="G60" s="1" t="s">
        <v>34</v>
      </c>
      <c r="H60" s="1" t="s">
        <v>131</v>
      </c>
    </row>
    <row r="61" spans="1:8" hidden="1" x14ac:dyDescent="0.25">
      <c r="A61" s="11">
        <v>3430</v>
      </c>
      <c r="B61" s="11">
        <v>1</v>
      </c>
      <c r="C61" s="1" t="s">
        <v>120</v>
      </c>
      <c r="D61" s="1" t="s">
        <v>128</v>
      </c>
      <c r="E61" s="1" t="s">
        <v>19</v>
      </c>
      <c r="F61" s="1" t="s">
        <v>8</v>
      </c>
      <c r="G61" s="1" t="s">
        <v>48</v>
      </c>
      <c r="H61" s="1" t="s">
        <v>132</v>
      </c>
    </row>
    <row r="62" spans="1:8" hidden="1" x14ac:dyDescent="0.25">
      <c r="A62" s="11">
        <v>4440</v>
      </c>
      <c r="B62" s="11">
        <v>1</v>
      </c>
      <c r="C62" s="1" t="s">
        <v>120</v>
      </c>
      <c r="D62" s="1" t="s">
        <v>129</v>
      </c>
      <c r="E62" s="1" t="s">
        <v>17</v>
      </c>
      <c r="F62" s="1" t="s">
        <v>18</v>
      </c>
      <c r="G62" s="1" t="s">
        <v>34</v>
      </c>
      <c r="H62" s="1" t="s">
        <v>133</v>
      </c>
    </row>
    <row r="63" spans="1:8" x14ac:dyDescent="0.25">
      <c r="A63" s="11">
        <v>3405</v>
      </c>
      <c r="B63" s="11">
        <v>5</v>
      </c>
      <c r="C63" s="1" t="s">
        <v>134</v>
      </c>
      <c r="D63" s="1" t="s">
        <v>135</v>
      </c>
      <c r="E63" s="1" t="s">
        <v>7</v>
      </c>
      <c r="F63" s="1" t="s">
        <v>8</v>
      </c>
      <c r="G63" s="1" t="s">
        <v>28</v>
      </c>
      <c r="H63" s="1" t="s">
        <v>29</v>
      </c>
    </row>
    <row r="64" spans="1:8" hidden="1" x14ac:dyDescent="0.25">
      <c r="A64" s="11">
        <v>4501</v>
      </c>
      <c r="B64" s="11">
        <v>1</v>
      </c>
      <c r="C64" s="1" t="s">
        <v>134</v>
      </c>
      <c r="D64" s="1" t="s">
        <v>136</v>
      </c>
      <c r="E64" s="1" t="s">
        <v>17</v>
      </c>
      <c r="F64" s="1" t="s">
        <v>18</v>
      </c>
      <c r="G64" s="1" t="s">
        <v>34</v>
      </c>
      <c r="H64" s="1" t="s">
        <v>142</v>
      </c>
    </row>
    <row r="65" spans="1:8" hidden="1" x14ac:dyDescent="0.25">
      <c r="A65" s="11">
        <v>4496</v>
      </c>
      <c r="B65" s="11">
        <v>1</v>
      </c>
      <c r="C65" s="1" t="s">
        <v>134</v>
      </c>
      <c r="D65" s="1" t="s">
        <v>137</v>
      </c>
      <c r="E65" s="1" t="s">
        <v>17</v>
      </c>
      <c r="F65" s="1" t="s">
        <v>18</v>
      </c>
      <c r="G65" s="1" t="s">
        <v>34</v>
      </c>
      <c r="H65" s="1" t="s">
        <v>143</v>
      </c>
    </row>
    <row r="66" spans="1:8" hidden="1" x14ac:dyDescent="0.25">
      <c r="A66" s="11">
        <v>4502</v>
      </c>
      <c r="B66" s="11">
        <v>1</v>
      </c>
      <c r="C66" s="1" t="s">
        <v>134</v>
      </c>
      <c r="D66" s="1" t="s">
        <v>138</v>
      </c>
      <c r="E66" s="1" t="s">
        <v>17</v>
      </c>
      <c r="F66" s="1" t="s">
        <v>18</v>
      </c>
      <c r="G66" s="1" t="s">
        <v>34</v>
      </c>
      <c r="H66" s="1" t="s">
        <v>37</v>
      </c>
    </row>
    <row r="67" spans="1:8" hidden="1" x14ac:dyDescent="0.25">
      <c r="A67" s="11">
        <v>4433</v>
      </c>
      <c r="B67" s="11">
        <v>1</v>
      </c>
      <c r="C67" s="1" t="s">
        <v>134</v>
      </c>
      <c r="D67" s="1" t="s">
        <v>139</v>
      </c>
      <c r="E67" s="1" t="s">
        <v>17</v>
      </c>
      <c r="F67" s="1" t="s">
        <v>18</v>
      </c>
      <c r="G67" s="1" t="s">
        <v>34</v>
      </c>
      <c r="H67" s="1" t="s">
        <v>130</v>
      </c>
    </row>
    <row r="68" spans="1:8" hidden="1" x14ac:dyDescent="0.25">
      <c r="A68" s="11">
        <v>4438</v>
      </c>
      <c r="B68" s="11">
        <v>1</v>
      </c>
      <c r="C68" s="1" t="s">
        <v>134</v>
      </c>
      <c r="D68" s="1" t="s">
        <v>140</v>
      </c>
      <c r="E68" s="1" t="s">
        <v>17</v>
      </c>
      <c r="F68" s="1" t="s">
        <v>18</v>
      </c>
      <c r="G68" s="1" t="s">
        <v>34</v>
      </c>
      <c r="H68" s="1" t="s">
        <v>38</v>
      </c>
    </row>
    <row r="69" spans="1:8" hidden="1" x14ac:dyDescent="0.25">
      <c r="A69" s="11">
        <v>3430</v>
      </c>
      <c r="B69" s="11">
        <v>1</v>
      </c>
      <c r="C69" s="1" t="s">
        <v>134</v>
      </c>
      <c r="D69" s="1" t="s">
        <v>141</v>
      </c>
      <c r="E69" s="1" t="s">
        <v>19</v>
      </c>
      <c r="F69" s="1" t="s">
        <v>8</v>
      </c>
      <c r="G69" s="1" t="s">
        <v>48</v>
      </c>
      <c r="H69" s="1" t="s">
        <v>132</v>
      </c>
    </row>
    <row r="70" spans="1:8" hidden="1" x14ac:dyDescent="0.25">
      <c r="A70" s="11">
        <v>4428</v>
      </c>
      <c r="B70" s="11">
        <v>1</v>
      </c>
      <c r="C70" s="1" t="s">
        <v>144</v>
      </c>
      <c r="D70" s="1" t="s">
        <v>145</v>
      </c>
      <c r="E70" s="1" t="s">
        <v>17</v>
      </c>
      <c r="F70" s="1" t="s">
        <v>18</v>
      </c>
      <c r="G70" s="1" t="s">
        <v>34</v>
      </c>
      <c r="H70" s="1" t="s">
        <v>62</v>
      </c>
    </row>
    <row r="71" spans="1:8" hidden="1" x14ac:dyDescent="0.25">
      <c r="A71" s="11">
        <v>4427</v>
      </c>
      <c r="B71" s="11">
        <v>1</v>
      </c>
      <c r="C71" s="1" t="s">
        <v>144</v>
      </c>
      <c r="D71" s="1" t="s">
        <v>146</v>
      </c>
      <c r="E71" s="1" t="s">
        <v>17</v>
      </c>
      <c r="F71" s="1" t="s">
        <v>18</v>
      </c>
      <c r="G71" s="1" t="s">
        <v>34</v>
      </c>
      <c r="H71" s="1" t="s">
        <v>149</v>
      </c>
    </row>
    <row r="72" spans="1:8" hidden="1" x14ac:dyDescent="0.25">
      <c r="A72" s="11">
        <v>2665</v>
      </c>
      <c r="B72" s="11">
        <v>2</v>
      </c>
      <c r="C72" s="1" t="s">
        <v>144</v>
      </c>
      <c r="D72" s="1" t="s">
        <v>147</v>
      </c>
      <c r="E72" s="1" t="s">
        <v>17</v>
      </c>
      <c r="F72" s="1" t="s">
        <v>18</v>
      </c>
      <c r="G72" s="1" t="s">
        <v>105</v>
      </c>
      <c r="H72" s="1" t="s">
        <v>150</v>
      </c>
    </row>
    <row r="73" spans="1:8" hidden="1" x14ac:dyDescent="0.25">
      <c r="A73" s="11">
        <v>3430</v>
      </c>
      <c r="B73" s="11">
        <v>4</v>
      </c>
      <c r="C73" s="1" t="s">
        <v>144</v>
      </c>
      <c r="D73" s="1" t="s">
        <v>148</v>
      </c>
      <c r="E73" s="1" t="s">
        <v>19</v>
      </c>
      <c r="F73" s="1" t="s">
        <v>8</v>
      </c>
      <c r="G73" s="1" t="s">
        <v>48</v>
      </c>
      <c r="H73" s="1" t="s">
        <v>132</v>
      </c>
    </row>
    <row r="74" spans="1:8" x14ac:dyDescent="0.25">
      <c r="A74" s="11">
        <v>3341</v>
      </c>
      <c r="B74" s="11">
        <v>3</v>
      </c>
      <c r="C74" s="1" t="s">
        <v>151</v>
      </c>
      <c r="D74" s="1" t="s">
        <v>152</v>
      </c>
      <c r="E74" s="1" t="s">
        <v>7</v>
      </c>
      <c r="F74" s="1" t="s">
        <v>8</v>
      </c>
      <c r="G74" s="1" t="s">
        <v>82</v>
      </c>
      <c r="H74" s="1" t="s">
        <v>83</v>
      </c>
    </row>
    <row r="75" spans="1:8" x14ac:dyDescent="0.25">
      <c r="A75" s="11">
        <v>3346</v>
      </c>
      <c r="B75" s="11">
        <v>4</v>
      </c>
      <c r="C75" s="1" t="s">
        <v>151</v>
      </c>
      <c r="D75" s="1" t="s">
        <v>153</v>
      </c>
      <c r="E75" s="1" t="s">
        <v>7</v>
      </c>
      <c r="F75" s="1" t="s">
        <v>8</v>
      </c>
      <c r="G75" s="1" t="s">
        <v>82</v>
      </c>
      <c r="H75" s="1" t="s">
        <v>154</v>
      </c>
    </row>
    <row r="76" spans="1:8" hidden="1" x14ac:dyDescent="0.25">
      <c r="A76" s="11">
        <v>4436</v>
      </c>
      <c r="B76" s="11">
        <v>2</v>
      </c>
      <c r="C76" s="1" t="s">
        <v>151</v>
      </c>
      <c r="D76" s="1" t="s">
        <v>155</v>
      </c>
      <c r="E76" s="1" t="s">
        <v>17</v>
      </c>
      <c r="F76" s="1" t="s">
        <v>18</v>
      </c>
      <c r="G76" s="1" t="s">
        <v>34</v>
      </c>
      <c r="H76" s="1" t="s">
        <v>49</v>
      </c>
    </row>
    <row r="77" spans="1:8" hidden="1" x14ac:dyDescent="0.25">
      <c r="A77" s="11">
        <v>4435</v>
      </c>
      <c r="B77" s="11">
        <v>2</v>
      </c>
      <c r="C77" s="1" t="s">
        <v>151</v>
      </c>
      <c r="D77" s="1" t="s">
        <v>156</v>
      </c>
      <c r="E77" s="1" t="s">
        <v>17</v>
      </c>
      <c r="F77" s="1" t="s">
        <v>18</v>
      </c>
      <c r="G77" s="1" t="s">
        <v>34</v>
      </c>
      <c r="H77" s="1" t="s">
        <v>161</v>
      </c>
    </row>
    <row r="78" spans="1:8" hidden="1" x14ac:dyDescent="0.25">
      <c r="A78" s="11">
        <v>4431</v>
      </c>
      <c r="B78" s="11">
        <v>1</v>
      </c>
      <c r="C78" s="1" t="s">
        <v>151</v>
      </c>
      <c r="D78" s="1" t="s">
        <v>157</v>
      </c>
      <c r="E78" s="1" t="s">
        <v>17</v>
      </c>
      <c r="F78" s="1" t="s">
        <v>18</v>
      </c>
      <c r="G78" s="1" t="s">
        <v>34</v>
      </c>
      <c r="H78" s="1" t="s">
        <v>131</v>
      </c>
    </row>
    <row r="79" spans="1:8" hidden="1" x14ac:dyDescent="0.25">
      <c r="A79" s="11">
        <v>3366</v>
      </c>
      <c r="B79" s="11">
        <v>1</v>
      </c>
      <c r="C79" s="1" t="s">
        <v>151</v>
      </c>
      <c r="D79" s="1" t="s">
        <v>158</v>
      </c>
      <c r="E79" s="1" t="s">
        <v>19</v>
      </c>
      <c r="F79" s="1" t="s">
        <v>8</v>
      </c>
      <c r="G79" s="1" t="s">
        <v>96</v>
      </c>
      <c r="H79" s="1" t="s">
        <v>162</v>
      </c>
    </row>
    <row r="80" spans="1:8" hidden="1" x14ac:dyDescent="0.25">
      <c r="A80" s="11">
        <v>4440</v>
      </c>
      <c r="B80" s="11">
        <v>1</v>
      </c>
      <c r="C80" s="1" t="s">
        <v>151</v>
      </c>
      <c r="D80" s="1" t="s">
        <v>159</v>
      </c>
      <c r="E80" s="1" t="s">
        <v>17</v>
      </c>
      <c r="F80" s="1" t="s">
        <v>18</v>
      </c>
      <c r="G80" s="1" t="s">
        <v>34</v>
      </c>
      <c r="H80" s="1" t="s">
        <v>133</v>
      </c>
    </row>
    <row r="81" spans="1:8" hidden="1" x14ac:dyDescent="0.25">
      <c r="A81" s="11">
        <v>4494</v>
      </c>
      <c r="B81" s="11">
        <v>1</v>
      </c>
      <c r="C81" s="1" t="s">
        <v>151</v>
      </c>
      <c r="D81" s="1" t="s">
        <v>160</v>
      </c>
      <c r="E81" s="1" t="s">
        <v>17</v>
      </c>
      <c r="F81" s="1" t="s">
        <v>18</v>
      </c>
      <c r="G81" s="1" t="s">
        <v>34</v>
      </c>
      <c r="H81" s="1" t="s">
        <v>61</v>
      </c>
    </row>
    <row r="82" spans="1:8" x14ac:dyDescent="0.25">
      <c r="A82" s="11">
        <v>3341</v>
      </c>
      <c r="B82" s="11">
        <v>5</v>
      </c>
      <c r="C82" s="1" t="s">
        <v>163</v>
      </c>
      <c r="D82" s="1" t="s">
        <v>164</v>
      </c>
      <c r="E82" s="1" t="s">
        <v>7</v>
      </c>
      <c r="F82" s="1" t="s">
        <v>8</v>
      </c>
      <c r="G82" s="1" t="s">
        <v>82</v>
      </c>
      <c r="H82" s="1" t="s">
        <v>83</v>
      </c>
    </row>
    <row r="83" spans="1:8" hidden="1" x14ac:dyDescent="0.25">
      <c r="A83" s="11">
        <v>4501</v>
      </c>
      <c r="B83" s="11">
        <v>1</v>
      </c>
      <c r="C83" s="1" t="s">
        <v>163</v>
      </c>
      <c r="D83" s="1" t="s">
        <v>165</v>
      </c>
      <c r="E83" s="1" t="s">
        <v>17</v>
      </c>
      <c r="F83" s="1" t="s">
        <v>18</v>
      </c>
      <c r="G83" s="1" t="s">
        <v>34</v>
      </c>
      <c r="H83" s="1" t="s">
        <v>142</v>
      </c>
    </row>
    <row r="84" spans="1:8" hidden="1" x14ac:dyDescent="0.25">
      <c r="A84" s="11">
        <v>4496</v>
      </c>
      <c r="B84" s="11">
        <v>1</v>
      </c>
      <c r="C84" s="1" t="s">
        <v>163</v>
      </c>
      <c r="D84" s="1" t="s">
        <v>166</v>
      </c>
      <c r="E84" s="1" t="s">
        <v>17</v>
      </c>
      <c r="F84" s="1" t="s">
        <v>18</v>
      </c>
      <c r="G84" s="1" t="s">
        <v>34</v>
      </c>
      <c r="H84" s="1" t="s">
        <v>143</v>
      </c>
    </row>
    <row r="85" spans="1:8" hidden="1" x14ac:dyDescent="0.25">
      <c r="A85" s="11">
        <v>4502</v>
      </c>
      <c r="B85" s="11">
        <v>1</v>
      </c>
      <c r="C85" s="1" t="s">
        <v>163</v>
      </c>
      <c r="D85" s="1" t="s">
        <v>167</v>
      </c>
      <c r="E85" s="1" t="s">
        <v>17</v>
      </c>
      <c r="F85" s="1" t="s">
        <v>18</v>
      </c>
      <c r="G85" s="1" t="s">
        <v>34</v>
      </c>
      <c r="H85" s="1" t="s">
        <v>37</v>
      </c>
    </row>
    <row r="86" spans="1:8" hidden="1" x14ac:dyDescent="0.25">
      <c r="A86" s="11">
        <v>4433</v>
      </c>
      <c r="B86" s="11">
        <v>1</v>
      </c>
      <c r="C86" s="1" t="s">
        <v>163</v>
      </c>
      <c r="D86" s="1" t="s">
        <v>168</v>
      </c>
      <c r="E86" s="1" t="s">
        <v>17</v>
      </c>
      <c r="F86" s="1" t="s">
        <v>18</v>
      </c>
      <c r="G86" s="1" t="s">
        <v>34</v>
      </c>
      <c r="H86" s="1" t="s">
        <v>130</v>
      </c>
    </row>
    <row r="87" spans="1:8" hidden="1" x14ac:dyDescent="0.25">
      <c r="A87" s="11">
        <v>4438</v>
      </c>
      <c r="B87" s="11">
        <v>1</v>
      </c>
      <c r="C87" s="1" t="s">
        <v>163</v>
      </c>
      <c r="D87" s="1" t="s">
        <v>169</v>
      </c>
      <c r="E87" s="1" t="s">
        <v>17</v>
      </c>
      <c r="F87" s="1" t="s">
        <v>18</v>
      </c>
      <c r="G87" s="1" t="s">
        <v>34</v>
      </c>
      <c r="H87" s="1" t="s">
        <v>38</v>
      </c>
    </row>
    <row r="88" spans="1:8" hidden="1" x14ac:dyDescent="0.25">
      <c r="A88" s="11">
        <v>3366</v>
      </c>
      <c r="B88" s="11">
        <v>1</v>
      </c>
      <c r="C88" s="1" t="s">
        <v>163</v>
      </c>
      <c r="D88" s="1" t="s">
        <v>170</v>
      </c>
      <c r="E88" s="1" t="s">
        <v>19</v>
      </c>
      <c r="F88" s="1" t="s">
        <v>8</v>
      </c>
      <c r="G88" s="1" t="s">
        <v>96</v>
      </c>
      <c r="H88" s="1" t="s">
        <v>162</v>
      </c>
    </row>
    <row r="89" spans="1:8" hidden="1" x14ac:dyDescent="0.25">
      <c r="A89" s="11">
        <v>4428</v>
      </c>
      <c r="B89" s="11">
        <v>1</v>
      </c>
      <c r="C89" s="1" t="s">
        <v>171</v>
      </c>
      <c r="D89" s="1" t="s">
        <v>172</v>
      </c>
      <c r="E89" s="1" t="s">
        <v>17</v>
      </c>
      <c r="F89" s="1" t="s">
        <v>18</v>
      </c>
      <c r="G89" s="1" t="s">
        <v>34</v>
      </c>
      <c r="H89" s="1" t="s">
        <v>62</v>
      </c>
    </row>
    <row r="90" spans="1:8" hidden="1" x14ac:dyDescent="0.25">
      <c r="A90" s="11">
        <v>4427</v>
      </c>
      <c r="B90" s="11">
        <v>1</v>
      </c>
      <c r="C90" s="1" t="s">
        <v>171</v>
      </c>
      <c r="D90" s="1" t="s">
        <v>173</v>
      </c>
      <c r="E90" s="1" t="s">
        <v>17</v>
      </c>
      <c r="F90" s="1" t="s">
        <v>18</v>
      </c>
      <c r="G90" s="1" t="s">
        <v>34</v>
      </c>
      <c r="H90" s="1" t="s">
        <v>149</v>
      </c>
    </row>
    <row r="91" spans="1:8" hidden="1" x14ac:dyDescent="0.25">
      <c r="A91" s="11">
        <v>2665</v>
      </c>
      <c r="B91" s="11">
        <v>2</v>
      </c>
      <c r="C91" s="1" t="s">
        <v>171</v>
      </c>
      <c r="D91" s="1" t="s">
        <v>174</v>
      </c>
      <c r="E91" s="1" t="s">
        <v>17</v>
      </c>
      <c r="F91" s="1" t="s">
        <v>18</v>
      </c>
      <c r="G91" s="1" t="s">
        <v>105</v>
      </c>
      <c r="H91" s="1" t="s">
        <v>150</v>
      </c>
    </row>
    <row r="92" spans="1:8" hidden="1" x14ac:dyDescent="0.25">
      <c r="A92" s="11">
        <v>3366</v>
      </c>
      <c r="B92" s="11">
        <v>4</v>
      </c>
      <c r="C92" s="1" t="s">
        <v>171</v>
      </c>
      <c r="D92" s="1" t="s">
        <v>175</v>
      </c>
      <c r="E92" s="1" t="s">
        <v>19</v>
      </c>
      <c r="F92" s="1" t="s">
        <v>8</v>
      </c>
      <c r="G92" s="1" t="s">
        <v>96</v>
      </c>
      <c r="H92" s="1" t="s">
        <v>162</v>
      </c>
    </row>
    <row r="93" spans="1:8" hidden="1" x14ac:dyDescent="0.25">
      <c r="A93" s="11">
        <v>4499</v>
      </c>
      <c r="B93" s="11">
        <v>1</v>
      </c>
      <c r="C93" s="1" t="s">
        <v>120</v>
      </c>
      <c r="D93" s="1" t="s">
        <v>176</v>
      </c>
      <c r="E93" s="1" t="s">
        <v>17</v>
      </c>
      <c r="F93" s="1" t="s">
        <v>18</v>
      </c>
      <c r="G93" s="1" t="s">
        <v>34</v>
      </c>
      <c r="H93" s="1" t="s">
        <v>177</v>
      </c>
    </row>
    <row r="94" spans="1:8" hidden="1" x14ac:dyDescent="0.25">
      <c r="A94" s="11">
        <v>4490</v>
      </c>
      <c r="B94" s="11">
        <v>1</v>
      </c>
      <c r="C94" s="1" t="s">
        <v>151</v>
      </c>
      <c r="D94" s="1" t="s">
        <v>178</v>
      </c>
      <c r="E94" s="1" t="s">
        <v>17</v>
      </c>
      <c r="F94" s="1" t="s">
        <v>18</v>
      </c>
      <c r="G94" s="1" t="s">
        <v>34</v>
      </c>
      <c r="H94" s="1" t="s">
        <v>181</v>
      </c>
    </row>
    <row r="95" spans="1:8" hidden="1" x14ac:dyDescent="0.25">
      <c r="A95" s="11">
        <v>4440</v>
      </c>
      <c r="B95" s="11">
        <v>1</v>
      </c>
      <c r="C95" s="1" t="s">
        <v>134</v>
      </c>
      <c r="D95" s="1" t="s">
        <v>179</v>
      </c>
      <c r="E95" s="1" t="s">
        <v>17</v>
      </c>
      <c r="F95" s="1" t="s">
        <v>18</v>
      </c>
      <c r="G95" s="1" t="s">
        <v>34</v>
      </c>
      <c r="H95" s="1" t="s">
        <v>182</v>
      </c>
    </row>
    <row r="96" spans="1:8" hidden="1" x14ac:dyDescent="0.25">
      <c r="A96" s="11">
        <v>4429</v>
      </c>
      <c r="B96" s="11">
        <v>1</v>
      </c>
      <c r="C96" s="1" t="s">
        <v>163</v>
      </c>
      <c r="D96" s="1" t="s">
        <v>180</v>
      </c>
      <c r="E96" s="1" t="s">
        <v>17</v>
      </c>
      <c r="F96" s="1" t="s">
        <v>18</v>
      </c>
      <c r="G96" s="1" t="s">
        <v>34</v>
      </c>
      <c r="H96" s="1" t="s">
        <v>183</v>
      </c>
    </row>
    <row r="97" spans="1:8" hidden="1" x14ac:dyDescent="0.25">
      <c r="A97" s="11">
        <v>4500</v>
      </c>
      <c r="B97" s="11">
        <v>1</v>
      </c>
      <c r="C97" s="1" t="s">
        <v>144</v>
      </c>
      <c r="D97" s="1" t="s">
        <v>184</v>
      </c>
      <c r="E97" s="1" t="s">
        <v>17</v>
      </c>
      <c r="F97" s="1" t="s">
        <v>18</v>
      </c>
      <c r="G97" s="1" t="s">
        <v>34</v>
      </c>
      <c r="H97" s="1" t="s">
        <v>117</v>
      </c>
    </row>
    <row r="98" spans="1:8" hidden="1" x14ac:dyDescent="0.25">
      <c r="A98" s="11">
        <v>4493</v>
      </c>
      <c r="B98" s="11">
        <v>1</v>
      </c>
      <c r="C98" s="1" t="s">
        <v>171</v>
      </c>
      <c r="D98" s="1" t="s">
        <v>185</v>
      </c>
      <c r="E98" s="1" t="s">
        <v>17</v>
      </c>
      <c r="F98" s="1" t="s">
        <v>18</v>
      </c>
      <c r="G98" s="1" t="s">
        <v>34</v>
      </c>
      <c r="H98" s="1" t="s">
        <v>186</v>
      </c>
    </row>
    <row r="99" spans="1:8" x14ac:dyDescent="0.25">
      <c r="A99" s="11">
        <v>3405</v>
      </c>
      <c r="B99" s="11">
        <v>3</v>
      </c>
      <c r="C99" s="1" t="s">
        <v>187</v>
      </c>
      <c r="D99" s="1" t="s">
        <v>188</v>
      </c>
      <c r="E99" s="1" t="s">
        <v>7</v>
      </c>
      <c r="F99" s="1" t="s">
        <v>8</v>
      </c>
      <c r="G99" s="1" t="s">
        <v>28</v>
      </c>
      <c r="H99" s="1" t="s">
        <v>29</v>
      </c>
    </row>
    <row r="100" spans="1:8" x14ac:dyDescent="0.25">
      <c r="A100" s="11">
        <v>3409</v>
      </c>
      <c r="B100" s="11">
        <v>4</v>
      </c>
      <c r="C100" s="1" t="s">
        <v>187</v>
      </c>
      <c r="D100" s="1" t="s">
        <v>189</v>
      </c>
      <c r="E100" s="1" t="s">
        <v>7</v>
      </c>
      <c r="F100" s="1" t="s">
        <v>8</v>
      </c>
      <c r="G100" s="1" t="s">
        <v>28</v>
      </c>
      <c r="H100" s="1" t="s">
        <v>123</v>
      </c>
    </row>
    <row r="101" spans="1:8" hidden="1" x14ac:dyDescent="0.25">
      <c r="A101" s="11">
        <v>4436</v>
      </c>
      <c r="B101" s="11">
        <v>2</v>
      </c>
      <c r="C101" s="1" t="s">
        <v>187</v>
      </c>
      <c r="D101" s="1" t="s">
        <v>190</v>
      </c>
      <c r="E101" s="1" t="s">
        <v>17</v>
      </c>
      <c r="F101" s="1" t="s">
        <v>18</v>
      </c>
      <c r="G101" s="1" t="s">
        <v>34</v>
      </c>
      <c r="H101" s="1" t="s">
        <v>49</v>
      </c>
    </row>
    <row r="102" spans="1:8" hidden="1" x14ac:dyDescent="0.25">
      <c r="A102" s="11">
        <v>4434</v>
      </c>
      <c r="B102" s="11">
        <v>1</v>
      </c>
      <c r="C102" s="1" t="s">
        <v>187</v>
      </c>
      <c r="D102" s="1" t="s">
        <v>191</v>
      </c>
      <c r="E102" s="1" t="s">
        <v>17</v>
      </c>
      <c r="F102" s="1" t="s">
        <v>18</v>
      </c>
      <c r="G102" s="1" t="s">
        <v>34</v>
      </c>
      <c r="H102" s="1" t="s">
        <v>50</v>
      </c>
    </row>
    <row r="103" spans="1:8" hidden="1" x14ac:dyDescent="0.25">
      <c r="A103" s="11">
        <v>3430</v>
      </c>
      <c r="B103" s="11">
        <v>1</v>
      </c>
      <c r="C103" s="1" t="s">
        <v>187</v>
      </c>
      <c r="D103" s="1" t="s">
        <v>192</v>
      </c>
      <c r="E103" s="1" t="s">
        <v>19</v>
      </c>
      <c r="F103" s="1" t="s">
        <v>8</v>
      </c>
      <c r="G103" s="1" t="s">
        <v>48</v>
      </c>
      <c r="H103" s="1" t="s">
        <v>132</v>
      </c>
    </row>
    <row r="104" spans="1:8" hidden="1" x14ac:dyDescent="0.25">
      <c r="A104" s="11">
        <v>4441</v>
      </c>
      <c r="B104" s="11">
        <v>2</v>
      </c>
      <c r="C104" s="1" t="s">
        <v>187</v>
      </c>
      <c r="D104" s="1" t="s">
        <v>193</v>
      </c>
      <c r="E104" s="1" t="s">
        <v>17</v>
      </c>
      <c r="F104" s="1" t="s">
        <v>18</v>
      </c>
      <c r="G104" s="1" t="s">
        <v>34</v>
      </c>
      <c r="H104" s="1" t="s">
        <v>196</v>
      </c>
    </row>
    <row r="105" spans="1:8" hidden="1" x14ac:dyDescent="0.25">
      <c r="A105" s="11">
        <v>4498</v>
      </c>
      <c r="B105" s="11">
        <v>1</v>
      </c>
      <c r="C105" s="1" t="s">
        <v>187</v>
      </c>
      <c r="D105" s="1" t="s">
        <v>194</v>
      </c>
      <c r="E105" s="1" t="s">
        <v>17</v>
      </c>
      <c r="F105" s="1" t="s">
        <v>18</v>
      </c>
      <c r="G105" s="1" t="s">
        <v>34</v>
      </c>
      <c r="H105" s="1" t="s">
        <v>197</v>
      </c>
    </row>
    <row r="106" spans="1:8" hidden="1" x14ac:dyDescent="0.25">
      <c r="A106" s="11">
        <v>4439</v>
      </c>
      <c r="B106" s="11">
        <v>1</v>
      </c>
      <c r="C106" s="1" t="s">
        <v>187</v>
      </c>
      <c r="D106" s="1" t="s">
        <v>195</v>
      </c>
      <c r="E106" s="1" t="s">
        <v>17</v>
      </c>
      <c r="F106" s="1" t="s">
        <v>18</v>
      </c>
      <c r="G106" s="1" t="s">
        <v>34</v>
      </c>
      <c r="H106" s="1" t="s">
        <v>198</v>
      </c>
    </row>
    <row r="107" spans="1:8" x14ac:dyDescent="0.25">
      <c r="A107" s="11">
        <v>3405</v>
      </c>
      <c r="B107" s="11">
        <v>5</v>
      </c>
      <c r="C107" s="1" t="s">
        <v>199</v>
      </c>
      <c r="D107" s="1" t="s">
        <v>200</v>
      </c>
      <c r="E107" s="1" t="s">
        <v>7</v>
      </c>
      <c r="F107" s="1" t="s">
        <v>8</v>
      </c>
      <c r="G107" s="1" t="s">
        <v>28</v>
      </c>
      <c r="H107" s="1" t="s">
        <v>29</v>
      </c>
    </row>
    <row r="108" spans="1:8" hidden="1" x14ac:dyDescent="0.25">
      <c r="A108" s="11">
        <v>4439</v>
      </c>
      <c r="B108" s="11">
        <v>1</v>
      </c>
      <c r="C108" s="1" t="s">
        <v>199</v>
      </c>
      <c r="D108" s="1" t="s">
        <v>201</v>
      </c>
      <c r="E108" s="1" t="s">
        <v>17</v>
      </c>
      <c r="F108" s="1" t="s">
        <v>18</v>
      </c>
      <c r="G108" s="1" t="s">
        <v>34</v>
      </c>
      <c r="H108" s="1" t="s">
        <v>198</v>
      </c>
    </row>
    <row r="109" spans="1:8" hidden="1" x14ac:dyDescent="0.25">
      <c r="A109" s="11">
        <v>4501</v>
      </c>
      <c r="B109" s="11">
        <v>1</v>
      </c>
      <c r="C109" s="1" t="s">
        <v>199</v>
      </c>
      <c r="D109" s="1" t="s">
        <v>202</v>
      </c>
      <c r="E109" s="1" t="s">
        <v>17</v>
      </c>
      <c r="F109" s="1" t="s">
        <v>18</v>
      </c>
      <c r="G109" s="1" t="s">
        <v>34</v>
      </c>
      <c r="H109" s="1" t="s">
        <v>142</v>
      </c>
    </row>
    <row r="110" spans="1:8" hidden="1" x14ac:dyDescent="0.25">
      <c r="A110" s="11">
        <v>4496</v>
      </c>
      <c r="B110" s="11">
        <v>1</v>
      </c>
      <c r="C110" s="1" t="s">
        <v>199</v>
      </c>
      <c r="D110" s="1" t="s">
        <v>203</v>
      </c>
      <c r="E110" s="1" t="s">
        <v>17</v>
      </c>
      <c r="F110" s="1" t="s">
        <v>18</v>
      </c>
      <c r="G110" s="1" t="s">
        <v>34</v>
      </c>
      <c r="H110" s="1" t="s">
        <v>143</v>
      </c>
    </row>
    <row r="111" spans="1:8" hidden="1" x14ac:dyDescent="0.25">
      <c r="A111" s="11">
        <v>4502</v>
      </c>
      <c r="B111" s="11">
        <v>1</v>
      </c>
      <c r="C111" s="1" t="s">
        <v>199</v>
      </c>
      <c r="D111" s="1" t="s">
        <v>204</v>
      </c>
      <c r="E111" s="1" t="s">
        <v>17</v>
      </c>
      <c r="F111" s="1" t="s">
        <v>18</v>
      </c>
      <c r="G111" s="1" t="s">
        <v>34</v>
      </c>
      <c r="H111" s="1" t="s">
        <v>37</v>
      </c>
    </row>
    <row r="112" spans="1:8" hidden="1" x14ac:dyDescent="0.25">
      <c r="A112" s="11">
        <v>4434</v>
      </c>
      <c r="B112" s="11">
        <v>1</v>
      </c>
      <c r="C112" s="1" t="s">
        <v>199</v>
      </c>
      <c r="D112" s="1" t="s">
        <v>205</v>
      </c>
      <c r="E112" s="1" t="s">
        <v>17</v>
      </c>
      <c r="F112" s="1" t="s">
        <v>18</v>
      </c>
      <c r="G112" s="1" t="s">
        <v>34</v>
      </c>
      <c r="H112" s="1" t="s">
        <v>50</v>
      </c>
    </row>
    <row r="113" spans="1:8" hidden="1" x14ac:dyDescent="0.25">
      <c r="A113" s="11">
        <v>3430</v>
      </c>
      <c r="B113" s="11">
        <v>1</v>
      </c>
      <c r="C113" s="1" t="s">
        <v>199</v>
      </c>
      <c r="D113" s="1" t="s">
        <v>206</v>
      </c>
      <c r="E113" s="1" t="s">
        <v>19</v>
      </c>
      <c r="F113" s="1" t="s">
        <v>8</v>
      </c>
      <c r="G113" s="1" t="s">
        <v>48</v>
      </c>
      <c r="H113" s="1" t="s">
        <v>132</v>
      </c>
    </row>
    <row r="114" spans="1:8" hidden="1" x14ac:dyDescent="0.25">
      <c r="A114" s="11">
        <v>4428</v>
      </c>
      <c r="B114" s="11">
        <v>1</v>
      </c>
      <c r="C114" s="1" t="s">
        <v>207</v>
      </c>
      <c r="D114" s="1" t="s">
        <v>208</v>
      </c>
      <c r="E114" s="1" t="s">
        <v>17</v>
      </c>
      <c r="F114" s="1" t="s">
        <v>18</v>
      </c>
      <c r="G114" s="1" t="s">
        <v>34</v>
      </c>
      <c r="H114" s="1" t="s">
        <v>62</v>
      </c>
    </row>
    <row r="115" spans="1:8" hidden="1" x14ac:dyDescent="0.25">
      <c r="A115" s="11">
        <v>2730</v>
      </c>
      <c r="B115" s="11">
        <v>2</v>
      </c>
      <c r="C115" s="1" t="s">
        <v>207</v>
      </c>
      <c r="D115" s="1" t="s">
        <v>209</v>
      </c>
      <c r="E115" s="1" t="s">
        <v>17</v>
      </c>
      <c r="F115" s="1" t="s">
        <v>18</v>
      </c>
      <c r="G115" s="1" t="s">
        <v>105</v>
      </c>
      <c r="H115" s="1" t="s">
        <v>106</v>
      </c>
    </row>
    <row r="116" spans="1:8" hidden="1" x14ac:dyDescent="0.25">
      <c r="A116" s="11">
        <v>4427</v>
      </c>
      <c r="B116" s="11">
        <v>1</v>
      </c>
      <c r="C116" s="1" t="s">
        <v>207</v>
      </c>
      <c r="D116" s="1" t="s">
        <v>210</v>
      </c>
      <c r="E116" s="1" t="s">
        <v>17</v>
      </c>
      <c r="F116" s="1" t="s">
        <v>18</v>
      </c>
      <c r="G116" s="1" t="s">
        <v>34</v>
      </c>
      <c r="H116" s="1" t="s">
        <v>149</v>
      </c>
    </row>
    <row r="117" spans="1:8" hidden="1" x14ac:dyDescent="0.25">
      <c r="A117" s="11">
        <v>3430</v>
      </c>
      <c r="B117" s="11">
        <v>4</v>
      </c>
      <c r="C117" s="1" t="s">
        <v>207</v>
      </c>
      <c r="D117" s="1" t="s">
        <v>211</v>
      </c>
      <c r="E117" s="1" t="s">
        <v>19</v>
      </c>
      <c r="F117" s="1" t="s">
        <v>8</v>
      </c>
      <c r="G117" s="1" t="s">
        <v>48</v>
      </c>
      <c r="H117" s="1" t="s">
        <v>132</v>
      </c>
    </row>
    <row r="118" spans="1:8" x14ac:dyDescent="0.25">
      <c r="A118" s="11">
        <v>3341</v>
      </c>
      <c r="B118" s="11">
        <v>3</v>
      </c>
      <c r="C118" s="1" t="s">
        <v>212</v>
      </c>
      <c r="D118" s="1" t="s">
        <v>213</v>
      </c>
      <c r="E118" s="1" t="s">
        <v>7</v>
      </c>
      <c r="F118" s="1" t="s">
        <v>8</v>
      </c>
      <c r="G118" s="1" t="s">
        <v>82</v>
      </c>
      <c r="H118" s="1" t="s">
        <v>83</v>
      </c>
    </row>
    <row r="119" spans="1:8" x14ac:dyDescent="0.25">
      <c r="A119" s="11">
        <v>3346</v>
      </c>
      <c r="B119" s="11">
        <v>4</v>
      </c>
      <c r="C119" s="1" t="s">
        <v>212</v>
      </c>
      <c r="D119" s="1" t="s">
        <v>214</v>
      </c>
      <c r="E119" s="1" t="s">
        <v>7</v>
      </c>
      <c r="F119" s="1" t="s">
        <v>8</v>
      </c>
      <c r="G119" s="1" t="s">
        <v>82</v>
      </c>
      <c r="H119" s="1" t="s">
        <v>154</v>
      </c>
    </row>
    <row r="120" spans="1:8" hidden="1" x14ac:dyDescent="0.25">
      <c r="A120" s="11">
        <v>4440</v>
      </c>
      <c r="B120" s="11">
        <v>1</v>
      </c>
      <c r="C120" s="1" t="s">
        <v>212</v>
      </c>
      <c r="D120" s="1" t="s">
        <v>215</v>
      </c>
      <c r="E120" s="1" t="s">
        <v>17</v>
      </c>
      <c r="F120" s="1" t="s">
        <v>18</v>
      </c>
      <c r="G120" s="1" t="s">
        <v>34</v>
      </c>
      <c r="H120" s="1" t="s">
        <v>133</v>
      </c>
    </row>
    <row r="121" spans="1:8" hidden="1" x14ac:dyDescent="0.25">
      <c r="A121" s="11">
        <v>4436</v>
      </c>
      <c r="B121" s="11">
        <v>2</v>
      </c>
      <c r="C121" s="1" t="s">
        <v>212</v>
      </c>
      <c r="D121" s="1" t="s">
        <v>216</v>
      </c>
      <c r="E121" s="1" t="s">
        <v>17</v>
      </c>
      <c r="F121" s="1" t="s">
        <v>18</v>
      </c>
      <c r="G121" s="1" t="s">
        <v>34</v>
      </c>
      <c r="H121" s="1" t="s">
        <v>49</v>
      </c>
    </row>
    <row r="122" spans="1:8" hidden="1" x14ac:dyDescent="0.25">
      <c r="A122" s="11">
        <v>4434</v>
      </c>
      <c r="B122" s="11">
        <v>1</v>
      </c>
      <c r="C122" s="1" t="s">
        <v>212</v>
      </c>
      <c r="D122" s="1" t="s">
        <v>217</v>
      </c>
      <c r="E122" s="1" t="s">
        <v>17</v>
      </c>
      <c r="F122" s="1" t="s">
        <v>18</v>
      </c>
      <c r="G122" s="1" t="s">
        <v>34</v>
      </c>
      <c r="H122" s="1" t="s">
        <v>50</v>
      </c>
    </row>
    <row r="123" spans="1:8" hidden="1" x14ac:dyDescent="0.25">
      <c r="A123" s="11">
        <v>3366</v>
      </c>
      <c r="B123" s="11">
        <v>1</v>
      </c>
      <c r="C123" s="1" t="s">
        <v>212</v>
      </c>
      <c r="D123" s="1" t="s">
        <v>218</v>
      </c>
      <c r="E123" s="1" t="s">
        <v>19</v>
      </c>
      <c r="F123" s="1" t="s">
        <v>8</v>
      </c>
      <c r="G123" s="1" t="s">
        <v>96</v>
      </c>
      <c r="H123" s="1" t="s">
        <v>162</v>
      </c>
    </row>
    <row r="124" spans="1:8" hidden="1" x14ac:dyDescent="0.25">
      <c r="A124" s="11">
        <v>4438</v>
      </c>
      <c r="B124" s="11">
        <v>1</v>
      </c>
      <c r="C124" s="1" t="s">
        <v>212</v>
      </c>
      <c r="D124" s="1" t="s">
        <v>219</v>
      </c>
      <c r="E124" s="1" t="s">
        <v>17</v>
      </c>
      <c r="F124" s="1" t="s">
        <v>18</v>
      </c>
      <c r="G124" s="1" t="s">
        <v>34</v>
      </c>
      <c r="H124" s="1" t="s">
        <v>38</v>
      </c>
    </row>
    <row r="125" spans="1:8" hidden="1" x14ac:dyDescent="0.25">
      <c r="A125" s="11">
        <v>4441</v>
      </c>
      <c r="B125" s="11">
        <v>1</v>
      </c>
      <c r="C125" s="1" t="s">
        <v>212</v>
      </c>
      <c r="D125" s="1" t="s">
        <v>220</v>
      </c>
      <c r="E125" s="1" t="s">
        <v>17</v>
      </c>
      <c r="F125" s="1" t="s">
        <v>18</v>
      </c>
      <c r="G125" s="1" t="s">
        <v>34</v>
      </c>
      <c r="H125" s="1" t="s">
        <v>196</v>
      </c>
    </row>
    <row r="126" spans="1:8" hidden="1" x14ac:dyDescent="0.25">
      <c r="A126" s="11">
        <v>4498</v>
      </c>
      <c r="B126" s="11">
        <v>1</v>
      </c>
      <c r="C126" s="1" t="s">
        <v>212</v>
      </c>
      <c r="D126" s="1" t="s">
        <v>221</v>
      </c>
      <c r="E126" s="1" t="s">
        <v>17</v>
      </c>
      <c r="F126" s="1" t="s">
        <v>18</v>
      </c>
      <c r="G126" s="1" t="s">
        <v>34</v>
      </c>
      <c r="H126" s="1" t="s">
        <v>197</v>
      </c>
    </row>
    <row r="127" spans="1:8" x14ac:dyDescent="0.25">
      <c r="A127" s="11">
        <v>3341</v>
      </c>
      <c r="B127" s="11">
        <v>5</v>
      </c>
      <c r="C127" s="1" t="s">
        <v>222</v>
      </c>
      <c r="D127" s="1" t="s">
        <v>223</v>
      </c>
      <c r="E127" s="1" t="s">
        <v>7</v>
      </c>
      <c r="F127" s="1" t="s">
        <v>8</v>
      </c>
      <c r="G127" s="1" t="s">
        <v>82</v>
      </c>
      <c r="H127" s="1" t="s">
        <v>83</v>
      </c>
    </row>
    <row r="128" spans="1:8" hidden="1" x14ac:dyDescent="0.25">
      <c r="A128" s="11">
        <v>4439</v>
      </c>
      <c r="B128" s="11">
        <v>1</v>
      </c>
      <c r="C128" s="1" t="s">
        <v>222</v>
      </c>
      <c r="D128" s="1" t="s">
        <v>224</v>
      </c>
      <c r="E128" s="1" t="s">
        <v>17</v>
      </c>
      <c r="F128" s="1" t="s">
        <v>18</v>
      </c>
      <c r="G128" s="1" t="s">
        <v>34</v>
      </c>
      <c r="H128" s="1" t="s">
        <v>198</v>
      </c>
    </row>
    <row r="129" spans="1:8" hidden="1" x14ac:dyDescent="0.25">
      <c r="A129" s="11">
        <v>4501</v>
      </c>
      <c r="B129" s="11">
        <v>1</v>
      </c>
      <c r="C129" s="1" t="s">
        <v>222</v>
      </c>
      <c r="D129" s="1" t="s">
        <v>225</v>
      </c>
      <c r="E129" s="1" t="s">
        <v>17</v>
      </c>
      <c r="F129" s="1" t="s">
        <v>18</v>
      </c>
      <c r="G129" s="1" t="s">
        <v>34</v>
      </c>
      <c r="H129" s="1" t="s">
        <v>142</v>
      </c>
    </row>
    <row r="130" spans="1:8" hidden="1" x14ac:dyDescent="0.25">
      <c r="A130" s="11">
        <v>4496</v>
      </c>
      <c r="B130" s="11">
        <v>1</v>
      </c>
      <c r="C130" s="1" t="s">
        <v>222</v>
      </c>
      <c r="D130" s="1" t="s">
        <v>226</v>
      </c>
      <c r="E130" s="1" t="s">
        <v>17</v>
      </c>
      <c r="F130" s="1" t="s">
        <v>18</v>
      </c>
      <c r="G130" s="1" t="s">
        <v>34</v>
      </c>
      <c r="H130" s="1" t="s">
        <v>143</v>
      </c>
    </row>
    <row r="131" spans="1:8" hidden="1" x14ac:dyDescent="0.25">
      <c r="A131" s="11">
        <v>4502</v>
      </c>
      <c r="B131" s="11">
        <v>1</v>
      </c>
      <c r="C131" s="1" t="s">
        <v>222</v>
      </c>
      <c r="D131" s="1" t="s">
        <v>227</v>
      </c>
      <c r="E131" s="1" t="s">
        <v>17</v>
      </c>
      <c r="F131" s="1" t="s">
        <v>18</v>
      </c>
      <c r="G131" s="1" t="s">
        <v>34</v>
      </c>
      <c r="H131" s="1" t="s">
        <v>37</v>
      </c>
    </row>
    <row r="132" spans="1:8" hidden="1" x14ac:dyDescent="0.25">
      <c r="A132" s="11">
        <v>4434</v>
      </c>
      <c r="B132" s="11">
        <v>1</v>
      </c>
      <c r="C132" s="1" t="s">
        <v>222</v>
      </c>
      <c r="D132" s="1" t="s">
        <v>228</v>
      </c>
      <c r="E132" s="1" t="s">
        <v>17</v>
      </c>
      <c r="F132" s="1" t="s">
        <v>18</v>
      </c>
      <c r="G132" s="1" t="s">
        <v>34</v>
      </c>
      <c r="H132" s="1" t="s">
        <v>50</v>
      </c>
    </row>
    <row r="133" spans="1:8" hidden="1" x14ac:dyDescent="0.25">
      <c r="A133" s="11">
        <v>3366</v>
      </c>
      <c r="B133" s="11">
        <v>1</v>
      </c>
      <c r="C133" s="1" t="s">
        <v>222</v>
      </c>
      <c r="D133" s="1" t="s">
        <v>229</v>
      </c>
      <c r="E133" s="1" t="s">
        <v>19</v>
      </c>
      <c r="F133" s="1" t="s">
        <v>8</v>
      </c>
      <c r="G133" s="1" t="s">
        <v>96</v>
      </c>
      <c r="H133" s="1" t="s">
        <v>162</v>
      </c>
    </row>
    <row r="134" spans="1:8" hidden="1" x14ac:dyDescent="0.25">
      <c r="A134" s="11">
        <v>4429</v>
      </c>
      <c r="B134" s="11">
        <v>1</v>
      </c>
      <c r="C134" s="1" t="s">
        <v>230</v>
      </c>
      <c r="D134" s="1" t="s">
        <v>231</v>
      </c>
      <c r="E134" s="1" t="s">
        <v>17</v>
      </c>
      <c r="F134" s="1" t="s">
        <v>18</v>
      </c>
      <c r="G134" s="1" t="s">
        <v>34</v>
      </c>
      <c r="H134" s="1" t="s">
        <v>51</v>
      </c>
    </row>
    <row r="135" spans="1:8" hidden="1" x14ac:dyDescent="0.25">
      <c r="A135" s="11">
        <v>2730</v>
      </c>
      <c r="B135" s="11">
        <v>1</v>
      </c>
      <c r="C135" s="1" t="s">
        <v>230</v>
      </c>
      <c r="D135" s="1" t="s">
        <v>232</v>
      </c>
      <c r="E135" s="1" t="s">
        <v>17</v>
      </c>
      <c r="F135" s="1" t="s">
        <v>18</v>
      </c>
      <c r="G135" s="1" t="s">
        <v>105</v>
      </c>
      <c r="H135" s="1" t="s">
        <v>106</v>
      </c>
    </row>
    <row r="136" spans="1:8" hidden="1" x14ac:dyDescent="0.25">
      <c r="A136" s="11">
        <v>3366</v>
      </c>
      <c r="B136" s="11">
        <v>4</v>
      </c>
      <c r="C136" s="1" t="s">
        <v>230</v>
      </c>
      <c r="D136" s="1" t="s">
        <v>233</v>
      </c>
      <c r="E136" s="1" t="s">
        <v>19</v>
      </c>
      <c r="F136" s="1" t="s">
        <v>8</v>
      </c>
      <c r="G136" s="1" t="s">
        <v>96</v>
      </c>
      <c r="H136" s="1" t="s">
        <v>162</v>
      </c>
    </row>
    <row r="137" spans="1:8" hidden="1" x14ac:dyDescent="0.25">
      <c r="A137" s="11">
        <v>2732</v>
      </c>
      <c r="B137" s="11">
        <v>1</v>
      </c>
      <c r="C137" s="1" t="s">
        <v>230</v>
      </c>
      <c r="D137" s="1" t="s">
        <v>234</v>
      </c>
      <c r="E137" s="1" t="s">
        <v>17</v>
      </c>
      <c r="F137" s="1" t="s">
        <v>18</v>
      </c>
      <c r="G137" s="1" t="s">
        <v>105</v>
      </c>
      <c r="H137" s="1" t="s">
        <v>236</v>
      </c>
    </row>
    <row r="138" spans="1:8" hidden="1" x14ac:dyDescent="0.25">
      <c r="A138" s="11">
        <v>4428</v>
      </c>
      <c r="B138" s="11">
        <v>1</v>
      </c>
      <c r="C138" s="1" t="s">
        <v>230</v>
      </c>
      <c r="D138" s="1" t="s">
        <v>235</v>
      </c>
      <c r="E138" s="1" t="s">
        <v>17</v>
      </c>
      <c r="F138" s="1" t="s">
        <v>18</v>
      </c>
      <c r="G138" s="1" t="s">
        <v>34</v>
      </c>
      <c r="H138" s="1" t="s">
        <v>62</v>
      </c>
    </row>
    <row r="139" spans="1:8" hidden="1" x14ac:dyDescent="0.25">
      <c r="A139" s="11">
        <v>4441</v>
      </c>
      <c r="B139" s="11">
        <v>1</v>
      </c>
      <c r="C139" s="1" t="s">
        <v>199</v>
      </c>
      <c r="D139" s="1" t="s">
        <v>237</v>
      </c>
      <c r="E139" s="1" t="s">
        <v>17</v>
      </c>
      <c r="F139" s="1" t="s">
        <v>18</v>
      </c>
      <c r="G139" s="1" t="s">
        <v>34</v>
      </c>
      <c r="H139" s="1" t="s">
        <v>239</v>
      </c>
    </row>
    <row r="140" spans="1:8" hidden="1" x14ac:dyDescent="0.25">
      <c r="A140" s="11">
        <v>4434</v>
      </c>
      <c r="B140" s="11">
        <v>1</v>
      </c>
      <c r="C140" s="1" t="s">
        <v>222</v>
      </c>
      <c r="D140" s="1" t="s">
        <v>238</v>
      </c>
      <c r="E140" s="1" t="s">
        <v>17</v>
      </c>
      <c r="F140" s="1" t="s">
        <v>18</v>
      </c>
      <c r="G140" s="1" t="s">
        <v>34</v>
      </c>
      <c r="H140" s="1" t="s">
        <v>240</v>
      </c>
    </row>
    <row r="141" spans="1:8" hidden="1" x14ac:dyDescent="0.25">
      <c r="A141" s="11">
        <v>4501</v>
      </c>
      <c r="B141" s="11">
        <v>1</v>
      </c>
      <c r="C141" s="1" t="s">
        <v>187</v>
      </c>
      <c r="D141" s="1" t="s">
        <v>241</v>
      </c>
      <c r="E141" s="1" t="s">
        <v>17</v>
      </c>
      <c r="F141" s="1" t="s">
        <v>18</v>
      </c>
      <c r="G141" s="1" t="s">
        <v>34</v>
      </c>
      <c r="H141" s="1" t="s">
        <v>242</v>
      </c>
    </row>
    <row r="142" spans="1:8" hidden="1" x14ac:dyDescent="0.25">
      <c r="A142" s="11">
        <v>4493</v>
      </c>
      <c r="B142" s="11">
        <v>1</v>
      </c>
      <c r="C142" s="1" t="s">
        <v>212</v>
      </c>
      <c r="D142" s="1" t="s">
        <v>243</v>
      </c>
      <c r="E142" s="1" t="s">
        <v>17</v>
      </c>
      <c r="F142" s="1" t="s">
        <v>18</v>
      </c>
      <c r="G142" s="1" t="s">
        <v>34</v>
      </c>
      <c r="H142" s="1" t="s">
        <v>186</v>
      </c>
    </row>
    <row r="143" spans="1:8" hidden="1" x14ac:dyDescent="0.25">
      <c r="A143" s="11">
        <v>4499</v>
      </c>
      <c r="B143" s="11">
        <v>1</v>
      </c>
      <c r="C143" s="1" t="s">
        <v>207</v>
      </c>
      <c r="D143" s="1" t="s">
        <v>244</v>
      </c>
      <c r="E143" s="1" t="s">
        <v>17</v>
      </c>
      <c r="F143" s="1" t="s">
        <v>18</v>
      </c>
      <c r="G143" s="1" t="s">
        <v>34</v>
      </c>
      <c r="H143" s="1" t="s">
        <v>177</v>
      </c>
    </row>
    <row r="144" spans="1:8" hidden="1" x14ac:dyDescent="0.25">
      <c r="A144" s="11">
        <v>4491</v>
      </c>
      <c r="B144" s="11">
        <v>1</v>
      </c>
      <c r="C144" s="1" t="s">
        <v>230</v>
      </c>
      <c r="D144" s="1" t="s">
        <v>245</v>
      </c>
      <c r="E144" s="1" t="s">
        <v>17</v>
      </c>
      <c r="F144" s="1" t="s">
        <v>18</v>
      </c>
      <c r="G144" s="1" t="s">
        <v>34</v>
      </c>
      <c r="H144" s="1" t="s">
        <v>246</v>
      </c>
    </row>
    <row r="145" spans="1:8" x14ac:dyDescent="0.25">
      <c r="A145" s="11">
        <v>3409</v>
      </c>
      <c r="B145" s="11">
        <v>4</v>
      </c>
      <c r="C145" s="1" t="s">
        <v>247</v>
      </c>
      <c r="D145" s="1" t="s">
        <v>248</v>
      </c>
      <c r="E145" s="1" t="s">
        <v>7</v>
      </c>
      <c r="F145" s="1" t="s">
        <v>8</v>
      </c>
      <c r="G145" s="1" t="s">
        <v>28</v>
      </c>
      <c r="H145" s="1" t="s">
        <v>123</v>
      </c>
    </row>
    <row r="146" spans="1:8" x14ac:dyDescent="0.25">
      <c r="A146" s="11">
        <v>3405</v>
      </c>
      <c r="B146" s="11">
        <v>2</v>
      </c>
      <c r="C146" s="1" t="s">
        <v>247</v>
      </c>
      <c r="D146" s="1" t="s">
        <v>249</v>
      </c>
      <c r="E146" s="1" t="s">
        <v>7</v>
      </c>
      <c r="F146" s="1" t="s">
        <v>8</v>
      </c>
      <c r="G146" s="1" t="s">
        <v>28</v>
      </c>
      <c r="H146" s="1" t="s">
        <v>29</v>
      </c>
    </row>
    <row r="147" spans="1:8" x14ac:dyDescent="0.25">
      <c r="A147" s="11">
        <v>3405</v>
      </c>
      <c r="B147" s="11">
        <v>1</v>
      </c>
      <c r="C147" s="1" t="s">
        <v>247</v>
      </c>
      <c r="D147" s="1" t="s">
        <v>250</v>
      </c>
      <c r="E147" s="1" t="s">
        <v>7</v>
      </c>
      <c r="F147" s="1" t="s">
        <v>8</v>
      </c>
      <c r="G147" s="1" t="s">
        <v>28</v>
      </c>
      <c r="H147" s="1" t="s">
        <v>29</v>
      </c>
    </row>
    <row r="148" spans="1:8" hidden="1" x14ac:dyDescent="0.25">
      <c r="A148" s="11">
        <v>4436</v>
      </c>
      <c r="B148" s="11">
        <v>1</v>
      </c>
      <c r="C148" s="1" t="s">
        <v>247</v>
      </c>
      <c r="D148" s="1" t="s">
        <v>251</v>
      </c>
      <c r="E148" s="1" t="s">
        <v>17</v>
      </c>
      <c r="F148" s="1" t="s">
        <v>18</v>
      </c>
      <c r="G148" s="1" t="s">
        <v>34</v>
      </c>
      <c r="H148" s="1" t="s">
        <v>49</v>
      </c>
    </row>
    <row r="149" spans="1:8" hidden="1" x14ac:dyDescent="0.25">
      <c r="A149" s="11">
        <v>3430</v>
      </c>
      <c r="B149" s="11">
        <v>1</v>
      </c>
      <c r="C149" s="1" t="s">
        <v>247</v>
      </c>
      <c r="D149" s="1" t="s">
        <v>252</v>
      </c>
      <c r="E149" s="1" t="s">
        <v>19</v>
      </c>
      <c r="F149" s="1" t="s">
        <v>8</v>
      </c>
      <c r="G149" s="1" t="s">
        <v>48</v>
      </c>
      <c r="H149" s="1" t="s">
        <v>132</v>
      </c>
    </row>
    <row r="150" spans="1:8" hidden="1" x14ac:dyDescent="0.25">
      <c r="A150" s="11">
        <v>4497</v>
      </c>
      <c r="B150" s="11">
        <v>1</v>
      </c>
      <c r="C150" s="1" t="s">
        <v>247</v>
      </c>
      <c r="D150" s="1" t="s">
        <v>253</v>
      </c>
      <c r="E150" s="1" t="s">
        <v>17</v>
      </c>
      <c r="F150" s="1" t="s">
        <v>18</v>
      </c>
      <c r="G150" s="1" t="s">
        <v>34</v>
      </c>
      <c r="H150" s="1" t="s">
        <v>257</v>
      </c>
    </row>
    <row r="151" spans="1:8" hidden="1" x14ac:dyDescent="0.25">
      <c r="A151" s="11">
        <v>4433</v>
      </c>
      <c r="B151" s="11">
        <v>2</v>
      </c>
      <c r="C151" s="1" t="s">
        <v>247</v>
      </c>
      <c r="D151" s="1" t="s">
        <v>254</v>
      </c>
      <c r="E151" s="1" t="s">
        <v>17</v>
      </c>
      <c r="F151" s="1" t="s">
        <v>18</v>
      </c>
      <c r="G151" s="1" t="s">
        <v>34</v>
      </c>
      <c r="H151" s="1" t="s">
        <v>130</v>
      </c>
    </row>
    <row r="152" spans="1:8" hidden="1" x14ac:dyDescent="0.25">
      <c r="A152" s="11">
        <v>4440</v>
      </c>
      <c r="B152" s="11">
        <v>1</v>
      </c>
      <c r="C152" s="1" t="s">
        <v>247</v>
      </c>
      <c r="D152" s="1" t="s">
        <v>255</v>
      </c>
      <c r="E152" s="1" t="s">
        <v>17</v>
      </c>
      <c r="F152" s="1" t="s">
        <v>18</v>
      </c>
      <c r="G152" s="1" t="s">
        <v>34</v>
      </c>
      <c r="H152" s="1" t="s">
        <v>133</v>
      </c>
    </row>
    <row r="153" spans="1:8" hidden="1" x14ac:dyDescent="0.25">
      <c r="A153" s="11">
        <v>4438</v>
      </c>
      <c r="B153" s="11">
        <v>2</v>
      </c>
      <c r="C153" s="1" t="s">
        <v>247</v>
      </c>
      <c r="D153" s="1" t="s">
        <v>256</v>
      </c>
      <c r="E153" s="1" t="s">
        <v>17</v>
      </c>
      <c r="F153" s="1" t="s">
        <v>18</v>
      </c>
      <c r="G153" s="1" t="s">
        <v>34</v>
      </c>
      <c r="H153" s="1" t="s">
        <v>38</v>
      </c>
    </row>
    <row r="154" spans="1:8" x14ac:dyDescent="0.25">
      <c r="A154" s="11">
        <v>3405</v>
      </c>
      <c r="B154" s="11">
        <v>5</v>
      </c>
      <c r="C154" s="1" t="s">
        <v>258</v>
      </c>
      <c r="D154" s="1" t="s">
        <v>259</v>
      </c>
      <c r="E154" s="1" t="s">
        <v>7</v>
      </c>
      <c r="F154" s="1" t="s">
        <v>8</v>
      </c>
      <c r="G154" s="1" t="s">
        <v>28</v>
      </c>
      <c r="H154" s="1" t="s">
        <v>29</v>
      </c>
    </row>
    <row r="155" spans="1:8" hidden="1" x14ac:dyDescent="0.25">
      <c r="A155" s="11">
        <v>4501</v>
      </c>
      <c r="B155" s="11">
        <v>1</v>
      </c>
      <c r="C155" s="1" t="s">
        <v>258</v>
      </c>
      <c r="D155" s="1" t="s">
        <v>260</v>
      </c>
      <c r="E155" s="1" t="s">
        <v>17</v>
      </c>
      <c r="F155" s="1" t="s">
        <v>18</v>
      </c>
      <c r="G155" s="1" t="s">
        <v>34</v>
      </c>
      <c r="H155" s="1" t="s">
        <v>142</v>
      </c>
    </row>
    <row r="156" spans="1:8" hidden="1" x14ac:dyDescent="0.25">
      <c r="A156" s="11">
        <v>4496</v>
      </c>
      <c r="B156" s="11">
        <v>1</v>
      </c>
      <c r="C156" s="1" t="s">
        <v>258</v>
      </c>
      <c r="D156" s="1" t="s">
        <v>261</v>
      </c>
      <c r="E156" s="1" t="s">
        <v>17</v>
      </c>
      <c r="F156" s="1" t="s">
        <v>18</v>
      </c>
      <c r="G156" s="1" t="s">
        <v>34</v>
      </c>
      <c r="H156" s="1" t="s">
        <v>143</v>
      </c>
    </row>
    <row r="157" spans="1:8" hidden="1" x14ac:dyDescent="0.25">
      <c r="A157" s="11">
        <v>4502</v>
      </c>
      <c r="B157" s="11">
        <v>1</v>
      </c>
      <c r="C157" s="1" t="s">
        <v>258</v>
      </c>
      <c r="D157" s="1" t="s">
        <v>262</v>
      </c>
      <c r="E157" s="1" t="s">
        <v>17</v>
      </c>
      <c r="F157" s="1" t="s">
        <v>18</v>
      </c>
      <c r="G157" s="1" t="s">
        <v>34</v>
      </c>
      <c r="H157" s="1" t="s">
        <v>37</v>
      </c>
    </row>
    <row r="158" spans="1:8" hidden="1" x14ac:dyDescent="0.25">
      <c r="A158" s="11">
        <v>3430</v>
      </c>
      <c r="B158" s="11">
        <v>1</v>
      </c>
      <c r="C158" s="1" t="s">
        <v>258</v>
      </c>
      <c r="D158" s="1" t="s">
        <v>263</v>
      </c>
      <c r="E158" s="1" t="s">
        <v>19</v>
      </c>
      <c r="F158" s="1" t="s">
        <v>8</v>
      </c>
      <c r="G158" s="1" t="s">
        <v>48</v>
      </c>
      <c r="H158" s="1" t="s">
        <v>132</v>
      </c>
    </row>
    <row r="159" spans="1:8" hidden="1" x14ac:dyDescent="0.25">
      <c r="A159" s="11">
        <v>4432</v>
      </c>
      <c r="B159" s="11">
        <v>1</v>
      </c>
      <c r="C159" s="1" t="s">
        <v>258</v>
      </c>
      <c r="D159" s="1" t="s">
        <v>264</v>
      </c>
      <c r="E159" s="1" t="s">
        <v>17</v>
      </c>
      <c r="F159" s="1" t="s">
        <v>18</v>
      </c>
      <c r="G159" s="1" t="s">
        <v>34</v>
      </c>
      <c r="H159" s="1" t="s">
        <v>266</v>
      </c>
    </row>
    <row r="160" spans="1:8" hidden="1" x14ac:dyDescent="0.25">
      <c r="A160" s="11">
        <v>4438</v>
      </c>
      <c r="B160" s="11">
        <v>1</v>
      </c>
      <c r="C160" s="1" t="s">
        <v>258</v>
      </c>
      <c r="D160" s="1" t="s">
        <v>265</v>
      </c>
      <c r="E160" s="1" t="s">
        <v>17</v>
      </c>
      <c r="F160" s="1" t="s">
        <v>18</v>
      </c>
      <c r="G160" s="1" t="s">
        <v>34</v>
      </c>
      <c r="H160" s="1" t="s">
        <v>38</v>
      </c>
    </row>
    <row r="161" spans="1:8" hidden="1" x14ac:dyDescent="0.25">
      <c r="A161" s="11">
        <v>2734</v>
      </c>
      <c r="B161" s="11">
        <v>2</v>
      </c>
      <c r="C161" s="1" t="s">
        <v>267</v>
      </c>
      <c r="D161" s="1" t="s">
        <v>268</v>
      </c>
      <c r="E161" s="1" t="s">
        <v>17</v>
      </c>
      <c r="F161" s="1" t="s">
        <v>18</v>
      </c>
      <c r="G161" s="1" t="s">
        <v>105</v>
      </c>
      <c r="H161" s="1" t="s">
        <v>272</v>
      </c>
    </row>
    <row r="162" spans="1:8" hidden="1" x14ac:dyDescent="0.25">
      <c r="A162" s="11">
        <v>3430</v>
      </c>
      <c r="B162" s="11">
        <v>4</v>
      </c>
      <c r="C162" s="1" t="s">
        <v>267</v>
      </c>
      <c r="D162" s="1" t="s">
        <v>269</v>
      </c>
      <c r="E162" s="1" t="s">
        <v>19</v>
      </c>
      <c r="F162" s="1" t="s">
        <v>8</v>
      </c>
      <c r="G162" s="1" t="s">
        <v>48</v>
      </c>
      <c r="H162" s="1" t="s">
        <v>132</v>
      </c>
    </row>
    <row r="163" spans="1:8" hidden="1" x14ac:dyDescent="0.25">
      <c r="A163" s="11">
        <v>4432</v>
      </c>
      <c r="B163" s="11">
        <v>1</v>
      </c>
      <c r="C163" s="1" t="s">
        <v>267</v>
      </c>
      <c r="D163" s="1" t="s">
        <v>270</v>
      </c>
      <c r="E163" s="1" t="s">
        <v>17</v>
      </c>
      <c r="F163" s="1" t="s">
        <v>18</v>
      </c>
      <c r="G163" s="1" t="s">
        <v>34</v>
      </c>
      <c r="H163" s="1" t="s">
        <v>266</v>
      </c>
    </row>
    <row r="164" spans="1:8" hidden="1" x14ac:dyDescent="0.25">
      <c r="A164" s="11">
        <v>4427</v>
      </c>
      <c r="B164" s="11">
        <v>1</v>
      </c>
      <c r="C164" s="1" t="s">
        <v>267</v>
      </c>
      <c r="D164" s="1" t="s">
        <v>271</v>
      </c>
      <c r="E164" s="1" t="s">
        <v>17</v>
      </c>
      <c r="F164" s="1" t="s">
        <v>18</v>
      </c>
      <c r="G164" s="1" t="s">
        <v>34</v>
      </c>
      <c r="H164" s="1" t="s">
        <v>149</v>
      </c>
    </row>
    <row r="165" spans="1:8" x14ac:dyDescent="0.25">
      <c r="A165" s="11">
        <v>3341</v>
      </c>
      <c r="B165" s="11">
        <v>2</v>
      </c>
      <c r="C165" s="1" t="s">
        <v>273</v>
      </c>
      <c r="D165" s="1" t="s">
        <v>274</v>
      </c>
      <c r="E165" s="1" t="s">
        <v>7</v>
      </c>
      <c r="F165" s="1" t="s">
        <v>8</v>
      </c>
      <c r="G165" s="1" t="s">
        <v>82</v>
      </c>
      <c r="H165" s="1" t="s">
        <v>83</v>
      </c>
    </row>
    <row r="166" spans="1:8" x14ac:dyDescent="0.25">
      <c r="A166" s="11">
        <v>3346</v>
      </c>
      <c r="B166" s="11">
        <v>4</v>
      </c>
      <c r="C166" s="1" t="s">
        <v>273</v>
      </c>
      <c r="D166" s="1" t="s">
        <v>275</v>
      </c>
      <c r="E166" s="1" t="s">
        <v>7</v>
      </c>
      <c r="F166" s="1" t="s">
        <v>8</v>
      </c>
      <c r="G166" s="1" t="s">
        <v>82</v>
      </c>
      <c r="H166" s="1" t="s">
        <v>154</v>
      </c>
    </row>
    <row r="167" spans="1:8" x14ac:dyDescent="0.25">
      <c r="A167" s="11">
        <v>3341</v>
      </c>
      <c r="B167" s="11">
        <v>1</v>
      </c>
      <c r="C167" s="1" t="s">
        <v>273</v>
      </c>
      <c r="D167" s="1" t="s">
        <v>276</v>
      </c>
      <c r="E167" s="1" t="s">
        <v>7</v>
      </c>
      <c r="F167" s="1" t="s">
        <v>8</v>
      </c>
      <c r="G167" s="1" t="s">
        <v>82</v>
      </c>
      <c r="H167" s="1" t="s">
        <v>83</v>
      </c>
    </row>
    <row r="168" spans="1:8" hidden="1" x14ac:dyDescent="0.25">
      <c r="A168" s="11">
        <v>4436</v>
      </c>
      <c r="B168" s="11">
        <v>1</v>
      </c>
      <c r="C168" s="1" t="s">
        <v>273</v>
      </c>
      <c r="D168" s="1" t="s">
        <v>277</v>
      </c>
      <c r="E168" s="1" t="s">
        <v>17</v>
      </c>
      <c r="F168" s="1" t="s">
        <v>18</v>
      </c>
      <c r="G168" s="1" t="s">
        <v>34</v>
      </c>
      <c r="H168" s="1" t="s">
        <v>49</v>
      </c>
    </row>
    <row r="169" spans="1:8" hidden="1" x14ac:dyDescent="0.25">
      <c r="A169" s="11">
        <v>3366</v>
      </c>
      <c r="B169" s="11">
        <v>1</v>
      </c>
      <c r="C169" s="1" t="s">
        <v>273</v>
      </c>
      <c r="D169" s="1" t="s">
        <v>278</v>
      </c>
      <c r="E169" s="1" t="s">
        <v>19</v>
      </c>
      <c r="F169" s="1" t="s">
        <v>8</v>
      </c>
      <c r="G169" s="1" t="s">
        <v>96</v>
      </c>
      <c r="H169" s="1" t="s">
        <v>162</v>
      </c>
    </row>
    <row r="170" spans="1:8" hidden="1" x14ac:dyDescent="0.25">
      <c r="A170" s="11">
        <v>4497</v>
      </c>
      <c r="B170" s="11">
        <v>1</v>
      </c>
      <c r="C170" s="1" t="s">
        <v>273</v>
      </c>
      <c r="D170" s="1" t="s">
        <v>279</v>
      </c>
      <c r="E170" s="1" t="s">
        <v>17</v>
      </c>
      <c r="F170" s="1" t="s">
        <v>18</v>
      </c>
      <c r="G170" s="1" t="s">
        <v>34</v>
      </c>
      <c r="H170" s="1" t="s">
        <v>257</v>
      </c>
    </row>
    <row r="171" spans="1:8" hidden="1" x14ac:dyDescent="0.25">
      <c r="A171" s="11">
        <v>4433</v>
      </c>
      <c r="B171" s="11">
        <v>2</v>
      </c>
      <c r="C171" s="1" t="s">
        <v>273</v>
      </c>
      <c r="D171" s="1" t="s">
        <v>280</v>
      </c>
      <c r="E171" s="1" t="s">
        <v>17</v>
      </c>
      <c r="F171" s="1" t="s">
        <v>18</v>
      </c>
      <c r="G171" s="1" t="s">
        <v>34</v>
      </c>
      <c r="H171" s="1" t="s">
        <v>130</v>
      </c>
    </row>
    <row r="172" spans="1:8" hidden="1" x14ac:dyDescent="0.25">
      <c r="A172" s="11">
        <v>4440</v>
      </c>
      <c r="B172" s="11">
        <v>1</v>
      </c>
      <c r="C172" s="1" t="s">
        <v>273</v>
      </c>
      <c r="D172" s="1" t="s">
        <v>281</v>
      </c>
      <c r="E172" s="1" t="s">
        <v>17</v>
      </c>
      <c r="F172" s="1" t="s">
        <v>18</v>
      </c>
      <c r="G172" s="1" t="s">
        <v>34</v>
      </c>
      <c r="H172" s="1" t="s">
        <v>133</v>
      </c>
    </row>
    <row r="173" spans="1:8" hidden="1" x14ac:dyDescent="0.25">
      <c r="A173" s="11">
        <v>4437</v>
      </c>
      <c r="B173" s="11">
        <v>2</v>
      </c>
      <c r="C173" s="1" t="s">
        <v>273</v>
      </c>
      <c r="D173" s="1" t="s">
        <v>282</v>
      </c>
      <c r="E173" s="1" t="s">
        <v>17</v>
      </c>
      <c r="F173" s="1" t="s">
        <v>18</v>
      </c>
      <c r="G173" s="1" t="s">
        <v>34</v>
      </c>
      <c r="H173" s="1" t="s">
        <v>52</v>
      </c>
    </row>
    <row r="174" spans="1:8" x14ac:dyDescent="0.25">
      <c r="A174" s="11">
        <v>3341</v>
      </c>
      <c r="B174" s="11">
        <v>5</v>
      </c>
      <c r="C174" s="1" t="s">
        <v>283</v>
      </c>
      <c r="D174" s="1" t="s">
        <v>284</v>
      </c>
      <c r="E174" s="1" t="s">
        <v>7</v>
      </c>
      <c r="F174" s="1" t="s">
        <v>8</v>
      </c>
      <c r="G174" s="1" t="s">
        <v>82</v>
      </c>
      <c r="H174" s="1" t="s">
        <v>83</v>
      </c>
    </row>
    <row r="175" spans="1:8" hidden="1" x14ac:dyDescent="0.25">
      <c r="A175" s="11">
        <v>4501</v>
      </c>
      <c r="B175" s="11">
        <v>1</v>
      </c>
      <c r="C175" s="1" t="s">
        <v>283</v>
      </c>
      <c r="D175" s="1" t="s">
        <v>285</v>
      </c>
      <c r="E175" s="1" t="s">
        <v>17</v>
      </c>
      <c r="F175" s="1" t="s">
        <v>18</v>
      </c>
      <c r="G175" s="1" t="s">
        <v>34</v>
      </c>
      <c r="H175" s="1" t="s">
        <v>142</v>
      </c>
    </row>
    <row r="176" spans="1:8" hidden="1" x14ac:dyDescent="0.25">
      <c r="A176" s="11">
        <v>4496</v>
      </c>
      <c r="B176" s="11">
        <v>1</v>
      </c>
      <c r="C176" s="1" t="s">
        <v>283</v>
      </c>
      <c r="D176" s="1" t="s">
        <v>286</v>
      </c>
      <c r="E176" s="1" t="s">
        <v>17</v>
      </c>
      <c r="F176" s="1" t="s">
        <v>18</v>
      </c>
      <c r="G176" s="1" t="s">
        <v>34</v>
      </c>
      <c r="H176" s="1" t="s">
        <v>143</v>
      </c>
    </row>
    <row r="177" spans="1:8" hidden="1" x14ac:dyDescent="0.25">
      <c r="A177" s="11">
        <v>4502</v>
      </c>
      <c r="B177" s="11">
        <v>1</v>
      </c>
      <c r="C177" s="1" t="s">
        <v>283</v>
      </c>
      <c r="D177" s="1" t="s">
        <v>287</v>
      </c>
      <c r="E177" s="1" t="s">
        <v>17</v>
      </c>
      <c r="F177" s="1" t="s">
        <v>18</v>
      </c>
      <c r="G177" s="1" t="s">
        <v>34</v>
      </c>
      <c r="H177" s="1" t="s">
        <v>37</v>
      </c>
    </row>
    <row r="178" spans="1:8" hidden="1" x14ac:dyDescent="0.25">
      <c r="A178" s="11">
        <v>3366</v>
      </c>
      <c r="B178" s="11">
        <v>1</v>
      </c>
      <c r="C178" s="1" t="s">
        <v>283</v>
      </c>
      <c r="D178" s="1" t="s">
        <v>288</v>
      </c>
      <c r="E178" s="1" t="s">
        <v>19</v>
      </c>
      <c r="F178" s="1" t="s">
        <v>8</v>
      </c>
      <c r="G178" s="1" t="s">
        <v>96</v>
      </c>
      <c r="H178" s="1" t="s">
        <v>162</v>
      </c>
    </row>
    <row r="179" spans="1:8" hidden="1" x14ac:dyDescent="0.25">
      <c r="A179" s="11">
        <v>4432</v>
      </c>
      <c r="B179" s="11">
        <v>1</v>
      </c>
      <c r="C179" s="1" t="s">
        <v>283</v>
      </c>
      <c r="D179" s="1" t="s">
        <v>289</v>
      </c>
      <c r="E179" s="1" t="s">
        <v>17</v>
      </c>
      <c r="F179" s="1" t="s">
        <v>18</v>
      </c>
      <c r="G179" s="1" t="s">
        <v>34</v>
      </c>
      <c r="H179" s="1" t="s">
        <v>266</v>
      </c>
    </row>
    <row r="180" spans="1:8" hidden="1" x14ac:dyDescent="0.25">
      <c r="A180" s="11">
        <v>4438</v>
      </c>
      <c r="B180" s="11">
        <v>1</v>
      </c>
      <c r="C180" s="1" t="s">
        <v>283</v>
      </c>
      <c r="D180" s="1" t="s">
        <v>290</v>
      </c>
      <c r="E180" s="1" t="s">
        <v>17</v>
      </c>
      <c r="F180" s="1" t="s">
        <v>18</v>
      </c>
      <c r="G180" s="1" t="s">
        <v>34</v>
      </c>
      <c r="H180" s="1" t="s">
        <v>38</v>
      </c>
    </row>
    <row r="181" spans="1:8" hidden="1" x14ac:dyDescent="0.25">
      <c r="A181" s="11">
        <v>2734</v>
      </c>
      <c r="B181" s="11">
        <v>2</v>
      </c>
      <c r="C181" s="1" t="s">
        <v>291</v>
      </c>
      <c r="D181" s="1" t="s">
        <v>292</v>
      </c>
      <c r="E181" s="1" t="s">
        <v>17</v>
      </c>
      <c r="F181" s="1" t="s">
        <v>18</v>
      </c>
      <c r="G181" s="1" t="s">
        <v>105</v>
      </c>
      <c r="H181" s="1" t="s">
        <v>272</v>
      </c>
    </row>
    <row r="182" spans="1:8" hidden="1" x14ac:dyDescent="0.25">
      <c r="A182" s="11">
        <v>3366</v>
      </c>
      <c r="B182" s="11">
        <v>4</v>
      </c>
      <c r="C182" s="1" t="s">
        <v>291</v>
      </c>
      <c r="D182" s="1" t="s">
        <v>293</v>
      </c>
      <c r="E182" s="1" t="s">
        <v>19</v>
      </c>
      <c r="F182" s="1" t="s">
        <v>8</v>
      </c>
      <c r="G182" s="1" t="s">
        <v>96</v>
      </c>
      <c r="H182" s="1" t="s">
        <v>162</v>
      </c>
    </row>
    <row r="183" spans="1:8" hidden="1" x14ac:dyDescent="0.25">
      <c r="A183" s="11">
        <v>4432</v>
      </c>
      <c r="B183" s="11">
        <v>1</v>
      </c>
      <c r="C183" s="1" t="s">
        <v>291</v>
      </c>
      <c r="D183" s="1" t="s">
        <v>294</v>
      </c>
      <c r="E183" s="1" t="s">
        <v>17</v>
      </c>
      <c r="F183" s="1" t="s">
        <v>18</v>
      </c>
      <c r="G183" s="1" t="s">
        <v>34</v>
      </c>
      <c r="H183" s="1" t="s">
        <v>266</v>
      </c>
    </row>
    <row r="184" spans="1:8" hidden="1" x14ac:dyDescent="0.25">
      <c r="A184" s="11">
        <v>4428</v>
      </c>
      <c r="B184" s="11">
        <v>1</v>
      </c>
      <c r="C184" s="1" t="s">
        <v>291</v>
      </c>
      <c r="D184" s="1" t="s">
        <v>295</v>
      </c>
      <c r="E184" s="1" t="s">
        <v>17</v>
      </c>
      <c r="F184" s="1" t="s">
        <v>18</v>
      </c>
      <c r="G184" s="1" t="s">
        <v>34</v>
      </c>
      <c r="H184" s="1" t="s">
        <v>62</v>
      </c>
    </row>
    <row r="185" spans="1:8" hidden="1" x14ac:dyDescent="0.25">
      <c r="A185" s="11">
        <v>4500</v>
      </c>
      <c r="B185" s="11">
        <v>1</v>
      </c>
      <c r="C185" s="1" t="s">
        <v>247</v>
      </c>
      <c r="D185" s="1" t="s">
        <v>296</v>
      </c>
      <c r="E185" s="1" t="s">
        <v>17</v>
      </c>
      <c r="F185" s="1" t="s">
        <v>18</v>
      </c>
      <c r="G185" s="1" t="s">
        <v>34</v>
      </c>
      <c r="H185" s="1" t="s">
        <v>297</v>
      </c>
    </row>
    <row r="186" spans="1:8" hidden="1" x14ac:dyDescent="0.25">
      <c r="A186" s="11">
        <v>4491</v>
      </c>
      <c r="B186" s="11">
        <v>1</v>
      </c>
      <c r="C186" s="1" t="s">
        <v>273</v>
      </c>
      <c r="D186" s="1" t="s">
        <v>298</v>
      </c>
      <c r="E186" s="1" t="s">
        <v>17</v>
      </c>
      <c r="F186" s="1" t="s">
        <v>18</v>
      </c>
      <c r="G186" s="1" t="s">
        <v>34</v>
      </c>
      <c r="H186" s="1" t="s">
        <v>301</v>
      </c>
    </row>
    <row r="187" spans="1:8" hidden="1" x14ac:dyDescent="0.25">
      <c r="A187" s="11">
        <v>4442</v>
      </c>
      <c r="B187" s="11">
        <v>1</v>
      </c>
      <c r="C187" s="1" t="s">
        <v>258</v>
      </c>
      <c r="D187" s="1" t="s">
        <v>299</v>
      </c>
      <c r="E187" s="1" t="s">
        <v>17</v>
      </c>
      <c r="F187" s="1" t="s">
        <v>18</v>
      </c>
      <c r="G187" s="1" t="s">
        <v>34</v>
      </c>
      <c r="H187" s="1" t="s">
        <v>302</v>
      </c>
    </row>
    <row r="188" spans="1:8" hidden="1" x14ac:dyDescent="0.25">
      <c r="A188" s="11">
        <v>4431</v>
      </c>
      <c r="B188" s="11">
        <v>1</v>
      </c>
      <c r="C188" s="1" t="s">
        <v>283</v>
      </c>
      <c r="D188" s="1" t="s">
        <v>300</v>
      </c>
      <c r="E188" s="1" t="s">
        <v>17</v>
      </c>
      <c r="F188" s="1" t="s">
        <v>18</v>
      </c>
      <c r="G188" s="1" t="s">
        <v>34</v>
      </c>
      <c r="H188" s="1" t="s">
        <v>303</v>
      </c>
    </row>
    <row r="189" spans="1:8" hidden="1" x14ac:dyDescent="0.25">
      <c r="A189" s="11">
        <v>4498</v>
      </c>
      <c r="B189" s="11">
        <v>1</v>
      </c>
      <c r="C189" s="1" t="s">
        <v>267</v>
      </c>
      <c r="D189" s="1" t="s">
        <v>304</v>
      </c>
      <c r="E189" s="1" t="s">
        <v>17</v>
      </c>
      <c r="F189" s="1" t="s">
        <v>18</v>
      </c>
      <c r="G189" s="1" t="s">
        <v>34</v>
      </c>
      <c r="H189" s="1" t="s">
        <v>305</v>
      </c>
    </row>
    <row r="190" spans="1:8" hidden="1" x14ac:dyDescent="0.25">
      <c r="A190" s="11">
        <v>4492</v>
      </c>
      <c r="B190" s="11">
        <v>1</v>
      </c>
      <c r="C190" s="1" t="s">
        <v>291</v>
      </c>
      <c r="D190" s="1" t="s">
        <v>306</v>
      </c>
      <c r="E190" s="1" t="s">
        <v>17</v>
      </c>
      <c r="F190" s="1" t="s">
        <v>18</v>
      </c>
      <c r="G190" s="1" t="s">
        <v>34</v>
      </c>
      <c r="H190" s="1" t="s">
        <v>307</v>
      </c>
    </row>
    <row r="191" spans="1:8" hidden="1" x14ac:dyDescent="0.25"/>
    <row r="192" spans="1:8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</sheetData>
  <autoFilter ref="A1:I332">
    <filterColumn colId="4">
      <filters>
        <filter val="L203X152X19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4"/>
  <sheetViews>
    <sheetView tabSelected="1" workbookViewId="0">
      <selection activeCell="A22" sqref="A22:XFD27"/>
    </sheetView>
  </sheetViews>
  <sheetFormatPr baseColWidth="10" defaultRowHeight="15" x14ac:dyDescent="0.25"/>
  <cols>
    <col min="1" max="1" width="7.125" bestFit="1" customWidth="1"/>
    <col min="2" max="2" width="9.375" bestFit="1" customWidth="1"/>
    <col min="3" max="3" width="15.125" bestFit="1" customWidth="1"/>
    <col min="4" max="4" width="8.5" bestFit="1" customWidth="1"/>
    <col min="5" max="5" width="14.125" bestFit="1" customWidth="1"/>
    <col min="7" max="7" width="14.125" bestFit="1" customWidth="1"/>
    <col min="8" max="8" width="11.75" bestFit="1" customWidth="1"/>
    <col min="9" max="9" width="14.5" bestFit="1" customWidth="1"/>
    <col min="10" max="10" width="35.5" bestFit="1" customWidth="1"/>
    <col min="11" max="11" width="5.875" customWidth="1"/>
  </cols>
  <sheetData>
    <row r="1" spans="1:12" ht="21" x14ac:dyDescent="0.35">
      <c r="A1" s="29" t="s">
        <v>324</v>
      </c>
      <c r="B1" s="29"/>
      <c r="C1" s="29"/>
      <c r="D1" s="29"/>
      <c r="E1" s="29"/>
      <c r="F1" s="29"/>
      <c r="G1" s="29"/>
      <c r="H1" s="51"/>
      <c r="I1" s="51"/>
      <c r="J1" s="51"/>
      <c r="K1" s="51"/>
      <c r="L1" s="30"/>
    </row>
    <row r="2" spans="1:12" ht="21.75" thickBot="1" x14ac:dyDescent="0.4">
      <c r="A2" s="29" t="s">
        <v>325</v>
      </c>
      <c r="B2" s="29"/>
      <c r="C2" s="29"/>
      <c r="D2" s="29"/>
      <c r="E2" s="29"/>
      <c r="F2" s="29"/>
      <c r="G2" s="29"/>
      <c r="H2" s="52"/>
      <c r="I2" s="52"/>
      <c r="J2" s="52"/>
      <c r="K2" s="52"/>
      <c r="L2" s="30"/>
    </row>
    <row r="3" spans="1:12" ht="15.75" thickBot="1" x14ac:dyDescent="0.3">
      <c r="A3" s="30"/>
      <c r="B3" s="30"/>
      <c r="C3" s="30"/>
      <c r="D3" s="30"/>
      <c r="E3" s="31"/>
      <c r="F3" s="31"/>
      <c r="G3" s="68" t="s">
        <v>326</v>
      </c>
      <c r="H3" s="78">
        <v>3</v>
      </c>
      <c r="I3" s="79"/>
      <c r="K3" s="33"/>
      <c r="L3" s="30"/>
    </row>
    <row r="4" spans="1:12" ht="16.5" thickBot="1" x14ac:dyDescent="0.3">
      <c r="C4" s="72" t="s">
        <v>327</v>
      </c>
      <c r="D4" s="66">
        <f ca="1">NOW()</f>
        <v>42740.417032060184</v>
      </c>
      <c r="E4" s="67"/>
      <c r="F4" s="31"/>
      <c r="G4" s="69" t="s">
        <v>328</v>
      </c>
      <c r="H4" s="59" t="s">
        <v>338</v>
      </c>
      <c r="I4" s="55"/>
      <c r="K4" s="34"/>
      <c r="L4" s="35" t="s">
        <v>323</v>
      </c>
    </row>
    <row r="5" spans="1:12" ht="24" thickBot="1" x14ac:dyDescent="0.4">
      <c r="A5" s="30"/>
      <c r="B5" s="30"/>
      <c r="C5" s="30"/>
      <c r="D5" s="30"/>
      <c r="E5" s="31"/>
      <c r="F5" s="31"/>
      <c r="G5" s="71" t="s">
        <v>329</v>
      </c>
      <c r="H5" s="62" t="s">
        <v>330</v>
      </c>
      <c r="I5" s="63"/>
      <c r="K5" s="33"/>
      <c r="L5" s="30"/>
    </row>
    <row r="6" spans="1:12" x14ac:dyDescent="0.25">
      <c r="A6" s="30"/>
      <c r="B6" s="30"/>
      <c r="C6" s="73" t="s">
        <v>331</v>
      </c>
      <c r="D6" s="74"/>
      <c r="E6" s="75"/>
      <c r="F6" s="32"/>
      <c r="G6" s="69" t="s">
        <v>332</v>
      </c>
      <c r="H6" s="59">
        <v>461010</v>
      </c>
      <c r="I6" s="55"/>
      <c r="K6" s="30"/>
      <c r="L6" s="30"/>
    </row>
    <row r="7" spans="1:12" ht="15.75" thickBot="1" x14ac:dyDescent="0.3">
      <c r="A7" s="30"/>
      <c r="B7" s="30"/>
      <c r="C7" s="64"/>
      <c r="D7" s="65" t="s">
        <v>333</v>
      </c>
      <c r="E7" s="57"/>
      <c r="F7" s="32"/>
      <c r="G7" s="69" t="s">
        <v>334</v>
      </c>
      <c r="H7" s="60" t="s">
        <v>343</v>
      </c>
      <c r="I7" s="56"/>
      <c r="K7" s="30"/>
      <c r="L7" s="30"/>
    </row>
    <row r="8" spans="1:12" x14ac:dyDescent="0.25">
      <c r="A8" s="30"/>
      <c r="B8" s="30"/>
      <c r="C8" s="30"/>
      <c r="D8" s="30"/>
      <c r="E8" s="31"/>
      <c r="F8" s="31"/>
      <c r="G8" s="69" t="s">
        <v>335</v>
      </c>
      <c r="H8" s="59" t="s">
        <v>336</v>
      </c>
      <c r="I8" s="55"/>
      <c r="K8" s="30"/>
      <c r="L8" s="30"/>
    </row>
    <row r="9" spans="1:12" ht="15.75" thickBot="1" x14ac:dyDescent="0.3">
      <c r="G9" s="70" t="s">
        <v>337</v>
      </c>
      <c r="H9" s="61">
        <f>RIGHT(H4,2)*25.4*12</f>
        <v>9448.7999999999993</v>
      </c>
      <c r="I9" s="58"/>
    </row>
    <row r="10" spans="1:12" x14ac:dyDescent="0.25">
      <c r="K10" s="30"/>
    </row>
    <row r="11" spans="1:12" x14ac:dyDescent="0.25">
      <c r="D11" t="str">
        <f>IF(Resultat!D2&lt;Resultat!M1,Resultat!D2," ")</f>
        <v xml:space="preserve"> </v>
      </c>
    </row>
    <row r="12" spans="1:12" ht="15.75" thickBot="1" x14ac:dyDescent="0.3">
      <c r="D12" s="54" t="s">
        <v>342</v>
      </c>
    </row>
    <row r="13" spans="1:12" x14ac:dyDescent="0.25">
      <c r="A13" s="76" t="s">
        <v>345</v>
      </c>
      <c r="B13" s="53" t="s">
        <v>339</v>
      </c>
      <c r="C13" s="44" t="s">
        <v>6</v>
      </c>
      <c r="D13" s="37"/>
      <c r="E13" s="45" t="s">
        <v>27</v>
      </c>
      <c r="F13" s="38"/>
      <c r="G13" s="45" t="s">
        <v>41</v>
      </c>
      <c r="H13" s="38"/>
      <c r="I13" s="48" t="str">
        <f>IF(I15&lt;2000,"SCRAP","RETOUR MARMEN")</f>
        <v>SCRAP</v>
      </c>
      <c r="J13" s="41" t="str">
        <f>IF(OR(SUM(I15-I18)&lt;-1,SUM(I15-I18)&gt;1)," ERREUR LONGUEUR"," ")</f>
        <v xml:space="preserve"> </v>
      </c>
    </row>
    <row r="14" spans="1:12" x14ac:dyDescent="0.25">
      <c r="A14" s="77"/>
      <c r="B14" s="53" t="s">
        <v>340</v>
      </c>
      <c r="C14" s="21" t="str">
        <f>MID(C13,5,4)&amp;"G1"</f>
        <v>1401G1</v>
      </c>
      <c r="D14" s="42" t="str">
        <f>H7</f>
        <v>226032</v>
      </c>
      <c r="E14" s="26" t="str">
        <f>MID(E13,5,4)&amp;"G1"</f>
        <v>1402G1</v>
      </c>
      <c r="F14" s="43" t="str">
        <f>IF(E13=C16,D17,D17&amp;"-1")</f>
        <v>226032-1</v>
      </c>
      <c r="G14" s="26" t="str">
        <f>MID(G13,5,4)&amp;"G1"</f>
        <v>1403G1</v>
      </c>
      <c r="H14" s="43" t="str">
        <f>IF(G13=E16,F17,F17&amp;"-1")</f>
        <v>226032-1-1-1</v>
      </c>
      <c r="I14" s="49"/>
    </row>
    <row r="15" spans="1:12" ht="15.75" thickBot="1" x14ac:dyDescent="0.3">
      <c r="A15" s="77"/>
      <c r="B15" s="53" t="s">
        <v>341</v>
      </c>
      <c r="C15" s="21">
        <v>3405</v>
      </c>
      <c r="D15" s="31"/>
      <c r="E15" s="27">
        <v>3405</v>
      </c>
      <c r="F15" s="28"/>
      <c r="G15" s="27">
        <v>2500</v>
      </c>
      <c r="H15" s="28"/>
      <c r="I15" s="25">
        <f>H9-SUM(C15:H15)</f>
        <v>138.79999999999927</v>
      </c>
    </row>
    <row r="16" spans="1:12" x14ac:dyDescent="0.25">
      <c r="A16" s="77"/>
      <c r="B16" s="36"/>
      <c r="C16" s="44" t="s">
        <v>6</v>
      </c>
      <c r="D16" s="39"/>
      <c r="E16" s="46" t="s">
        <v>344</v>
      </c>
      <c r="F16" s="39"/>
      <c r="G16" s="47" t="s">
        <v>41</v>
      </c>
      <c r="H16" s="31"/>
      <c r="I16" s="50" t="str">
        <f>IF(I18&lt;2000,"SCRAP","RETOUR MARMEN")</f>
        <v>SCRAP</v>
      </c>
    </row>
    <row r="17" spans="1:9" x14ac:dyDescent="0.25">
      <c r="A17" s="77"/>
      <c r="B17" s="36"/>
      <c r="C17" s="21" t="str">
        <f>MID(C16,5,4)&amp;"G1"</f>
        <v>1401G1</v>
      </c>
      <c r="D17" s="43" t="str">
        <f>IF(C16=C13,D14,D14&amp;"-1")</f>
        <v>226032</v>
      </c>
      <c r="E17" s="26" t="str">
        <f>MID(E16,5,4)&amp;"G1"</f>
        <v>1502G1</v>
      </c>
      <c r="F17" s="43" t="str">
        <f>IF(E16=E13,F14,F14&amp;"-1")</f>
        <v>226032-1-1</v>
      </c>
      <c r="G17" s="31" t="str">
        <f>MID(G16,5,4)&amp;"G1"</f>
        <v>1403G1</v>
      </c>
      <c r="H17" s="43" t="str">
        <f>IF(G16=G13,H14,H14&amp;"-1")</f>
        <v>226032-1-1-1</v>
      </c>
      <c r="I17" s="49"/>
    </row>
    <row r="18" spans="1:9" ht="15.75" thickBot="1" x14ac:dyDescent="0.3">
      <c r="A18" s="77"/>
      <c r="B18" s="36"/>
      <c r="C18" s="20">
        <v>3405</v>
      </c>
      <c r="D18" s="24"/>
      <c r="E18" s="23">
        <v>3405</v>
      </c>
      <c r="F18" s="24"/>
      <c r="G18" s="22">
        <v>2500</v>
      </c>
      <c r="H18" s="22"/>
      <c r="I18" s="40">
        <f>H9-SUM(C18:H18)</f>
        <v>138.79999999999927</v>
      </c>
    </row>
    <row r="22" spans="1:9" x14ac:dyDescent="0.25">
      <c r="C22" s="1"/>
      <c r="D22" s="1"/>
    </row>
    <row r="23" spans="1:9" x14ac:dyDescent="0.25">
      <c r="C23" s="1"/>
      <c r="D23" s="1"/>
    </row>
    <row r="24" spans="1:9" x14ac:dyDescent="0.25">
      <c r="C24" s="1"/>
      <c r="D24" s="1"/>
    </row>
  </sheetData>
  <mergeCells count="14">
    <mergeCell ref="D4:E4"/>
    <mergeCell ref="A13:A18"/>
    <mergeCell ref="I13:I14"/>
    <mergeCell ref="I16:I17"/>
    <mergeCell ref="C6:E6"/>
    <mergeCell ref="A1:G1"/>
    <mergeCell ref="A2:G2"/>
    <mergeCell ref="H3:I3"/>
    <mergeCell ref="H4:I4"/>
    <mergeCell ref="H5:I5"/>
    <mergeCell ref="H6:I6"/>
    <mergeCell ref="H7:I7"/>
    <mergeCell ref="H8:I8"/>
    <mergeCell ref="H9:I9"/>
  </mergeCells>
  <pageMargins left="0.25" right="0.25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L203</vt:lpstr>
      <vt:lpstr>Resultat</vt:lpstr>
      <vt:lpstr>Feuil1</vt:lpstr>
      <vt:lpstr>Feuil2</vt:lpstr>
      <vt:lpstr>'L203'!_FilterDatabase</vt:lpstr>
      <vt:lpstr>Resultat!Zone_d_impression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Pepin-Alain</dc:creator>
  <cp:lastModifiedBy>Steve Pepin-Alain</cp:lastModifiedBy>
  <cp:lastPrinted>2017-01-05T14:36:25Z</cp:lastPrinted>
  <dcterms:created xsi:type="dcterms:W3CDTF">2016-12-30T18:28:45Z</dcterms:created>
  <dcterms:modified xsi:type="dcterms:W3CDTF">2017-01-05T15:00:33Z</dcterms:modified>
</cp:coreProperties>
</file>