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9525" yWindow="135" windowWidth="10275" windowHeight="8175"/>
  </bookViews>
  <sheets>
    <sheet name="Storyboard" sheetId="10" r:id="rId1"/>
    <sheet name="Correction Document" sheetId="1" r:id="rId2"/>
    <sheet name="AssetList" sheetId="7" r:id="rId3"/>
    <sheet name="Config" sheetId="3" r:id="rId4"/>
  </sheets>
  <functionGroups builtInGroupCount="17"/>
  <externalReferences>
    <externalReference r:id="rId5"/>
  </externalReferences>
  <definedNames>
    <definedName name="Plage">[1]master!$S$5:$S$200</definedName>
    <definedName name="Plage2">[1]master!$T$5:$T$200</definedName>
    <definedName name="Plage3">[1]master!$R$5:$R$200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F3" i="1"/>
  <c r="F1" i="1"/>
  <c r="F2" i="1"/>
  <c r="D5" i="1"/>
  <c r="D4" i="1"/>
  <c r="D3" i="1"/>
  <c r="D2" i="1"/>
  <c r="D1" i="1"/>
  <c r="C26" i="10"/>
  <c r="E27" i="10"/>
  <c r="E37" i="10" s="1"/>
  <c r="G5" i="10"/>
  <c r="D5" i="10"/>
  <c r="E11" i="3"/>
  <c r="E12" i="3"/>
  <c r="C36" i="10" l="1"/>
  <c r="E47" i="10"/>
  <c r="C199" i="7"/>
  <c r="C200" i="7"/>
  <c r="B199" i="7"/>
  <c r="B200" i="7"/>
  <c r="A199" i="7"/>
  <c r="A200" i="7"/>
  <c r="C46" i="10" l="1"/>
  <c r="C56" i="10" s="1"/>
  <c r="E57" i="10"/>
  <c r="B28" i="3"/>
  <c r="C66" i="10" l="1"/>
  <c r="E67" i="10"/>
  <c r="E77" i="10" s="1"/>
  <c r="G5" i="1"/>
  <c r="C76" i="10" l="1"/>
  <c r="E87" i="10"/>
  <c r="M3" i="7"/>
  <c r="M4" i="7" s="1"/>
  <c r="E53" i="7"/>
  <c r="E20" i="7"/>
  <c r="E12" i="7"/>
  <c r="E13" i="7" s="1"/>
  <c r="E10" i="7"/>
  <c r="E6" i="7"/>
  <c r="E5" i="7"/>
  <c r="E20" i="1"/>
  <c r="C19" i="1"/>
  <c r="F199" i="7"/>
  <c r="F200" i="7"/>
  <c r="E201" i="7"/>
  <c r="G201" i="7"/>
  <c r="E202" i="7"/>
  <c r="G202" i="7"/>
  <c r="E128" i="7"/>
  <c r="F128" i="7"/>
  <c r="E129" i="7"/>
  <c r="G129" i="7"/>
  <c r="F129" i="7"/>
  <c r="E130" i="7"/>
  <c r="G130" i="7"/>
  <c r="F130" i="7"/>
  <c r="E131" i="7"/>
  <c r="G131" i="7"/>
  <c r="F131" i="7"/>
  <c r="E4" i="7"/>
  <c r="G4" i="7"/>
  <c r="F4" i="7"/>
  <c r="G5" i="7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G72" i="7" s="1"/>
  <c r="G73" i="7" s="1"/>
  <c r="G74" i="7" s="1"/>
  <c r="G75" i="7" s="1"/>
  <c r="G76" i="7" s="1"/>
  <c r="G77" i="7" s="1"/>
  <c r="G78" i="7" s="1"/>
  <c r="G79" i="7" s="1"/>
  <c r="G80" i="7" s="1"/>
  <c r="G81" i="7" s="1"/>
  <c r="G82" i="7" s="1"/>
  <c r="G83" i="7" s="1"/>
  <c r="G84" i="7" s="1"/>
  <c r="G85" i="7" s="1"/>
  <c r="G86" i="7" s="1"/>
  <c r="G87" i="7" s="1"/>
  <c r="G88" i="7" s="1"/>
  <c r="F5" i="7"/>
  <c r="F6" i="7"/>
  <c r="E7" i="7"/>
  <c r="F7" i="7"/>
  <c r="E8" i="7"/>
  <c r="F8" i="7"/>
  <c r="E9" i="7"/>
  <c r="F9" i="7"/>
  <c r="F10" i="7"/>
  <c r="F11" i="7"/>
  <c r="F12" i="7"/>
  <c r="F13" i="7"/>
  <c r="E14" i="7"/>
  <c r="F14" i="7"/>
  <c r="F15" i="7"/>
  <c r="F16" i="7"/>
  <c r="F17" i="7"/>
  <c r="F18" i="7"/>
  <c r="E19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E54" i="7"/>
  <c r="F54" i="7"/>
  <c r="E55" i="7"/>
  <c r="F55" i="7"/>
  <c r="E56" i="7"/>
  <c r="F56" i="7"/>
  <c r="E57" i="7"/>
  <c r="F57" i="7"/>
  <c r="E58" i="7"/>
  <c r="F58" i="7"/>
  <c r="E59" i="7"/>
  <c r="E60" i="7" s="1"/>
  <c r="E61" i="7" s="1"/>
  <c r="F59" i="7"/>
  <c r="F60" i="7"/>
  <c r="F61" i="7"/>
  <c r="E62" i="7"/>
  <c r="F62" i="7"/>
  <c r="F63" i="7"/>
  <c r="F64" i="7"/>
  <c r="F65" i="7"/>
  <c r="F66" i="7"/>
  <c r="F67" i="7"/>
  <c r="F68" i="7"/>
  <c r="E69" i="7"/>
  <c r="F69" i="7"/>
  <c r="E70" i="7"/>
  <c r="F70" i="7"/>
  <c r="E71" i="7"/>
  <c r="F71" i="7"/>
  <c r="E72" i="7"/>
  <c r="F72" i="7"/>
  <c r="E73" i="7"/>
  <c r="F73" i="7"/>
  <c r="E74" i="7"/>
  <c r="F74" i="7"/>
  <c r="E75" i="7"/>
  <c r="F75" i="7"/>
  <c r="E76" i="7"/>
  <c r="F76" i="7"/>
  <c r="E77" i="7"/>
  <c r="E78" i="7" s="1"/>
  <c r="F77" i="7"/>
  <c r="F78" i="7"/>
  <c r="F79" i="7"/>
  <c r="F80" i="7"/>
  <c r="F81" i="7"/>
  <c r="E82" i="7"/>
  <c r="E83" i="7" s="1"/>
  <c r="E84" i="7" s="1"/>
  <c r="F82" i="7"/>
  <c r="F83" i="7"/>
  <c r="F84" i="7"/>
  <c r="E85" i="7"/>
  <c r="E86" i="7" s="1"/>
  <c r="F85" i="7"/>
  <c r="F86" i="7"/>
  <c r="E87" i="7"/>
  <c r="E88" i="7" s="1"/>
  <c r="F87" i="7"/>
  <c r="F88" i="7"/>
  <c r="E89" i="7"/>
  <c r="G89" i="7"/>
  <c r="F89" i="7"/>
  <c r="E90" i="7"/>
  <c r="G90" i="7"/>
  <c r="F90" i="7"/>
  <c r="E91" i="7"/>
  <c r="G91" i="7"/>
  <c r="F91" i="7"/>
  <c r="E92" i="7"/>
  <c r="G92" i="7"/>
  <c r="F92" i="7"/>
  <c r="E93" i="7"/>
  <c r="G93" i="7"/>
  <c r="G94" i="7" s="1"/>
  <c r="G95" i="7" s="1"/>
  <c r="G96" i="7" s="1"/>
  <c r="G97" i="7" s="1"/>
  <c r="G98" i="7" s="1"/>
  <c r="G99" i="7" s="1"/>
  <c r="G100" i="7" s="1"/>
  <c r="G101" i="7" s="1"/>
  <c r="F93" i="7"/>
  <c r="E94" i="7"/>
  <c r="F94" i="7"/>
  <c r="E95" i="7"/>
  <c r="F95" i="7"/>
  <c r="E96" i="7"/>
  <c r="F96" i="7"/>
  <c r="E97" i="7"/>
  <c r="F97" i="7"/>
  <c r="E98" i="7"/>
  <c r="F98" i="7"/>
  <c r="E99" i="7"/>
  <c r="F99" i="7"/>
  <c r="E100" i="7"/>
  <c r="F100" i="7"/>
  <c r="E101" i="7"/>
  <c r="F101" i="7"/>
  <c r="E102" i="7"/>
  <c r="G102" i="7"/>
  <c r="F102" i="7"/>
  <c r="E103" i="7"/>
  <c r="G103" i="7"/>
  <c r="F103" i="7"/>
  <c r="E104" i="7"/>
  <c r="G104" i="7"/>
  <c r="G105" i="7" s="1"/>
  <c r="F104" i="7"/>
  <c r="E105" i="7"/>
  <c r="F105" i="7"/>
  <c r="E106" i="7"/>
  <c r="G106" i="7"/>
  <c r="F106" i="7"/>
  <c r="E107" i="7"/>
  <c r="G107" i="7"/>
  <c r="F107" i="7"/>
  <c r="E108" i="7"/>
  <c r="G108" i="7"/>
  <c r="G109" i="7" s="1"/>
  <c r="G110" i="7" s="1"/>
  <c r="F108" i="7"/>
  <c r="E109" i="7"/>
  <c r="F109" i="7"/>
  <c r="E110" i="7"/>
  <c r="F110" i="7"/>
  <c r="E111" i="7"/>
  <c r="G111" i="7"/>
  <c r="F111" i="7"/>
  <c r="E112" i="7"/>
  <c r="G112" i="7"/>
  <c r="F112" i="7"/>
  <c r="E113" i="7"/>
  <c r="G113" i="7"/>
  <c r="F113" i="7"/>
  <c r="E114" i="7"/>
  <c r="G114" i="7"/>
  <c r="F114" i="7"/>
  <c r="E115" i="7"/>
  <c r="G115" i="7"/>
  <c r="F115" i="7"/>
  <c r="E116" i="7"/>
  <c r="G116" i="7"/>
  <c r="G117" i="7" s="1"/>
  <c r="F116" i="7"/>
  <c r="E117" i="7"/>
  <c r="F117" i="7"/>
  <c r="E118" i="7"/>
  <c r="G118" i="7"/>
  <c r="F118" i="7"/>
  <c r="E119" i="7"/>
  <c r="G119" i="7"/>
  <c r="F119" i="7"/>
  <c r="E120" i="7"/>
  <c r="G120" i="7"/>
  <c r="F120" i="7"/>
  <c r="E121" i="7"/>
  <c r="G121" i="7"/>
  <c r="F121" i="7"/>
  <c r="E122" i="7"/>
  <c r="G122" i="7"/>
  <c r="F122" i="7"/>
  <c r="E123" i="7"/>
  <c r="G123" i="7"/>
  <c r="F123" i="7"/>
  <c r="E124" i="7"/>
  <c r="G124" i="7"/>
  <c r="F124" i="7"/>
  <c r="E125" i="7"/>
  <c r="G125" i="7"/>
  <c r="F125" i="7"/>
  <c r="E126" i="7"/>
  <c r="G126" i="7"/>
  <c r="F126" i="7"/>
  <c r="E127" i="7"/>
  <c r="G127" i="7"/>
  <c r="G128" i="7" s="1"/>
  <c r="F127" i="7"/>
  <c r="E132" i="7"/>
  <c r="G132" i="7"/>
  <c r="F132" i="7"/>
  <c r="E133" i="7"/>
  <c r="G133" i="7"/>
  <c r="F133" i="7"/>
  <c r="E134" i="7"/>
  <c r="G134" i="7"/>
  <c r="F134" i="7"/>
  <c r="E135" i="7"/>
  <c r="G135" i="7"/>
  <c r="F135" i="7"/>
  <c r="E136" i="7"/>
  <c r="G136" i="7"/>
  <c r="G137" i="7" s="1"/>
  <c r="F136" i="7"/>
  <c r="E137" i="7"/>
  <c r="F137" i="7"/>
  <c r="E138" i="7"/>
  <c r="G138" i="7"/>
  <c r="F138" i="7"/>
  <c r="E139" i="7"/>
  <c r="G139" i="7"/>
  <c r="F139" i="7"/>
  <c r="E140" i="7"/>
  <c r="G140" i="7"/>
  <c r="F140" i="7"/>
  <c r="E141" i="7"/>
  <c r="G141" i="7"/>
  <c r="F141" i="7"/>
  <c r="E142" i="7"/>
  <c r="G142" i="7"/>
  <c r="F142" i="7"/>
  <c r="E143" i="7"/>
  <c r="G143" i="7"/>
  <c r="F143" i="7"/>
  <c r="E144" i="7"/>
  <c r="G144" i="7"/>
  <c r="G145" i="7" s="1"/>
  <c r="F144" i="7"/>
  <c r="E145" i="7"/>
  <c r="F145" i="7"/>
  <c r="E146" i="7"/>
  <c r="G146" i="7"/>
  <c r="F146" i="7"/>
  <c r="E147" i="7"/>
  <c r="G147" i="7"/>
  <c r="F147" i="7"/>
  <c r="E148" i="7"/>
  <c r="G148" i="7"/>
  <c r="G149" i="7" s="1"/>
  <c r="G150" i="7" s="1"/>
  <c r="F148" i="7"/>
  <c r="E149" i="7"/>
  <c r="F149" i="7"/>
  <c r="E150" i="7"/>
  <c r="F150" i="7"/>
  <c r="E151" i="7"/>
  <c r="G151" i="7"/>
  <c r="F151" i="7"/>
  <c r="E152" i="7"/>
  <c r="G152" i="7"/>
  <c r="G153" i="7" s="1"/>
  <c r="F152" i="7"/>
  <c r="E153" i="7"/>
  <c r="F153" i="7"/>
  <c r="E154" i="7"/>
  <c r="G154" i="7"/>
  <c r="F154" i="7"/>
  <c r="E155" i="7"/>
  <c r="G155" i="7"/>
  <c r="F155" i="7"/>
  <c r="E156" i="7"/>
  <c r="G156" i="7"/>
  <c r="F156" i="7"/>
  <c r="E157" i="7"/>
  <c r="G157" i="7"/>
  <c r="F157" i="7"/>
  <c r="E158" i="7"/>
  <c r="G158" i="7"/>
  <c r="F158" i="7"/>
  <c r="E159" i="7"/>
  <c r="G159" i="7"/>
  <c r="F159" i="7"/>
  <c r="E160" i="7"/>
  <c r="G160" i="7"/>
  <c r="F160" i="7"/>
  <c r="E161" i="7"/>
  <c r="G161" i="7"/>
  <c r="F161" i="7"/>
  <c r="E162" i="7"/>
  <c r="G162" i="7"/>
  <c r="F162" i="7"/>
  <c r="E163" i="7"/>
  <c r="G163" i="7"/>
  <c r="F163" i="7"/>
  <c r="E164" i="7"/>
  <c r="G164" i="7"/>
  <c r="F164" i="7"/>
  <c r="E165" i="7"/>
  <c r="G165" i="7"/>
  <c r="F165" i="7"/>
  <c r="E166" i="7"/>
  <c r="G166" i="7"/>
  <c r="F166" i="7"/>
  <c r="E167" i="7"/>
  <c r="G167" i="7"/>
  <c r="F167" i="7"/>
  <c r="E168" i="7"/>
  <c r="G168" i="7"/>
  <c r="F168" i="7"/>
  <c r="E169" i="7"/>
  <c r="G169" i="7"/>
  <c r="F169" i="7"/>
  <c r="E170" i="7"/>
  <c r="G170" i="7"/>
  <c r="F170" i="7"/>
  <c r="E171" i="7"/>
  <c r="G171" i="7"/>
  <c r="F171" i="7"/>
  <c r="E172" i="7"/>
  <c r="G172" i="7"/>
  <c r="F172" i="7"/>
  <c r="E173" i="7"/>
  <c r="G173" i="7"/>
  <c r="F173" i="7"/>
  <c r="E174" i="7"/>
  <c r="G174" i="7"/>
  <c r="F174" i="7"/>
  <c r="E175" i="7"/>
  <c r="G175" i="7"/>
  <c r="F175" i="7"/>
  <c r="E176" i="7"/>
  <c r="G176" i="7"/>
  <c r="F176" i="7"/>
  <c r="E177" i="7"/>
  <c r="G177" i="7"/>
  <c r="F177" i="7"/>
  <c r="E178" i="7"/>
  <c r="G178" i="7"/>
  <c r="F178" i="7"/>
  <c r="E179" i="7"/>
  <c r="G179" i="7"/>
  <c r="F179" i="7"/>
  <c r="E180" i="7"/>
  <c r="G180" i="7"/>
  <c r="F180" i="7"/>
  <c r="E181" i="7"/>
  <c r="G181" i="7"/>
  <c r="F181" i="7"/>
  <c r="E182" i="7"/>
  <c r="G182" i="7"/>
  <c r="F182" i="7"/>
  <c r="E183" i="7"/>
  <c r="G183" i="7"/>
  <c r="F183" i="7"/>
  <c r="E184" i="7"/>
  <c r="G184" i="7"/>
  <c r="F184" i="7"/>
  <c r="E185" i="7"/>
  <c r="G185" i="7"/>
  <c r="F185" i="7"/>
  <c r="E186" i="7"/>
  <c r="G186" i="7"/>
  <c r="F186" i="7"/>
  <c r="E187" i="7"/>
  <c r="G187" i="7"/>
  <c r="F187" i="7"/>
  <c r="E188" i="7"/>
  <c r="G188" i="7"/>
  <c r="F188" i="7"/>
  <c r="E189" i="7"/>
  <c r="G189" i="7"/>
  <c r="F189" i="7"/>
  <c r="E190" i="7"/>
  <c r="G190" i="7"/>
  <c r="F190" i="7"/>
  <c r="E191" i="7"/>
  <c r="G191" i="7"/>
  <c r="F191" i="7"/>
  <c r="E192" i="7"/>
  <c r="G192" i="7"/>
  <c r="F192" i="7"/>
  <c r="E193" i="7"/>
  <c r="G193" i="7"/>
  <c r="F193" i="7"/>
  <c r="E194" i="7"/>
  <c r="G194" i="7"/>
  <c r="F194" i="7"/>
  <c r="E195" i="7"/>
  <c r="G195" i="7"/>
  <c r="F195" i="7"/>
  <c r="E196" i="7"/>
  <c r="G196" i="7"/>
  <c r="F196" i="7"/>
  <c r="E197" i="7"/>
  <c r="G197" i="7"/>
  <c r="F197" i="7"/>
  <c r="E198" i="7"/>
  <c r="G198" i="7"/>
  <c r="F198" i="7"/>
  <c r="F201" i="7"/>
  <c r="F202" i="7"/>
  <c r="C86" i="10" l="1"/>
  <c r="C96" i="10" s="1"/>
  <c r="E97" i="10"/>
  <c r="E107" i="10" s="1"/>
  <c r="E117" i="10" s="1"/>
  <c r="H92" i="7"/>
  <c r="H111" i="7"/>
  <c r="H123" i="7"/>
  <c r="H151" i="7"/>
  <c r="H127" i="7"/>
  <c r="E30" i="1"/>
  <c r="E40" i="1" s="1"/>
  <c r="C29" i="1"/>
  <c r="C39" i="1" s="1"/>
  <c r="G199" i="7"/>
  <c r="E200" i="7"/>
  <c r="H195" i="7"/>
  <c r="H191" i="7"/>
  <c r="H187" i="7"/>
  <c r="H183" i="7"/>
  <c r="H179" i="7"/>
  <c r="H175" i="7"/>
  <c r="H171" i="7"/>
  <c r="H167" i="7"/>
  <c r="H163" i="7"/>
  <c r="H159" i="7"/>
  <c r="H143" i="7"/>
  <c r="H196" i="7"/>
  <c r="H192" i="7"/>
  <c r="H188" i="7"/>
  <c r="H184" i="7"/>
  <c r="H180" i="7"/>
  <c r="H176" i="7"/>
  <c r="H172" i="7"/>
  <c r="H168" i="7"/>
  <c r="H164" i="7"/>
  <c r="H160" i="7"/>
  <c r="H156" i="7"/>
  <c r="H148" i="7"/>
  <c r="H136" i="7"/>
  <c r="H116" i="7"/>
  <c r="H108" i="7"/>
  <c r="H104" i="7"/>
  <c r="H131" i="7"/>
  <c r="E79" i="7"/>
  <c r="E80" i="7" s="1"/>
  <c r="E81" i="7" s="1"/>
  <c r="H198" i="7"/>
  <c r="H194" i="7"/>
  <c r="H190" i="7"/>
  <c r="H186" i="7"/>
  <c r="H182" i="7"/>
  <c r="H178" i="7"/>
  <c r="H174" i="7"/>
  <c r="H170" i="7"/>
  <c r="H166" i="7"/>
  <c r="H162" i="7"/>
  <c r="H158" i="7"/>
  <c r="H154" i="7"/>
  <c r="H146" i="7"/>
  <c r="H138" i="7"/>
  <c r="H118" i="7"/>
  <c r="H106" i="7"/>
  <c r="H102" i="7"/>
  <c r="H90" i="7"/>
  <c r="H129" i="7"/>
  <c r="E63" i="7"/>
  <c r="E64" i="7" s="1"/>
  <c r="H197" i="7"/>
  <c r="H193" i="7"/>
  <c r="H189" i="7"/>
  <c r="H185" i="7"/>
  <c r="H181" i="7"/>
  <c r="H177" i="7"/>
  <c r="H173" i="7"/>
  <c r="H169" i="7"/>
  <c r="H165" i="7"/>
  <c r="H161" i="7"/>
  <c r="H157" i="7"/>
  <c r="H141" i="7"/>
  <c r="H133" i="7"/>
  <c r="H125" i="7"/>
  <c r="H121" i="7"/>
  <c r="H113" i="7"/>
  <c r="E15" i="7"/>
  <c r="H4" i="7"/>
  <c r="E11" i="7"/>
  <c r="E21" i="7"/>
  <c r="H201" i="7"/>
  <c r="H202" i="7"/>
  <c r="E199" i="7"/>
  <c r="G200" i="7"/>
  <c r="G3" i="7"/>
  <c r="C106" i="10" l="1"/>
  <c r="E127" i="10"/>
  <c r="E137" i="10" s="1"/>
  <c r="E147" i="10" s="1"/>
  <c r="E50" i="1"/>
  <c r="C49" i="1"/>
  <c r="H199" i="7"/>
  <c r="H200" i="7"/>
  <c r="H5" i="7"/>
  <c r="E65" i="7"/>
  <c r="E16" i="7"/>
  <c r="E17" i="7" s="1"/>
  <c r="E18" i="7" s="1"/>
  <c r="E22" i="7"/>
  <c r="E23" i="7" s="1"/>
  <c r="E24" i="7" s="1"/>
  <c r="E25" i="7" s="1"/>
  <c r="F3" i="7"/>
  <c r="E3" i="7"/>
  <c r="M5" i="7"/>
  <c r="M6" i="7" s="1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M52" i="7" s="1"/>
  <c r="M53" i="7" s="1"/>
  <c r="M54" i="7" s="1"/>
  <c r="M55" i="7" s="1"/>
  <c r="M56" i="7" s="1"/>
  <c r="M57" i="7" s="1"/>
  <c r="M58" i="7" s="1"/>
  <c r="M59" i="7" s="1"/>
  <c r="M60" i="7" s="1"/>
  <c r="M61" i="7" s="1"/>
  <c r="M62" i="7" s="1"/>
  <c r="M63" i="7" s="1"/>
  <c r="M64" i="7" s="1"/>
  <c r="M65" i="7" s="1"/>
  <c r="M66" i="7" s="1"/>
  <c r="M67" i="7" s="1"/>
  <c r="M68" i="7" s="1"/>
  <c r="M69" i="7" s="1"/>
  <c r="M70" i="7" s="1"/>
  <c r="M71" i="7" s="1"/>
  <c r="M72" i="7" s="1"/>
  <c r="M73" i="7" s="1"/>
  <c r="M74" i="7" s="1"/>
  <c r="M75" i="7" s="1"/>
  <c r="M76" i="7" s="1"/>
  <c r="M77" i="7" s="1"/>
  <c r="M78" i="7" s="1"/>
  <c r="M79" i="7" s="1"/>
  <c r="M80" i="7" s="1"/>
  <c r="M81" i="7" s="1"/>
  <c r="M82" i="7" s="1"/>
  <c r="M83" i="7" s="1"/>
  <c r="M84" i="7" s="1"/>
  <c r="M85" i="7" s="1"/>
  <c r="M86" i="7" s="1"/>
  <c r="M87" i="7" s="1"/>
  <c r="M88" i="7" s="1"/>
  <c r="M89" i="7" s="1"/>
  <c r="M90" i="7" s="1"/>
  <c r="M91" i="7" s="1"/>
  <c r="M92" i="7" s="1"/>
  <c r="M93" i="7" s="1"/>
  <c r="M94" i="7" s="1"/>
  <c r="M95" i="7" s="1"/>
  <c r="M96" i="7" s="1"/>
  <c r="M97" i="7" s="1"/>
  <c r="M98" i="7" s="1"/>
  <c r="M99" i="7" s="1"/>
  <c r="M100" i="7" s="1"/>
  <c r="M101" i="7" s="1"/>
  <c r="M102" i="7" l="1"/>
  <c r="M103" i="7" s="1"/>
  <c r="M104" i="7" s="1"/>
  <c r="M105" i="7" s="1"/>
  <c r="M106" i="7" s="1"/>
  <c r="M107" i="7" s="1"/>
  <c r="M108" i="7" s="1"/>
  <c r="M109" i="7" s="1"/>
  <c r="M110" i="7" s="1"/>
  <c r="M111" i="7" s="1"/>
  <c r="M112" i="7" s="1"/>
  <c r="M113" i="7" s="1"/>
  <c r="M114" i="7" s="1"/>
  <c r="M115" i="7" s="1"/>
  <c r="M116" i="7" s="1"/>
  <c r="M117" i="7" s="1"/>
  <c r="M118" i="7" s="1"/>
  <c r="M119" i="7" s="1"/>
  <c r="M120" i="7" s="1"/>
  <c r="M121" i="7" s="1"/>
  <c r="M122" i="7" s="1"/>
  <c r="M123" i="7" s="1"/>
  <c r="M124" i="7" s="1"/>
  <c r="M125" i="7" s="1"/>
  <c r="M126" i="7" s="1"/>
  <c r="M127" i="7" s="1"/>
  <c r="M128" i="7" s="1"/>
  <c r="M129" i="7" s="1"/>
  <c r="M130" i="7" s="1"/>
  <c r="M131" i="7" s="1"/>
  <c r="M132" i="7" s="1"/>
  <c r="M133" i="7" s="1"/>
  <c r="M134" i="7" s="1"/>
  <c r="M135" i="7" s="1"/>
  <c r="M136" i="7" s="1"/>
  <c r="M137" i="7" s="1"/>
  <c r="M138" i="7" s="1"/>
  <c r="M139" i="7" s="1"/>
  <c r="M140" i="7" s="1"/>
  <c r="M141" i="7" s="1"/>
  <c r="M142" i="7" s="1"/>
  <c r="M143" i="7" s="1"/>
  <c r="M144" i="7" s="1"/>
  <c r="M145" i="7" s="1"/>
  <c r="M146" i="7" s="1"/>
  <c r="M147" i="7" s="1"/>
  <c r="M148" i="7" s="1"/>
  <c r="M149" i="7" s="1"/>
  <c r="M150" i="7" s="1"/>
  <c r="M151" i="7" s="1"/>
  <c r="M152" i="7" s="1"/>
  <c r="M153" i="7" s="1"/>
  <c r="M154" i="7" s="1"/>
  <c r="M155" i="7" s="1"/>
  <c r="M156" i="7" s="1"/>
  <c r="M157" i="7" s="1"/>
  <c r="M158" i="7" s="1"/>
  <c r="M159" i="7" s="1"/>
  <c r="M160" i="7" s="1"/>
  <c r="M161" i="7" s="1"/>
  <c r="M162" i="7" s="1"/>
  <c r="M163" i="7" s="1"/>
  <c r="M164" i="7" s="1"/>
  <c r="M165" i="7" s="1"/>
  <c r="M166" i="7" s="1"/>
  <c r="M167" i="7" s="1"/>
  <c r="M168" i="7" s="1"/>
  <c r="M169" i="7" s="1"/>
  <c r="M170" i="7" s="1"/>
  <c r="M171" i="7" s="1"/>
  <c r="M172" i="7" s="1"/>
  <c r="M173" i="7" s="1"/>
  <c r="M174" i="7" s="1"/>
  <c r="M175" i="7" s="1"/>
  <c r="M176" i="7" s="1"/>
  <c r="M177" i="7" s="1"/>
  <c r="M178" i="7" s="1"/>
  <c r="M179" i="7" s="1"/>
  <c r="M180" i="7" s="1"/>
  <c r="M181" i="7" s="1"/>
  <c r="M182" i="7" s="1"/>
  <c r="M183" i="7" s="1"/>
  <c r="M184" i="7" s="1"/>
  <c r="M185" i="7" s="1"/>
  <c r="M186" i="7" s="1"/>
  <c r="M187" i="7" s="1"/>
  <c r="M188" i="7" s="1"/>
  <c r="M189" i="7" s="1"/>
  <c r="M190" i="7" s="1"/>
  <c r="M191" i="7" s="1"/>
  <c r="M192" i="7" s="1"/>
  <c r="M193" i="7" s="1"/>
  <c r="M194" i="7" s="1"/>
  <c r="M195" i="7" s="1"/>
  <c r="M196" i="7" s="1"/>
  <c r="M197" i="7" s="1"/>
  <c r="M198" i="7" s="1"/>
  <c r="M199" i="7" s="1"/>
  <c r="M200" i="7" s="1"/>
  <c r="M201" i="7" s="1"/>
  <c r="M202" i="7" s="1"/>
  <c r="C116" i="10"/>
  <c r="E157" i="10"/>
  <c r="E167" i="10" s="1"/>
  <c r="C126" i="10"/>
  <c r="H6" i="7"/>
  <c r="H7" i="7" s="1"/>
  <c r="E60" i="1"/>
  <c r="C59" i="1"/>
  <c r="C69" i="1" s="1"/>
  <c r="E66" i="7"/>
  <c r="E67" i="7" s="1"/>
  <c r="E68" i="7" s="1"/>
  <c r="E26" i="7"/>
  <c r="E27" i="7" s="1"/>
  <c r="E28" i="7" s="1"/>
  <c r="E29" i="7" s="1"/>
  <c r="E30" i="7" s="1"/>
  <c r="E31" i="7" s="1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E43" i="7" s="1"/>
  <c r="E44" i="7" s="1"/>
  <c r="E45" i="7" s="1"/>
  <c r="E46" i="7" s="1"/>
  <c r="E47" i="7" s="1"/>
  <c r="E48" i="7" s="1"/>
  <c r="E49" i="7" s="1"/>
  <c r="E50" i="7" s="1"/>
  <c r="E51" i="7" s="1"/>
  <c r="E52" i="7" s="1"/>
  <c r="E177" i="10" l="1"/>
  <c r="E187" i="10" s="1"/>
  <c r="E197" i="10" s="1"/>
  <c r="C136" i="10"/>
  <c r="E70" i="1"/>
  <c r="E80" i="1" s="1"/>
  <c r="E90" i="1" s="1"/>
  <c r="C79" i="1"/>
  <c r="H8" i="7"/>
  <c r="E207" i="10" l="1"/>
  <c r="E217" i="10" s="1"/>
  <c r="E227" i="10" s="1"/>
  <c r="E237" i="10" s="1"/>
  <c r="E247" i="10" s="1"/>
  <c r="E257" i="10" s="1"/>
  <c r="E267" i="10" s="1"/>
  <c r="E277" i="10" s="1"/>
  <c r="E287" i="10" s="1"/>
  <c r="E297" i="10" s="1"/>
  <c r="E307" i="10" s="1"/>
  <c r="E317" i="10" s="1"/>
  <c r="E327" i="10" s="1"/>
  <c r="E337" i="10" s="1"/>
  <c r="E347" i="10" s="1"/>
  <c r="E357" i="10" s="1"/>
  <c r="E367" i="10" s="1"/>
  <c r="E377" i="10" s="1"/>
  <c r="E387" i="10" s="1"/>
  <c r="E397" i="10" s="1"/>
  <c r="E407" i="10" s="1"/>
  <c r="E417" i="10" s="1"/>
  <c r="E427" i="10" s="1"/>
  <c r="E437" i="10" s="1"/>
  <c r="E447" i="10" s="1"/>
  <c r="E457" i="10" s="1"/>
  <c r="E467" i="10" s="1"/>
  <c r="E477" i="10" s="1"/>
  <c r="E487" i="10" s="1"/>
  <c r="E497" i="10" s="1"/>
  <c r="E507" i="10" s="1"/>
  <c r="E517" i="10" s="1"/>
  <c r="E527" i="10" s="1"/>
  <c r="E537" i="10" s="1"/>
  <c r="E547" i="10" s="1"/>
  <c r="E557" i="10" s="1"/>
  <c r="E567" i="10" s="1"/>
  <c r="E577" i="10" s="1"/>
  <c r="E587" i="10" s="1"/>
  <c r="E597" i="10" s="1"/>
  <c r="E607" i="10" s="1"/>
  <c r="E617" i="10" s="1"/>
  <c r="E627" i="10" s="1"/>
  <c r="E637" i="10" s="1"/>
  <c r="E647" i="10" s="1"/>
  <c r="E657" i="10" s="1"/>
  <c r="E667" i="10" s="1"/>
  <c r="E677" i="10" s="1"/>
  <c r="E687" i="10" s="1"/>
  <c r="E697" i="10" s="1"/>
  <c r="E707" i="10" s="1"/>
  <c r="E717" i="10" s="1"/>
  <c r="E727" i="10" s="1"/>
  <c r="E737" i="10" s="1"/>
  <c r="E747" i="10" s="1"/>
  <c r="E757" i="10" s="1"/>
  <c r="E767" i="10" s="1"/>
  <c r="E777" i="10" s="1"/>
  <c r="E787" i="10" s="1"/>
  <c r="E797" i="10" s="1"/>
  <c r="E807" i="10" s="1"/>
  <c r="E817" i="10" s="1"/>
  <c r="E827" i="10" s="1"/>
  <c r="E837" i="10" s="1"/>
  <c r="E847" i="10" s="1"/>
  <c r="E857" i="10" s="1"/>
  <c r="E867" i="10" s="1"/>
  <c r="E877" i="10" s="1"/>
  <c r="E887" i="10" s="1"/>
  <c r="E897" i="10" s="1"/>
  <c r="E907" i="10" s="1"/>
  <c r="E917" i="10" s="1"/>
  <c r="E927" i="10" s="1"/>
  <c r="E937" i="10" s="1"/>
  <c r="E947" i="10" s="1"/>
  <c r="E957" i="10" s="1"/>
  <c r="E967" i="10" s="1"/>
  <c r="E977" i="10" s="1"/>
  <c r="E987" i="10" s="1"/>
  <c r="E997" i="10" s="1"/>
  <c r="E1007" i="10" s="1"/>
  <c r="E1017" i="10" s="1"/>
  <c r="E1027" i="10" s="1"/>
  <c r="E1037" i="10" s="1"/>
  <c r="E1047" i="10" s="1"/>
  <c r="E1057" i="10" s="1"/>
  <c r="E1067" i="10" s="1"/>
  <c r="E1077" i="10" s="1"/>
  <c r="E1087" i="10" s="1"/>
  <c r="E1097" i="10" s="1"/>
  <c r="E1107" i="10" s="1"/>
  <c r="E1117" i="10" s="1"/>
  <c r="E1127" i="10" s="1"/>
  <c r="E1137" i="10" s="1"/>
  <c r="E1147" i="10" s="1"/>
  <c r="E1157" i="10" s="1"/>
  <c r="E1167" i="10" s="1"/>
  <c r="E1177" i="10" s="1"/>
  <c r="E1187" i="10" s="1"/>
  <c r="E1197" i="10" s="1"/>
  <c r="E1207" i="10" s="1"/>
  <c r="E1217" i="10" s="1"/>
  <c r="C146" i="10"/>
  <c r="E100" i="1"/>
  <c r="E110" i="1" s="1"/>
  <c r="C89" i="1"/>
  <c r="H9" i="7"/>
  <c r="C156" i="10" l="1"/>
  <c r="E120" i="1"/>
  <c r="C99" i="1"/>
  <c r="H10" i="7"/>
  <c r="H11" i="7" s="1"/>
  <c r="C166" i="10" l="1"/>
  <c r="E130" i="1"/>
  <c r="E140" i="1" s="1"/>
  <c r="E150" i="1" s="1"/>
  <c r="E160" i="1" s="1"/>
  <c r="E170" i="1" s="1"/>
  <c r="E180" i="1" s="1"/>
  <c r="C109" i="1"/>
  <c r="H12" i="7"/>
  <c r="C176" i="10" l="1"/>
  <c r="C119" i="1"/>
  <c r="E190" i="1"/>
  <c r="H13" i="7"/>
  <c r="H14" i="7" s="1"/>
  <c r="C186" i="10" l="1"/>
  <c r="E200" i="1"/>
  <c r="C129" i="1"/>
  <c r="H15" i="7"/>
  <c r="C196" i="10" l="1"/>
  <c r="C139" i="1"/>
  <c r="E210" i="1"/>
  <c r="H16" i="7"/>
  <c r="C206" i="10" l="1"/>
  <c r="E220" i="1"/>
  <c r="C149" i="1"/>
  <c r="H17" i="7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C216" i="10" l="1"/>
  <c r="C159" i="1"/>
  <c r="E230" i="1"/>
  <c r="H30" i="7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C226" i="10" l="1"/>
  <c r="E240" i="1"/>
  <c r="E250" i="1" s="1"/>
  <c r="E260" i="1" s="1"/>
  <c r="E270" i="1" s="1"/>
  <c r="E280" i="1" s="1"/>
  <c r="E290" i="1" s="1"/>
  <c r="E300" i="1" s="1"/>
  <c r="E310" i="1" s="1"/>
  <c r="E320" i="1" s="1"/>
  <c r="E330" i="1" s="1"/>
  <c r="E340" i="1" s="1"/>
  <c r="E350" i="1" s="1"/>
  <c r="E360" i="1" s="1"/>
  <c r="E370" i="1" s="1"/>
  <c r="E380" i="1" s="1"/>
  <c r="E390" i="1" s="1"/>
  <c r="E400" i="1" s="1"/>
  <c r="E410" i="1" s="1"/>
  <c r="E420" i="1" s="1"/>
  <c r="E430" i="1" s="1"/>
  <c r="E440" i="1" s="1"/>
  <c r="E450" i="1" s="1"/>
  <c r="E460" i="1" s="1"/>
  <c r="E470" i="1" s="1"/>
  <c r="E480" i="1" s="1"/>
  <c r="E490" i="1" s="1"/>
  <c r="E500" i="1" s="1"/>
  <c r="E510" i="1" s="1"/>
  <c r="E520" i="1" s="1"/>
  <c r="E530" i="1" s="1"/>
  <c r="E540" i="1" s="1"/>
  <c r="E550" i="1" s="1"/>
  <c r="E560" i="1" s="1"/>
  <c r="E570" i="1" s="1"/>
  <c r="E580" i="1" s="1"/>
  <c r="E590" i="1" s="1"/>
  <c r="E600" i="1" s="1"/>
  <c r="E610" i="1" s="1"/>
  <c r="E620" i="1" s="1"/>
  <c r="E630" i="1" s="1"/>
  <c r="E640" i="1" s="1"/>
  <c r="E650" i="1" s="1"/>
  <c r="E660" i="1" s="1"/>
  <c r="E670" i="1" s="1"/>
  <c r="E680" i="1" s="1"/>
  <c r="E690" i="1" s="1"/>
  <c r="E700" i="1" s="1"/>
  <c r="E710" i="1" s="1"/>
  <c r="E720" i="1" s="1"/>
  <c r="E730" i="1" s="1"/>
  <c r="E740" i="1" s="1"/>
  <c r="E750" i="1" s="1"/>
  <c r="E760" i="1" s="1"/>
  <c r="E770" i="1" s="1"/>
  <c r="E780" i="1" s="1"/>
  <c r="E790" i="1" s="1"/>
  <c r="E800" i="1" s="1"/>
  <c r="E810" i="1" s="1"/>
  <c r="E820" i="1" s="1"/>
  <c r="E830" i="1" s="1"/>
  <c r="E840" i="1" s="1"/>
  <c r="E850" i="1" s="1"/>
  <c r="E860" i="1" s="1"/>
  <c r="E870" i="1" s="1"/>
  <c r="E880" i="1" s="1"/>
  <c r="E890" i="1" s="1"/>
  <c r="E900" i="1" s="1"/>
  <c r="E910" i="1" s="1"/>
  <c r="E920" i="1" s="1"/>
  <c r="E930" i="1" s="1"/>
  <c r="E940" i="1" s="1"/>
  <c r="E950" i="1" s="1"/>
  <c r="E960" i="1" s="1"/>
  <c r="E970" i="1" s="1"/>
  <c r="E980" i="1" s="1"/>
  <c r="E990" i="1" s="1"/>
  <c r="E1000" i="1" s="1"/>
  <c r="E1010" i="1" s="1"/>
  <c r="E1020" i="1" s="1"/>
  <c r="E1030" i="1" s="1"/>
  <c r="E1040" i="1" s="1"/>
  <c r="E1050" i="1" s="1"/>
  <c r="E1060" i="1" s="1"/>
  <c r="E1070" i="1" s="1"/>
  <c r="E1080" i="1" s="1"/>
  <c r="E1090" i="1" s="1"/>
  <c r="E1100" i="1" s="1"/>
  <c r="E1110" i="1" s="1"/>
  <c r="E1120" i="1" s="1"/>
  <c r="E1130" i="1" s="1"/>
  <c r="E1140" i="1" s="1"/>
  <c r="E1150" i="1" s="1"/>
  <c r="E1160" i="1" s="1"/>
  <c r="E1170" i="1" s="1"/>
  <c r="E1180" i="1" s="1"/>
  <c r="E1190" i="1" s="1"/>
  <c r="E1200" i="1" s="1"/>
  <c r="E1210" i="1" s="1"/>
  <c r="C169" i="1"/>
  <c r="H65" i="7"/>
  <c r="C236" i="10" l="1"/>
  <c r="C179" i="1"/>
  <c r="H66" i="7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C246" i="10" l="1"/>
  <c r="C189" i="1"/>
  <c r="H87" i="7"/>
  <c r="C256" i="10" l="1"/>
  <c r="H89" i="7"/>
  <c r="H91" i="7" s="1"/>
  <c r="H93" i="7" s="1"/>
  <c r="H88" i="7"/>
  <c r="C199" i="1"/>
  <c r="C266" i="10" l="1"/>
  <c r="H94" i="7"/>
  <c r="H95" i="7" s="1"/>
  <c r="H96" i="7" s="1"/>
  <c r="C209" i="1"/>
  <c r="C276" i="10" l="1"/>
  <c r="H99" i="7"/>
  <c r="H97" i="7"/>
  <c r="H98" i="7" s="1"/>
  <c r="C219" i="1"/>
  <c r="H130" i="7"/>
  <c r="C286" i="10" l="1"/>
  <c r="H101" i="7"/>
  <c r="H103" i="7" s="1"/>
  <c r="H105" i="7" s="1"/>
  <c r="H107" i="7" s="1"/>
  <c r="H109" i="7" s="1"/>
  <c r="H110" i="7" s="1"/>
  <c r="H112" i="7" s="1"/>
  <c r="H114" i="7" s="1"/>
  <c r="H115" i="7" s="1"/>
  <c r="H117" i="7" s="1"/>
  <c r="H119" i="7" s="1"/>
  <c r="H120" i="7" s="1"/>
  <c r="H122" i="7" s="1"/>
  <c r="H124" i="7" s="1"/>
  <c r="H126" i="7" s="1"/>
  <c r="H128" i="7" s="1"/>
  <c r="H100" i="7"/>
  <c r="C229" i="1"/>
  <c r="C296" i="10" l="1"/>
  <c r="H132" i="7"/>
  <c r="C239" i="1"/>
  <c r="C306" i="10" l="1"/>
  <c r="H134" i="7"/>
  <c r="C249" i="1"/>
  <c r="C316" i="10" l="1"/>
  <c r="H135" i="7"/>
  <c r="C259" i="1"/>
  <c r="C326" i="10" l="1"/>
  <c r="H137" i="7"/>
  <c r="C269" i="1"/>
  <c r="C336" i="10" l="1"/>
  <c r="H139" i="7"/>
  <c r="C279" i="1"/>
  <c r="C346" i="10" l="1"/>
  <c r="H140" i="7"/>
  <c r="C289" i="1"/>
  <c r="C356" i="10" l="1"/>
  <c r="H142" i="7"/>
  <c r="C299" i="1"/>
  <c r="C366" i="10" l="1"/>
  <c r="H144" i="7"/>
  <c r="C309" i="1"/>
  <c r="C376" i="10" l="1"/>
  <c r="H145" i="7"/>
  <c r="C319" i="1"/>
  <c r="C386" i="10" l="1"/>
  <c r="H147" i="7"/>
  <c r="H149" i="7" s="1"/>
  <c r="H150" i="7" s="1"/>
  <c r="H152" i="7" s="1"/>
  <c r="H153" i="7" s="1"/>
  <c r="H155" i="7" s="1"/>
  <c r="J183" i="7" s="1"/>
  <c r="C329" i="1"/>
  <c r="C396" i="10" l="1"/>
  <c r="J130" i="7"/>
  <c r="L172" i="7"/>
  <c r="K150" i="7"/>
  <c r="K184" i="7"/>
  <c r="J169" i="7"/>
  <c r="L10" i="7"/>
  <c r="H86" i="10" s="1"/>
  <c r="J43" i="7"/>
  <c r="K22" i="7"/>
  <c r="J126" i="7"/>
  <c r="L155" i="7"/>
  <c r="J34" i="7"/>
  <c r="D326" i="10" s="1"/>
  <c r="J37" i="7"/>
  <c r="D356" i="10" s="1"/>
  <c r="K21" i="7"/>
  <c r="J18" i="7"/>
  <c r="D166" i="10" s="1"/>
  <c r="L177" i="7"/>
  <c r="L60" i="7"/>
  <c r="J164" i="7"/>
  <c r="K55" i="7"/>
  <c r="J36" i="7"/>
  <c r="D346" i="10" s="1"/>
  <c r="K99" i="7"/>
  <c r="L70" i="7"/>
  <c r="K88" i="7"/>
  <c r="J40" i="7"/>
  <c r="D386" i="10" s="1"/>
  <c r="J22" i="7"/>
  <c r="D206" i="10" s="1"/>
  <c r="L156" i="7"/>
  <c r="K51" i="7"/>
  <c r="K95" i="7"/>
  <c r="K5" i="7"/>
  <c r="L11" i="7"/>
  <c r="H96" i="10" s="1"/>
  <c r="K169" i="7"/>
  <c r="L53" i="7"/>
  <c r="L171" i="7"/>
  <c r="J51" i="7"/>
  <c r="L35" i="7"/>
  <c r="H336" i="10" s="1"/>
  <c r="K4" i="7"/>
  <c r="K120" i="7"/>
  <c r="J139" i="7"/>
  <c r="L109" i="7"/>
  <c r="K164" i="7"/>
  <c r="L196" i="7"/>
  <c r="K103" i="7"/>
  <c r="L94" i="7"/>
  <c r="J149" i="7"/>
  <c r="K131" i="7"/>
  <c r="L128" i="7"/>
  <c r="L52" i="7"/>
  <c r="J124" i="7"/>
  <c r="K39" i="7"/>
  <c r="J141" i="7"/>
  <c r="K72" i="7"/>
  <c r="L141" i="7"/>
  <c r="K176" i="7"/>
  <c r="K174" i="7"/>
  <c r="L167" i="7"/>
  <c r="J143" i="7"/>
  <c r="J190" i="7"/>
  <c r="J82" i="7"/>
  <c r="L86" i="7"/>
  <c r="J72" i="7"/>
  <c r="K171" i="7"/>
  <c r="K198" i="7"/>
  <c r="K19" i="7"/>
  <c r="J162" i="7"/>
  <c r="K87" i="7"/>
  <c r="J16" i="7"/>
  <c r="D146" i="10" s="1"/>
  <c r="K201" i="7"/>
  <c r="L100" i="7"/>
  <c r="L198" i="7"/>
  <c r="K52" i="7"/>
  <c r="L160" i="7"/>
  <c r="K31" i="7"/>
  <c r="L187" i="7"/>
  <c r="L173" i="7"/>
  <c r="K86" i="7"/>
  <c r="J135" i="7"/>
  <c r="L9" i="7"/>
  <c r="H76" i="10" s="1"/>
  <c r="J91" i="7"/>
  <c r="K170" i="7"/>
  <c r="L63" i="7"/>
  <c r="L15" i="7"/>
  <c r="H136" i="10" s="1"/>
  <c r="L72" i="7"/>
  <c r="L75" i="7"/>
  <c r="L31" i="7"/>
  <c r="H296" i="10" s="1"/>
  <c r="L36" i="7"/>
  <c r="H346" i="10" s="1"/>
  <c r="K67" i="7"/>
  <c r="L148" i="7"/>
  <c r="K97" i="7"/>
  <c r="J88" i="7"/>
  <c r="J45" i="7"/>
  <c r="L23" i="7"/>
  <c r="H216" i="10" s="1"/>
  <c r="L58" i="7"/>
  <c r="K10" i="7"/>
  <c r="J74" i="7"/>
  <c r="L185" i="7"/>
  <c r="J56" i="7"/>
  <c r="J100" i="7"/>
  <c r="K182" i="7"/>
  <c r="L153" i="7"/>
  <c r="K109" i="7"/>
  <c r="L195" i="7"/>
  <c r="L132" i="7"/>
  <c r="L96" i="7"/>
  <c r="L59" i="7"/>
  <c r="K153" i="7"/>
  <c r="K152" i="7"/>
  <c r="K82" i="7"/>
  <c r="J156" i="7"/>
  <c r="L14" i="7"/>
  <c r="H126" i="10" s="1"/>
  <c r="L137" i="7"/>
  <c r="K9" i="7"/>
  <c r="J195" i="7"/>
  <c r="K28" i="7"/>
  <c r="K36" i="7"/>
  <c r="K16" i="7"/>
  <c r="K185" i="7"/>
  <c r="J6" i="7"/>
  <c r="D46" i="10" s="1"/>
  <c r="J108" i="7"/>
  <c r="J176" i="7"/>
  <c r="L71" i="7"/>
  <c r="L105" i="7"/>
  <c r="J102" i="7"/>
  <c r="L61" i="7"/>
  <c r="J66" i="7"/>
  <c r="K166" i="7"/>
  <c r="J93" i="7"/>
  <c r="L56" i="7"/>
  <c r="K58" i="7"/>
  <c r="K106" i="7"/>
  <c r="L186" i="7"/>
  <c r="J120" i="7"/>
  <c r="L12" i="7"/>
  <c r="H106" i="10" s="1"/>
  <c r="L28" i="7"/>
  <c r="H266" i="10" s="1"/>
  <c r="L112" i="7"/>
  <c r="K119" i="7"/>
  <c r="K90" i="7"/>
  <c r="K68" i="7"/>
  <c r="L127" i="7"/>
  <c r="J201" i="7"/>
  <c r="L93" i="7"/>
  <c r="K32" i="7"/>
  <c r="L150" i="7"/>
  <c r="K81" i="7"/>
  <c r="K15" i="7"/>
  <c r="L85" i="7"/>
  <c r="K49" i="7"/>
  <c r="L122" i="7"/>
  <c r="K29" i="7"/>
  <c r="J10" i="7"/>
  <c r="D86" i="10" s="1"/>
  <c r="J133" i="7"/>
  <c r="J180" i="7"/>
  <c r="K59" i="7"/>
  <c r="L179" i="7"/>
  <c r="L159" i="7"/>
  <c r="J186" i="7"/>
  <c r="K197" i="7"/>
  <c r="L104" i="7"/>
  <c r="K18" i="7"/>
  <c r="J194" i="7"/>
  <c r="L68" i="7"/>
  <c r="L7" i="7"/>
  <c r="H56" i="10" s="1"/>
  <c r="J167" i="7"/>
  <c r="J98" i="7"/>
  <c r="K77" i="7"/>
  <c r="K114" i="7"/>
  <c r="J84" i="7"/>
  <c r="J28" i="7"/>
  <c r="D266" i="10" s="1"/>
  <c r="J197" i="7"/>
  <c r="K20" i="7"/>
  <c r="L89" i="7"/>
  <c r="K85" i="7"/>
  <c r="J146" i="7"/>
  <c r="J73" i="7"/>
  <c r="L37" i="7"/>
  <c r="H356" i="10" s="1"/>
  <c r="L64" i="7"/>
  <c r="K60" i="7"/>
  <c r="L182" i="7"/>
  <c r="J87" i="7"/>
  <c r="J114" i="7"/>
  <c r="L76" i="7"/>
  <c r="J68" i="7"/>
  <c r="K126" i="7"/>
  <c r="L190" i="7"/>
  <c r="J14" i="7"/>
  <c r="D126" i="10" s="1"/>
  <c r="L24" i="7"/>
  <c r="H226" i="10" s="1"/>
  <c r="L178" i="7"/>
  <c r="K46" i="7"/>
  <c r="K13" i="7"/>
  <c r="J12" i="7"/>
  <c r="D106" i="10" s="1"/>
  <c r="K145" i="7"/>
  <c r="K63" i="7"/>
  <c r="J125" i="7"/>
  <c r="K76" i="7"/>
  <c r="L40" i="7"/>
  <c r="H386" i="10" s="1"/>
  <c r="J23" i="7"/>
  <c r="D216" i="10" s="1"/>
  <c r="L83" i="7"/>
  <c r="K56" i="7"/>
  <c r="K177" i="7"/>
  <c r="J128" i="7"/>
  <c r="J193" i="7"/>
  <c r="J41" i="7"/>
  <c r="L49" i="7"/>
  <c r="L143" i="7"/>
  <c r="L183" i="7"/>
  <c r="L41" i="7"/>
  <c r="J145" i="7"/>
  <c r="K178" i="7"/>
  <c r="J157" i="7"/>
  <c r="L13" i="7"/>
  <c r="H116" i="10" s="1"/>
  <c r="K181" i="7"/>
  <c r="J192" i="7"/>
  <c r="L84" i="7"/>
  <c r="K190" i="7"/>
  <c r="J32" i="7"/>
  <c r="D306" i="10" s="1"/>
  <c r="J138" i="7"/>
  <c r="K101" i="7"/>
  <c r="K186" i="7"/>
  <c r="J136" i="7"/>
  <c r="K133" i="7"/>
  <c r="L8" i="7"/>
  <c r="H66" i="10" s="1"/>
  <c r="J52" i="7"/>
  <c r="L120" i="7"/>
  <c r="K137" i="7"/>
  <c r="L124" i="7"/>
  <c r="K111" i="7"/>
  <c r="K35" i="7"/>
  <c r="K188" i="7"/>
  <c r="J142" i="7"/>
  <c r="K191" i="7"/>
  <c r="J58" i="7"/>
  <c r="L50" i="7"/>
  <c r="J57" i="7"/>
  <c r="J31" i="7"/>
  <c r="D296" i="10" s="1"/>
  <c r="L166" i="7"/>
  <c r="K6" i="7"/>
  <c r="J75" i="7"/>
  <c r="K92" i="7"/>
  <c r="J5" i="7"/>
  <c r="D36" i="10" s="1"/>
  <c r="K43" i="7"/>
  <c r="L45" i="7"/>
  <c r="K168" i="7"/>
  <c r="K12" i="7"/>
  <c r="L39" i="7"/>
  <c r="H376" i="10" s="1"/>
  <c r="J137" i="7"/>
  <c r="L140" i="7"/>
  <c r="J187" i="7"/>
  <c r="J118" i="7"/>
  <c r="K38" i="7"/>
  <c r="L138" i="7"/>
  <c r="J159" i="7"/>
  <c r="K42" i="7"/>
  <c r="K115" i="7"/>
  <c r="L161" i="7"/>
  <c r="J33" i="7"/>
  <c r="D316" i="10" s="1"/>
  <c r="J21" i="7"/>
  <c r="D196" i="10" s="1"/>
  <c r="L157" i="7"/>
  <c r="J54" i="7"/>
  <c r="J191" i="7"/>
  <c r="L142" i="7"/>
  <c r="K132" i="7"/>
  <c r="L87" i="7"/>
  <c r="J144" i="7"/>
  <c r="L189" i="7"/>
  <c r="J127" i="7"/>
  <c r="K160" i="7"/>
  <c r="L175" i="7"/>
  <c r="K146" i="7"/>
  <c r="J30" i="7"/>
  <c r="D286" i="10" s="1"/>
  <c r="K151" i="7"/>
  <c r="K89" i="7"/>
  <c r="J38" i="7"/>
  <c r="D366" i="10" s="1"/>
  <c r="J182" i="7"/>
  <c r="K139" i="7"/>
  <c r="J199" i="7"/>
  <c r="J63" i="7"/>
  <c r="J171" i="7"/>
  <c r="J95" i="7"/>
  <c r="J50" i="7"/>
  <c r="K40" i="7"/>
  <c r="F386" i="10" s="1"/>
  <c r="L97" i="7"/>
  <c r="K148" i="7"/>
  <c r="L151" i="7"/>
  <c r="K27" i="7"/>
  <c r="J196" i="7"/>
  <c r="L144" i="7"/>
  <c r="L92" i="7"/>
  <c r="J24" i="7"/>
  <c r="D226" i="10" s="1"/>
  <c r="L103" i="7"/>
  <c r="L162" i="7"/>
  <c r="J119" i="7"/>
  <c r="L193" i="7"/>
  <c r="L74" i="7"/>
  <c r="K107" i="7"/>
  <c r="L152" i="7"/>
  <c r="L17" i="7"/>
  <c r="H156" i="10" s="1"/>
  <c r="J48" i="7"/>
  <c r="L114" i="7"/>
  <c r="K195" i="7"/>
  <c r="K140" i="7"/>
  <c r="L30" i="7"/>
  <c r="H286" i="10" s="1"/>
  <c r="K129" i="7"/>
  <c r="K192" i="7"/>
  <c r="K91" i="7"/>
  <c r="L170" i="7"/>
  <c r="K44" i="7"/>
  <c r="J47" i="7"/>
  <c r="L154" i="7"/>
  <c r="L129" i="7"/>
  <c r="L126" i="7"/>
  <c r="L47" i="7"/>
  <c r="J109" i="7"/>
  <c r="J29" i="7"/>
  <c r="D276" i="10" s="1"/>
  <c r="L174" i="7"/>
  <c r="L78" i="7"/>
  <c r="L145" i="7"/>
  <c r="L200" i="7"/>
  <c r="K71" i="7"/>
  <c r="K3" i="7"/>
  <c r="K93" i="7"/>
  <c r="J71" i="7"/>
  <c r="K194" i="7"/>
  <c r="J103" i="7"/>
  <c r="K147" i="7"/>
  <c r="K157" i="7"/>
  <c r="K116" i="7"/>
  <c r="J178" i="7"/>
  <c r="K8" i="7"/>
  <c r="J79" i="7"/>
  <c r="K141" i="7"/>
  <c r="L25" i="7"/>
  <c r="H236" i="10" s="1"/>
  <c r="K30" i="7"/>
  <c r="K104" i="7"/>
  <c r="J70" i="7"/>
  <c r="L34" i="7"/>
  <c r="H326" i="10" s="1"/>
  <c r="L26" i="7"/>
  <c r="H246" i="10" s="1"/>
  <c r="K69" i="7"/>
  <c r="L44" i="7"/>
  <c r="K135" i="7"/>
  <c r="J158" i="7"/>
  <c r="K83" i="7"/>
  <c r="L88" i="7"/>
  <c r="K172" i="7"/>
  <c r="J67" i="7"/>
  <c r="K62" i="7"/>
  <c r="J177" i="7"/>
  <c r="J83" i="7"/>
  <c r="K54" i="7"/>
  <c r="K17" i="7"/>
  <c r="K80" i="7"/>
  <c r="L65" i="7"/>
  <c r="L113" i="7"/>
  <c r="K96" i="7"/>
  <c r="L164" i="7"/>
  <c r="J148" i="7"/>
  <c r="L27" i="7"/>
  <c r="H256" i="10" s="1"/>
  <c r="K7" i="7"/>
  <c r="K138" i="7"/>
  <c r="L130" i="7"/>
  <c r="L201" i="7"/>
  <c r="K37" i="7"/>
  <c r="K50" i="7"/>
  <c r="L123" i="7"/>
  <c r="L180" i="7"/>
  <c r="L79" i="7"/>
  <c r="J90" i="7"/>
  <c r="K179" i="7"/>
  <c r="J27" i="7"/>
  <c r="D256" i="10" s="1"/>
  <c r="L121" i="7"/>
  <c r="J20" i="7"/>
  <c r="D186" i="10" s="1"/>
  <c r="J174" i="7"/>
  <c r="L57" i="7"/>
  <c r="L16" i="7"/>
  <c r="H146" i="10" s="1"/>
  <c r="K75" i="7"/>
  <c r="K79" i="7"/>
  <c r="K102" i="7"/>
  <c r="K100" i="7"/>
  <c r="K34" i="7"/>
  <c r="L168" i="7"/>
  <c r="J106" i="7"/>
  <c r="K74" i="7"/>
  <c r="K73" i="7"/>
  <c r="J161" i="7"/>
  <c r="J89" i="7"/>
  <c r="J147" i="7"/>
  <c r="J111" i="7"/>
  <c r="J121" i="7"/>
  <c r="J15" i="7"/>
  <c r="D136" i="10" s="1"/>
  <c r="L110" i="7"/>
  <c r="L3" i="7"/>
  <c r="L181" i="7"/>
  <c r="J19" i="7"/>
  <c r="D176" i="10" s="1"/>
  <c r="L146" i="7"/>
  <c r="J44" i="7"/>
  <c r="K158" i="7"/>
  <c r="L90" i="7"/>
  <c r="J86" i="7"/>
  <c r="K155" i="7"/>
  <c r="K121" i="7"/>
  <c r="J64" i="7"/>
  <c r="J55" i="7"/>
  <c r="K94" i="7"/>
  <c r="L95" i="7"/>
  <c r="K66" i="7"/>
  <c r="K183" i="7"/>
  <c r="K165" i="7"/>
  <c r="J160" i="7"/>
  <c r="J17" i="7"/>
  <c r="D156" i="10" s="1"/>
  <c r="L199" i="7"/>
  <c r="K65" i="7"/>
  <c r="J78" i="7"/>
  <c r="K124" i="7"/>
  <c r="J170" i="7"/>
  <c r="J166" i="7"/>
  <c r="J49" i="7"/>
  <c r="J60" i="7"/>
  <c r="K45" i="7"/>
  <c r="K180" i="7"/>
  <c r="L133" i="7"/>
  <c r="K48" i="7"/>
  <c r="J129" i="7"/>
  <c r="L202" i="7"/>
  <c r="L118" i="7"/>
  <c r="J175" i="7"/>
  <c r="J117" i="7"/>
  <c r="J188" i="7"/>
  <c r="J9" i="7"/>
  <c r="D76" i="10" s="1"/>
  <c r="J153" i="7"/>
  <c r="K130" i="7"/>
  <c r="J134" i="7"/>
  <c r="J26" i="7"/>
  <c r="D246" i="10" s="1"/>
  <c r="L165" i="7"/>
  <c r="L73" i="7"/>
  <c r="J131" i="7"/>
  <c r="J77" i="7"/>
  <c r="L188" i="7"/>
  <c r="J65" i="7"/>
  <c r="K202" i="7"/>
  <c r="L102" i="7"/>
  <c r="J132" i="7"/>
  <c r="L117" i="7"/>
  <c r="L108" i="7"/>
  <c r="J113" i="7"/>
  <c r="K162" i="7"/>
  <c r="K159" i="7"/>
  <c r="L119" i="7"/>
  <c r="L43" i="7"/>
  <c r="J35" i="7"/>
  <c r="D336" i="10" s="1"/>
  <c r="K11" i="7"/>
  <c r="K123" i="7"/>
  <c r="L184" i="7"/>
  <c r="J168" i="7"/>
  <c r="K108" i="7"/>
  <c r="J25" i="7"/>
  <c r="D236" i="10" s="1"/>
  <c r="J198" i="7"/>
  <c r="J42" i="7"/>
  <c r="J173" i="7"/>
  <c r="K117" i="7"/>
  <c r="K105" i="7"/>
  <c r="K122" i="7"/>
  <c r="K110" i="7"/>
  <c r="J165" i="7"/>
  <c r="K187" i="7"/>
  <c r="J123" i="7"/>
  <c r="K25" i="7"/>
  <c r="K189" i="7"/>
  <c r="K163" i="7"/>
  <c r="L82" i="7"/>
  <c r="K53" i="7"/>
  <c r="J122" i="7"/>
  <c r="L69" i="7"/>
  <c r="L22" i="7"/>
  <c r="H206" i="10" s="1"/>
  <c r="J92" i="7"/>
  <c r="L91" i="7"/>
  <c r="L158" i="7"/>
  <c r="J96" i="7"/>
  <c r="L191" i="7"/>
  <c r="L194" i="7"/>
  <c r="K199" i="7"/>
  <c r="J7" i="7"/>
  <c r="D56" i="10" s="1"/>
  <c r="L125" i="7"/>
  <c r="K112" i="7"/>
  <c r="L67" i="7"/>
  <c r="L54" i="7"/>
  <c r="L163" i="7"/>
  <c r="J115" i="7"/>
  <c r="K175" i="7"/>
  <c r="L77" i="7"/>
  <c r="L46" i="7"/>
  <c r="L29" i="7"/>
  <c r="H276" i="10" s="1"/>
  <c r="J163" i="7"/>
  <c r="J110" i="7"/>
  <c r="L197" i="7"/>
  <c r="L107" i="7"/>
  <c r="L111" i="7"/>
  <c r="K167" i="7"/>
  <c r="J116" i="7"/>
  <c r="K70" i="7"/>
  <c r="K14" i="7"/>
  <c r="K144" i="7"/>
  <c r="J80" i="7"/>
  <c r="K61" i="7"/>
  <c r="K113" i="7"/>
  <c r="L33" i="7"/>
  <c r="H316" i="10" s="1"/>
  <c r="L5" i="7"/>
  <c r="H36" i="10" s="1"/>
  <c r="L106" i="7"/>
  <c r="J39" i="7"/>
  <c r="D376" i="10" s="1"/>
  <c r="L6" i="7"/>
  <c r="H46" i="10" s="1"/>
  <c r="L176" i="7"/>
  <c r="K154" i="7"/>
  <c r="L192" i="7"/>
  <c r="J81" i="7"/>
  <c r="L55" i="7"/>
  <c r="J112" i="7"/>
  <c r="L99" i="7"/>
  <c r="K33" i="7"/>
  <c r="J107" i="7"/>
  <c r="L4" i="7"/>
  <c r="H26" i="10" s="1"/>
  <c r="K193" i="7"/>
  <c r="J184" i="7"/>
  <c r="K64" i="7"/>
  <c r="K149" i="7"/>
  <c r="J151" i="7"/>
  <c r="J105" i="7"/>
  <c r="L81" i="7"/>
  <c r="K84" i="7"/>
  <c r="K127" i="7"/>
  <c r="L115" i="7"/>
  <c r="K173" i="7"/>
  <c r="L21" i="7"/>
  <c r="H196" i="10" s="1"/>
  <c r="J150" i="7"/>
  <c r="J85" i="7"/>
  <c r="K125" i="7"/>
  <c r="J200" i="7"/>
  <c r="J4" i="7"/>
  <c r="D26" i="10" s="1"/>
  <c r="L135" i="7"/>
  <c r="J181" i="7"/>
  <c r="L139" i="7"/>
  <c r="L101" i="7"/>
  <c r="L66" i="7"/>
  <c r="J69" i="7"/>
  <c r="J172" i="7"/>
  <c r="K57" i="7"/>
  <c r="J8" i="7"/>
  <c r="D66" i="10" s="1"/>
  <c r="J76" i="7"/>
  <c r="L98" i="7"/>
  <c r="K134" i="7"/>
  <c r="K24" i="7"/>
  <c r="K136" i="7"/>
  <c r="J154" i="7"/>
  <c r="L149" i="7"/>
  <c r="L38" i="7"/>
  <c r="H366" i="10" s="1"/>
  <c r="L147" i="7"/>
  <c r="L62" i="7"/>
  <c r="K143" i="7"/>
  <c r="L169" i="7"/>
  <c r="K196" i="7"/>
  <c r="K78" i="7"/>
  <c r="J59" i="7"/>
  <c r="J11" i="7"/>
  <c r="D96" i="10" s="1"/>
  <c r="J185" i="7"/>
  <c r="L134" i="7"/>
  <c r="K26" i="7"/>
  <c r="K47" i="7"/>
  <c r="L48" i="7"/>
  <c r="K41" i="7"/>
  <c r="J202" i="7"/>
  <c r="K128" i="7"/>
  <c r="L19" i="7"/>
  <c r="H176" i="10" s="1"/>
  <c r="L116" i="7"/>
  <c r="J152" i="7"/>
  <c r="J140" i="7"/>
  <c r="J13" i="7"/>
  <c r="D116" i="10" s="1"/>
  <c r="J61" i="7"/>
  <c r="K118" i="7"/>
  <c r="L136" i="7"/>
  <c r="J99" i="7"/>
  <c r="J62" i="7"/>
  <c r="L20" i="7"/>
  <c r="H186" i="10" s="1"/>
  <c r="J189" i="7"/>
  <c r="L18" i="7"/>
  <c r="H166" i="10" s="1"/>
  <c r="J97" i="7"/>
  <c r="K98" i="7"/>
  <c r="K156" i="7"/>
  <c r="K161" i="7"/>
  <c r="L42" i="7"/>
  <c r="L32" i="7"/>
  <c r="H306" i="10" s="1"/>
  <c r="K23" i="7"/>
  <c r="J101" i="7"/>
  <c r="J53" i="7"/>
  <c r="K142" i="7"/>
  <c r="J3" i="7"/>
  <c r="J94" i="7"/>
  <c r="J155" i="7"/>
  <c r="L131" i="7"/>
  <c r="J104" i="7"/>
  <c r="K200" i="7"/>
  <c r="J46" i="7"/>
  <c r="L51" i="7"/>
  <c r="L80" i="7"/>
  <c r="J179" i="7"/>
  <c r="C339" i="1"/>
  <c r="I386" i="10" l="1"/>
  <c r="F56" i="10"/>
  <c r="I56" i="10"/>
  <c r="I116" i="10"/>
  <c r="F116" i="10"/>
  <c r="I276" i="10"/>
  <c r="F276" i="10"/>
  <c r="F296" i="10"/>
  <c r="I296" i="10"/>
  <c r="I216" i="10"/>
  <c r="F216" i="10"/>
  <c r="I226" i="10"/>
  <c r="F226" i="10"/>
  <c r="I316" i="10"/>
  <c r="F316" i="10"/>
  <c r="I66" i="10"/>
  <c r="F66" i="10"/>
  <c r="I256" i="10"/>
  <c r="F256" i="10"/>
  <c r="F46" i="10"/>
  <c r="I46" i="10"/>
  <c r="I76" i="10"/>
  <c r="F76" i="10"/>
  <c r="F176" i="10"/>
  <c r="I176" i="10"/>
  <c r="I246" i="10"/>
  <c r="F246" i="10"/>
  <c r="F126" i="10"/>
  <c r="I126" i="10"/>
  <c r="F106" i="10"/>
  <c r="I106" i="10"/>
  <c r="F336" i="10"/>
  <c r="I336" i="10"/>
  <c r="F166" i="10"/>
  <c r="I166" i="10"/>
  <c r="F346" i="10"/>
  <c r="I346" i="10"/>
  <c r="F196" i="10"/>
  <c r="I196" i="10"/>
  <c r="F236" i="10"/>
  <c r="I236" i="10"/>
  <c r="F96" i="10"/>
  <c r="I96" i="10"/>
  <c r="I356" i="10"/>
  <c r="F356" i="10"/>
  <c r="F156" i="10"/>
  <c r="I156" i="10"/>
  <c r="F366" i="10"/>
  <c r="I366" i="10"/>
  <c r="I136" i="10"/>
  <c r="F136" i="10"/>
  <c r="F26" i="10"/>
  <c r="I26" i="10"/>
  <c r="F286" i="10"/>
  <c r="I286" i="10"/>
  <c r="I146" i="10"/>
  <c r="F146" i="10"/>
  <c r="I326" i="10"/>
  <c r="F326" i="10"/>
  <c r="I186" i="10"/>
  <c r="F186" i="10"/>
  <c r="F306" i="10"/>
  <c r="I306" i="10"/>
  <c r="I266" i="10"/>
  <c r="F266" i="10"/>
  <c r="I86" i="10"/>
  <c r="F86" i="10"/>
  <c r="F376" i="10"/>
  <c r="I376" i="10"/>
  <c r="F36" i="10"/>
  <c r="I36" i="10"/>
  <c r="F206" i="10"/>
  <c r="I206" i="10"/>
  <c r="H396" i="10"/>
  <c r="F396" i="10"/>
  <c r="D396" i="10"/>
  <c r="I396" i="10"/>
  <c r="C406" i="10"/>
  <c r="D8" i="1"/>
  <c r="D8" i="10"/>
  <c r="H309" i="1"/>
  <c r="D329" i="1"/>
  <c r="D129" i="1"/>
  <c r="H249" i="1"/>
  <c r="H239" i="1"/>
  <c r="H149" i="1"/>
  <c r="D189" i="1"/>
  <c r="D209" i="1"/>
  <c r="H209" i="1"/>
  <c r="D159" i="1"/>
  <c r="H189" i="1"/>
  <c r="H269" i="1"/>
  <c r="H8" i="1"/>
  <c r="H8" i="10"/>
  <c r="D179" i="1"/>
  <c r="H159" i="1"/>
  <c r="D109" i="1"/>
  <c r="H169" i="1"/>
  <c r="H29" i="1"/>
  <c r="H139" i="1"/>
  <c r="D269" i="1"/>
  <c r="H279" i="1"/>
  <c r="D279" i="1"/>
  <c r="H59" i="1"/>
  <c r="D119" i="1"/>
  <c r="H99" i="1"/>
  <c r="H289" i="1"/>
  <c r="D319" i="1"/>
  <c r="H39" i="1"/>
  <c r="D49" i="1"/>
  <c r="D149" i="1"/>
  <c r="D169" i="1"/>
  <c r="D219" i="1"/>
  <c r="H329" i="1"/>
  <c r="H299" i="1"/>
  <c r="D239" i="1"/>
  <c r="D69" i="1"/>
  <c r="H319" i="1"/>
  <c r="H229" i="1"/>
  <c r="F8" i="10"/>
  <c r="I8" i="10"/>
  <c r="D309" i="1"/>
  <c r="D29" i="1"/>
  <c r="F329" i="1"/>
  <c r="D299" i="1"/>
  <c r="D139" i="1"/>
  <c r="H89" i="1"/>
  <c r="D89" i="1"/>
  <c r="D59" i="1"/>
  <c r="H199" i="1"/>
  <c r="D249" i="1"/>
  <c r="D259" i="1"/>
  <c r="H79" i="1"/>
  <c r="H179" i="1"/>
  <c r="D19" i="1"/>
  <c r="H19" i="1"/>
  <c r="D229" i="1"/>
  <c r="D289" i="1"/>
  <c r="H109" i="1"/>
  <c r="D99" i="1"/>
  <c r="H219" i="1"/>
  <c r="H49" i="1"/>
  <c r="D79" i="1"/>
  <c r="H259" i="1"/>
  <c r="D39" i="1"/>
  <c r="H119" i="1"/>
  <c r="H129" i="1"/>
  <c r="H69" i="1"/>
  <c r="D199" i="1"/>
  <c r="I329" i="1"/>
  <c r="I209" i="1"/>
  <c r="F209" i="1"/>
  <c r="F219" i="1"/>
  <c r="I219" i="1"/>
  <c r="I309" i="1"/>
  <c r="F309" i="1"/>
  <c r="I279" i="1"/>
  <c r="F279" i="1"/>
  <c r="I249" i="1"/>
  <c r="F249" i="1"/>
  <c r="I39" i="1"/>
  <c r="F39" i="1"/>
  <c r="I69" i="1"/>
  <c r="F69" i="1"/>
  <c r="I239" i="1"/>
  <c r="F239" i="1"/>
  <c r="I8" i="1"/>
  <c r="F8" i="1"/>
  <c r="I99" i="1"/>
  <c r="F99" i="1"/>
  <c r="F159" i="1"/>
  <c r="I159" i="1"/>
  <c r="F229" i="1"/>
  <c r="I229" i="1"/>
  <c r="I89" i="1"/>
  <c r="F89" i="1"/>
  <c r="F49" i="1"/>
  <c r="I49" i="1"/>
  <c r="I149" i="1"/>
  <c r="F149" i="1"/>
  <c r="F109" i="1"/>
  <c r="I109" i="1"/>
  <c r="F269" i="1"/>
  <c r="I269" i="1"/>
  <c r="I129" i="1"/>
  <c r="F129" i="1"/>
  <c r="F289" i="1"/>
  <c r="I289" i="1"/>
  <c r="I19" i="1"/>
  <c r="F19" i="1"/>
  <c r="F59" i="1"/>
  <c r="I59" i="1"/>
  <c r="I139" i="1"/>
  <c r="F139" i="1"/>
  <c r="F169" i="1"/>
  <c r="I169" i="1"/>
  <c r="I119" i="1"/>
  <c r="F119" i="1"/>
  <c r="I189" i="1"/>
  <c r="F189" i="1"/>
  <c r="F319" i="1"/>
  <c r="I319" i="1"/>
  <c r="I179" i="1"/>
  <c r="F179" i="1"/>
  <c r="I299" i="1"/>
  <c r="F299" i="1"/>
  <c r="F259" i="1"/>
  <c r="I259" i="1"/>
  <c r="F79" i="1"/>
  <c r="I79" i="1"/>
  <c r="F29" i="1"/>
  <c r="I29" i="1"/>
  <c r="F199" i="1"/>
  <c r="I199" i="1"/>
  <c r="I339" i="1"/>
  <c r="D339" i="1"/>
  <c r="F339" i="1"/>
  <c r="H339" i="1"/>
  <c r="C349" i="1"/>
  <c r="D406" i="10" l="1"/>
  <c r="F406" i="10"/>
  <c r="H406" i="10"/>
  <c r="I406" i="10"/>
  <c r="C416" i="10"/>
  <c r="F349" i="1"/>
  <c r="H349" i="1"/>
  <c r="I349" i="1"/>
  <c r="D349" i="1"/>
  <c r="C359" i="1"/>
  <c r="H416" i="10" l="1"/>
  <c r="D416" i="10"/>
  <c r="I416" i="10"/>
  <c r="F416" i="10"/>
  <c r="C426" i="10"/>
  <c r="C369" i="1"/>
  <c r="F359" i="1"/>
  <c r="D359" i="1"/>
  <c r="I359" i="1"/>
  <c r="H359" i="1"/>
  <c r="D426" i="10" l="1"/>
  <c r="I426" i="10"/>
  <c r="F426" i="10"/>
  <c r="H426" i="10"/>
  <c r="C436" i="10"/>
  <c r="I369" i="1"/>
  <c r="F369" i="1"/>
  <c r="D369" i="1"/>
  <c r="H369" i="1"/>
  <c r="C379" i="1"/>
  <c r="H436" i="10" l="1"/>
  <c r="D436" i="10"/>
  <c r="F436" i="10"/>
  <c r="I436" i="10"/>
  <c r="C446" i="10"/>
  <c r="D379" i="1"/>
  <c r="F379" i="1"/>
  <c r="H379" i="1"/>
  <c r="I379" i="1"/>
  <c r="C389" i="1"/>
  <c r="D446" i="10" l="1"/>
  <c r="I446" i="10"/>
  <c r="F446" i="10"/>
  <c r="H446" i="10"/>
  <c r="C456" i="10"/>
  <c r="D389" i="1"/>
  <c r="I389" i="1"/>
  <c r="F389" i="1"/>
  <c r="H389" i="1"/>
  <c r="C399" i="1"/>
  <c r="H456" i="10" l="1"/>
  <c r="I456" i="10"/>
  <c r="D456" i="10"/>
  <c r="F456" i="10"/>
  <c r="C466" i="10"/>
  <c r="H399" i="1"/>
  <c r="F399" i="1"/>
  <c r="D399" i="1"/>
  <c r="I399" i="1"/>
  <c r="C409" i="1"/>
  <c r="D466" i="10" l="1"/>
  <c r="H466" i="10"/>
  <c r="F466" i="10"/>
  <c r="I466" i="10"/>
  <c r="C476" i="10"/>
  <c r="I409" i="1"/>
  <c r="F409" i="1"/>
  <c r="H409" i="1"/>
  <c r="D409" i="1"/>
  <c r="C419" i="1"/>
  <c r="H476" i="10" l="1"/>
  <c r="F476" i="10"/>
  <c r="I476" i="10"/>
  <c r="D476" i="10"/>
  <c r="C486" i="10"/>
  <c r="I419" i="1"/>
  <c r="F419" i="1"/>
  <c r="D419" i="1"/>
  <c r="H419" i="1"/>
  <c r="C429" i="1"/>
  <c r="D486" i="10" l="1"/>
  <c r="F486" i="10"/>
  <c r="I486" i="10"/>
  <c r="H486" i="10"/>
  <c r="C496" i="10"/>
  <c r="H429" i="1"/>
  <c r="I429" i="1"/>
  <c r="D429" i="1"/>
  <c r="F429" i="1"/>
  <c r="C439" i="1"/>
  <c r="H496" i="10" l="1"/>
  <c r="D496" i="10"/>
  <c r="F496" i="10"/>
  <c r="I496" i="10"/>
  <c r="C506" i="10"/>
  <c r="I439" i="1"/>
  <c r="D439" i="1"/>
  <c r="F439" i="1"/>
  <c r="H439" i="1"/>
  <c r="C449" i="1"/>
  <c r="D506" i="10" l="1"/>
  <c r="F506" i="10"/>
  <c r="H506" i="10"/>
  <c r="I506" i="10"/>
  <c r="C516" i="10"/>
  <c r="F449" i="1"/>
  <c r="D449" i="1"/>
  <c r="I449" i="1"/>
  <c r="H449" i="1"/>
  <c r="C459" i="1"/>
  <c r="H516" i="10" l="1"/>
  <c r="D516" i="10"/>
  <c r="F516" i="10"/>
  <c r="I516" i="10"/>
  <c r="C526" i="10"/>
  <c r="F459" i="1"/>
  <c r="D459" i="1"/>
  <c r="H459" i="1"/>
  <c r="I459" i="1"/>
  <c r="C469" i="1"/>
  <c r="D526" i="10" l="1"/>
  <c r="I526" i="10"/>
  <c r="F526" i="10"/>
  <c r="H526" i="10"/>
  <c r="C536" i="10"/>
  <c r="H469" i="1"/>
  <c r="I469" i="1"/>
  <c r="F469" i="1"/>
  <c r="D469" i="1"/>
  <c r="C479" i="1"/>
  <c r="H536" i="10" l="1"/>
  <c r="I536" i="10"/>
  <c r="F536" i="10"/>
  <c r="D536" i="10"/>
  <c r="C546" i="10"/>
  <c r="H479" i="1"/>
  <c r="F479" i="1"/>
  <c r="D479" i="1"/>
  <c r="I479" i="1"/>
  <c r="C489" i="1"/>
  <c r="D546" i="10" l="1"/>
  <c r="H546" i="10"/>
  <c r="I546" i="10"/>
  <c r="F546" i="10"/>
  <c r="C556" i="10"/>
  <c r="C499" i="1"/>
  <c r="F489" i="1"/>
  <c r="H489" i="1"/>
  <c r="I489" i="1"/>
  <c r="D489" i="1"/>
  <c r="H556" i="10" l="1"/>
  <c r="F556" i="10"/>
  <c r="D556" i="10"/>
  <c r="I556" i="10"/>
  <c r="C566" i="10"/>
  <c r="H499" i="1"/>
  <c r="F499" i="1"/>
  <c r="I499" i="1"/>
  <c r="D499" i="1"/>
  <c r="C509" i="1"/>
  <c r="D566" i="10" l="1"/>
  <c r="F566" i="10"/>
  <c r="H566" i="10"/>
  <c r="I566" i="10"/>
  <c r="C576" i="10"/>
  <c r="F509" i="1"/>
  <c r="H509" i="1"/>
  <c r="D509" i="1"/>
  <c r="I509" i="1"/>
  <c r="C519" i="1"/>
  <c r="H576" i="10" l="1"/>
  <c r="D576" i="10"/>
  <c r="F576" i="10"/>
  <c r="I576" i="10"/>
  <c r="C586" i="10"/>
  <c r="F519" i="1"/>
  <c r="D519" i="1"/>
  <c r="I519" i="1"/>
  <c r="H519" i="1"/>
  <c r="C529" i="1"/>
  <c r="D586" i="10" l="1"/>
  <c r="F586" i="10"/>
  <c r="H586" i="10"/>
  <c r="I586" i="10"/>
  <c r="C596" i="10"/>
  <c r="D529" i="1"/>
  <c r="H529" i="1"/>
  <c r="I529" i="1"/>
  <c r="F529" i="1"/>
  <c r="C539" i="1"/>
  <c r="I596" i="10" l="1"/>
  <c r="F596" i="10"/>
  <c r="H596" i="10"/>
  <c r="D596" i="10"/>
  <c r="C606" i="10"/>
  <c r="H539" i="1"/>
  <c r="I539" i="1"/>
  <c r="D539" i="1"/>
  <c r="F539" i="1"/>
  <c r="C549" i="1"/>
  <c r="F606" i="10" l="1"/>
  <c r="D606" i="10"/>
  <c r="H606" i="10"/>
  <c r="I606" i="10"/>
  <c r="C616" i="10"/>
  <c r="H549" i="1"/>
  <c r="I549" i="1"/>
  <c r="F549" i="1"/>
  <c r="D549" i="1"/>
  <c r="C559" i="1"/>
  <c r="I616" i="10" l="1"/>
  <c r="D616" i="10"/>
  <c r="F616" i="10"/>
  <c r="H616" i="10"/>
  <c r="C626" i="10"/>
  <c r="D559" i="1"/>
  <c r="F559" i="1"/>
  <c r="I559" i="1"/>
  <c r="H559" i="1"/>
  <c r="C569" i="1"/>
  <c r="F626" i="10" l="1"/>
  <c r="D626" i="10"/>
  <c r="H626" i="10"/>
  <c r="I626" i="10"/>
  <c r="C636" i="10"/>
  <c r="H569" i="1"/>
  <c r="I569" i="1"/>
  <c r="F569" i="1"/>
  <c r="D569" i="1"/>
  <c r="C579" i="1"/>
  <c r="I636" i="10" l="1"/>
  <c r="D636" i="10"/>
  <c r="F636" i="10"/>
  <c r="H636" i="10"/>
  <c r="C646" i="10"/>
  <c r="F579" i="1"/>
  <c r="H579" i="1"/>
  <c r="I579" i="1"/>
  <c r="D579" i="1"/>
  <c r="C589" i="1"/>
  <c r="F646" i="10" l="1"/>
  <c r="I646" i="10"/>
  <c r="D646" i="10"/>
  <c r="H646" i="10"/>
  <c r="C656" i="10"/>
  <c r="H589" i="1"/>
  <c r="I589" i="1"/>
  <c r="F589" i="1"/>
  <c r="D589" i="1"/>
  <c r="C599" i="1"/>
  <c r="I656" i="10" l="1"/>
  <c r="H656" i="10"/>
  <c r="D656" i="10"/>
  <c r="F656" i="10"/>
  <c r="C666" i="10"/>
  <c r="C609" i="1"/>
  <c r="F599" i="1"/>
  <c r="I599" i="1"/>
  <c r="H599" i="1"/>
  <c r="D599" i="1"/>
  <c r="F666" i="10" l="1"/>
  <c r="H666" i="10"/>
  <c r="I666" i="10"/>
  <c r="D666" i="10"/>
  <c r="C676" i="10"/>
  <c r="F609" i="1"/>
  <c r="H609" i="1"/>
  <c r="I609" i="1"/>
  <c r="D609" i="1"/>
  <c r="C619" i="1"/>
  <c r="I676" i="10" l="1"/>
  <c r="F676" i="10"/>
  <c r="H676" i="10"/>
  <c r="D676" i="10"/>
  <c r="C686" i="10"/>
  <c r="H619" i="1"/>
  <c r="D619" i="1"/>
  <c r="F619" i="1"/>
  <c r="I619" i="1"/>
  <c r="C629" i="1"/>
  <c r="F686" i="10" l="1"/>
  <c r="D686" i="10"/>
  <c r="I686" i="10"/>
  <c r="H686" i="10"/>
  <c r="C696" i="10"/>
  <c r="D629" i="1"/>
  <c r="H629" i="1"/>
  <c r="F629" i="1"/>
  <c r="I629" i="1"/>
  <c r="C639" i="1"/>
  <c r="I696" i="10" l="1"/>
  <c r="D696" i="10"/>
  <c r="H696" i="10"/>
  <c r="F696" i="10"/>
  <c r="C706" i="10"/>
  <c r="D639" i="1"/>
  <c r="H639" i="1"/>
  <c r="F639" i="1"/>
  <c r="I639" i="1"/>
  <c r="C649" i="1"/>
  <c r="F706" i="10" l="1"/>
  <c r="H706" i="10"/>
  <c r="D706" i="10"/>
  <c r="I706" i="10"/>
  <c r="C716" i="10"/>
  <c r="D649" i="1"/>
  <c r="H649" i="1"/>
  <c r="I649" i="1"/>
  <c r="F649" i="1"/>
  <c r="C659" i="1"/>
  <c r="I716" i="10" l="1"/>
  <c r="F716" i="10"/>
  <c r="D716" i="10"/>
  <c r="H716" i="10"/>
  <c r="C726" i="10"/>
  <c r="F659" i="1"/>
  <c r="H659" i="1"/>
  <c r="D659" i="1"/>
  <c r="I659" i="1"/>
  <c r="C669" i="1"/>
  <c r="F726" i="10" l="1"/>
  <c r="I726" i="10"/>
  <c r="D726" i="10"/>
  <c r="H726" i="10"/>
  <c r="C736" i="10"/>
  <c r="I669" i="1"/>
  <c r="F669" i="1"/>
  <c r="H669" i="1"/>
  <c r="D669" i="1"/>
  <c r="C679" i="1"/>
  <c r="I736" i="10" l="1"/>
  <c r="H736" i="10"/>
  <c r="D736" i="10"/>
  <c r="F736" i="10"/>
  <c r="C746" i="10"/>
  <c r="I679" i="1"/>
  <c r="H679" i="1"/>
  <c r="D679" i="1"/>
  <c r="F679" i="1"/>
  <c r="C689" i="1"/>
  <c r="F746" i="10" l="1"/>
  <c r="H746" i="10"/>
  <c r="I746" i="10"/>
  <c r="D746" i="10"/>
  <c r="C756" i="10"/>
  <c r="H689" i="1"/>
  <c r="F689" i="1"/>
  <c r="I689" i="1"/>
  <c r="D689" i="1"/>
  <c r="C699" i="1"/>
  <c r="I756" i="10" l="1"/>
  <c r="F756" i="10"/>
  <c r="H756" i="10"/>
  <c r="D756" i="10"/>
  <c r="C766" i="10"/>
  <c r="F699" i="1"/>
  <c r="H699" i="1"/>
  <c r="I699" i="1"/>
  <c r="D699" i="1"/>
  <c r="C709" i="1"/>
  <c r="F766" i="10" l="1"/>
  <c r="D766" i="10"/>
  <c r="I766" i="10"/>
  <c r="H766" i="10"/>
  <c r="C776" i="10"/>
  <c r="F709" i="1"/>
  <c r="H709" i="1"/>
  <c r="I709" i="1"/>
  <c r="D709" i="1"/>
  <c r="C719" i="1"/>
  <c r="D776" i="10" l="1"/>
  <c r="H776" i="10"/>
  <c r="F776" i="10"/>
  <c r="I776" i="10"/>
  <c r="C786" i="10"/>
  <c r="I719" i="1"/>
  <c r="H719" i="1"/>
  <c r="F719" i="1"/>
  <c r="D719" i="1"/>
  <c r="C729" i="1"/>
  <c r="H786" i="10" l="1"/>
  <c r="D786" i="10"/>
  <c r="I786" i="10"/>
  <c r="F786" i="10"/>
  <c r="C796" i="10"/>
  <c r="C739" i="1"/>
  <c r="I729" i="1"/>
  <c r="H729" i="1"/>
  <c r="D729" i="1"/>
  <c r="F729" i="1"/>
  <c r="D796" i="10" l="1"/>
  <c r="H796" i="10"/>
  <c r="F796" i="10"/>
  <c r="I796" i="10"/>
  <c r="C806" i="10"/>
  <c r="F739" i="1"/>
  <c r="I739" i="1"/>
  <c r="D739" i="1"/>
  <c r="H739" i="1"/>
  <c r="C749" i="1"/>
  <c r="H806" i="10" l="1"/>
  <c r="D806" i="10"/>
  <c r="F806" i="10"/>
  <c r="I806" i="10"/>
  <c r="C816" i="10"/>
  <c r="I749" i="1"/>
  <c r="D749" i="1"/>
  <c r="H749" i="1"/>
  <c r="F749" i="1"/>
  <c r="C759" i="1"/>
  <c r="D816" i="10" l="1"/>
  <c r="H816" i="10"/>
  <c r="F816" i="10"/>
  <c r="I816" i="10"/>
  <c r="C826" i="10"/>
  <c r="D759" i="1"/>
  <c r="F759" i="1"/>
  <c r="H759" i="1"/>
  <c r="I759" i="1"/>
  <c r="C769" i="1"/>
  <c r="H826" i="10" l="1"/>
  <c r="D826" i="10"/>
  <c r="I826" i="10"/>
  <c r="F826" i="10"/>
  <c r="C836" i="10"/>
  <c r="D769" i="1"/>
  <c r="F769" i="1"/>
  <c r="H769" i="1"/>
  <c r="I769" i="1"/>
  <c r="C779" i="1"/>
  <c r="D836" i="10" l="1"/>
  <c r="H836" i="10"/>
  <c r="F836" i="10"/>
  <c r="I836" i="10"/>
  <c r="C846" i="10"/>
  <c r="F779" i="1"/>
  <c r="H779" i="1"/>
  <c r="I779" i="1"/>
  <c r="D779" i="1"/>
  <c r="C789" i="1"/>
  <c r="H846" i="10" l="1"/>
  <c r="D846" i="10"/>
  <c r="I846" i="10"/>
  <c r="F846" i="10"/>
  <c r="C856" i="10"/>
  <c r="I789" i="1"/>
  <c r="D789" i="1"/>
  <c r="H789" i="1"/>
  <c r="F789" i="1"/>
  <c r="C799" i="1"/>
  <c r="D856" i="10" l="1"/>
  <c r="H856" i="10"/>
  <c r="F856" i="10"/>
  <c r="I856" i="10"/>
  <c r="C866" i="10"/>
  <c r="I799" i="1"/>
  <c r="D799" i="1"/>
  <c r="F799" i="1"/>
  <c r="H799" i="1"/>
  <c r="C809" i="1"/>
  <c r="H866" i="10" l="1"/>
  <c r="D866" i="10"/>
  <c r="I866" i="10"/>
  <c r="F866" i="10"/>
  <c r="C876" i="10"/>
  <c r="I809" i="1"/>
  <c r="D809" i="1"/>
  <c r="F809" i="1"/>
  <c r="H809" i="1"/>
  <c r="C819" i="1"/>
  <c r="D876" i="10" l="1"/>
  <c r="H876" i="10"/>
  <c r="F876" i="10"/>
  <c r="I876" i="10"/>
  <c r="C886" i="10"/>
  <c r="F819" i="1"/>
  <c r="D819" i="1"/>
  <c r="H819" i="1"/>
  <c r="I819" i="1"/>
  <c r="C829" i="1"/>
  <c r="H886" i="10" l="1"/>
  <c r="D886" i="10"/>
  <c r="F886" i="10"/>
  <c r="I886" i="10"/>
  <c r="C896" i="10"/>
  <c r="I829" i="1"/>
  <c r="D829" i="1"/>
  <c r="F829" i="1"/>
  <c r="H829" i="1"/>
  <c r="C839" i="1"/>
  <c r="D896" i="10" l="1"/>
  <c r="H896" i="10"/>
  <c r="F896" i="10"/>
  <c r="I896" i="10"/>
  <c r="C906" i="10"/>
  <c r="H839" i="1"/>
  <c r="I839" i="1"/>
  <c r="D839" i="1"/>
  <c r="F839" i="1"/>
  <c r="C849" i="1"/>
  <c r="H906" i="10" l="1"/>
  <c r="D906" i="10"/>
  <c r="I906" i="10"/>
  <c r="F906" i="10"/>
  <c r="C916" i="10"/>
  <c r="D849" i="1"/>
  <c r="F849" i="1"/>
  <c r="H849" i="1"/>
  <c r="I849" i="1"/>
  <c r="C859" i="1"/>
  <c r="D916" i="10" l="1"/>
  <c r="H916" i="10"/>
  <c r="F916" i="10"/>
  <c r="I916" i="10"/>
  <c r="C926" i="10"/>
  <c r="F859" i="1"/>
  <c r="H859" i="1"/>
  <c r="I859" i="1"/>
  <c r="D859" i="1"/>
  <c r="C869" i="1"/>
  <c r="H926" i="10" l="1"/>
  <c r="D926" i="10"/>
  <c r="I926" i="10"/>
  <c r="F926" i="10"/>
  <c r="C936" i="10"/>
  <c r="F869" i="1"/>
  <c r="I869" i="1"/>
  <c r="D869" i="1"/>
  <c r="H869" i="1"/>
  <c r="C879" i="1"/>
  <c r="D936" i="10" l="1"/>
  <c r="H936" i="10"/>
  <c r="F936" i="10"/>
  <c r="I936" i="10"/>
  <c r="C946" i="10"/>
  <c r="D879" i="1"/>
  <c r="F879" i="1"/>
  <c r="H879" i="1"/>
  <c r="I879" i="1"/>
  <c r="C889" i="1"/>
  <c r="H946" i="10" l="1"/>
  <c r="D946" i="10"/>
  <c r="I946" i="10"/>
  <c r="F946" i="10"/>
  <c r="C956" i="10"/>
  <c r="I889" i="1"/>
  <c r="H889" i="1"/>
  <c r="D889" i="1"/>
  <c r="F889" i="1"/>
  <c r="C899" i="1"/>
  <c r="D956" i="10" l="1"/>
  <c r="H956" i="10"/>
  <c r="F956" i="10"/>
  <c r="I956" i="10"/>
  <c r="C966" i="10"/>
  <c r="F899" i="1"/>
  <c r="I899" i="1"/>
  <c r="D899" i="1"/>
  <c r="H899" i="1"/>
  <c r="C909" i="1"/>
  <c r="H966" i="10" l="1"/>
  <c r="D966" i="10"/>
  <c r="F966" i="10"/>
  <c r="I966" i="10"/>
  <c r="C976" i="10"/>
  <c r="I909" i="1"/>
  <c r="D909" i="1"/>
  <c r="F909" i="1"/>
  <c r="H909" i="1"/>
  <c r="C919" i="1"/>
  <c r="D976" i="10" l="1"/>
  <c r="H976" i="10"/>
  <c r="F976" i="10"/>
  <c r="I976" i="10"/>
  <c r="C986" i="10"/>
  <c r="F919" i="1"/>
  <c r="I919" i="1"/>
  <c r="D919" i="1"/>
  <c r="H919" i="1"/>
  <c r="C929" i="1"/>
  <c r="H986" i="10" l="1"/>
  <c r="D986" i="10"/>
  <c r="I986" i="10"/>
  <c r="F986" i="10"/>
  <c r="C996" i="10"/>
  <c r="D929" i="1"/>
  <c r="F929" i="1"/>
  <c r="I929" i="1"/>
  <c r="H929" i="1"/>
  <c r="C939" i="1"/>
  <c r="D996" i="10" l="1"/>
  <c r="H996" i="10"/>
  <c r="F996" i="10"/>
  <c r="I996" i="10"/>
  <c r="C1006" i="10"/>
  <c r="D939" i="1"/>
  <c r="F939" i="1"/>
  <c r="I939" i="1"/>
  <c r="H939" i="1"/>
  <c r="C949" i="1"/>
  <c r="H1006" i="10" l="1"/>
  <c r="D1006" i="10"/>
  <c r="I1006" i="10"/>
  <c r="F1006" i="10"/>
  <c r="C1016" i="10"/>
  <c r="I949" i="1"/>
  <c r="D949" i="1"/>
  <c r="H949" i="1"/>
  <c r="F949" i="1"/>
  <c r="C959" i="1"/>
  <c r="D1016" i="10" l="1"/>
  <c r="H1016" i="10"/>
  <c r="F1016" i="10"/>
  <c r="I1016" i="10"/>
  <c r="C1026" i="10"/>
  <c r="D959" i="1"/>
  <c r="F959" i="1"/>
  <c r="I959" i="1"/>
  <c r="H959" i="1"/>
  <c r="C969" i="1"/>
  <c r="H1026" i="10" l="1"/>
  <c r="D1026" i="10"/>
  <c r="I1026" i="10"/>
  <c r="F1026" i="10"/>
  <c r="C1036" i="10"/>
  <c r="C979" i="1"/>
  <c r="F969" i="1"/>
  <c r="H969" i="1"/>
  <c r="D969" i="1"/>
  <c r="I969" i="1"/>
  <c r="D1036" i="10" l="1"/>
  <c r="H1036" i="10"/>
  <c r="F1036" i="10"/>
  <c r="I1036" i="10"/>
  <c r="C1046" i="10"/>
  <c r="H979" i="1"/>
  <c r="D979" i="1"/>
  <c r="F979" i="1"/>
  <c r="I979" i="1"/>
  <c r="C989" i="1"/>
  <c r="H1046" i="10" l="1"/>
  <c r="D1046" i="10"/>
  <c r="F1046" i="10"/>
  <c r="I1046" i="10"/>
  <c r="C1056" i="10"/>
  <c r="F989" i="1"/>
  <c r="D989" i="1"/>
  <c r="I989" i="1"/>
  <c r="H989" i="1"/>
  <c r="C999" i="1"/>
  <c r="D1056" i="10" l="1"/>
  <c r="H1056" i="10"/>
  <c r="F1056" i="10"/>
  <c r="I1056" i="10"/>
  <c r="C1066" i="10"/>
  <c r="D999" i="1"/>
  <c r="H999" i="1"/>
  <c r="F999" i="1"/>
  <c r="I999" i="1"/>
  <c r="C1009" i="1"/>
  <c r="H1066" i="10" l="1"/>
  <c r="D1066" i="10"/>
  <c r="I1066" i="10"/>
  <c r="F1066" i="10"/>
  <c r="C1076" i="10"/>
  <c r="I1009" i="1"/>
  <c r="D1009" i="1"/>
  <c r="H1009" i="1"/>
  <c r="F1009" i="1"/>
  <c r="C1019" i="1"/>
  <c r="D1076" i="10" l="1"/>
  <c r="H1076" i="10"/>
  <c r="F1076" i="10"/>
  <c r="I1076" i="10"/>
  <c r="C1086" i="10"/>
  <c r="I1019" i="1"/>
  <c r="F1019" i="1"/>
  <c r="H1019" i="1"/>
  <c r="D1019" i="1"/>
  <c r="C1029" i="1"/>
  <c r="H1086" i="10" l="1"/>
  <c r="D1086" i="10"/>
  <c r="F1086" i="10"/>
  <c r="I1086" i="10"/>
  <c r="C1096" i="10"/>
  <c r="H1029" i="1"/>
  <c r="F1029" i="1"/>
  <c r="D1029" i="1"/>
  <c r="I1029" i="1"/>
  <c r="C1039" i="1"/>
  <c r="D1096" i="10" l="1"/>
  <c r="H1096" i="10"/>
  <c r="F1096" i="10"/>
  <c r="I1096" i="10"/>
  <c r="C1106" i="10"/>
  <c r="D1039" i="1"/>
  <c r="F1039" i="1"/>
  <c r="I1039" i="1"/>
  <c r="H1039" i="1"/>
  <c r="C1049" i="1"/>
  <c r="H1106" i="10" l="1"/>
  <c r="D1106" i="10"/>
  <c r="I1106" i="10"/>
  <c r="F1106" i="10"/>
  <c r="C1116" i="10"/>
  <c r="H1049" i="1"/>
  <c r="F1049" i="1"/>
  <c r="I1049" i="1"/>
  <c r="D1049" i="1"/>
  <c r="C1059" i="1"/>
  <c r="D1116" i="10" l="1"/>
  <c r="H1116" i="10"/>
  <c r="F1116" i="10"/>
  <c r="I1116" i="10"/>
  <c r="C1126" i="10"/>
  <c r="I1059" i="1"/>
  <c r="F1059" i="1"/>
  <c r="D1059" i="1"/>
  <c r="H1059" i="1"/>
  <c r="C1069" i="1"/>
  <c r="H1126" i="10" l="1"/>
  <c r="D1126" i="10"/>
  <c r="I1126" i="10"/>
  <c r="F1126" i="10"/>
  <c r="C1136" i="10"/>
  <c r="I1069" i="1"/>
  <c r="F1069" i="1"/>
  <c r="H1069" i="1"/>
  <c r="D1069" i="1"/>
  <c r="C1079" i="1"/>
  <c r="D1136" i="10" l="1"/>
  <c r="H1136" i="10"/>
  <c r="F1136" i="10"/>
  <c r="I1136" i="10"/>
  <c r="C1146" i="10"/>
  <c r="I1079" i="1"/>
  <c r="D1079" i="1"/>
  <c r="F1079" i="1"/>
  <c r="H1079" i="1"/>
  <c r="C1089" i="1"/>
  <c r="H1146" i="10" l="1"/>
  <c r="D1146" i="10"/>
  <c r="I1146" i="10"/>
  <c r="F1146" i="10"/>
  <c r="C1156" i="10"/>
  <c r="I1089" i="1"/>
  <c r="H1089" i="1"/>
  <c r="F1089" i="1"/>
  <c r="D1089" i="1"/>
  <c r="C1099" i="1"/>
  <c r="D1156" i="10" l="1"/>
  <c r="H1156" i="10"/>
  <c r="F1156" i="10"/>
  <c r="I1156" i="10"/>
  <c r="C1166" i="10"/>
  <c r="D1099" i="1"/>
  <c r="F1099" i="1"/>
  <c r="H1099" i="1"/>
  <c r="I1099" i="1"/>
  <c r="C1109" i="1"/>
  <c r="H1166" i="10" l="1"/>
  <c r="D1166" i="10"/>
  <c r="F1166" i="10"/>
  <c r="I1166" i="10"/>
  <c r="C1176" i="10"/>
  <c r="I1109" i="1"/>
  <c r="F1109" i="1"/>
  <c r="H1109" i="1"/>
  <c r="D1109" i="1"/>
  <c r="C1119" i="1"/>
  <c r="D1176" i="10" l="1"/>
  <c r="H1176" i="10"/>
  <c r="F1176" i="10"/>
  <c r="I1176" i="10"/>
  <c r="C1186" i="10"/>
  <c r="I1119" i="1"/>
  <c r="F1119" i="1"/>
  <c r="D1119" i="1"/>
  <c r="H1119" i="1"/>
  <c r="C1129" i="1"/>
  <c r="H1186" i="10" l="1"/>
  <c r="D1186" i="10"/>
  <c r="I1186" i="10"/>
  <c r="F1186" i="10"/>
  <c r="C1196" i="10"/>
  <c r="H1129" i="1"/>
  <c r="F1129" i="1"/>
  <c r="I1129" i="1"/>
  <c r="D1129" i="1"/>
  <c r="C1139" i="1"/>
  <c r="D1196" i="10" l="1"/>
  <c r="H1196" i="10"/>
  <c r="F1196" i="10"/>
  <c r="I1196" i="10"/>
  <c r="C1206" i="10"/>
  <c r="D1139" i="1"/>
  <c r="H1139" i="1"/>
  <c r="I1139" i="1"/>
  <c r="F1139" i="1"/>
  <c r="C1149" i="1"/>
  <c r="H1206" i="10" l="1"/>
  <c r="D1206" i="10"/>
  <c r="F1206" i="10"/>
  <c r="I1206" i="10"/>
  <c r="C1216" i="10"/>
  <c r="I1149" i="1"/>
  <c r="H1149" i="1"/>
  <c r="D1149" i="1"/>
  <c r="F1149" i="1"/>
  <c r="C1159" i="1"/>
  <c r="D1216" i="10" l="1"/>
  <c r="H1216" i="10"/>
  <c r="F1216" i="10"/>
  <c r="I1216" i="10"/>
  <c r="I1159" i="1"/>
  <c r="F1159" i="1"/>
  <c r="D1159" i="1"/>
  <c r="H1159" i="1"/>
  <c r="C1169" i="1"/>
  <c r="I1169" i="1" l="1"/>
  <c r="D1169" i="1"/>
  <c r="H1169" i="1"/>
  <c r="F1169" i="1"/>
  <c r="C1179" i="1"/>
  <c r="H1179" i="1" l="1"/>
  <c r="D1179" i="1"/>
  <c r="I1179" i="1"/>
  <c r="F1179" i="1"/>
  <c r="C1189" i="1"/>
  <c r="D1189" i="1" l="1"/>
  <c r="I1189" i="1"/>
  <c r="H1189" i="1"/>
  <c r="F1189" i="1"/>
  <c r="C1199" i="1"/>
  <c r="I1199" i="1" l="1"/>
  <c r="F1199" i="1"/>
  <c r="H1199" i="1"/>
  <c r="D1199" i="1"/>
  <c r="C1209" i="1"/>
  <c r="I1209" i="1" l="1"/>
  <c r="D1209" i="1"/>
  <c r="H1209" i="1"/>
  <c r="F1209" i="1"/>
</calcChain>
</file>

<file path=xl/comments1.xml><?xml version="1.0" encoding="utf-8"?>
<comments xmlns="http://schemas.openxmlformats.org/spreadsheetml/2006/main">
  <authors>
    <author>Thomas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Thomas:
</t>
        </r>
        <r>
          <rPr>
            <sz val="9"/>
            <color indexed="81"/>
            <rFont val="Tahoma"/>
            <family val="2"/>
          </rPr>
          <t>Necessary for getting the screenshot from default path.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Thomas:</t>
        </r>
        <r>
          <rPr>
            <sz val="9"/>
            <color indexed="81"/>
            <rFont val="Tahoma"/>
            <family val="2"/>
          </rPr>
          <t xml:space="preserve">
If you want to use the default path, make sure this cell is empty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Thomas:</t>
        </r>
        <r>
          <rPr>
            <sz val="9"/>
            <color indexed="81"/>
            <rFont val="Tahoma"/>
            <family val="2"/>
          </rPr>
          <t xml:space="preserve">
If you want to use the default path, make sure this cell is empty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Thomas:</t>
        </r>
        <r>
          <rPr>
            <sz val="9"/>
            <color indexed="81"/>
            <rFont val="Tahoma"/>
            <family val="2"/>
          </rPr>
          <t xml:space="preserve">
Your screenshot from storyboard and production are suposed to have the same nomination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Thomas:</t>
        </r>
        <r>
          <rPr>
            <sz val="9"/>
            <color indexed="81"/>
            <rFont val="Tahoma"/>
            <family val="2"/>
          </rPr>
          <t xml:space="preserve">
Windows add automatically a blank right after the name : "Screen_ (x)"
If you want to use the default nomination, make sure this cell is empty</t>
        </r>
      </text>
    </comment>
  </commentList>
</comments>
</file>

<file path=xl/sharedStrings.xml><?xml version="1.0" encoding="utf-8"?>
<sst xmlns="http://schemas.openxmlformats.org/spreadsheetml/2006/main" count="1900" uniqueCount="128">
  <si>
    <t xml:space="preserve">Asset ID </t>
  </si>
  <si>
    <t>Type</t>
  </si>
  <si>
    <t>Tab Name</t>
  </si>
  <si>
    <t>Screen</t>
  </si>
  <si>
    <t>Storyboard</t>
  </si>
  <si>
    <t>DSA</t>
  </si>
  <si>
    <t>DRCOM Comment</t>
  </si>
  <si>
    <t>11_PGOC_BNL_Dynamite_SG01_P01_IC01_S02</t>
  </si>
  <si>
    <r>
      <rPr>
        <i/>
        <sz val="11"/>
        <color theme="1" tint="0.499984740745262"/>
        <rFont val="Calibri"/>
        <family val="2"/>
        <scheme val="minor"/>
      </rPr>
      <t>XXXXX_PROJET</t>
    </r>
    <r>
      <rPr>
        <sz val="11"/>
        <color theme="1"/>
        <rFont val="Calibri"/>
        <family val="2"/>
        <scheme val="minor"/>
      </rPr>
      <t>\PREPA\06_Documents_de_correction\Screens</t>
    </r>
  </si>
  <si>
    <t>The default path of your screenshot is:</t>
  </si>
  <si>
    <r>
      <t>XXXXX_PROJET</t>
    </r>
    <r>
      <rPr>
        <sz val="11"/>
        <rFont val="Calibri"/>
        <family val="2"/>
        <scheme val="minor"/>
      </rPr>
      <t>\PREPA\05_Storyboard\Screens</t>
    </r>
  </si>
  <si>
    <r>
      <t>XXXXX_PROJET</t>
    </r>
    <r>
      <rPr>
        <sz val="11"/>
        <rFont val="Calibri"/>
        <family val="2"/>
        <scheme val="minor"/>
      </rPr>
      <t>\PREPA\06_Documents_de_correction</t>
    </r>
  </si>
  <si>
    <t>CORRECTION DOCUMENT</t>
  </si>
  <si>
    <t>The default path of your correction document is:</t>
  </si>
  <si>
    <t xml:space="preserve">In case of any change, click on Browse : </t>
  </si>
  <si>
    <t>Asset list reorganized step 2</t>
  </si>
  <si>
    <t>Asset list reorganized step 3</t>
  </si>
  <si>
    <t>#</t>
  </si>
  <si>
    <t>22179_IT_Dynamite_assets_list_BNL.xlsx</t>
  </si>
  <si>
    <t xml:space="preserve">11_PGOC_BNL_Dynamite_SG00_P0Introducing Stabilised Stannous Fluoride
</t>
  </si>
  <si>
    <t>11_PGOC_BNL_Dynamite_SG01_P01_IC01_S01</t>
  </si>
  <si>
    <t>11_PGOC_BNL_Dynamite_SG01_P01_IC01_S03</t>
  </si>
  <si>
    <t>11_PGOC_BNL_Dynamite_SG01_P01_IC01_S04</t>
  </si>
  <si>
    <t>11_PGOC_BNL_Dynamite_SG01_P01_IC02_S01</t>
  </si>
  <si>
    <t/>
  </si>
  <si>
    <t>11_PGOC_BNL_Dynamite_SG01_P01_IC02_S02</t>
  </si>
  <si>
    <t>11_PGOC_BNL_Dynamite_SG01_P01_IC02_S03</t>
  </si>
  <si>
    <t>11_PGOC_BNL_Dynamite_SG01_P01_IC02_S04</t>
  </si>
  <si>
    <t>11_PGOC_BNL_Dynamite_SG01_P01_IC02_S05</t>
  </si>
  <si>
    <t>11_PGOC_BNL_Dynamite_SG01_P01_IC02_S06</t>
  </si>
  <si>
    <t>11_PGOC_BNL_Dynamite_SG01_P01_IC03_S01</t>
  </si>
  <si>
    <t>11_PGOC_BNL_Dynamite_SG01_P01_IC03_S02</t>
  </si>
  <si>
    <t>11_PGOC_BNL_Dynamite_SG01_P01_IC03_S03</t>
  </si>
  <si>
    <t>11_PGOC_BNL_Dynamite_SG01_P01_IC03_S04</t>
  </si>
  <si>
    <t>11_PGOC_BNL_Dynamite_SG01_P01_IC03_S05</t>
  </si>
  <si>
    <t>11_PGOC_BNL_Dynamite_SG01_P01_IC03_S06</t>
  </si>
  <si>
    <t>11_PGOC_BNL_Dynamite_SG01_P01_IC03_S07</t>
  </si>
  <si>
    <t>11_PGOC_BNL_Dynamite_SG01_P01_IC03_S08</t>
  </si>
  <si>
    <t>11_PGOC_BNL_Dynamite_SG01_P01_IC03_S09</t>
  </si>
  <si>
    <t>11_PGOC_BNL_Dynamite_SG01_P01_IC04_S01</t>
  </si>
  <si>
    <t>11_PGOC_BNL_Dynamite_SG01_P01_IC04_S02</t>
  </si>
  <si>
    <t>11_PGOC_BNL_Dynamite_SG01_P01_IC04_S03</t>
  </si>
  <si>
    <t>11_PGOC_BNL_Dynamite_SG01_P01_IC04_S04</t>
  </si>
  <si>
    <t>11_PGOC_BNL_Dynamite_SG01_P01_IC04_S05</t>
  </si>
  <si>
    <t>11_PGOC_BNL_Dynamite_SG01_P01_IC04_S06</t>
  </si>
  <si>
    <t>11_PGOC_BNL_Dynamite_SG01_P01_IC04_S07</t>
  </si>
  <si>
    <t>11_PGOC_BNL_Dynamite_SG01_P01_IC04_S08</t>
  </si>
  <si>
    <t>11_PGOC_BNL_Dynamite_SG01_P01_IC04_S09</t>
  </si>
  <si>
    <t>11_PGOC_BNL_Dynamite_SG01_P01_IC04_S10</t>
  </si>
  <si>
    <t>11_PGOC_BNL_Dynamite_SG01_P01_IC04_S11</t>
  </si>
  <si>
    <t>11_PGOC_BNL_Dynamite_SG01_P01_IC04_S12</t>
  </si>
  <si>
    <t>11_PGOC_BNL_Dynamite_SG01_P01_IC05_S01</t>
  </si>
  <si>
    <t>11_PGOC_BNL_Dynamite_SG01_P01_IC05_S02</t>
  </si>
  <si>
    <t>11_PGOC_BNL_Dynamite_SG01_P01_IC05_S03</t>
  </si>
  <si>
    <t>11_PGOC_BNL_Dynamite_SG01_P01_IC06_S01</t>
  </si>
  <si>
    <t>11_PGOC_BNL_Dynamite_SG01_P01_IC06_S02</t>
  </si>
  <si>
    <t>11_PGOC_BNL_Dynamite_SG01_P01_IC06_S03</t>
  </si>
  <si>
    <t>11_PGOC_BNL_Dynamite_SG01_P01_IC06_S04</t>
  </si>
  <si>
    <t>11_PGOC_BNL_Dynamite_SG01_P01_IC07_S01</t>
  </si>
  <si>
    <t>11_PGOC_BNL_Dynamite_SG01_P01_IC07_S02</t>
  </si>
  <si>
    <t>11_PGOC_BNL_Dynamite_SG01_P01_IC07_S03</t>
  </si>
  <si>
    <t>11_PGOC_BNL_Dynamite_SG01_P01_IC07_S04</t>
  </si>
  <si>
    <t>11_PGOC_BNL_Dynamite_SG01_P01_IC07_S05</t>
  </si>
  <si>
    <t>11_PGOC_BNL_Dynamite_SG01_P01_IC07_S06</t>
  </si>
  <si>
    <t>PU01</t>
  </si>
  <si>
    <t>PU02</t>
  </si>
  <si>
    <t>PU03</t>
  </si>
  <si>
    <t>PU04</t>
  </si>
  <si>
    <t>C</t>
  </si>
  <si>
    <t>M</t>
  </si>
  <si>
    <t>D</t>
  </si>
  <si>
    <t>R</t>
  </si>
  <si>
    <t>I</t>
  </si>
  <si>
    <t>Homepage</t>
  </si>
  <si>
    <t>Reco</t>
  </si>
  <si>
    <t>Technology</t>
  </si>
  <si>
    <t>ALL IN ONE</t>
  </si>
  <si>
    <t>Gum protection</t>
  </si>
  <si>
    <t>Recap</t>
  </si>
  <si>
    <t>Summary</t>
  </si>
  <si>
    <t>Line up</t>
  </si>
  <si>
    <t>Asset list reorganized step 1</t>
  </si>
  <si>
    <t>Asset ID</t>
  </si>
  <si>
    <t>Tab name</t>
  </si>
  <si>
    <t>ASSET LIST</t>
  </si>
  <si>
    <t>C:\Users\Thomas\Desktop\PROJET\PREPA\02_Asset_list\</t>
  </si>
  <si>
    <t>SCREEN NOMINATION ?</t>
  </si>
  <si>
    <t xml:space="preserve">In case of any change, insert here the name of your screenshot without " (x)" : </t>
  </si>
  <si>
    <t>The default nomination of your screenshot (story and prod) is:</t>
  </si>
  <si>
    <t>Project Ref</t>
  </si>
  <si>
    <t>Drcom &gt; Cilent</t>
  </si>
  <si>
    <t>Client &gt; Dr Com</t>
  </si>
  <si>
    <t>Production Launch</t>
  </si>
  <si>
    <t>PM Client</t>
  </si>
  <si>
    <t>PM Dr Com</t>
  </si>
  <si>
    <t>Screen_</t>
  </si>
  <si>
    <t>SCREEN STORYBOARD " Screen_ (x) "</t>
  </si>
  <si>
    <t>SCREEN PROVIDE BY DRCA " Screen_ (x) "</t>
  </si>
  <si>
    <t>Questions</t>
  </si>
  <si>
    <t>Reponses</t>
  </si>
  <si>
    <t xml:space="preserve">Comment assurer le bon ordre des images ? </t>
  </si>
  <si>
    <t xml:space="preserve">D’où viennent les titres des tableaux ? </t>
  </si>
  <si>
    <t>Il faut inserer manuelement l'asset list, les PU, et tab name dans l'onglet Asset List, tableau step 1</t>
  </si>
  <si>
    <t>Selectionner toute les images, bouton droit premiere image, renommer "Screen_" et windows se chargera d'inserer leur numerotation</t>
  </si>
  <si>
    <t>En cas de soucis / remarques</t>
  </si>
  <si>
    <t>En cas d'animation ? (exemple sur l'asset 2)</t>
  </si>
  <si>
    <r>
      <t xml:space="preserve">Copier les </t>
    </r>
    <r>
      <rPr>
        <b/>
        <sz val="11"/>
        <color theme="1"/>
        <rFont val="Calibri"/>
        <family val="2"/>
        <scheme val="minor"/>
      </rPr>
      <t>lignes</t>
    </r>
    <r>
      <rPr>
        <sz val="11"/>
        <color theme="1"/>
        <rFont val="Calibri"/>
        <family val="2"/>
        <scheme val="minor"/>
      </rPr>
      <t xml:space="preserve"> 18 à 27, cliquer sur la ligne 28, inserer les lignes copiés. Attention a ne pas utiliser le premier tableau, les formules intégrés ne seraient plus fonctionnelles </t>
    </r>
  </si>
  <si>
    <t xml:space="preserve">Difference entre les macros insert_image_Prod (Ctrl Shift Z) et insert_image_Prod2 (Ctrl Shift E) ? </t>
  </si>
  <si>
    <r>
      <t xml:space="preserve">Une fois insert_image_Prod actionné, la cellule selectionnée est la partie </t>
    </r>
    <r>
      <rPr>
        <b/>
        <sz val="11"/>
        <color theme="1"/>
        <rFont val="Calibri"/>
        <family val="2"/>
        <scheme val="minor"/>
      </rPr>
      <t>storyboard</t>
    </r>
    <r>
      <rPr>
        <sz val="11"/>
        <color theme="1"/>
        <rFont val="Calibri"/>
        <family val="2"/>
        <scheme val="minor"/>
      </rPr>
      <t xml:space="preserve"> (gauche) du tableau en dessous. Une fois insert_image_Prod2 actionné, la cellule selectionnée par la suite est la partie </t>
    </r>
    <r>
      <rPr>
        <b/>
        <sz val="11"/>
        <color theme="1"/>
        <rFont val="Calibri"/>
        <family val="2"/>
        <scheme val="minor"/>
      </rPr>
      <t>DSA</t>
    </r>
    <r>
      <rPr>
        <sz val="11"/>
        <color theme="1"/>
        <rFont val="Calibri"/>
        <family val="2"/>
        <scheme val="minor"/>
      </rPr>
      <t xml:space="preserve"> (droite) du tableau en dessous (plus pratique dans le cas ou l'on a déjà les ecrans du storyboard dans les tableaux</t>
    </r>
  </si>
  <si>
    <t>© drcom|health 2012</t>
  </si>
  <si>
    <t>XXXXX_Project</t>
  </si>
  <si>
    <t>TDE</t>
  </si>
  <si>
    <t>Comment</t>
  </si>
  <si>
    <t>bla bla bla</t>
  </si>
  <si>
    <t>Who?</t>
  </si>
  <si>
    <t>When?</t>
  </si>
  <si>
    <t>What?</t>
  </si>
  <si>
    <t>Ressources</t>
  </si>
  <si>
    <t>Drcom Comment</t>
  </si>
  <si>
    <t>Client Comment</t>
  </si>
  <si>
    <t>Linked to</t>
  </si>
  <si>
    <t>Santé des gencives</t>
  </si>
  <si>
    <t>Animated item</t>
  </si>
  <si>
    <t>Blablabla</t>
  </si>
  <si>
    <t>XXX</t>
  </si>
  <si>
    <t>* Barre customable par le client</t>
  </si>
  <si>
    <t>* Qu'il trouve la cellule a inserer l'image automatique (en dessous de la cellule contenant "Screen"</t>
  </si>
  <si>
    <t>* Interdire la modification de certaines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</si>
</sst>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1"/>
      <color rgb="FF00ADEA"/>
      <name val="Calibri"/>
      <family val="2"/>
      <scheme val="minor"/>
    </font>
    <font>
      <sz val="11"/>
      <color rgb="FF00ADEA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96092"/>
        <bgColor indexed="64"/>
      </patternFill>
    </fill>
    <fill>
      <patternFill patternType="solid">
        <fgColor rgb="FF00ADE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medium">
        <color auto="1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auto="1"/>
      </bottom>
      <diagonal/>
    </border>
    <border>
      <left/>
      <right style="medium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hair">
        <color indexed="64"/>
      </bottom>
      <diagonal/>
    </border>
  </borders>
  <cellStyleXfs count="2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 vertical="center"/>
    </xf>
    <xf numFmtId="0" fontId="0" fillId="0" borderId="14" xfId="0" applyBorder="1" applyAlignment="1">
      <alignment vertical="center"/>
    </xf>
    <xf numFmtId="0" fontId="2" fillId="0" borderId="14" xfId="0" applyFont="1" applyBorder="1" applyAlignment="1">
      <alignment vertical="center"/>
    </xf>
    <xf numFmtId="0" fontId="0" fillId="0" borderId="15" xfId="0" applyBorder="1" applyAlignment="1">
      <alignment wrapText="1"/>
    </xf>
    <xf numFmtId="0" fontId="0" fillId="0" borderId="17" xfId="0" applyBorder="1"/>
    <xf numFmtId="0" fontId="0" fillId="0" borderId="18" xfId="0" applyBorder="1"/>
    <xf numFmtId="0" fontId="0" fillId="3" borderId="18" xfId="0" applyFont="1" applyFill="1" applyBorder="1"/>
    <xf numFmtId="0" fontId="10" fillId="0" borderId="14" xfId="0" applyFont="1" applyBorder="1" applyAlignment="1">
      <alignment vertical="center"/>
    </xf>
    <xf numFmtId="0" fontId="0" fillId="4" borderId="0" xfId="0" applyFill="1"/>
    <xf numFmtId="0" fontId="6" fillId="5" borderId="4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0" fontId="9" fillId="4" borderId="18" xfId="0" applyFont="1" applyFill="1" applyBorder="1"/>
    <xf numFmtId="0" fontId="0" fillId="4" borderId="18" xfId="0" applyFill="1" applyBorder="1"/>
    <xf numFmtId="0" fontId="8" fillId="4" borderId="0" xfId="0" applyFont="1" applyFill="1"/>
    <xf numFmtId="0" fontId="9" fillId="4" borderId="0" xfId="0" applyFont="1" applyFill="1"/>
    <xf numFmtId="0" fontId="13" fillId="5" borderId="21" xfId="0" applyFont="1" applyFill="1" applyBorder="1"/>
    <xf numFmtId="0" fontId="13" fillId="5" borderId="20" xfId="0" applyFont="1" applyFill="1" applyBorder="1"/>
    <xf numFmtId="0" fontId="0" fillId="0" borderId="0" xfId="0" applyBorder="1"/>
    <xf numFmtId="0" fontId="11" fillId="0" borderId="23" xfId="0" applyFont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vertical="center"/>
    </xf>
    <xf numFmtId="0" fontId="1" fillId="0" borderId="0" xfId="0" applyFont="1"/>
    <xf numFmtId="0" fontId="15" fillId="0" borderId="0" xfId="0" applyFont="1"/>
    <xf numFmtId="0" fontId="0" fillId="0" borderId="14" xfId="0" applyBorder="1"/>
    <xf numFmtId="0" fontId="2" fillId="0" borderId="15" xfId="0" applyFont="1" applyBorder="1" applyAlignment="1">
      <alignment vertical="center"/>
    </xf>
    <xf numFmtId="0" fontId="6" fillId="6" borderId="22" xfId="0" applyFont="1" applyFill="1" applyBorder="1" applyAlignment="1">
      <alignment horizontal="left" vertical="center" indent="1"/>
    </xf>
    <xf numFmtId="0" fontId="10" fillId="6" borderId="22" xfId="0" applyFont="1" applyFill="1" applyBorder="1" applyAlignment="1">
      <alignment vertical="center"/>
    </xf>
    <xf numFmtId="0" fontId="3" fillId="6" borderId="15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0" fillId="0" borderId="15" xfId="0" applyFont="1" applyBorder="1"/>
    <xf numFmtId="0" fontId="0" fillId="0" borderId="16" xfId="0" applyBorder="1"/>
    <xf numFmtId="0" fontId="0" fillId="0" borderId="23" xfId="0" applyBorder="1"/>
    <xf numFmtId="0" fontId="0" fillId="0" borderId="12" xfId="0" applyBorder="1"/>
    <xf numFmtId="0" fontId="0" fillId="0" borderId="31" xfId="0" applyBorder="1" applyAlignment="1">
      <alignment horizontal="right" indent="1"/>
    </xf>
    <xf numFmtId="0" fontId="0" fillId="0" borderId="30" xfId="0" applyBorder="1" applyAlignment="1">
      <alignment horizontal="right" indent="1"/>
    </xf>
    <xf numFmtId="0" fontId="11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indent="1"/>
    </xf>
    <xf numFmtId="0" fontId="0" fillId="0" borderId="29" xfId="0" applyBorder="1" applyAlignment="1">
      <alignment horizontal="left" indent="1"/>
    </xf>
    <xf numFmtId="0" fontId="0" fillId="7" borderId="18" xfId="0" applyFill="1" applyBorder="1"/>
    <xf numFmtId="0" fontId="6" fillId="5" borderId="4" xfId="0" applyFont="1" applyFill="1" applyBorder="1" applyAlignment="1">
      <alignment horizontal="center" vertical="top" wrapText="1"/>
    </xf>
    <xf numFmtId="0" fontId="0" fillId="0" borderId="14" xfId="0" applyBorder="1" applyAlignment="1">
      <alignment wrapText="1"/>
    </xf>
    <xf numFmtId="0" fontId="0" fillId="0" borderId="10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37" xfId="0" applyBorder="1"/>
    <xf numFmtId="0" fontId="0" fillId="0" borderId="37" xfId="0" applyBorder="1" applyAlignment="1">
      <alignment wrapText="1"/>
    </xf>
    <xf numFmtId="0" fontId="0" fillId="0" borderId="14" xfId="0" applyBorder="1" applyAlignment="1">
      <alignment vertical="top" wrapText="1"/>
    </xf>
    <xf numFmtId="0" fontId="6" fillId="5" borderId="28" xfId="0" applyFont="1" applyFill="1" applyBorder="1" applyAlignment="1">
      <alignment horizontal="left" vertical="center" indent="1"/>
    </xf>
    <xf numFmtId="14" fontId="0" fillId="0" borderId="32" xfId="0" applyNumberFormat="1" applyBorder="1" applyAlignment="1"/>
    <xf numFmtId="0" fontId="1" fillId="4" borderId="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8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0" xfId="0" applyBorder="1" applyAlignment="1">
      <alignment vertical="top"/>
    </xf>
    <xf numFmtId="16" fontId="0" fillId="0" borderId="8" xfId="0" applyNumberFormat="1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38" xfId="0" applyFont="1" applyBorder="1" applyAlignment="1">
      <alignment horizontal="right"/>
    </xf>
    <xf numFmtId="0" fontId="0" fillId="0" borderId="34" xfId="0" applyFont="1" applyBorder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6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1" fillId="4" borderId="5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0" fillId="0" borderId="5" xfId="0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0" fillId="0" borderId="16" xfId="0" applyBorder="1" applyAlignment="1">
      <alignment horizontal="right" vertical="top"/>
    </xf>
    <xf numFmtId="0" fontId="6" fillId="5" borderId="39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0" fillId="0" borderId="41" xfId="0" applyBorder="1"/>
    <xf numFmtId="0" fontId="6" fillId="5" borderId="28" xfId="0" applyFont="1" applyFill="1" applyBorder="1" applyAlignment="1">
      <alignment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6" fillId="5" borderId="42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top" wrapText="1"/>
    </xf>
    <xf numFmtId="0" fontId="3" fillId="7" borderId="46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0" fontId="1" fillId="4" borderId="6" xfId="0" applyFont="1" applyFill="1" applyBorder="1" applyAlignment="1">
      <alignment horizontal="left" vertical="top"/>
    </xf>
    <xf numFmtId="0" fontId="0" fillId="0" borderId="16" xfId="0" applyBorder="1" applyAlignment="1">
      <alignment horizontal="center"/>
    </xf>
    <xf numFmtId="0" fontId="3" fillId="7" borderId="48" xfId="0" applyFont="1" applyFill="1" applyBorder="1" applyAlignment="1">
      <alignment horizontal="center" vertical="top" wrapText="1"/>
    </xf>
    <xf numFmtId="0" fontId="3" fillId="7" borderId="39" xfId="0" applyFont="1" applyFill="1" applyBorder="1" applyAlignment="1">
      <alignment horizontal="center" vertical="top" wrapText="1"/>
    </xf>
    <xf numFmtId="0" fontId="3" fillId="7" borderId="41" xfId="0" applyFont="1" applyFill="1" applyBorder="1" applyAlignment="1">
      <alignment horizontal="center" vertical="top" wrapText="1"/>
    </xf>
    <xf numFmtId="0" fontId="3" fillId="7" borderId="31" xfId="0" applyFont="1" applyFill="1" applyBorder="1" applyAlignment="1">
      <alignment horizontal="left" vertical="top" wrapText="1"/>
    </xf>
    <xf numFmtId="0" fontId="3" fillId="7" borderId="39" xfId="0" applyFont="1" applyFill="1" applyBorder="1" applyAlignment="1">
      <alignment horizontal="left" vertical="top" wrapText="1"/>
    </xf>
    <xf numFmtId="0" fontId="3" fillId="7" borderId="47" xfId="0" applyFont="1" applyFill="1" applyBorder="1" applyAlignment="1">
      <alignment horizontal="center" vertical="top" wrapText="1"/>
    </xf>
    <xf numFmtId="0" fontId="3" fillId="7" borderId="49" xfId="0" applyFont="1" applyFill="1" applyBorder="1" applyAlignment="1">
      <alignment horizontal="left" vertical="top" wrapText="1"/>
    </xf>
    <xf numFmtId="0" fontId="3" fillId="7" borderId="46" xfId="0" applyFont="1" applyFill="1" applyBorder="1" applyAlignment="1">
      <alignment horizontal="left" vertical="top" wrapText="1"/>
    </xf>
    <xf numFmtId="0" fontId="3" fillId="7" borderId="51" xfId="0" applyFont="1" applyFill="1" applyBorder="1" applyAlignment="1">
      <alignment horizontal="center" vertical="top" wrapText="1"/>
    </xf>
    <xf numFmtId="0" fontId="3" fillId="7" borderId="52" xfId="0" applyFont="1" applyFill="1" applyBorder="1" applyAlignment="1">
      <alignment horizontal="center" vertical="top" wrapText="1"/>
    </xf>
    <xf numFmtId="0" fontId="3" fillId="7" borderId="50" xfId="0" applyFont="1" applyFill="1" applyBorder="1" applyAlignment="1">
      <alignment horizontal="center" vertical="top" wrapText="1"/>
    </xf>
    <xf numFmtId="0" fontId="3" fillId="7" borderId="53" xfId="0" applyFont="1" applyFill="1" applyBorder="1" applyAlignment="1">
      <alignment horizontal="left" vertical="top" wrapText="1"/>
    </xf>
    <xf numFmtId="0" fontId="3" fillId="7" borderId="52" xfId="0" applyFont="1" applyFill="1" applyBorder="1" applyAlignment="1">
      <alignment horizontal="left" vertical="top" wrapText="1"/>
    </xf>
    <xf numFmtId="0" fontId="3" fillId="7" borderId="41" xfId="0" applyFont="1" applyFill="1" applyBorder="1" applyAlignment="1">
      <alignment horizontal="left" vertical="top" wrapText="1"/>
    </xf>
    <xf numFmtId="0" fontId="3" fillId="7" borderId="47" xfId="0" applyFont="1" applyFill="1" applyBorder="1" applyAlignment="1">
      <alignment horizontal="left" vertical="top" wrapText="1"/>
    </xf>
    <xf numFmtId="0" fontId="3" fillId="7" borderId="17" xfId="0" applyFont="1" applyFill="1" applyBorder="1" applyAlignment="1">
      <alignment horizontal="left" vertical="top" wrapText="1"/>
    </xf>
    <xf numFmtId="0" fontId="3" fillId="7" borderId="0" xfId="0" applyFont="1" applyFill="1" applyBorder="1" applyAlignment="1">
      <alignment horizontal="left" vertical="top" wrapText="1"/>
    </xf>
    <xf numFmtId="0" fontId="3" fillId="7" borderId="10" xfId="0" applyFont="1" applyFill="1" applyBorder="1" applyAlignment="1">
      <alignment horizontal="left" vertical="top" wrapText="1"/>
    </xf>
    <xf numFmtId="0" fontId="3" fillId="7" borderId="54" xfId="0" applyFont="1" applyFill="1" applyBorder="1" applyAlignment="1">
      <alignment horizontal="left" vertical="top" wrapText="1"/>
    </xf>
    <xf numFmtId="0" fontId="3" fillId="7" borderId="44" xfId="0" applyFont="1" applyFill="1" applyBorder="1" applyAlignment="1">
      <alignment horizontal="left" vertical="top" wrapText="1"/>
    </xf>
    <xf numFmtId="0" fontId="3" fillId="7" borderId="55" xfId="0" applyFont="1" applyFill="1" applyBorder="1" applyAlignment="1">
      <alignment horizontal="left" vertical="top" wrapText="1"/>
    </xf>
    <xf numFmtId="0" fontId="3" fillId="7" borderId="56" xfId="0" applyFont="1" applyFill="1" applyBorder="1" applyAlignment="1">
      <alignment vertical="top" wrapText="1"/>
    </xf>
    <xf numFmtId="0" fontId="3" fillId="7" borderId="45" xfId="0" applyFont="1" applyFill="1" applyBorder="1" applyAlignment="1">
      <alignment horizontal="left" vertical="top" wrapText="1"/>
    </xf>
    <xf numFmtId="16" fontId="3" fillId="7" borderId="57" xfId="0" applyNumberFormat="1" applyFont="1" applyFill="1" applyBorder="1" applyAlignment="1">
      <alignment horizontal="left" vertical="top" wrapText="1"/>
    </xf>
    <xf numFmtId="0" fontId="3" fillId="7" borderId="48" xfId="0" applyFont="1" applyFill="1" applyBorder="1" applyAlignment="1">
      <alignment horizontal="left" vertical="top" wrapText="1"/>
    </xf>
    <xf numFmtId="0" fontId="3" fillId="7" borderId="58" xfId="0" applyFont="1" applyFill="1" applyBorder="1" applyAlignment="1">
      <alignment vertical="top" wrapText="1"/>
    </xf>
    <xf numFmtId="16" fontId="3" fillId="7" borderId="39" xfId="0" applyNumberFormat="1" applyFont="1" applyFill="1" applyBorder="1" applyAlignment="1">
      <alignment horizontal="left" vertical="top" wrapText="1"/>
    </xf>
    <xf numFmtId="0" fontId="3" fillId="7" borderId="50" xfId="0" applyFont="1" applyFill="1" applyBorder="1" applyAlignment="1">
      <alignment horizontal="left" vertical="top" wrapText="1"/>
    </xf>
    <xf numFmtId="0" fontId="3" fillId="7" borderId="59" xfId="0" applyFont="1" applyFill="1" applyBorder="1" applyAlignment="1">
      <alignment vertical="top" wrapText="1"/>
    </xf>
    <xf numFmtId="16" fontId="3" fillId="7" borderId="43" xfId="0" applyNumberFormat="1" applyFont="1" applyFill="1" applyBorder="1" applyAlignment="1">
      <alignment horizontal="left" vertical="top" wrapText="1"/>
    </xf>
    <xf numFmtId="0" fontId="3" fillId="7" borderId="60" xfId="0" applyFont="1" applyFill="1" applyBorder="1" applyAlignment="1">
      <alignment vertical="top" wrapText="1"/>
    </xf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Light16"/>
  <colors>
    <mruColors>
      <color rgb="FF00ADEA"/>
      <color rgb="FF1960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Thomas\Desktop\PROJET\PREPA\05_Storyboard\Screens\Screen_%20(6).png" TargetMode="External"/><Relationship Id="rId3" Type="http://schemas.openxmlformats.org/officeDocument/2006/relationships/image" Target="file:///C:\Users\Thomas\Desktop\PROJET\PREPA\06_Documents_de_correction\Screens\Screen_%20(3).png" TargetMode="External"/><Relationship Id="rId7" Type="http://schemas.openxmlformats.org/officeDocument/2006/relationships/image" Target="file:///C:\Users\Thomas\Desktop\PROJET\PREPA\06_Documents_de_correction\Screens\Screen_%20(5).png" TargetMode="External"/><Relationship Id="rId2" Type="http://schemas.openxmlformats.org/officeDocument/2006/relationships/image" Target="file:///C:\Users\Thomas\Desktop\PROJET\PREPA\05_Storyboard\Screens\Screen_%20(3).png" TargetMode="External"/><Relationship Id="rId1" Type="http://schemas.openxmlformats.org/officeDocument/2006/relationships/image" Target="../media/image1.png"/><Relationship Id="rId6" Type="http://schemas.openxmlformats.org/officeDocument/2006/relationships/image" Target="file:///C:\Users\Thomas\Desktop\PROJET\PREPA\05_Storyboard\Screens\Screen_%20(5).png" TargetMode="External"/><Relationship Id="rId11" Type="http://schemas.openxmlformats.org/officeDocument/2006/relationships/image" Target="file:///C:\Users\Thomas\Desktop\PROJET\PREPA\06_Documents_de_correction\Screens\Screen_%20(7).png" TargetMode="External"/><Relationship Id="rId5" Type="http://schemas.openxmlformats.org/officeDocument/2006/relationships/image" Target="file:///C:\Users\Thomas\Desktop\PROJET\PREPA\06_Documents_de_correction\Screens\Screen_%20(4).png" TargetMode="External"/><Relationship Id="rId10" Type="http://schemas.openxmlformats.org/officeDocument/2006/relationships/image" Target="file:///C:\Users\Thomas\Desktop\PROJET\PREPA\05_Storyboard\Screens\Screen_%20(7).png" TargetMode="External"/><Relationship Id="rId4" Type="http://schemas.openxmlformats.org/officeDocument/2006/relationships/image" Target="file:///C:\Users\Thomas\Desktop\PROJET\PREPA\05_Storyboard\Screens\Screen_%20(4).png" TargetMode="External"/><Relationship Id="rId9" Type="http://schemas.openxmlformats.org/officeDocument/2006/relationships/image" Target="file:///C:\Users\Thomas\Desktop\PROJET\PREPA\06_Documents_de_correction\Screens\Screen_%20(6).pn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Thomas\Desktop\PROJET\PREPA\05_Storyboard\Screens\Screen_%20(6).png" TargetMode="External"/><Relationship Id="rId13" Type="http://schemas.openxmlformats.org/officeDocument/2006/relationships/image" Target="file:///C:\Users\Thomas\Documents\PROJET\PREPA\06_Documents_de_correction\Screens\Screen_%20(1).png" TargetMode="External"/><Relationship Id="rId3" Type="http://schemas.openxmlformats.org/officeDocument/2006/relationships/image" Target="file:///C:\Users\Thomas\Desktop\PROJET\PREPA\06_Documents_de_correction\Screens\Screen_%20(3).png" TargetMode="External"/><Relationship Id="rId7" Type="http://schemas.openxmlformats.org/officeDocument/2006/relationships/image" Target="file:///C:\Users\Thomas\Desktop\PROJET\PREPA\06_Documents_de_correction\Screens\Screen_%20(5).png" TargetMode="External"/><Relationship Id="rId12" Type="http://schemas.openxmlformats.org/officeDocument/2006/relationships/image" Target="file:///C:\Users\Thomas\Documents\PROJET\PREPA\05_Storyboard\Screens\Screen_%20(1).png" TargetMode="External"/><Relationship Id="rId2" Type="http://schemas.openxmlformats.org/officeDocument/2006/relationships/image" Target="file:///C:\Users\Thomas\Desktop\PROJET\PREPA\05_Storyboard\Screens\Screen_%20(3).png" TargetMode="External"/><Relationship Id="rId1" Type="http://schemas.openxmlformats.org/officeDocument/2006/relationships/image" Target="../media/image1.png"/><Relationship Id="rId6" Type="http://schemas.openxmlformats.org/officeDocument/2006/relationships/image" Target="file:///C:\Users\Thomas\Desktop\PROJET\PREPA\05_Storyboard\Screens\Screen_%20(5).png" TargetMode="External"/><Relationship Id="rId11" Type="http://schemas.openxmlformats.org/officeDocument/2006/relationships/image" Target="file:///C:\Users\Thomas\Desktop\PROJET\PREPA\06_Documents_de_correction\Screens\Screen_%20(7).png" TargetMode="External"/><Relationship Id="rId5" Type="http://schemas.openxmlformats.org/officeDocument/2006/relationships/image" Target="file:///C:\Users\Thomas\Desktop\PROJET\PREPA\06_Documents_de_correction\Screens\Screen_%20(4).png" TargetMode="External"/><Relationship Id="rId10" Type="http://schemas.openxmlformats.org/officeDocument/2006/relationships/image" Target="file:///C:\Users\Thomas\Desktop\PROJET\PREPA\05_Storyboard\Screens\Screen_%20(7).png" TargetMode="External"/><Relationship Id="rId4" Type="http://schemas.openxmlformats.org/officeDocument/2006/relationships/image" Target="file:///C:\Users\Thomas\Desktop\PROJET\PREPA\05_Storyboard\Screens\Screen_%20(4).png" TargetMode="External"/><Relationship Id="rId9" Type="http://schemas.openxmlformats.org/officeDocument/2006/relationships/image" Target="file:///C:\Users\Thomas\Desktop\PROJET\PREPA\06_Documents_de_correction\Screens\Screen_%20(6).pn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158750</xdr:colOff>
      <xdr:row>0</xdr:row>
      <xdr:rowOff>119063</xdr:rowOff>
    </xdr:from>
    <xdr:to>
      <xdr:col>14</xdr:col>
      <xdr:colOff>412750</xdr:colOff>
      <xdr:row>3</xdr:row>
      <xdr:rowOff>178595</xdr:rowOff>
    </xdr:to>
    <xdr:pic>
      <xdr:nvPicPr>
        <xdr:cNvPr id="2" name="Picture 1" descr="image2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445"/>
        <a:stretch>
          <a:fillRect/>
        </a:stretch>
      </xdr:blipFill>
      <xdr:spPr bwMode="auto">
        <a:xfrm>
          <a:off x="8493125" y="119063"/>
          <a:ext cx="5140325" cy="6310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val="000000"/>
              </a:solidFill>
              <a:miter lim="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38</xdr:row>
      <xdr:rowOff>0</xdr:rowOff>
    </xdr:from>
    <xdr:to>
      <xdr:col>3</xdr:col>
      <xdr:colOff>3867150</xdr:colOff>
      <xdr:row>39</xdr:row>
      <xdr:rowOff>14607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2600325"/>
          <a:ext cx="4762500" cy="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38</xdr:row>
      <xdr:rowOff>0</xdr:rowOff>
    </xdr:from>
    <xdr:to>
      <xdr:col>9</xdr:col>
      <xdr:colOff>0</xdr:colOff>
      <xdr:row>39</xdr:row>
      <xdr:rowOff>13977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600325"/>
          <a:ext cx="476250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</xdr:row>
      <xdr:rowOff>0</xdr:rowOff>
    </xdr:from>
    <xdr:to>
      <xdr:col>3</xdr:col>
      <xdr:colOff>3867150</xdr:colOff>
      <xdr:row>49</xdr:row>
      <xdr:rowOff>14607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019425"/>
          <a:ext cx="4762500" cy="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48</xdr:row>
      <xdr:rowOff>0</xdr:rowOff>
    </xdr:from>
    <xdr:to>
      <xdr:col>9</xdr:col>
      <xdr:colOff>0</xdr:colOff>
      <xdr:row>49</xdr:row>
      <xdr:rowOff>13977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3019425"/>
          <a:ext cx="476250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</xdr:row>
      <xdr:rowOff>0</xdr:rowOff>
    </xdr:from>
    <xdr:to>
      <xdr:col>3</xdr:col>
      <xdr:colOff>3867150</xdr:colOff>
      <xdr:row>59</xdr:row>
      <xdr:rowOff>14607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438525"/>
          <a:ext cx="4762500" cy="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58</xdr:row>
      <xdr:rowOff>0</xdr:rowOff>
    </xdr:from>
    <xdr:to>
      <xdr:col>9</xdr:col>
      <xdr:colOff>0</xdr:colOff>
      <xdr:row>59</xdr:row>
      <xdr:rowOff>13977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3438525"/>
          <a:ext cx="476250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</xdr:row>
      <xdr:rowOff>0</xdr:rowOff>
    </xdr:from>
    <xdr:to>
      <xdr:col>3</xdr:col>
      <xdr:colOff>3867150</xdr:colOff>
      <xdr:row>69</xdr:row>
      <xdr:rowOff>14607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857625"/>
          <a:ext cx="4762500" cy="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68</xdr:row>
      <xdr:rowOff>0</xdr:rowOff>
    </xdr:from>
    <xdr:to>
      <xdr:col>9</xdr:col>
      <xdr:colOff>0</xdr:colOff>
      <xdr:row>69</xdr:row>
      <xdr:rowOff>13977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3857625"/>
          <a:ext cx="476250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</xdr:row>
      <xdr:rowOff>0</xdr:rowOff>
    </xdr:from>
    <xdr:to>
      <xdr:col>3</xdr:col>
      <xdr:colOff>3867150</xdr:colOff>
      <xdr:row>79</xdr:row>
      <xdr:rowOff>14607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4276725"/>
          <a:ext cx="4762500" cy="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78</xdr:row>
      <xdr:rowOff>0</xdr:rowOff>
    </xdr:from>
    <xdr:to>
      <xdr:col>9</xdr:col>
      <xdr:colOff>0</xdr:colOff>
      <xdr:row>79</xdr:row>
      <xdr:rowOff>13977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4276725"/>
          <a:ext cx="476250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158750</xdr:colOff>
      <xdr:row>0</xdr:row>
      <xdr:rowOff>119063</xdr:rowOff>
    </xdr:from>
    <xdr:to>
      <xdr:col>14</xdr:col>
      <xdr:colOff>412750</xdr:colOff>
      <xdr:row>3</xdr:row>
      <xdr:rowOff>178595</xdr:rowOff>
    </xdr:to>
    <xdr:pic>
      <xdr:nvPicPr>
        <xdr:cNvPr id="17" name="Picture 16" descr="image2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445"/>
        <a:stretch>
          <a:fillRect/>
        </a:stretch>
      </xdr:blipFill>
      <xdr:spPr bwMode="auto">
        <a:xfrm>
          <a:off x="8509000" y="119063"/>
          <a:ext cx="5143500" cy="6310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val="000000"/>
              </a:solidFill>
              <a:miter lim="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3</xdr:col>
      <xdr:colOff>3867150</xdr:colOff>
      <xdr:row>32</xdr:row>
      <xdr:rowOff>14607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12811125"/>
          <a:ext cx="4762500" cy="2986407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31</xdr:row>
      <xdr:rowOff>0</xdr:rowOff>
    </xdr:from>
    <xdr:to>
      <xdr:col>9</xdr:col>
      <xdr:colOff>0</xdr:colOff>
      <xdr:row>32</xdr:row>
      <xdr:rowOff>13977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12811125"/>
          <a:ext cx="4762500" cy="298577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3</xdr:col>
      <xdr:colOff>3867150</xdr:colOff>
      <xdr:row>42</xdr:row>
      <xdr:rowOff>14607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17945100"/>
          <a:ext cx="4762500" cy="2986407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41</xdr:row>
      <xdr:rowOff>0</xdr:rowOff>
    </xdr:from>
    <xdr:to>
      <xdr:col>9</xdr:col>
      <xdr:colOff>0</xdr:colOff>
      <xdr:row>42</xdr:row>
      <xdr:rowOff>13977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17945100"/>
          <a:ext cx="4762500" cy="298577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3</xdr:col>
      <xdr:colOff>3867150</xdr:colOff>
      <xdr:row>52</xdr:row>
      <xdr:rowOff>14607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23079075"/>
          <a:ext cx="4762500" cy="2986407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51</xdr:row>
      <xdr:rowOff>0</xdr:rowOff>
    </xdr:from>
    <xdr:to>
      <xdr:col>9</xdr:col>
      <xdr:colOff>0</xdr:colOff>
      <xdr:row>52</xdr:row>
      <xdr:rowOff>13977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3079075"/>
          <a:ext cx="4762500" cy="298577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</xdr:row>
      <xdr:rowOff>0</xdr:rowOff>
    </xdr:from>
    <xdr:to>
      <xdr:col>3</xdr:col>
      <xdr:colOff>3867150</xdr:colOff>
      <xdr:row>62</xdr:row>
      <xdr:rowOff>14607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28213050"/>
          <a:ext cx="4762500" cy="2986407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61</xdr:row>
      <xdr:rowOff>0</xdr:rowOff>
    </xdr:from>
    <xdr:to>
      <xdr:col>9</xdr:col>
      <xdr:colOff>0</xdr:colOff>
      <xdr:row>62</xdr:row>
      <xdr:rowOff>13977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8213050"/>
          <a:ext cx="4762500" cy="298577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3</xdr:col>
      <xdr:colOff>3867150</xdr:colOff>
      <xdr:row>72</xdr:row>
      <xdr:rowOff>14607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3347025"/>
          <a:ext cx="4762500" cy="2986407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71</xdr:row>
      <xdr:rowOff>0</xdr:rowOff>
    </xdr:from>
    <xdr:to>
      <xdr:col>9</xdr:col>
      <xdr:colOff>0</xdr:colOff>
      <xdr:row>72</xdr:row>
      <xdr:rowOff>13977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33347025"/>
          <a:ext cx="4762500" cy="2985777"/>
        </a:xfrm>
        <a:prstGeom prst="rect">
          <a:avLst/>
        </a:prstGeom>
      </xdr:spPr>
    </xdr:pic>
    <xdr:clientData/>
  </xdr:twoCellAnchor>
  <xdr:twoCellAnchor>
    <xdr:from>
      <xdr:col>0</xdr:col>
      <xdr:colOff>590549</xdr:colOff>
      <xdr:row>10</xdr:row>
      <xdr:rowOff>0</xdr:rowOff>
    </xdr:from>
    <xdr:to>
      <xdr:col>3</xdr:col>
      <xdr:colOff>3867149</xdr:colOff>
      <xdr:row>11</xdr:row>
      <xdr:rowOff>9584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49" y="2352675"/>
          <a:ext cx="4762500" cy="2981384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10</xdr:row>
      <xdr:rowOff>0</xdr:rowOff>
    </xdr:from>
    <xdr:to>
      <xdr:col>9</xdr:col>
      <xdr:colOff>0</xdr:colOff>
      <xdr:row>11</xdr:row>
      <xdr:rowOff>11775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352675"/>
          <a:ext cx="4762500" cy="2983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3895725</xdr:colOff>
          <xdr:row>10</xdr:row>
          <xdr:rowOff>57150</xdr:rowOff>
        </xdr:from>
        <xdr:to>
          <xdr:col>1</xdr:col>
          <xdr:colOff>4752975</xdr:colOff>
          <xdr:row>10</xdr:row>
          <xdr:rowOff>276225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3876675</xdr:colOff>
          <xdr:row>16</xdr:row>
          <xdr:rowOff>38100</xdr:rowOff>
        </xdr:from>
        <xdr:to>
          <xdr:col>1</xdr:col>
          <xdr:colOff>4743450</xdr:colOff>
          <xdr:row>16</xdr:row>
          <xdr:rowOff>266700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3467100</xdr:colOff>
          <xdr:row>5</xdr:row>
          <xdr:rowOff>28575</xdr:rowOff>
        </xdr:from>
        <xdr:to>
          <xdr:col>1</xdr:col>
          <xdr:colOff>4781550</xdr:colOff>
          <xdr:row>5</xdr:row>
          <xdr:rowOff>295275</xdr:rowOff>
        </xdr:to>
        <xdr:sp macro="" textlink="">
          <xdr:nvSpPr>
            <xdr:cNvPr id="4106" name="CommandButton1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omas/Desktop/PROJET/PREPA/02_Asset_list/22179_IT_Dynamite_assets_list_BN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Nomenclature d'écran"/>
      <sheetName val="master"/>
    </sheetNames>
    <sheetDataSet>
      <sheetData sheetId="0"/>
      <sheetData sheetId="1"/>
      <sheetData sheetId="2">
        <row r="1">
          <cell r="S1">
            <v>0</v>
          </cell>
        </row>
        <row r="5">
          <cell r="R5" t="str">
            <v>Homepage</v>
          </cell>
          <cell r="S5" t="str">
            <v xml:space="preserve">11_PGOC_BNL_Dynamite_SG00_P0Introducing Stabilised Stannous Fluoride
</v>
          </cell>
          <cell r="T5">
            <v>0</v>
          </cell>
        </row>
        <row r="6">
          <cell r="R6">
            <v>0</v>
          </cell>
          <cell r="S6"/>
          <cell r="T6">
            <v>0</v>
          </cell>
        </row>
        <row r="7">
          <cell r="R7">
            <v>0</v>
          </cell>
          <cell r="S7"/>
          <cell r="T7">
            <v>0</v>
          </cell>
        </row>
        <row r="8">
          <cell r="R8" t="str">
            <v>Reco</v>
          </cell>
          <cell r="S8" t="str">
            <v>11_PGOC_BNL_Dynamite_SG01_P01_IC01_S01</v>
          </cell>
          <cell r="T8">
            <v>0</v>
          </cell>
        </row>
        <row r="9">
          <cell r="R9">
            <v>0</v>
          </cell>
          <cell r="S9" t="str">
            <v>11_PGOC_BNL_Dynamite_SG01_P01_IC01_S02</v>
          </cell>
          <cell r="T9">
            <v>0</v>
          </cell>
        </row>
        <row r="10">
          <cell r="R10">
            <v>0</v>
          </cell>
          <cell r="S10" t="str">
            <v>11_PGOC_BNL_Dynamite_SG01_P01_IC01_S03</v>
          </cell>
          <cell r="T10">
            <v>0</v>
          </cell>
        </row>
        <row r="11">
          <cell r="R11">
            <v>0</v>
          </cell>
          <cell r="S11" t="str">
            <v>11_PGOC_BNL_Dynamite_SG01_P01_IC01_S04</v>
          </cell>
          <cell r="T11">
            <v>0</v>
          </cell>
        </row>
        <row r="12">
          <cell r="R12" t="str">
            <v>Technology</v>
          </cell>
          <cell r="S12" t="str">
            <v>11_PGOC_BNL_Dynamite_SG01_P01_IC02_S01</v>
          </cell>
          <cell r="T12">
            <v>0</v>
          </cell>
        </row>
        <row r="13">
          <cell r="R13">
            <v>0</v>
          </cell>
          <cell r="S13" t="str">
            <v/>
          </cell>
          <cell r="T13" t="str">
            <v>PU01</v>
          </cell>
        </row>
        <row r="14">
          <cell r="R14">
            <v>0</v>
          </cell>
          <cell r="S14" t="str">
            <v>11_PGOC_BNL_Dynamite_SG01_P01_IC02_S02</v>
          </cell>
          <cell r="T14">
            <v>0</v>
          </cell>
        </row>
        <row r="15">
          <cell r="R15">
            <v>0</v>
          </cell>
          <cell r="S15" t="str">
            <v>11_PGOC_BNL_Dynamite_SG01_P01_IC02_S03</v>
          </cell>
        </row>
        <row r="16">
          <cell r="R16">
            <v>0</v>
          </cell>
          <cell r="S16" t="str">
            <v>11_PGOC_BNL_Dynamite_SG01_P01_IC02_S04</v>
          </cell>
        </row>
        <row r="17">
          <cell r="R17">
            <v>0</v>
          </cell>
          <cell r="S17" t="str">
            <v/>
          </cell>
          <cell r="T17" t="str">
            <v>PU01</v>
          </cell>
        </row>
        <row r="18">
          <cell r="R18">
            <v>0</v>
          </cell>
          <cell r="S18" t="str">
            <v/>
          </cell>
          <cell r="T18" t="str">
            <v>PU02</v>
          </cell>
        </row>
        <row r="19">
          <cell r="R19">
            <v>0</v>
          </cell>
          <cell r="S19" t="str">
            <v>11_PGOC_BNL_Dynamite_SG01_P01_IC02_S05</v>
          </cell>
        </row>
        <row r="20">
          <cell r="S20" t="str">
            <v>11_PGOC_BNL_Dynamite_SG01_P01_IC02_S06</v>
          </cell>
        </row>
        <row r="21">
          <cell r="R21" t="str">
            <v>ALL IN ONE</v>
          </cell>
          <cell r="S21" t="str">
            <v>11_PGOC_BNL_Dynamite_SG01_P01_IC03_S01</v>
          </cell>
          <cell r="T21">
            <v>0</v>
          </cell>
        </row>
        <row r="22">
          <cell r="R22">
            <v>0</v>
          </cell>
          <cell r="S22" t="str">
            <v>11_PGOC_BNL_Dynamite_SG01_P01_IC03_S02</v>
          </cell>
          <cell r="T22">
            <v>0</v>
          </cell>
        </row>
        <row r="23">
          <cell r="R23">
            <v>0</v>
          </cell>
          <cell r="S23" t="str">
            <v/>
          </cell>
          <cell r="T23" t="str">
            <v>PU01</v>
          </cell>
        </row>
        <row r="24">
          <cell r="R24">
            <v>0</v>
          </cell>
          <cell r="S24" t="str">
            <v/>
          </cell>
          <cell r="T24" t="str">
            <v>PU03</v>
          </cell>
        </row>
        <row r="25">
          <cell r="R25">
            <v>0</v>
          </cell>
          <cell r="S25" t="str">
            <v>11_PGOC_BNL_Dynamite_SG01_P01_IC03_S03</v>
          </cell>
          <cell r="T25">
            <v>0</v>
          </cell>
        </row>
        <row r="26">
          <cell r="R26">
            <v>0</v>
          </cell>
          <cell r="S26" t="str">
            <v/>
          </cell>
          <cell r="T26" t="str">
            <v>PU01</v>
          </cell>
        </row>
        <row r="27">
          <cell r="R27">
            <v>0</v>
          </cell>
          <cell r="S27" t="str">
            <v/>
          </cell>
          <cell r="T27" t="str">
            <v>PU02</v>
          </cell>
        </row>
        <row r="28">
          <cell r="R28">
            <v>0</v>
          </cell>
          <cell r="S28" t="str">
            <v/>
          </cell>
          <cell r="T28" t="str">
            <v>PU03</v>
          </cell>
        </row>
        <row r="29">
          <cell r="R29">
            <v>0</v>
          </cell>
          <cell r="S29" t="str">
            <v>11_PGOC_BNL_Dynamite_SG01_P01_IC03_S04</v>
          </cell>
          <cell r="T29">
            <v>0</v>
          </cell>
        </row>
        <row r="30">
          <cell r="R30">
            <v>0</v>
          </cell>
          <cell r="S30" t="str">
            <v/>
          </cell>
          <cell r="T30" t="str">
            <v>PU01</v>
          </cell>
        </row>
        <row r="31">
          <cell r="R31">
            <v>0</v>
          </cell>
          <cell r="S31" t="str">
            <v/>
          </cell>
          <cell r="T31" t="str">
            <v>PU02</v>
          </cell>
        </row>
        <row r="32">
          <cell r="R32">
            <v>0</v>
          </cell>
          <cell r="S32" t="str">
            <v/>
          </cell>
          <cell r="T32" t="str">
            <v>PU03</v>
          </cell>
        </row>
        <row r="33">
          <cell r="R33">
            <v>0</v>
          </cell>
          <cell r="S33" t="str">
            <v>11_PGOC_BNL_Dynamite_SG01_P01_IC03_S05</v>
          </cell>
          <cell r="T33">
            <v>0</v>
          </cell>
        </row>
        <row r="34">
          <cell r="R34">
            <v>0</v>
          </cell>
          <cell r="S34" t="str">
            <v/>
          </cell>
          <cell r="T34" t="str">
            <v>PU01</v>
          </cell>
        </row>
        <row r="35">
          <cell r="R35">
            <v>0</v>
          </cell>
          <cell r="S35" t="str">
            <v/>
          </cell>
          <cell r="T35" t="str">
            <v>PU02</v>
          </cell>
        </row>
        <row r="36">
          <cell r="R36">
            <v>0</v>
          </cell>
          <cell r="S36" t="str">
            <v/>
          </cell>
          <cell r="T36" t="str">
            <v>PU03</v>
          </cell>
        </row>
        <row r="37">
          <cell r="R37">
            <v>0</v>
          </cell>
          <cell r="S37" t="str">
            <v>11_PGOC_BNL_Dynamite_SG01_P01_IC03_S06</v>
          </cell>
          <cell r="T37">
            <v>0</v>
          </cell>
        </row>
        <row r="38">
          <cell r="R38">
            <v>0</v>
          </cell>
          <cell r="S38" t="str">
            <v/>
          </cell>
          <cell r="T38" t="str">
            <v>PU01</v>
          </cell>
        </row>
        <row r="39">
          <cell r="R39">
            <v>0</v>
          </cell>
          <cell r="S39" t="str">
            <v/>
          </cell>
          <cell r="T39" t="str">
            <v>PU02</v>
          </cell>
        </row>
        <row r="40">
          <cell r="R40">
            <v>0</v>
          </cell>
          <cell r="S40" t="str">
            <v/>
          </cell>
          <cell r="T40" t="str">
            <v>PU03</v>
          </cell>
        </row>
        <row r="41">
          <cell r="R41">
            <v>0</v>
          </cell>
          <cell r="S41" t="str">
            <v>11_PGOC_BNL_Dynamite_SG01_P01_IC03_S07</v>
          </cell>
          <cell r="T41">
            <v>0</v>
          </cell>
        </row>
        <row r="42">
          <cell r="R42">
            <v>0</v>
          </cell>
          <cell r="S42" t="str">
            <v/>
          </cell>
          <cell r="T42" t="str">
            <v>PU01</v>
          </cell>
        </row>
        <row r="43">
          <cell r="R43">
            <v>0</v>
          </cell>
          <cell r="S43" t="str">
            <v/>
          </cell>
          <cell r="T43" t="str">
            <v>PU02</v>
          </cell>
        </row>
        <row r="44">
          <cell r="R44">
            <v>0</v>
          </cell>
          <cell r="S44" t="str">
            <v/>
          </cell>
          <cell r="T44" t="str">
            <v>PU03</v>
          </cell>
        </row>
        <row r="45">
          <cell r="R45">
            <v>0</v>
          </cell>
          <cell r="S45" t="str">
            <v>11_PGOC_BNL_Dynamite_SG01_P01_IC03_S08</v>
          </cell>
          <cell r="T45">
            <v>0</v>
          </cell>
        </row>
        <row r="46">
          <cell r="R46">
            <v>0</v>
          </cell>
          <cell r="S46" t="str">
            <v/>
          </cell>
          <cell r="T46" t="str">
            <v>PU01</v>
          </cell>
        </row>
        <row r="47">
          <cell r="R47">
            <v>0</v>
          </cell>
          <cell r="S47" t="str">
            <v/>
          </cell>
          <cell r="T47" t="str">
            <v>PU02</v>
          </cell>
        </row>
        <row r="48">
          <cell r="R48">
            <v>0</v>
          </cell>
          <cell r="S48" t="str">
            <v/>
          </cell>
          <cell r="T48" t="str">
            <v>PU03</v>
          </cell>
        </row>
        <row r="49">
          <cell r="R49">
            <v>0</v>
          </cell>
          <cell r="S49" t="str">
            <v>11_PGOC_BNL_Dynamite_SG01_P01_IC03_S09</v>
          </cell>
          <cell r="T49">
            <v>0</v>
          </cell>
        </row>
        <row r="50">
          <cell r="R50">
            <v>0</v>
          </cell>
          <cell r="S50" t="str">
            <v/>
          </cell>
          <cell r="T50" t="str">
            <v>PU01</v>
          </cell>
        </row>
        <row r="51">
          <cell r="R51">
            <v>0</v>
          </cell>
          <cell r="S51" t="str">
            <v/>
          </cell>
          <cell r="T51" t="str">
            <v>PU02</v>
          </cell>
        </row>
        <row r="52">
          <cell r="R52">
            <v>0</v>
          </cell>
          <cell r="S52" t="str">
            <v/>
          </cell>
          <cell r="T52" t="str">
            <v>PU03</v>
          </cell>
        </row>
        <row r="53">
          <cell r="R53" t="str">
            <v>Gum protection</v>
          </cell>
          <cell r="S53" t="str">
            <v>11_PGOC_BNL_Dynamite_SG01_P01_IC04_S01</v>
          </cell>
          <cell r="T53">
            <v>0</v>
          </cell>
        </row>
        <row r="54">
          <cell r="R54">
            <v>0</v>
          </cell>
          <cell r="S54" t="str">
            <v>11_PGOC_BNL_Dynamite_SG01_P01_IC04_S02</v>
          </cell>
          <cell r="T54">
            <v>0</v>
          </cell>
        </row>
        <row r="55">
          <cell r="R55">
            <v>0</v>
          </cell>
          <cell r="S55" t="str">
            <v>11_PGOC_BNL_Dynamite_SG01_P01_IC04_S03</v>
          </cell>
          <cell r="T55">
            <v>0</v>
          </cell>
        </row>
        <row r="56">
          <cell r="R56">
            <v>0</v>
          </cell>
          <cell r="S56" t="str">
            <v>11_PGOC_BNL_Dynamite_SG01_P01_IC04_S04</v>
          </cell>
          <cell r="T56">
            <v>0</v>
          </cell>
        </row>
        <row r="57">
          <cell r="R57">
            <v>0</v>
          </cell>
          <cell r="S57" t="str">
            <v>11_PGOC_BNL_Dynamite_SG01_P01_IC04_S05</v>
          </cell>
          <cell r="T57">
            <v>0</v>
          </cell>
        </row>
        <row r="58">
          <cell r="R58">
            <v>0</v>
          </cell>
          <cell r="S58" t="str">
            <v>11_PGOC_BNL_Dynamite_SG01_P01_IC04_S06</v>
          </cell>
          <cell r="T58">
            <v>0</v>
          </cell>
        </row>
        <row r="59">
          <cell r="S59" t="str">
            <v>11_PGOC_BNL_Dynamite_SG01_P01_IC04_S07</v>
          </cell>
        </row>
        <row r="60">
          <cell r="R60">
            <v>0</v>
          </cell>
          <cell r="S60" t="str">
            <v>11_PGOC_BNL_Dynamite_SG01_P01_IC04_S08</v>
          </cell>
          <cell r="T60">
            <v>0</v>
          </cell>
        </row>
        <row r="61">
          <cell r="R61">
            <v>0</v>
          </cell>
          <cell r="S61" t="str">
            <v>11_PGOC_BNL_Dynamite_SG01_P01_IC04_S09</v>
          </cell>
          <cell r="T61">
            <v>0</v>
          </cell>
        </row>
        <row r="62">
          <cell r="R62">
            <v>0</v>
          </cell>
          <cell r="S62" t="str">
            <v/>
          </cell>
          <cell r="T62" t="str">
            <v>PU01</v>
          </cell>
        </row>
        <row r="63">
          <cell r="R63">
            <v>0</v>
          </cell>
          <cell r="S63" t="str">
            <v/>
          </cell>
          <cell r="T63" t="str">
            <v>PU03</v>
          </cell>
        </row>
        <row r="64">
          <cell r="R64">
            <v>0</v>
          </cell>
          <cell r="S64" t="str">
            <v>11_PGOC_BNL_Dynamite_SG01_P01_IC04_S10</v>
          </cell>
          <cell r="T64">
            <v>0</v>
          </cell>
        </row>
        <row r="65">
          <cell r="R65">
            <v>0</v>
          </cell>
          <cell r="S65" t="str">
            <v/>
          </cell>
          <cell r="T65" t="str">
            <v>PU01</v>
          </cell>
        </row>
        <row r="66">
          <cell r="R66">
            <v>0</v>
          </cell>
          <cell r="S66" t="str">
            <v/>
          </cell>
          <cell r="T66" t="str">
            <v>PU02</v>
          </cell>
        </row>
        <row r="67">
          <cell r="R67">
            <v>0</v>
          </cell>
          <cell r="S67" t="str">
            <v/>
          </cell>
          <cell r="T67" t="str">
            <v>PU03</v>
          </cell>
        </row>
        <row r="68">
          <cell r="R68">
            <v>0</v>
          </cell>
          <cell r="S68" t="str">
            <v/>
          </cell>
          <cell r="T68" t="str">
            <v>PU04</v>
          </cell>
        </row>
        <row r="69">
          <cell r="R69">
            <v>0</v>
          </cell>
          <cell r="S69" t="str">
            <v>11_PGOC_BNL_Dynamite_SG01_P01_IC04_S11</v>
          </cell>
          <cell r="T69">
            <v>0</v>
          </cell>
        </row>
        <row r="70">
          <cell r="R70">
            <v>0</v>
          </cell>
          <cell r="S70" t="str">
            <v>11_PGOC_BNL_Dynamite_SG01_P01_IC04_S12</v>
          </cell>
          <cell r="T70">
            <v>0</v>
          </cell>
        </row>
        <row r="71">
          <cell r="R71" t="str">
            <v>Recap</v>
          </cell>
          <cell r="S71" t="str">
            <v>11_PGOC_BNL_Dynamite_SG01_P01_IC05_S01</v>
          </cell>
          <cell r="T71">
            <v>0</v>
          </cell>
        </row>
        <row r="72">
          <cell r="R72">
            <v>0</v>
          </cell>
          <cell r="S72" t="str">
            <v>11_PGOC_BNL_Dynamite_SG01_P01_IC05_S02</v>
          </cell>
          <cell r="T72">
            <v>0</v>
          </cell>
        </row>
        <row r="73">
          <cell r="R73">
            <v>0</v>
          </cell>
          <cell r="S73" t="str">
            <v>11_PGOC_BNL_Dynamite_SG01_P01_IC05_S03</v>
          </cell>
          <cell r="T73">
            <v>0</v>
          </cell>
        </row>
        <row r="74">
          <cell r="R74" t="str">
            <v>Summary</v>
          </cell>
          <cell r="S74" t="str">
            <v>11_PGOC_BNL_Dynamite_SG01_P01_IC06_S01</v>
          </cell>
          <cell r="T74">
            <v>0</v>
          </cell>
        </row>
        <row r="75">
          <cell r="R75">
            <v>0</v>
          </cell>
          <cell r="S75" t="str">
            <v>11_PGOC_BNL_Dynamite_SG01_P01_IC06_S02</v>
          </cell>
          <cell r="T75">
            <v>0</v>
          </cell>
        </row>
        <row r="76">
          <cell r="R76">
            <v>0</v>
          </cell>
          <cell r="S76" t="str">
            <v>11_PGOC_BNL_Dynamite_SG01_P01_IC06_S03</v>
          </cell>
          <cell r="T76">
            <v>0</v>
          </cell>
        </row>
        <row r="77">
          <cell r="R77">
            <v>0</v>
          </cell>
          <cell r="S77" t="str">
            <v>11_PGOC_BNL_Dynamite_SG01_P01_IC06_S04</v>
          </cell>
          <cell r="T77">
            <v>0</v>
          </cell>
        </row>
        <row r="78">
          <cell r="R78" t="str">
            <v>Line up</v>
          </cell>
          <cell r="S78" t="str">
            <v>11_PGOC_BNL_Dynamite_SG01_P01_IC07_S01</v>
          </cell>
          <cell r="T78">
            <v>0</v>
          </cell>
        </row>
        <row r="79">
          <cell r="S79" t="str">
            <v>11_PGOC_BNL_Dynamite_SG01_P01_IC07_S02</v>
          </cell>
          <cell r="T79">
            <v>0</v>
          </cell>
        </row>
        <row r="80">
          <cell r="R80">
            <v>0</v>
          </cell>
          <cell r="S80" t="str">
            <v/>
          </cell>
          <cell r="T80" t="str">
            <v>PU01</v>
          </cell>
        </row>
        <row r="81">
          <cell r="R81">
            <v>0</v>
          </cell>
          <cell r="S81" t="str">
            <v/>
          </cell>
          <cell r="T81" t="str">
            <v>PU02</v>
          </cell>
        </row>
        <row r="82">
          <cell r="R82">
            <v>0</v>
          </cell>
          <cell r="S82" t="str">
            <v>11_PGOC_BNL_Dynamite_SG01_P01_IC07_S03</v>
          </cell>
          <cell r="T82">
            <v>0</v>
          </cell>
        </row>
        <row r="83">
          <cell r="R83">
            <v>0</v>
          </cell>
          <cell r="S83" t="str">
            <v>11_PGOC_BNL_Dynamite_SG01_P01_IC07_S04</v>
          </cell>
          <cell r="T83">
            <v>0</v>
          </cell>
        </row>
        <row r="84">
          <cell r="R84">
            <v>0</v>
          </cell>
          <cell r="S84" t="str">
            <v>11_PGOC_BNL_Dynamite_SG01_P01_IC07_S05</v>
          </cell>
          <cell r="T84">
            <v>0</v>
          </cell>
        </row>
        <row r="85">
          <cell r="R85">
            <v>0</v>
          </cell>
          <cell r="S85" t="str">
            <v/>
          </cell>
          <cell r="T85" t="str">
            <v>PU01</v>
          </cell>
        </row>
        <row r="86">
          <cell r="R86">
            <v>0</v>
          </cell>
          <cell r="S86" t="str">
            <v/>
          </cell>
          <cell r="T86" t="str">
            <v>PU02</v>
          </cell>
        </row>
        <row r="87">
          <cell r="R87">
            <v>0</v>
          </cell>
          <cell r="S87" t="str">
            <v>11_PGOC_BNL_Dynamite_SG01_P01_IC07_S06</v>
          </cell>
          <cell r="T87">
            <v>0</v>
          </cell>
        </row>
        <row r="88">
          <cell r="R88">
            <v>0</v>
          </cell>
          <cell r="S88" t="str">
            <v/>
          </cell>
          <cell r="T88" t="str">
            <v>PU01</v>
          </cell>
        </row>
        <row r="89">
          <cell r="R89">
            <v>0</v>
          </cell>
          <cell r="S89"/>
          <cell r="T89">
            <v>0</v>
          </cell>
        </row>
        <row r="90">
          <cell r="R90">
            <v>0</v>
          </cell>
          <cell r="S90"/>
        </row>
        <row r="94">
          <cell r="R94">
            <v>0</v>
          </cell>
          <cell r="S94"/>
          <cell r="T94">
            <v>0</v>
          </cell>
        </row>
        <row r="95">
          <cell r="R95">
            <v>0</v>
          </cell>
          <cell r="S95"/>
          <cell r="T95">
            <v>0</v>
          </cell>
        </row>
        <row r="96">
          <cell r="T96" t="str">
            <v>C</v>
          </cell>
        </row>
        <row r="97">
          <cell r="T97" t="str">
            <v>M</v>
          </cell>
        </row>
        <row r="98">
          <cell r="T98" t="str">
            <v>D</v>
          </cell>
        </row>
        <row r="99">
          <cell r="T99" t="str">
            <v>R</v>
          </cell>
        </row>
        <row r="100">
          <cell r="T100" t="str">
            <v>I</v>
          </cell>
        </row>
        <row r="103">
          <cell r="S103">
            <v>0</v>
          </cell>
          <cell r="T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S106">
            <v>0</v>
          </cell>
          <cell r="T106">
            <v>0</v>
          </cell>
        </row>
        <row r="107">
          <cell r="S107">
            <v>0</v>
          </cell>
          <cell r="T107">
            <v>0</v>
          </cell>
        </row>
        <row r="108">
          <cell r="S108">
            <v>0</v>
          </cell>
          <cell r="T108">
            <v>0</v>
          </cell>
        </row>
        <row r="109">
          <cell r="S109">
            <v>0</v>
          </cell>
          <cell r="T109">
            <v>0</v>
          </cell>
        </row>
        <row r="110">
          <cell r="S110">
            <v>0</v>
          </cell>
          <cell r="T110">
            <v>0</v>
          </cell>
        </row>
        <row r="111">
          <cell r="S111">
            <v>0</v>
          </cell>
          <cell r="T111">
            <v>0</v>
          </cell>
        </row>
        <row r="112">
          <cell r="S112">
            <v>0</v>
          </cell>
          <cell r="T112">
            <v>0</v>
          </cell>
        </row>
        <row r="113">
          <cell r="S113">
            <v>0</v>
          </cell>
          <cell r="T113">
            <v>0</v>
          </cell>
        </row>
        <row r="114">
          <cell r="S114">
            <v>0</v>
          </cell>
          <cell r="T11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</sheetPr>
  <dimension ref="A1:K1225"/>
  <sheetViews>
    <sheetView showGridLines="0" tabSelected="1" topLeftCell="A2" zoomScale="90" zoomScaleNormal="90" zoomScalePageLayoutView="80" workbookViewId="0">
      <selection activeCell="D8" sqref="D8"/>
    </sheetView>
  </sheetViews>
  <sheetFormatPr defaultColWidth="8.85546875" defaultRowHeight="15" outlineLevelRow="1" x14ac:dyDescent="0.25"/>
  <cols>
    <col min="3" max="3" width="4.5703125" style="24" bestFit="1" customWidth="1"/>
    <col min="4" max="4" width="58.42578125" customWidth="1"/>
    <col min="5" max="5" width="15.7109375" customWidth="1"/>
    <col min="6" max="6" width="15" style="23" customWidth="1"/>
    <col min="7" max="7" width="13.5703125" customWidth="1"/>
    <col min="8" max="8" width="12.140625" customWidth="1"/>
    <col min="9" max="9" width="15" customWidth="1"/>
    <col min="10" max="10" width="7" bestFit="1" customWidth="1"/>
    <col min="11" max="11" width="9.5703125" bestFit="1" customWidth="1"/>
    <col min="12" max="16" width="9.85546875" customWidth="1"/>
  </cols>
  <sheetData>
    <row r="1" spans="1:11" s="33" customFormat="1" ht="15" customHeight="1" x14ac:dyDescent="0.25">
      <c r="A1" s="56" t="s">
        <v>89</v>
      </c>
      <c r="B1" s="57"/>
      <c r="C1" s="58"/>
      <c r="D1" s="39" t="s">
        <v>110</v>
      </c>
      <c r="E1" s="36" t="s">
        <v>93</v>
      </c>
      <c r="F1" s="38"/>
      <c r="G1" s="32"/>
    </row>
    <row r="2" spans="1:11" s="18" customFormat="1" ht="15" customHeight="1" x14ac:dyDescent="0.25">
      <c r="A2" s="56" t="s">
        <v>90</v>
      </c>
      <c r="B2" s="57"/>
      <c r="C2" s="58"/>
      <c r="D2" s="39"/>
      <c r="E2" s="35"/>
      <c r="F2" s="37"/>
      <c r="G2" s="32"/>
    </row>
    <row r="3" spans="1:11" s="18" customFormat="1" ht="15" customHeight="1" x14ac:dyDescent="0.25">
      <c r="A3" s="56" t="s">
        <v>91</v>
      </c>
      <c r="B3" s="57"/>
      <c r="C3" s="58"/>
      <c r="D3" s="39"/>
      <c r="E3" s="36" t="s">
        <v>94</v>
      </c>
      <c r="F3" s="38"/>
      <c r="G3" s="32"/>
    </row>
    <row r="4" spans="1:11" s="18" customFormat="1" ht="15" customHeight="1" x14ac:dyDescent="0.25">
      <c r="A4" s="56" t="s">
        <v>92</v>
      </c>
      <c r="B4" s="57"/>
      <c r="C4" s="58"/>
      <c r="D4" s="39"/>
      <c r="E4" s="35"/>
      <c r="F4" s="38"/>
      <c r="G4" s="32"/>
    </row>
    <row r="5" spans="1:11" s="34" customFormat="1" ht="15" customHeight="1" thickBot="1" x14ac:dyDescent="0.3">
      <c r="A5" s="59" t="s">
        <v>109</v>
      </c>
      <c r="B5" s="59"/>
      <c r="C5" s="60"/>
      <c r="D5" s="108" t="str">
        <f>D1&amp;"_correction_document_v1"</f>
        <v>XXXXX_Project_correction_document_v1</v>
      </c>
      <c r="E5" s="108"/>
      <c r="F5" s="108"/>
      <c r="G5" s="49">
        <f ca="1">TODAY()</f>
        <v>41098</v>
      </c>
    </row>
    <row r="7" spans="1:11" ht="15.75" thickBot="1" x14ac:dyDescent="0.3">
      <c r="K7" s="1"/>
    </row>
    <row r="8" spans="1:11" ht="33" customHeight="1" x14ac:dyDescent="0.25">
      <c r="B8" s="22" t="s">
        <v>0</v>
      </c>
      <c r="C8" s="21">
        <v>1</v>
      </c>
      <c r="D8" s="41" t="str">
        <f>INDEX(AssetList!$J$3:$J$200,MATCH(Storyboard!C8,AssetList!$M$3:$M$200))</f>
        <v xml:space="preserve">11_PGOC_BNL_Dynamite_SG00_P0Introducing Stabilised Stannous Fluoride
</v>
      </c>
      <c r="E8" s="10" t="s">
        <v>1</v>
      </c>
      <c r="F8" s="20" t="str">
        <f>INDEX(AssetList!$K$3:$K$200,MATCH(Storyboard!$C8,AssetList!$M$3:$M$200))</f>
        <v/>
      </c>
      <c r="G8" s="10" t="s">
        <v>2</v>
      </c>
      <c r="H8" s="90" t="str">
        <f>INDEX(AssetList!$L$3:$L$200,MATCH(Storyboard!$C8,AssetList!$M$3:$M$200))</f>
        <v>Homepage</v>
      </c>
      <c r="I8" s="91" t="str">
        <f>INDEX(AssetList!$K$3:$K$200,MATCH(Storyboard!$C8,AssetList!$M$3:$M$200))</f>
        <v/>
      </c>
      <c r="K8" s="1"/>
    </row>
    <row r="9" spans="1:11" ht="23.25" customHeight="1" outlineLevel="1" x14ac:dyDescent="0.25">
      <c r="B9" s="83" t="s">
        <v>3</v>
      </c>
      <c r="C9" s="84"/>
      <c r="D9" s="84"/>
      <c r="E9" s="85">
        <v>1</v>
      </c>
      <c r="F9" s="85"/>
      <c r="G9" s="85"/>
      <c r="H9" s="85"/>
      <c r="I9" s="86"/>
      <c r="K9" s="1"/>
    </row>
    <row r="10" spans="1:11" outlineLevel="1" x14ac:dyDescent="0.25">
      <c r="B10" s="114"/>
      <c r="C10" s="115"/>
      <c r="D10" s="119"/>
      <c r="E10" s="123" t="s">
        <v>122</v>
      </c>
      <c r="F10" s="85"/>
      <c r="G10" s="85" t="s">
        <v>120</v>
      </c>
      <c r="H10" s="85"/>
      <c r="I10" s="86"/>
      <c r="K10" s="1"/>
    </row>
    <row r="11" spans="1:11" ht="15" customHeight="1" outlineLevel="1" x14ac:dyDescent="0.25">
      <c r="B11" s="116"/>
      <c r="C11" s="117"/>
      <c r="D11" s="120"/>
      <c r="E11" s="134" t="s">
        <v>121</v>
      </c>
      <c r="F11" s="135"/>
      <c r="G11" s="121" t="s">
        <v>20</v>
      </c>
      <c r="H11" s="122"/>
      <c r="I11" s="133"/>
      <c r="K11" s="1"/>
    </row>
    <row r="12" spans="1:11" outlineLevel="1" x14ac:dyDescent="0.25">
      <c r="B12" s="116"/>
      <c r="C12" s="117"/>
      <c r="D12" s="120"/>
      <c r="E12" s="139"/>
      <c r="F12" s="140"/>
      <c r="G12" s="136"/>
      <c r="H12" s="137"/>
      <c r="I12" s="138"/>
      <c r="K12" s="1"/>
    </row>
    <row r="13" spans="1:11" outlineLevel="1" x14ac:dyDescent="0.25">
      <c r="B13" s="116"/>
      <c r="C13" s="117"/>
      <c r="D13" s="120"/>
      <c r="E13" s="131"/>
      <c r="F13" s="132"/>
      <c r="G13" s="128"/>
      <c r="H13" s="129"/>
      <c r="I13" s="130"/>
      <c r="K13" s="1"/>
    </row>
    <row r="14" spans="1:11" outlineLevel="1" x14ac:dyDescent="0.25">
      <c r="B14" s="116"/>
      <c r="C14" s="117"/>
      <c r="D14" s="120"/>
      <c r="E14" s="124" t="s">
        <v>117</v>
      </c>
      <c r="F14" s="125"/>
      <c r="G14" s="125"/>
      <c r="H14" s="125"/>
      <c r="I14" s="126"/>
      <c r="K14" s="1"/>
    </row>
    <row r="15" spans="1:11" outlineLevel="1" x14ac:dyDescent="0.25">
      <c r="B15" s="116"/>
      <c r="C15" s="117"/>
      <c r="D15" s="120"/>
      <c r="E15" s="134"/>
      <c r="F15" s="135"/>
      <c r="G15" s="135"/>
      <c r="H15" s="135"/>
      <c r="I15" s="142"/>
      <c r="K15" s="1"/>
    </row>
    <row r="16" spans="1:11" outlineLevel="1" x14ac:dyDescent="0.25">
      <c r="B16" s="116"/>
      <c r="C16" s="117"/>
      <c r="D16" s="120"/>
      <c r="E16" s="143"/>
      <c r="F16" s="144"/>
      <c r="G16" s="144"/>
      <c r="H16" s="144"/>
      <c r="I16" s="145"/>
      <c r="K16" s="1"/>
    </row>
    <row r="17" spans="2:11" outlineLevel="1" x14ac:dyDescent="0.25">
      <c r="B17" s="116"/>
      <c r="C17" s="117"/>
      <c r="D17" s="120"/>
      <c r="E17" s="146"/>
      <c r="F17" s="147"/>
      <c r="G17" s="147"/>
      <c r="H17" s="147"/>
      <c r="I17" s="148"/>
      <c r="K17" s="1"/>
    </row>
    <row r="18" spans="2:11" outlineLevel="1" x14ac:dyDescent="0.25">
      <c r="B18" s="116"/>
      <c r="C18" s="117"/>
      <c r="D18" s="120"/>
      <c r="E18" s="124" t="s">
        <v>118</v>
      </c>
      <c r="F18" s="125"/>
      <c r="G18" s="125"/>
      <c r="H18" s="125"/>
      <c r="I18" s="126"/>
      <c r="K18" s="1"/>
    </row>
    <row r="19" spans="2:11" outlineLevel="1" x14ac:dyDescent="0.25">
      <c r="B19" s="116"/>
      <c r="C19" s="117"/>
      <c r="D19" s="120"/>
      <c r="E19" s="149" t="s">
        <v>111</v>
      </c>
      <c r="F19" s="151">
        <v>41098</v>
      </c>
      <c r="G19" s="150" t="s">
        <v>123</v>
      </c>
      <c r="H19" s="135"/>
      <c r="I19" s="142"/>
      <c r="K19" s="1"/>
    </row>
    <row r="20" spans="2:11" outlineLevel="1" x14ac:dyDescent="0.25">
      <c r="B20" s="116"/>
      <c r="C20" s="117"/>
      <c r="D20" s="120"/>
      <c r="E20" s="156"/>
      <c r="F20" s="157"/>
      <c r="G20" s="140"/>
      <c r="H20" s="140"/>
      <c r="I20" s="155"/>
      <c r="K20" s="1"/>
    </row>
    <row r="21" spans="2:11" outlineLevel="1" x14ac:dyDescent="0.25">
      <c r="B21" s="116"/>
      <c r="C21" s="117"/>
      <c r="D21" s="120"/>
      <c r="E21" s="153"/>
      <c r="F21" s="154"/>
      <c r="G21" s="152"/>
      <c r="H21" s="132"/>
      <c r="I21" s="141"/>
      <c r="K21" s="1"/>
    </row>
    <row r="22" spans="2:11" outlineLevel="1" x14ac:dyDescent="0.25">
      <c r="B22" s="116"/>
      <c r="C22" s="117"/>
      <c r="D22" s="120"/>
      <c r="E22" s="124" t="s">
        <v>119</v>
      </c>
      <c r="F22" s="125"/>
      <c r="G22" s="125"/>
      <c r="H22" s="125"/>
      <c r="I22" s="126"/>
      <c r="K22" s="1"/>
    </row>
    <row r="23" spans="2:11" outlineLevel="1" x14ac:dyDescent="0.25">
      <c r="B23" s="116"/>
      <c r="C23" s="117"/>
      <c r="D23" s="120"/>
      <c r="E23" s="158" t="s">
        <v>124</v>
      </c>
      <c r="F23" s="151">
        <v>41098</v>
      </c>
      <c r="G23" s="135" t="s">
        <v>123</v>
      </c>
      <c r="H23" s="135"/>
      <c r="I23" s="142"/>
      <c r="K23" s="1"/>
    </row>
    <row r="24" spans="2:11" outlineLevel="1" x14ac:dyDescent="0.25">
      <c r="B24" s="116"/>
      <c r="C24" s="117"/>
      <c r="D24" s="120"/>
      <c r="E24" s="156"/>
      <c r="F24" s="157"/>
      <c r="G24" s="140"/>
      <c r="H24" s="140"/>
      <c r="I24" s="155"/>
      <c r="K24" s="1"/>
    </row>
    <row r="25" spans="2:11" ht="15.75" outlineLevel="1" thickBot="1" x14ac:dyDescent="0.3">
      <c r="B25" s="116"/>
      <c r="C25" s="117"/>
      <c r="D25" s="120"/>
      <c r="E25" s="153"/>
      <c r="F25" s="154"/>
      <c r="G25" s="152"/>
      <c r="H25" s="132"/>
      <c r="I25" s="141"/>
      <c r="K25" s="1"/>
    </row>
    <row r="26" spans="2:11" ht="33" customHeight="1" collapsed="1" thickBot="1" x14ac:dyDescent="0.3">
      <c r="B26" s="22" t="s">
        <v>0</v>
      </c>
      <c r="C26" s="21">
        <f>MAX(B$8:$C25)+1</f>
        <v>2</v>
      </c>
      <c r="D26" s="20" t="str">
        <f>INDEX(AssetList!$J$3:$J$200,MATCH(Storyboard!C26,AssetList!$M$3:$M$200))</f>
        <v>11_PGOC_BNL_Dynamite_SG01_P01_IC01_S01</v>
      </c>
      <c r="E26" s="10" t="s">
        <v>1</v>
      </c>
      <c r="F26" s="20" t="str">
        <f>INDEX(AssetList!$K$3:$K$200,MATCH(Storyboard!$C26,AssetList!$M$3:$M$200))</f>
        <v/>
      </c>
      <c r="G26" s="10" t="s">
        <v>2</v>
      </c>
      <c r="H26" s="118" t="str">
        <f>INDEX(AssetList!$L$3:$L$200,MATCH(Storyboard!$C26,AssetList!$M$3:$M$200))</f>
        <v>Reco</v>
      </c>
      <c r="I26" s="91" t="str">
        <f>INDEX(AssetList!$K$3:$K$200,MATCH(Storyboard!$C26,AssetList!$M$3:$M$200))</f>
        <v/>
      </c>
      <c r="K26" s="1"/>
    </row>
    <row r="27" spans="2:11" ht="23.25" hidden="1" customHeight="1" outlineLevel="1" x14ac:dyDescent="0.25">
      <c r="B27" s="83" t="s">
        <v>3</v>
      </c>
      <c r="C27" s="84"/>
      <c r="D27" s="84"/>
      <c r="E27" s="85">
        <f>MAX($E$9:E26)+1</f>
        <v>2</v>
      </c>
      <c r="F27" s="85"/>
      <c r="G27" s="85"/>
      <c r="H27" s="85"/>
      <c r="I27" s="86"/>
      <c r="J27" s="1"/>
      <c r="K27" s="1"/>
    </row>
    <row r="28" spans="2:11" ht="23.25" hidden="1" customHeight="1" outlineLevel="1" x14ac:dyDescent="0.25">
      <c r="B28" s="87" t="s">
        <v>4</v>
      </c>
      <c r="C28" s="88"/>
      <c r="D28" s="88"/>
      <c r="E28" s="88" t="s">
        <v>5</v>
      </c>
      <c r="F28" s="88"/>
      <c r="G28" s="88"/>
      <c r="H28" s="88"/>
      <c r="I28" s="89"/>
      <c r="J28" s="1"/>
    </row>
    <row r="29" spans="2:11" ht="234" hidden="1" customHeight="1" outlineLevel="1" x14ac:dyDescent="0.25">
      <c r="B29" s="67"/>
      <c r="C29" s="65"/>
      <c r="D29" s="65"/>
      <c r="E29" s="64"/>
      <c r="F29" s="65"/>
      <c r="G29" s="65"/>
      <c r="H29" s="65"/>
      <c r="I29" s="66"/>
      <c r="J29" s="1"/>
    </row>
    <row r="30" spans="2:11" ht="15.75" hidden="1" outlineLevel="1" thickBot="1" x14ac:dyDescent="0.3">
      <c r="B30" s="61" t="s">
        <v>6</v>
      </c>
      <c r="C30" s="62"/>
      <c r="D30" s="62"/>
      <c r="E30" s="62"/>
      <c r="F30" s="62"/>
      <c r="G30" s="62"/>
      <c r="H30" s="62"/>
      <c r="I30" s="63"/>
      <c r="J30" s="1"/>
    </row>
    <row r="31" spans="2:11" ht="15.75" hidden="1" outlineLevel="1" thickBot="1" x14ac:dyDescent="0.3">
      <c r="B31" s="68"/>
      <c r="C31" s="69"/>
      <c r="D31" s="70"/>
      <c r="E31" s="77"/>
      <c r="F31" s="69"/>
      <c r="G31" s="69"/>
      <c r="H31" s="69"/>
      <c r="I31" s="78"/>
      <c r="J31" s="1"/>
    </row>
    <row r="32" spans="2:11" ht="15.75" hidden="1" outlineLevel="1" thickBot="1" x14ac:dyDescent="0.3">
      <c r="B32" s="71"/>
      <c r="C32" s="72"/>
      <c r="D32" s="73"/>
      <c r="E32" s="79"/>
      <c r="F32" s="72"/>
      <c r="G32" s="72"/>
      <c r="H32" s="72"/>
      <c r="I32" s="80"/>
      <c r="J32" s="1"/>
    </row>
    <row r="33" spans="2:10" ht="15.75" hidden="1" outlineLevel="1" thickBot="1" x14ac:dyDescent="0.3">
      <c r="B33" s="71"/>
      <c r="C33" s="72"/>
      <c r="D33" s="73"/>
      <c r="E33" s="79"/>
      <c r="F33" s="72"/>
      <c r="G33" s="72"/>
      <c r="H33" s="72"/>
      <c r="I33" s="80"/>
      <c r="J33" s="1"/>
    </row>
    <row r="34" spans="2:10" ht="15.75" hidden="1" outlineLevel="1" thickBot="1" x14ac:dyDescent="0.3">
      <c r="B34" s="71"/>
      <c r="C34" s="72"/>
      <c r="D34" s="73"/>
      <c r="E34" s="79"/>
      <c r="F34" s="72"/>
      <c r="G34" s="72"/>
      <c r="H34" s="72"/>
      <c r="I34" s="80"/>
      <c r="J34" s="1"/>
    </row>
    <row r="35" spans="2:10" ht="15.75" hidden="1" outlineLevel="1" thickBot="1" x14ac:dyDescent="0.3">
      <c r="B35" s="74"/>
      <c r="C35" s="75"/>
      <c r="D35" s="76"/>
      <c r="E35" s="81"/>
      <c r="F35" s="75"/>
      <c r="G35" s="75"/>
      <c r="H35" s="75"/>
      <c r="I35" s="82"/>
      <c r="J35" s="1"/>
    </row>
    <row r="36" spans="2:10" ht="33" customHeight="1" collapsed="1" thickBot="1" x14ac:dyDescent="0.3">
      <c r="B36" s="22" t="s">
        <v>0</v>
      </c>
      <c r="C36" s="21">
        <f>MAX(B$8:$C35)+1</f>
        <v>3</v>
      </c>
      <c r="D36" s="20" t="str">
        <f>INDEX(AssetList!$J$3:$J$200,MATCH(Storyboard!C36,AssetList!$M$3:$M$200))</f>
        <v>11_PGOC_BNL_Dynamite_SG01_P01_IC01_S02</v>
      </c>
      <c r="E36" s="10" t="s">
        <v>1</v>
      </c>
      <c r="F36" s="20" t="str">
        <f>INDEX(AssetList!$K$3:$K$200,MATCH(Storyboard!$C36,AssetList!$M$3:$M$200))</f>
        <v/>
      </c>
      <c r="G36" s="10" t="s">
        <v>2</v>
      </c>
      <c r="H36" s="90" t="str">
        <f>INDEX(AssetList!$L$3:$L$200,MATCH(Storyboard!$C36,AssetList!$M$3:$M$200))</f>
        <v>Reco</v>
      </c>
      <c r="I36" s="91" t="str">
        <f>INDEX(AssetList!$K$3:$K$200,MATCH(Storyboard!$C36,AssetList!$M$3:$M$200))</f>
        <v/>
      </c>
      <c r="J36" s="1"/>
    </row>
    <row r="37" spans="2:10" ht="23.25" hidden="1" customHeight="1" outlineLevel="1" x14ac:dyDescent="0.25">
      <c r="B37" s="83" t="s">
        <v>3</v>
      </c>
      <c r="C37" s="84"/>
      <c r="D37" s="84"/>
      <c r="E37" s="85">
        <f>MAX($E$9:E36)+1</f>
        <v>3</v>
      </c>
      <c r="F37" s="85"/>
      <c r="G37" s="85"/>
      <c r="H37" s="85"/>
      <c r="I37" s="86"/>
      <c r="J37" s="1"/>
    </row>
    <row r="38" spans="2:10" ht="23.25" hidden="1" customHeight="1" outlineLevel="1" x14ac:dyDescent="0.25">
      <c r="B38" s="87" t="s">
        <v>4</v>
      </c>
      <c r="C38" s="88"/>
      <c r="D38" s="88"/>
      <c r="E38" s="88" t="s">
        <v>5</v>
      </c>
      <c r="F38" s="88"/>
      <c r="G38" s="88"/>
      <c r="H38" s="88"/>
      <c r="I38" s="89"/>
      <c r="J38" s="1"/>
    </row>
    <row r="39" spans="2:10" ht="234" hidden="1" customHeight="1" outlineLevel="1" x14ac:dyDescent="0.25">
      <c r="B39" s="67"/>
      <c r="C39" s="65"/>
      <c r="D39" s="65"/>
      <c r="E39" s="64"/>
      <c r="F39" s="65"/>
      <c r="G39" s="65"/>
      <c r="H39" s="65"/>
      <c r="I39" s="66"/>
      <c r="J39" s="1"/>
    </row>
    <row r="40" spans="2:10" ht="15.75" hidden="1" outlineLevel="1" thickBot="1" x14ac:dyDescent="0.3">
      <c r="B40" s="61" t="s">
        <v>6</v>
      </c>
      <c r="C40" s="62"/>
      <c r="D40" s="62"/>
      <c r="E40" s="62"/>
      <c r="F40" s="62"/>
      <c r="G40" s="62"/>
      <c r="H40" s="62"/>
      <c r="I40" s="63"/>
      <c r="J40" s="1"/>
    </row>
    <row r="41" spans="2:10" ht="15.75" hidden="1" outlineLevel="1" thickBot="1" x14ac:dyDescent="0.3">
      <c r="B41" s="99"/>
      <c r="C41" s="100"/>
      <c r="D41" s="100"/>
      <c r="E41" s="100"/>
      <c r="F41" s="100"/>
      <c r="G41" s="100"/>
      <c r="H41" s="100"/>
      <c r="I41" s="101"/>
      <c r="J41" s="1"/>
    </row>
    <row r="42" spans="2:10" ht="15.75" hidden="1" outlineLevel="1" thickBot="1" x14ac:dyDescent="0.3">
      <c r="B42" s="102"/>
      <c r="C42" s="103"/>
      <c r="D42" s="103"/>
      <c r="E42" s="103"/>
      <c r="F42" s="103"/>
      <c r="G42" s="103"/>
      <c r="H42" s="103"/>
      <c r="I42" s="104"/>
      <c r="J42" s="1"/>
    </row>
    <row r="43" spans="2:10" ht="15.75" hidden="1" outlineLevel="1" thickBot="1" x14ac:dyDescent="0.3">
      <c r="B43" s="102"/>
      <c r="C43" s="103"/>
      <c r="D43" s="103"/>
      <c r="E43" s="103"/>
      <c r="F43" s="103"/>
      <c r="G43" s="103"/>
      <c r="H43" s="103"/>
      <c r="I43" s="104"/>
      <c r="J43" s="1"/>
    </row>
    <row r="44" spans="2:10" ht="15.75" hidden="1" outlineLevel="1" thickBot="1" x14ac:dyDescent="0.3">
      <c r="B44" s="102"/>
      <c r="C44" s="103"/>
      <c r="D44" s="103"/>
      <c r="E44" s="103"/>
      <c r="F44" s="103"/>
      <c r="G44" s="103"/>
      <c r="H44" s="103"/>
      <c r="I44" s="104"/>
      <c r="J44" s="1"/>
    </row>
    <row r="45" spans="2:10" ht="15.75" hidden="1" outlineLevel="1" thickBot="1" x14ac:dyDescent="0.3">
      <c r="B45" s="105"/>
      <c r="C45" s="106"/>
      <c r="D45" s="106"/>
      <c r="E45" s="106"/>
      <c r="F45" s="106"/>
      <c r="G45" s="106"/>
      <c r="H45" s="106"/>
      <c r="I45" s="107"/>
      <c r="J45" s="1"/>
    </row>
    <row r="46" spans="2:10" ht="33" customHeight="1" collapsed="1" thickBot="1" x14ac:dyDescent="0.3">
      <c r="B46" s="22" t="s">
        <v>0</v>
      </c>
      <c r="C46" s="21">
        <f>MAX(B$8:$C45)+1</f>
        <v>4</v>
      </c>
      <c r="D46" s="20" t="str">
        <f>INDEX(AssetList!$J$3:$J$200,MATCH(Storyboard!C46,AssetList!$M$3:$M$200))</f>
        <v>11_PGOC_BNL_Dynamite_SG01_P01_IC01_S03</v>
      </c>
      <c r="E46" s="10" t="s">
        <v>1</v>
      </c>
      <c r="F46" s="20" t="str">
        <f>INDEX(AssetList!$K$3:$K$200,MATCH(Storyboard!$C46,AssetList!$M$3:$M$200))</f>
        <v/>
      </c>
      <c r="G46" s="10" t="s">
        <v>2</v>
      </c>
      <c r="H46" s="90" t="str">
        <f>INDEX(AssetList!$L$3:$L$200,MATCH(Storyboard!$C46,AssetList!$M$3:$M$200))</f>
        <v>Reco</v>
      </c>
      <c r="I46" s="91" t="str">
        <f>INDEX(AssetList!$K$3:$K$200,MATCH(Storyboard!$C46,AssetList!$M$3:$M$200))</f>
        <v/>
      </c>
      <c r="J46" s="1"/>
    </row>
    <row r="47" spans="2:10" ht="23.25" hidden="1" customHeight="1" outlineLevel="1" x14ac:dyDescent="0.25">
      <c r="B47" s="83" t="s">
        <v>3</v>
      </c>
      <c r="C47" s="84"/>
      <c r="D47" s="84"/>
      <c r="E47" s="85">
        <f>MAX($E$9:E46)+1</f>
        <v>4</v>
      </c>
      <c r="F47" s="85"/>
      <c r="G47" s="85"/>
      <c r="H47" s="85"/>
      <c r="I47" s="86"/>
      <c r="J47" s="1"/>
    </row>
    <row r="48" spans="2:10" ht="23.25" hidden="1" customHeight="1" outlineLevel="1" x14ac:dyDescent="0.25">
      <c r="B48" s="87" t="s">
        <v>4</v>
      </c>
      <c r="C48" s="88"/>
      <c r="D48" s="88"/>
      <c r="E48" s="88" t="s">
        <v>5</v>
      </c>
      <c r="F48" s="88"/>
      <c r="G48" s="88"/>
      <c r="H48" s="88"/>
      <c r="I48" s="89"/>
      <c r="J48" s="1"/>
    </row>
    <row r="49" spans="2:10" ht="234" hidden="1" customHeight="1" outlineLevel="1" x14ac:dyDescent="0.25">
      <c r="B49" s="67"/>
      <c r="C49" s="65"/>
      <c r="D49" s="65"/>
      <c r="E49" s="64"/>
      <c r="F49" s="65"/>
      <c r="G49" s="65"/>
      <c r="H49" s="65"/>
      <c r="I49" s="66"/>
      <c r="J49" s="1"/>
    </row>
    <row r="50" spans="2:10" ht="15.75" hidden="1" outlineLevel="1" thickBot="1" x14ac:dyDescent="0.3">
      <c r="B50" s="61" t="s">
        <v>6</v>
      </c>
      <c r="C50" s="62"/>
      <c r="D50" s="62"/>
      <c r="E50" s="62"/>
      <c r="F50" s="62"/>
      <c r="G50" s="62"/>
      <c r="H50" s="62"/>
      <c r="I50" s="63"/>
      <c r="J50" s="1"/>
    </row>
    <row r="51" spans="2:10" ht="15.75" hidden="1" outlineLevel="1" thickBot="1" x14ac:dyDescent="0.3">
      <c r="B51" s="68"/>
      <c r="C51" s="69"/>
      <c r="D51" s="70"/>
      <c r="E51" s="77"/>
      <c r="F51" s="69"/>
      <c r="G51" s="69"/>
      <c r="H51" s="69"/>
      <c r="I51" s="78"/>
      <c r="J51" s="1"/>
    </row>
    <row r="52" spans="2:10" ht="15.75" hidden="1" outlineLevel="1" thickBot="1" x14ac:dyDescent="0.3">
      <c r="B52" s="71"/>
      <c r="C52" s="72"/>
      <c r="D52" s="73"/>
      <c r="E52" s="79"/>
      <c r="F52" s="72"/>
      <c r="G52" s="72"/>
      <c r="H52" s="72"/>
      <c r="I52" s="80"/>
      <c r="J52" s="1"/>
    </row>
    <row r="53" spans="2:10" ht="15.75" hidden="1" outlineLevel="1" thickBot="1" x14ac:dyDescent="0.3">
      <c r="B53" s="71"/>
      <c r="C53" s="72"/>
      <c r="D53" s="73"/>
      <c r="E53" s="79"/>
      <c r="F53" s="72"/>
      <c r="G53" s="72"/>
      <c r="H53" s="72"/>
      <c r="I53" s="80"/>
      <c r="J53" s="1"/>
    </row>
    <row r="54" spans="2:10" ht="15.75" hidden="1" outlineLevel="1" thickBot="1" x14ac:dyDescent="0.3">
      <c r="B54" s="71"/>
      <c r="C54" s="72"/>
      <c r="D54" s="73"/>
      <c r="E54" s="79"/>
      <c r="F54" s="72"/>
      <c r="G54" s="72"/>
      <c r="H54" s="72"/>
      <c r="I54" s="80"/>
      <c r="J54" s="1"/>
    </row>
    <row r="55" spans="2:10" ht="15.75" hidden="1" outlineLevel="1" thickBot="1" x14ac:dyDescent="0.3">
      <c r="B55" s="74"/>
      <c r="C55" s="75"/>
      <c r="D55" s="76"/>
      <c r="E55" s="81"/>
      <c r="F55" s="75"/>
      <c r="G55" s="75"/>
      <c r="H55" s="75"/>
      <c r="I55" s="82"/>
      <c r="J55" s="1"/>
    </row>
    <row r="56" spans="2:10" ht="33" customHeight="1" collapsed="1" thickBot="1" x14ac:dyDescent="0.3">
      <c r="B56" s="22" t="s">
        <v>0</v>
      </c>
      <c r="C56" s="21">
        <f>MAX(B$8:$C55)+1</f>
        <v>5</v>
      </c>
      <c r="D56" s="20" t="str">
        <f>INDEX(AssetList!$J$3:$J$200,MATCH(Storyboard!C56,AssetList!$M$3:$M$200))</f>
        <v>11_PGOC_BNL_Dynamite_SG01_P01_IC01_S04</v>
      </c>
      <c r="E56" s="10" t="s">
        <v>1</v>
      </c>
      <c r="F56" s="20" t="str">
        <f>INDEX(AssetList!$K$3:$K$200,MATCH(Storyboard!$C56,AssetList!$M$3:$M$200))</f>
        <v/>
      </c>
      <c r="G56" s="10" t="s">
        <v>2</v>
      </c>
      <c r="H56" s="90" t="str">
        <f>INDEX(AssetList!$L$3:$L$200,MATCH(Storyboard!$C56,AssetList!$M$3:$M$200))</f>
        <v>Reco</v>
      </c>
      <c r="I56" s="91" t="str">
        <f>INDEX(AssetList!$K$3:$K$200,MATCH(Storyboard!$C56,AssetList!$M$3:$M$200))</f>
        <v/>
      </c>
      <c r="J56" s="1"/>
    </row>
    <row r="57" spans="2:10" ht="23.25" hidden="1" customHeight="1" outlineLevel="1" x14ac:dyDescent="0.25">
      <c r="B57" s="83" t="s">
        <v>3</v>
      </c>
      <c r="C57" s="84"/>
      <c r="D57" s="84"/>
      <c r="E57" s="85">
        <f>MAX($E$9:E56)+1</f>
        <v>5</v>
      </c>
      <c r="F57" s="85"/>
      <c r="G57" s="85"/>
      <c r="H57" s="85"/>
      <c r="I57" s="86"/>
      <c r="J57" s="1"/>
    </row>
    <row r="58" spans="2:10" ht="23.25" hidden="1" customHeight="1" outlineLevel="1" x14ac:dyDescent="0.25">
      <c r="B58" s="87" t="s">
        <v>4</v>
      </c>
      <c r="C58" s="88"/>
      <c r="D58" s="88"/>
      <c r="E58" s="88" t="s">
        <v>5</v>
      </c>
      <c r="F58" s="88"/>
      <c r="G58" s="88"/>
      <c r="H58" s="88"/>
      <c r="I58" s="89"/>
      <c r="J58" s="1"/>
    </row>
    <row r="59" spans="2:10" ht="234" hidden="1" customHeight="1" outlineLevel="1" x14ac:dyDescent="0.25">
      <c r="B59" s="67"/>
      <c r="C59" s="65"/>
      <c r="D59" s="65"/>
      <c r="E59" s="64"/>
      <c r="F59" s="65"/>
      <c r="G59" s="65"/>
      <c r="H59" s="65"/>
      <c r="I59" s="66"/>
      <c r="J59" s="1"/>
    </row>
    <row r="60" spans="2:10" ht="15.75" hidden="1" outlineLevel="1" thickBot="1" x14ac:dyDescent="0.3">
      <c r="B60" s="61" t="s">
        <v>6</v>
      </c>
      <c r="C60" s="62"/>
      <c r="D60" s="62"/>
      <c r="E60" s="62"/>
      <c r="F60" s="62"/>
      <c r="G60" s="62"/>
      <c r="H60" s="62"/>
      <c r="I60" s="63"/>
      <c r="J60" s="1"/>
    </row>
    <row r="61" spans="2:10" ht="15.75" hidden="1" outlineLevel="1" thickBot="1" x14ac:dyDescent="0.3">
      <c r="B61" s="68"/>
      <c r="C61" s="69"/>
      <c r="D61" s="70"/>
      <c r="E61" s="77"/>
      <c r="F61" s="69"/>
      <c r="G61" s="69"/>
      <c r="H61" s="69"/>
      <c r="I61" s="78"/>
      <c r="J61" s="1"/>
    </row>
    <row r="62" spans="2:10" ht="15.75" hidden="1" outlineLevel="1" thickBot="1" x14ac:dyDescent="0.3">
      <c r="B62" s="71"/>
      <c r="C62" s="72"/>
      <c r="D62" s="73"/>
      <c r="E62" s="79"/>
      <c r="F62" s="72"/>
      <c r="G62" s="72"/>
      <c r="H62" s="72"/>
      <c r="I62" s="80"/>
      <c r="J62" s="1"/>
    </row>
    <row r="63" spans="2:10" ht="15.75" hidden="1" outlineLevel="1" thickBot="1" x14ac:dyDescent="0.3">
      <c r="B63" s="71"/>
      <c r="C63" s="72"/>
      <c r="D63" s="73"/>
      <c r="E63" s="79"/>
      <c r="F63" s="72"/>
      <c r="G63" s="72"/>
      <c r="H63" s="72"/>
      <c r="I63" s="80"/>
      <c r="J63" s="1"/>
    </row>
    <row r="64" spans="2:10" ht="15.75" hidden="1" outlineLevel="1" thickBot="1" x14ac:dyDescent="0.3">
      <c r="B64" s="71"/>
      <c r="C64" s="72"/>
      <c r="D64" s="73"/>
      <c r="E64" s="79"/>
      <c r="F64" s="72"/>
      <c r="G64" s="72"/>
      <c r="H64" s="72"/>
      <c r="I64" s="80"/>
      <c r="J64" s="1"/>
    </row>
    <row r="65" spans="2:10" ht="15.75" hidden="1" outlineLevel="1" thickBot="1" x14ac:dyDescent="0.3">
      <c r="B65" s="74"/>
      <c r="C65" s="75"/>
      <c r="D65" s="76"/>
      <c r="E65" s="81"/>
      <c r="F65" s="75"/>
      <c r="G65" s="75"/>
      <c r="H65" s="75"/>
      <c r="I65" s="82"/>
      <c r="J65" s="1"/>
    </row>
    <row r="66" spans="2:10" ht="33" customHeight="1" collapsed="1" thickBot="1" x14ac:dyDescent="0.3">
      <c r="B66" s="22" t="s">
        <v>0</v>
      </c>
      <c r="C66" s="21">
        <f>MAX(B$8:$C65)+1</f>
        <v>6</v>
      </c>
      <c r="D66" s="20" t="str">
        <f>INDEX(AssetList!$J$3:$J$200,MATCH(Storyboard!C66,AssetList!$M$3:$M$200))</f>
        <v>11_PGOC_BNL_Dynamite_SG01_P01_IC02_S01</v>
      </c>
      <c r="E66" s="10" t="s">
        <v>1</v>
      </c>
      <c r="F66" s="20" t="str">
        <f>INDEX(AssetList!$K$3:$K$200,MATCH(Storyboard!$C66,AssetList!$M$3:$M$200))</f>
        <v/>
      </c>
      <c r="G66" s="10" t="s">
        <v>2</v>
      </c>
      <c r="H66" s="90" t="str">
        <f>INDEX(AssetList!$L$3:$L$200,MATCH(Storyboard!$C66,AssetList!$M$3:$M$200))</f>
        <v>Technology</v>
      </c>
      <c r="I66" s="91" t="str">
        <f>INDEX(AssetList!$K$3:$K$200,MATCH(Storyboard!$C66,AssetList!$M$3:$M$200))</f>
        <v/>
      </c>
      <c r="J66" s="1"/>
    </row>
    <row r="67" spans="2:10" ht="23.25" hidden="1" customHeight="1" outlineLevel="1" x14ac:dyDescent="0.25">
      <c r="B67" s="83" t="s">
        <v>3</v>
      </c>
      <c r="C67" s="84"/>
      <c r="D67" s="84"/>
      <c r="E67" s="85">
        <f>MAX($E$9:E66)+1</f>
        <v>6</v>
      </c>
      <c r="F67" s="85"/>
      <c r="G67" s="85"/>
      <c r="H67" s="85"/>
      <c r="I67" s="86"/>
      <c r="J67" s="1"/>
    </row>
    <row r="68" spans="2:10" ht="23.25" hidden="1" customHeight="1" outlineLevel="1" x14ac:dyDescent="0.25">
      <c r="B68" s="87" t="s">
        <v>4</v>
      </c>
      <c r="C68" s="88"/>
      <c r="D68" s="88"/>
      <c r="E68" s="88" t="s">
        <v>5</v>
      </c>
      <c r="F68" s="88"/>
      <c r="G68" s="88"/>
      <c r="H68" s="88"/>
      <c r="I68" s="89"/>
      <c r="J68" s="1"/>
    </row>
    <row r="69" spans="2:10" ht="234" hidden="1" customHeight="1" outlineLevel="1" x14ac:dyDescent="0.25">
      <c r="B69" s="67"/>
      <c r="C69" s="65"/>
      <c r="D69" s="65"/>
      <c r="E69" s="64"/>
      <c r="F69" s="65"/>
      <c r="G69" s="65"/>
      <c r="H69" s="65"/>
      <c r="I69" s="66"/>
      <c r="J69" s="1"/>
    </row>
    <row r="70" spans="2:10" ht="15.75" hidden="1" outlineLevel="1" thickBot="1" x14ac:dyDescent="0.3">
      <c r="B70" s="61" t="s">
        <v>6</v>
      </c>
      <c r="C70" s="62"/>
      <c r="D70" s="62"/>
      <c r="E70" s="62"/>
      <c r="F70" s="62"/>
      <c r="G70" s="62"/>
      <c r="H70" s="62"/>
      <c r="I70" s="63"/>
      <c r="J70" s="1"/>
    </row>
    <row r="71" spans="2:10" ht="15.75" hidden="1" outlineLevel="1" thickBot="1" x14ac:dyDescent="0.3">
      <c r="B71" s="68"/>
      <c r="C71" s="69"/>
      <c r="D71" s="70"/>
      <c r="E71" s="77"/>
      <c r="F71" s="69"/>
      <c r="G71" s="69"/>
      <c r="H71" s="69"/>
      <c r="I71" s="78"/>
      <c r="J71" s="1"/>
    </row>
    <row r="72" spans="2:10" ht="15.75" hidden="1" outlineLevel="1" thickBot="1" x14ac:dyDescent="0.3">
      <c r="B72" s="71"/>
      <c r="C72" s="72"/>
      <c r="D72" s="73"/>
      <c r="E72" s="79"/>
      <c r="F72" s="72"/>
      <c r="G72" s="72"/>
      <c r="H72" s="72"/>
      <c r="I72" s="80"/>
      <c r="J72" s="1"/>
    </row>
    <row r="73" spans="2:10" ht="15.75" hidden="1" outlineLevel="1" thickBot="1" x14ac:dyDescent="0.3">
      <c r="B73" s="71"/>
      <c r="C73" s="72"/>
      <c r="D73" s="73"/>
      <c r="E73" s="79"/>
      <c r="F73" s="72"/>
      <c r="G73" s="72"/>
      <c r="H73" s="72"/>
      <c r="I73" s="80"/>
      <c r="J73" s="1"/>
    </row>
    <row r="74" spans="2:10" ht="15.75" hidden="1" outlineLevel="1" thickBot="1" x14ac:dyDescent="0.3">
      <c r="B74" s="71"/>
      <c r="C74" s="72"/>
      <c r="D74" s="73"/>
      <c r="E74" s="79"/>
      <c r="F74" s="72"/>
      <c r="G74" s="72"/>
      <c r="H74" s="72"/>
      <c r="I74" s="80"/>
      <c r="J74" s="1"/>
    </row>
    <row r="75" spans="2:10" ht="15.75" hidden="1" outlineLevel="1" thickBot="1" x14ac:dyDescent="0.3">
      <c r="B75" s="74"/>
      <c r="C75" s="75"/>
      <c r="D75" s="76"/>
      <c r="E75" s="81"/>
      <c r="F75" s="75"/>
      <c r="G75" s="75"/>
      <c r="H75" s="75"/>
      <c r="I75" s="82"/>
      <c r="J75" s="1"/>
    </row>
    <row r="76" spans="2:10" ht="33" customHeight="1" collapsed="1" thickBot="1" x14ac:dyDescent="0.3">
      <c r="B76" s="22" t="s">
        <v>0</v>
      </c>
      <c r="C76" s="21">
        <f>MAX(B$8:$C75)+1</f>
        <v>7</v>
      </c>
      <c r="D76" s="20" t="str">
        <f>INDEX(AssetList!$J$3:$J$200,MATCH(Storyboard!C76,AssetList!$M$3:$M$200))</f>
        <v>11_PGOC_BNL_Dynamite_SG01_P01_IC02_S01</v>
      </c>
      <c r="E76" s="10" t="s">
        <v>1</v>
      </c>
      <c r="F76" s="20" t="str">
        <f>INDEX(AssetList!$K$3:$K$200,MATCH(Storyboard!$C76,AssetList!$M$3:$M$200))</f>
        <v>PU01</v>
      </c>
      <c r="G76" s="10" t="s">
        <v>2</v>
      </c>
      <c r="H76" s="90" t="str">
        <f>INDEX(AssetList!$L$3:$L$200,MATCH(Storyboard!$C76,AssetList!$M$3:$M$200))</f>
        <v>Technology</v>
      </c>
      <c r="I76" s="91" t="str">
        <f>INDEX(AssetList!$K$3:$K$200,MATCH(Storyboard!$C76,AssetList!$M$3:$M$200))</f>
        <v>PU01</v>
      </c>
      <c r="J76" s="1"/>
    </row>
    <row r="77" spans="2:10" ht="23.25" hidden="1" customHeight="1" outlineLevel="1" x14ac:dyDescent="0.25">
      <c r="B77" s="83" t="s">
        <v>3</v>
      </c>
      <c r="C77" s="84"/>
      <c r="D77" s="84"/>
      <c r="E77" s="85">
        <f>MAX($E$9:E76)+1</f>
        <v>7</v>
      </c>
      <c r="F77" s="85"/>
      <c r="G77" s="85"/>
      <c r="H77" s="85"/>
      <c r="I77" s="86"/>
      <c r="J77" s="1"/>
    </row>
    <row r="78" spans="2:10" ht="23.25" hidden="1" customHeight="1" outlineLevel="1" x14ac:dyDescent="0.25">
      <c r="B78" s="87" t="s">
        <v>4</v>
      </c>
      <c r="C78" s="88"/>
      <c r="D78" s="88"/>
      <c r="E78" s="88" t="s">
        <v>5</v>
      </c>
      <c r="F78" s="88"/>
      <c r="G78" s="88"/>
      <c r="H78" s="88"/>
      <c r="I78" s="89"/>
      <c r="J78" s="1"/>
    </row>
    <row r="79" spans="2:10" ht="234" hidden="1" customHeight="1" outlineLevel="1" x14ac:dyDescent="0.25">
      <c r="B79" s="67"/>
      <c r="C79" s="65"/>
      <c r="D79" s="65"/>
      <c r="E79" s="64"/>
      <c r="F79" s="65"/>
      <c r="G79" s="65"/>
      <c r="H79" s="65"/>
      <c r="I79" s="66"/>
      <c r="J79" s="1"/>
    </row>
    <row r="80" spans="2:10" ht="15.75" hidden="1" outlineLevel="1" thickBot="1" x14ac:dyDescent="0.3">
      <c r="B80" s="61" t="s">
        <v>6</v>
      </c>
      <c r="C80" s="62"/>
      <c r="D80" s="62"/>
      <c r="E80" s="62"/>
      <c r="F80" s="62"/>
      <c r="G80" s="62"/>
      <c r="H80" s="62"/>
      <c r="I80" s="63"/>
      <c r="J80" s="1"/>
    </row>
    <row r="81" spans="2:10" ht="15.75" hidden="1" outlineLevel="1" thickBot="1" x14ac:dyDescent="0.3">
      <c r="B81" s="68"/>
      <c r="C81" s="69"/>
      <c r="D81" s="70"/>
      <c r="E81" s="77"/>
      <c r="F81" s="69"/>
      <c r="G81" s="69"/>
      <c r="H81" s="69"/>
      <c r="I81" s="78"/>
      <c r="J81" s="1"/>
    </row>
    <row r="82" spans="2:10" ht="15.75" hidden="1" outlineLevel="1" thickBot="1" x14ac:dyDescent="0.3">
      <c r="B82" s="71"/>
      <c r="C82" s="72"/>
      <c r="D82" s="73"/>
      <c r="E82" s="79"/>
      <c r="F82" s="72"/>
      <c r="G82" s="72"/>
      <c r="H82" s="72"/>
      <c r="I82" s="80"/>
      <c r="J82" s="1"/>
    </row>
    <row r="83" spans="2:10" ht="15.75" hidden="1" outlineLevel="1" thickBot="1" x14ac:dyDescent="0.3">
      <c r="B83" s="71"/>
      <c r="C83" s="72"/>
      <c r="D83" s="73"/>
      <c r="E83" s="79"/>
      <c r="F83" s="72"/>
      <c r="G83" s="72"/>
      <c r="H83" s="72"/>
      <c r="I83" s="80"/>
      <c r="J83" s="1"/>
    </row>
    <row r="84" spans="2:10" ht="15.75" hidden="1" outlineLevel="1" thickBot="1" x14ac:dyDescent="0.3">
      <c r="B84" s="71"/>
      <c r="C84" s="72"/>
      <c r="D84" s="73"/>
      <c r="E84" s="79"/>
      <c r="F84" s="72"/>
      <c r="G84" s="72"/>
      <c r="H84" s="72"/>
      <c r="I84" s="80"/>
      <c r="J84" s="1"/>
    </row>
    <row r="85" spans="2:10" ht="15.75" hidden="1" outlineLevel="1" thickBot="1" x14ac:dyDescent="0.3">
      <c r="B85" s="74"/>
      <c r="C85" s="75"/>
      <c r="D85" s="76"/>
      <c r="E85" s="81"/>
      <c r="F85" s="75"/>
      <c r="G85" s="75"/>
      <c r="H85" s="75"/>
      <c r="I85" s="82"/>
      <c r="J85" s="1"/>
    </row>
    <row r="86" spans="2:10" ht="33" customHeight="1" collapsed="1" thickBot="1" x14ac:dyDescent="0.3">
      <c r="B86" s="22" t="s">
        <v>0</v>
      </c>
      <c r="C86" s="21">
        <f>MAX(B$8:$C85)+1</f>
        <v>8</v>
      </c>
      <c r="D86" s="20" t="str">
        <f>INDEX(AssetList!$J$3:$J$200,MATCH(Storyboard!C86,AssetList!$M$3:$M$200))</f>
        <v>11_PGOC_BNL_Dynamite_SG01_P01_IC02_S02</v>
      </c>
      <c r="E86" s="10" t="s">
        <v>1</v>
      </c>
      <c r="F86" s="20" t="str">
        <f>INDEX(AssetList!$K$3:$K$200,MATCH(Storyboard!$C86,AssetList!$M$3:$M$200))</f>
        <v/>
      </c>
      <c r="G86" s="10" t="s">
        <v>2</v>
      </c>
      <c r="H86" s="90" t="str">
        <f>INDEX(AssetList!$L$3:$L$200,MATCH(Storyboard!$C86,AssetList!$M$3:$M$200))</f>
        <v>Technology</v>
      </c>
      <c r="I86" s="91" t="str">
        <f>INDEX(AssetList!$K$3:$K$200,MATCH(Storyboard!$C86,AssetList!$M$3:$M$200))</f>
        <v/>
      </c>
      <c r="J86" s="1"/>
    </row>
    <row r="87" spans="2:10" ht="23.25" hidden="1" customHeight="1" outlineLevel="1" x14ac:dyDescent="0.25">
      <c r="B87" s="83" t="s">
        <v>3</v>
      </c>
      <c r="C87" s="84"/>
      <c r="D87" s="84"/>
      <c r="E87" s="85">
        <f>MAX($E$9:E86)+1</f>
        <v>8</v>
      </c>
      <c r="F87" s="85"/>
      <c r="G87" s="85"/>
      <c r="H87" s="85"/>
      <c r="I87" s="86"/>
      <c r="J87" s="1"/>
    </row>
    <row r="88" spans="2:10" ht="23.25" hidden="1" customHeight="1" outlineLevel="1" x14ac:dyDescent="0.25">
      <c r="B88" s="87" t="s">
        <v>4</v>
      </c>
      <c r="C88" s="88"/>
      <c r="D88" s="88"/>
      <c r="E88" s="88" t="s">
        <v>5</v>
      </c>
      <c r="F88" s="88"/>
      <c r="G88" s="88"/>
      <c r="H88" s="88"/>
      <c r="I88" s="89"/>
      <c r="J88" s="1"/>
    </row>
    <row r="89" spans="2:10" ht="234" hidden="1" customHeight="1" outlineLevel="1" x14ac:dyDescent="0.25">
      <c r="B89" s="67"/>
      <c r="C89" s="65"/>
      <c r="D89" s="65"/>
      <c r="E89" s="64"/>
      <c r="F89" s="65"/>
      <c r="G89" s="65"/>
      <c r="H89" s="65"/>
      <c r="I89" s="66"/>
      <c r="J89" s="1"/>
    </row>
    <row r="90" spans="2:10" ht="15.75" hidden="1" outlineLevel="1" thickBot="1" x14ac:dyDescent="0.3">
      <c r="B90" s="61" t="s">
        <v>6</v>
      </c>
      <c r="C90" s="62"/>
      <c r="D90" s="62"/>
      <c r="E90" s="62"/>
      <c r="F90" s="62"/>
      <c r="G90" s="62"/>
      <c r="H90" s="62"/>
      <c r="I90" s="63"/>
      <c r="J90" s="1"/>
    </row>
    <row r="91" spans="2:10" ht="15.75" hidden="1" outlineLevel="1" thickBot="1" x14ac:dyDescent="0.3">
      <c r="B91" s="68"/>
      <c r="C91" s="69"/>
      <c r="D91" s="70"/>
      <c r="E91" s="77"/>
      <c r="F91" s="69"/>
      <c r="G91" s="69"/>
      <c r="H91" s="69"/>
      <c r="I91" s="78"/>
      <c r="J91" s="1"/>
    </row>
    <row r="92" spans="2:10" ht="15.75" hidden="1" outlineLevel="1" thickBot="1" x14ac:dyDescent="0.3">
      <c r="B92" s="71"/>
      <c r="C92" s="72"/>
      <c r="D92" s="73"/>
      <c r="E92" s="79"/>
      <c r="F92" s="72"/>
      <c r="G92" s="72"/>
      <c r="H92" s="72"/>
      <c r="I92" s="80"/>
      <c r="J92" s="1"/>
    </row>
    <row r="93" spans="2:10" ht="15.75" hidden="1" outlineLevel="1" thickBot="1" x14ac:dyDescent="0.3">
      <c r="B93" s="71"/>
      <c r="C93" s="72"/>
      <c r="D93" s="73"/>
      <c r="E93" s="79"/>
      <c r="F93" s="72"/>
      <c r="G93" s="72"/>
      <c r="H93" s="72"/>
      <c r="I93" s="80"/>
      <c r="J93" s="1"/>
    </row>
    <row r="94" spans="2:10" ht="15.75" hidden="1" outlineLevel="1" thickBot="1" x14ac:dyDescent="0.3">
      <c r="B94" s="71"/>
      <c r="C94" s="72"/>
      <c r="D94" s="73"/>
      <c r="E94" s="79"/>
      <c r="F94" s="72"/>
      <c r="G94" s="72"/>
      <c r="H94" s="72"/>
      <c r="I94" s="80"/>
      <c r="J94" s="1"/>
    </row>
    <row r="95" spans="2:10" ht="15.75" hidden="1" outlineLevel="1" thickBot="1" x14ac:dyDescent="0.3">
      <c r="B95" s="74"/>
      <c r="C95" s="75"/>
      <c r="D95" s="76"/>
      <c r="E95" s="81"/>
      <c r="F95" s="75"/>
      <c r="G95" s="75"/>
      <c r="H95" s="75"/>
      <c r="I95" s="82"/>
      <c r="J95" s="1"/>
    </row>
    <row r="96" spans="2:10" ht="33" customHeight="1" collapsed="1" thickBot="1" x14ac:dyDescent="0.3">
      <c r="B96" s="22" t="s">
        <v>0</v>
      </c>
      <c r="C96" s="21">
        <f>MAX(B$8:$C95)+1</f>
        <v>9</v>
      </c>
      <c r="D96" s="20" t="str">
        <f>INDEX(AssetList!$J$3:$J$200,MATCH(Storyboard!C96,AssetList!$M$3:$M$200))</f>
        <v>11_PGOC_BNL_Dynamite_SG01_P01_IC02_S03</v>
      </c>
      <c r="E96" s="10" t="s">
        <v>1</v>
      </c>
      <c r="F96" s="20" t="str">
        <f>INDEX(AssetList!$K$3:$K$200,MATCH(Storyboard!$C96,AssetList!$M$3:$M$200))</f>
        <v/>
      </c>
      <c r="G96" s="10" t="s">
        <v>2</v>
      </c>
      <c r="H96" s="90" t="str">
        <f>INDEX(AssetList!$L$3:$L$200,MATCH(Storyboard!$C96,AssetList!$M$3:$M$200))</f>
        <v>Technology</v>
      </c>
      <c r="I96" s="91" t="str">
        <f>INDEX(AssetList!$K$3:$K$200,MATCH(Storyboard!$C96,AssetList!$M$3:$M$200))</f>
        <v/>
      </c>
      <c r="J96" s="1"/>
    </row>
    <row r="97" spans="2:10" ht="23.25" hidden="1" customHeight="1" outlineLevel="1" x14ac:dyDescent="0.25">
      <c r="B97" s="83" t="s">
        <v>3</v>
      </c>
      <c r="C97" s="84"/>
      <c r="D97" s="84"/>
      <c r="E97" s="85">
        <f>MAX($E$9:E96)+1</f>
        <v>9</v>
      </c>
      <c r="F97" s="85"/>
      <c r="G97" s="85"/>
      <c r="H97" s="85"/>
      <c r="I97" s="86"/>
      <c r="J97" s="1"/>
    </row>
    <row r="98" spans="2:10" ht="23.25" hidden="1" customHeight="1" outlineLevel="1" x14ac:dyDescent="0.25">
      <c r="B98" s="87" t="s">
        <v>4</v>
      </c>
      <c r="C98" s="88"/>
      <c r="D98" s="88"/>
      <c r="E98" s="88" t="s">
        <v>5</v>
      </c>
      <c r="F98" s="88"/>
      <c r="G98" s="88"/>
      <c r="H98" s="88"/>
      <c r="I98" s="89"/>
      <c r="J98" s="1"/>
    </row>
    <row r="99" spans="2:10" ht="234" hidden="1" customHeight="1" outlineLevel="1" x14ac:dyDescent="0.25">
      <c r="B99" s="67"/>
      <c r="C99" s="65"/>
      <c r="D99" s="65"/>
      <c r="E99" s="64"/>
      <c r="F99" s="65"/>
      <c r="G99" s="65"/>
      <c r="H99" s="65"/>
      <c r="I99" s="66"/>
      <c r="J99" s="1"/>
    </row>
    <row r="100" spans="2:10" ht="15.75" hidden="1" outlineLevel="1" thickBot="1" x14ac:dyDescent="0.3">
      <c r="B100" s="61" t="s">
        <v>6</v>
      </c>
      <c r="C100" s="62"/>
      <c r="D100" s="62"/>
      <c r="E100" s="62"/>
      <c r="F100" s="62"/>
      <c r="G100" s="62"/>
      <c r="H100" s="62"/>
      <c r="I100" s="63"/>
      <c r="J100" s="1"/>
    </row>
    <row r="101" spans="2:10" ht="15.75" hidden="1" outlineLevel="1" thickBot="1" x14ac:dyDescent="0.3">
      <c r="B101" s="99"/>
      <c r="C101" s="100"/>
      <c r="D101" s="100"/>
      <c r="E101" s="100"/>
      <c r="F101" s="100"/>
      <c r="G101" s="100"/>
      <c r="H101" s="100"/>
      <c r="I101" s="101"/>
      <c r="J101" s="1"/>
    </row>
    <row r="102" spans="2:10" ht="15.75" hidden="1" outlineLevel="1" thickBot="1" x14ac:dyDescent="0.3">
      <c r="B102" s="102"/>
      <c r="C102" s="103"/>
      <c r="D102" s="103"/>
      <c r="E102" s="103"/>
      <c r="F102" s="103"/>
      <c r="G102" s="103"/>
      <c r="H102" s="103"/>
      <c r="I102" s="104"/>
      <c r="J102" s="1"/>
    </row>
    <row r="103" spans="2:10" ht="15.75" hidden="1" outlineLevel="1" thickBot="1" x14ac:dyDescent="0.3">
      <c r="B103" s="102"/>
      <c r="C103" s="103"/>
      <c r="D103" s="103"/>
      <c r="E103" s="103"/>
      <c r="F103" s="103"/>
      <c r="G103" s="103"/>
      <c r="H103" s="103"/>
      <c r="I103" s="104"/>
      <c r="J103" s="1"/>
    </row>
    <row r="104" spans="2:10" ht="15.75" hidden="1" outlineLevel="1" thickBot="1" x14ac:dyDescent="0.3">
      <c r="B104" s="102"/>
      <c r="C104" s="103"/>
      <c r="D104" s="103"/>
      <c r="E104" s="103"/>
      <c r="F104" s="103"/>
      <c r="G104" s="103"/>
      <c r="H104" s="103"/>
      <c r="I104" s="104"/>
      <c r="J104" s="1"/>
    </row>
    <row r="105" spans="2:10" ht="15.75" hidden="1" outlineLevel="1" thickBot="1" x14ac:dyDescent="0.3">
      <c r="B105" s="105"/>
      <c r="C105" s="106"/>
      <c r="D105" s="106"/>
      <c r="E105" s="106"/>
      <c r="F105" s="106"/>
      <c r="G105" s="106"/>
      <c r="H105" s="106"/>
      <c r="I105" s="107"/>
      <c r="J105" s="1"/>
    </row>
    <row r="106" spans="2:10" ht="33" customHeight="1" collapsed="1" thickBot="1" x14ac:dyDescent="0.3">
      <c r="B106" s="22" t="s">
        <v>0</v>
      </c>
      <c r="C106" s="21">
        <f>MAX(B$8:$C105)+1</f>
        <v>10</v>
      </c>
      <c r="D106" s="20" t="str">
        <f>INDEX(AssetList!$J$3:$J$200,MATCH(Storyboard!C106,AssetList!$M$3:$M$200))</f>
        <v>11_PGOC_BNL_Dynamite_SG01_P01_IC02_S04</v>
      </c>
      <c r="E106" s="10" t="s">
        <v>1</v>
      </c>
      <c r="F106" s="20" t="str">
        <f>INDEX(AssetList!$K$3:$K$200,MATCH(Storyboard!$C106,AssetList!$M$3:$M$200))</f>
        <v/>
      </c>
      <c r="G106" s="10" t="s">
        <v>2</v>
      </c>
      <c r="H106" s="90" t="str">
        <f>INDEX(AssetList!$L$3:$L$200,MATCH(Storyboard!$C106,AssetList!$M$3:$M$200))</f>
        <v>Technology</v>
      </c>
      <c r="I106" s="91" t="str">
        <f>INDEX(AssetList!$K$3:$K$200,MATCH(Storyboard!$C106,AssetList!$M$3:$M$200))</f>
        <v/>
      </c>
      <c r="J106" s="1"/>
    </row>
    <row r="107" spans="2:10" ht="23.25" hidden="1" customHeight="1" outlineLevel="1" x14ac:dyDescent="0.25">
      <c r="B107" s="83" t="s">
        <v>3</v>
      </c>
      <c r="C107" s="84"/>
      <c r="D107" s="84"/>
      <c r="E107" s="85">
        <f>MAX($E$9:E106)+1</f>
        <v>10</v>
      </c>
      <c r="F107" s="85"/>
      <c r="G107" s="85"/>
      <c r="H107" s="85"/>
      <c r="I107" s="86"/>
      <c r="J107" s="1"/>
    </row>
    <row r="108" spans="2:10" ht="23.25" hidden="1" customHeight="1" outlineLevel="1" x14ac:dyDescent="0.25">
      <c r="B108" s="87" t="s">
        <v>4</v>
      </c>
      <c r="C108" s="88"/>
      <c r="D108" s="88"/>
      <c r="E108" s="88" t="s">
        <v>5</v>
      </c>
      <c r="F108" s="88"/>
      <c r="G108" s="88"/>
      <c r="H108" s="88"/>
      <c r="I108" s="89"/>
      <c r="J108" s="1"/>
    </row>
    <row r="109" spans="2:10" ht="234" hidden="1" customHeight="1" outlineLevel="1" x14ac:dyDescent="0.25">
      <c r="B109" s="67"/>
      <c r="C109" s="65"/>
      <c r="D109" s="65"/>
      <c r="E109" s="64"/>
      <c r="F109" s="65"/>
      <c r="G109" s="65"/>
      <c r="H109" s="65"/>
      <c r="I109" s="66"/>
      <c r="J109" s="1"/>
    </row>
    <row r="110" spans="2:10" ht="15.75" hidden="1" outlineLevel="1" thickBot="1" x14ac:dyDescent="0.3">
      <c r="B110" s="61" t="s">
        <v>6</v>
      </c>
      <c r="C110" s="62"/>
      <c r="D110" s="62"/>
      <c r="E110" s="62"/>
      <c r="F110" s="62"/>
      <c r="G110" s="62"/>
      <c r="H110" s="62"/>
      <c r="I110" s="63"/>
      <c r="J110" s="1"/>
    </row>
    <row r="111" spans="2:10" ht="15.75" hidden="1" outlineLevel="1" thickBot="1" x14ac:dyDescent="0.3">
      <c r="B111" s="68"/>
      <c r="C111" s="69"/>
      <c r="D111" s="70"/>
      <c r="E111" s="77"/>
      <c r="F111" s="69"/>
      <c r="G111" s="69"/>
      <c r="H111" s="69"/>
      <c r="I111" s="78"/>
      <c r="J111" s="1"/>
    </row>
    <row r="112" spans="2:10" ht="15.75" hidden="1" outlineLevel="1" thickBot="1" x14ac:dyDescent="0.3">
      <c r="B112" s="71"/>
      <c r="C112" s="72"/>
      <c r="D112" s="73"/>
      <c r="E112" s="79"/>
      <c r="F112" s="72"/>
      <c r="G112" s="72"/>
      <c r="H112" s="72"/>
      <c r="I112" s="80"/>
      <c r="J112" s="1"/>
    </row>
    <row r="113" spans="2:10" ht="15.75" hidden="1" outlineLevel="1" thickBot="1" x14ac:dyDescent="0.3">
      <c r="B113" s="71"/>
      <c r="C113" s="72"/>
      <c r="D113" s="73"/>
      <c r="E113" s="79"/>
      <c r="F113" s="72"/>
      <c r="G113" s="72"/>
      <c r="H113" s="72"/>
      <c r="I113" s="80"/>
      <c r="J113" s="1"/>
    </row>
    <row r="114" spans="2:10" ht="15.75" hidden="1" outlineLevel="1" thickBot="1" x14ac:dyDescent="0.3">
      <c r="B114" s="71"/>
      <c r="C114" s="72"/>
      <c r="D114" s="73"/>
      <c r="E114" s="79"/>
      <c r="F114" s="72"/>
      <c r="G114" s="72"/>
      <c r="H114" s="72"/>
      <c r="I114" s="80"/>
      <c r="J114" s="1"/>
    </row>
    <row r="115" spans="2:10" ht="15.75" hidden="1" outlineLevel="1" thickBot="1" x14ac:dyDescent="0.3">
      <c r="B115" s="74"/>
      <c r="C115" s="75"/>
      <c r="D115" s="76"/>
      <c r="E115" s="81"/>
      <c r="F115" s="75"/>
      <c r="G115" s="75"/>
      <c r="H115" s="75"/>
      <c r="I115" s="82"/>
      <c r="J115" s="1"/>
    </row>
    <row r="116" spans="2:10" ht="33" customHeight="1" collapsed="1" thickBot="1" x14ac:dyDescent="0.3">
      <c r="B116" s="22" t="s">
        <v>0</v>
      </c>
      <c r="C116" s="21">
        <f>MAX(B$8:$C115)+1</f>
        <v>11</v>
      </c>
      <c r="D116" s="20" t="str">
        <f>INDEX(AssetList!$J$3:$J$200,MATCH(Storyboard!C116,AssetList!$M$3:$M$200))</f>
        <v>11_PGOC_BNL_Dynamite_SG01_P01_IC02_S04</v>
      </c>
      <c r="E116" s="10" t="s">
        <v>1</v>
      </c>
      <c r="F116" s="20" t="str">
        <f>INDEX(AssetList!$K$3:$K$200,MATCH(Storyboard!$C116,AssetList!$M$3:$M$200))</f>
        <v>PU01</v>
      </c>
      <c r="G116" s="10" t="s">
        <v>2</v>
      </c>
      <c r="H116" s="90" t="str">
        <f>INDEX(AssetList!$L$3:$L$200,MATCH(Storyboard!$C116,AssetList!$M$3:$M$200))</f>
        <v>Technology</v>
      </c>
      <c r="I116" s="91" t="str">
        <f>INDEX(AssetList!$K$3:$K$200,MATCH(Storyboard!$C116,AssetList!$M$3:$M$200))</f>
        <v>PU01</v>
      </c>
      <c r="J116" s="1"/>
    </row>
    <row r="117" spans="2:10" ht="23.25" hidden="1" customHeight="1" outlineLevel="1" x14ac:dyDescent="0.25">
      <c r="B117" s="83" t="s">
        <v>3</v>
      </c>
      <c r="C117" s="84"/>
      <c r="D117" s="84"/>
      <c r="E117" s="85">
        <f>MAX($E$9:E116)+1</f>
        <v>11</v>
      </c>
      <c r="F117" s="85"/>
      <c r="G117" s="85"/>
      <c r="H117" s="85"/>
      <c r="I117" s="86"/>
      <c r="J117" s="1"/>
    </row>
    <row r="118" spans="2:10" ht="23.25" hidden="1" customHeight="1" outlineLevel="1" x14ac:dyDescent="0.25">
      <c r="B118" s="87" t="s">
        <v>4</v>
      </c>
      <c r="C118" s="88"/>
      <c r="D118" s="88"/>
      <c r="E118" s="88" t="s">
        <v>5</v>
      </c>
      <c r="F118" s="88"/>
      <c r="G118" s="88"/>
      <c r="H118" s="88"/>
      <c r="I118" s="89"/>
      <c r="J118" s="1"/>
    </row>
    <row r="119" spans="2:10" ht="234" hidden="1" customHeight="1" outlineLevel="1" x14ac:dyDescent="0.25">
      <c r="B119" s="67"/>
      <c r="C119" s="65"/>
      <c r="D119" s="65"/>
      <c r="E119" s="64"/>
      <c r="F119" s="65"/>
      <c r="G119" s="65"/>
      <c r="H119" s="65"/>
      <c r="I119" s="66"/>
      <c r="J119" s="1"/>
    </row>
    <row r="120" spans="2:10" ht="15.75" hidden="1" outlineLevel="1" thickBot="1" x14ac:dyDescent="0.3">
      <c r="B120" s="61" t="s">
        <v>6</v>
      </c>
      <c r="C120" s="62"/>
      <c r="D120" s="62"/>
      <c r="E120" s="62"/>
      <c r="F120" s="62"/>
      <c r="G120" s="62"/>
      <c r="H120" s="62"/>
      <c r="I120" s="63"/>
      <c r="J120" s="1"/>
    </row>
    <row r="121" spans="2:10" ht="15.75" hidden="1" outlineLevel="1" thickBot="1" x14ac:dyDescent="0.3">
      <c r="B121" s="68"/>
      <c r="C121" s="69"/>
      <c r="D121" s="70"/>
      <c r="E121" s="77"/>
      <c r="F121" s="69"/>
      <c r="G121" s="69"/>
      <c r="H121" s="69"/>
      <c r="I121" s="78"/>
      <c r="J121" s="1"/>
    </row>
    <row r="122" spans="2:10" ht="15.75" hidden="1" outlineLevel="1" thickBot="1" x14ac:dyDescent="0.3">
      <c r="B122" s="71"/>
      <c r="C122" s="72"/>
      <c r="D122" s="73"/>
      <c r="E122" s="79"/>
      <c r="F122" s="72"/>
      <c r="G122" s="72"/>
      <c r="H122" s="72"/>
      <c r="I122" s="80"/>
      <c r="J122" s="1"/>
    </row>
    <row r="123" spans="2:10" ht="15.75" hidden="1" outlineLevel="1" thickBot="1" x14ac:dyDescent="0.3">
      <c r="B123" s="71"/>
      <c r="C123" s="72"/>
      <c r="D123" s="73"/>
      <c r="E123" s="79"/>
      <c r="F123" s="72"/>
      <c r="G123" s="72"/>
      <c r="H123" s="72"/>
      <c r="I123" s="80"/>
      <c r="J123" s="1"/>
    </row>
    <row r="124" spans="2:10" ht="15.75" hidden="1" outlineLevel="1" thickBot="1" x14ac:dyDescent="0.3">
      <c r="B124" s="71"/>
      <c r="C124" s="72"/>
      <c r="D124" s="73"/>
      <c r="E124" s="79"/>
      <c r="F124" s="72"/>
      <c r="G124" s="72"/>
      <c r="H124" s="72"/>
      <c r="I124" s="80"/>
      <c r="J124" s="1"/>
    </row>
    <row r="125" spans="2:10" ht="15.75" hidden="1" outlineLevel="1" thickBot="1" x14ac:dyDescent="0.3">
      <c r="B125" s="74"/>
      <c r="C125" s="75"/>
      <c r="D125" s="76"/>
      <c r="E125" s="81"/>
      <c r="F125" s="75"/>
      <c r="G125" s="75"/>
      <c r="H125" s="75"/>
      <c r="I125" s="82"/>
      <c r="J125" s="1"/>
    </row>
    <row r="126" spans="2:10" ht="33" customHeight="1" collapsed="1" thickBot="1" x14ac:dyDescent="0.3">
      <c r="B126" s="22" t="s">
        <v>0</v>
      </c>
      <c r="C126" s="21">
        <f>MAX(B$8:$C125)+1</f>
        <v>12</v>
      </c>
      <c r="D126" s="20" t="str">
        <f>INDEX(AssetList!$J$3:$J$200,MATCH(Storyboard!C126,AssetList!$M$3:$M$200))</f>
        <v>11_PGOC_BNL_Dynamite_SG01_P01_IC02_S04</v>
      </c>
      <c r="E126" s="10" t="s">
        <v>1</v>
      </c>
      <c r="F126" s="20" t="str">
        <f>INDEX(AssetList!$K$3:$K$200,MATCH(Storyboard!$C126,AssetList!$M$3:$M$200))</f>
        <v>PU02</v>
      </c>
      <c r="G126" s="10" t="s">
        <v>2</v>
      </c>
      <c r="H126" s="90" t="str">
        <f>INDEX(AssetList!$L$3:$L$200,MATCH(Storyboard!$C126,AssetList!$M$3:$M$200))</f>
        <v>Technology</v>
      </c>
      <c r="I126" s="91" t="str">
        <f>INDEX(AssetList!$K$3:$K$200,MATCH(Storyboard!$C126,AssetList!$M$3:$M$200))</f>
        <v>PU02</v>
      </c>
      <c r="J126" s="1"/>
    </row>
    <row r="127" spans="2:10" ht="23.25" hidden="1" customHeight="1" outlineLevel="1" x14ac:dyDescent="0.25">
      <c r="B127" s="83" t="s">
        <v>3</v>
      </c>
      <c r="C127" s="84"/>
      <c r="D127" s="84"/>
      <c r="E127" s="85">
        <f>MAX($E$9:E126)+1</f>
        <v>12</v>
      </c>
      <c r="F127" s="85"/>
      <c r="G127" s="85"/>
      <c r="H127" s="85"/>
      <c r="I127" s="86"/>
      <c r="J127" s="1"/>
    </row>
    <row r="128" spans="2:10" ht="23.25" hidden="1" customHeight="1" outlineLevel="1" x14ac:dyDescent="0.25">
      <c r="B128" s="87" t="s">
        <v>4</v>
      </c>
      <c r="C128" s="88"/>
      <c r="D128" s="88"/>
      <c r="E128" s="88" t="s">
        <v>5</v>
      </c>
      <c r="F128" s="88"/>
      <c r="G128" s="88"/>
      <c r="H128" s="88"/>
      <c r="I128" s="89"/>
      <c r="J128" s="1"/>
    </row>
    <row r="129" spans="2:10" ht="234" hidden="1" customHeight="1" outlineLevel="1" x14ac:dyDescent="0.25">
      <c r="B129" s="67"/>
      <c r="C129" s="65"/>
      <c r="D129" s="65"/>
      <c r="E129" s="64"/>
      <c r="F129" s="65"/>
      <c r="G129" s="65"/>
      <c r="H129" s="65"/>
      <c r="I129" s="66"/>
      <c r="J129" s="1"/>
    </row>
    <row r="130" spans="2:10" ht="15.75" hidden="1" outlineLevel="1" thickBot="1" x14ac:dyDescent="0.3">
      <c r="B130" s="61" t="s">
        <v>6</v>
      </c>
      <c r="C130" s="62"/>
      <c r="D130" s="62"/>
      <c r="E130" s="62"/>
      <c r="F130" s="62"/>
      <c r="G130" s="62"/>
      <c r="H130" s="62"/>
      <c r="I130" s="63"/>
      <c r="J130" s="1"/>
    </row>
    <row r="131" spans="2:10" ht="15.75" hidden="1" outlineLevel="1" thickBot="1" x14ac:dyDescent="0.3">
      <c r="B131" s="68"/>
      <c r="C131" s="69"/>
      <c r="D131" s="70"/>
      <c r="E131" s="77"/>
      <c r="F131" s="69"/>
      <c r="G131" s="69"/>
      <c r="H131" s="69"/>
      <c r="I131" s="78"/>
      <c r="J131" s="1"/>
    </row>
    <row r="132" spans="2:10" ht="15.75" hidden="1" outlineLevel="1" thickBot="1" x14ac:dyDescent="0.3">
      <c r="B132" s="71"/>
      <c r="C132" s="72"/>
      <c r="D132" s="73"/>
      <c r="E132" s="79"/>
      <c r="F132" s="72"/>
      <c r="G132" s="72"/>
      <c r="H132" s="72"/>
      <c r="I132" s="80"/>
      <c r="J132" s="1"/>
    </row>
    <row r="133" spans="2:10" ht="15.75" hidden="1" outlineLevel="1" thickBot="1" x14ac:dyDescent="0.3">
      <c r="B133" s="71"/>
      <c r="C133" s="72"/>
      <c r="D133" s="73"/>
      <c r="E133" s="79"/>
      <c r="F133" s="72"/>
      <c r="G133" s="72"/>
      <c r="H133" s="72"/>
      <c r="I133" s="80"/>
      <c r="J133" s="1"/>
    </row>
    <row r="134" spans="2:10" ht="15.75" hidden="1" outlineLevel="1" thickBot="1" x14ac:dyDescent="0.3">
      <c r="B134" s="71"/>
      <c r="C134" s="72"/>
      <c r="D134" s="73"/>
      <c r="E134" s="79"/>
      <c r="F134" s="72"/>
      <c r="G134" s="72"/>
      <c r="H134" s="72"/>
      <c r="I134" s="80"/>
      <c r="J134" s="1"/>
    </row>
    <row r="135" spans="2:10" ht="15.75" hidden="1" outlineLevel="1" thickBot="1" x14ac:dyDescent="0.3">
      <c r="B135" s="74"/>
      <c r="C135" s="75"/>
      <c r="D135" s="76"/>
      <c r="E135" s="81"/>
      <c r="F135" s="75"/>
      <c r="G135" s="75"/>
      <c r="H135" s="75"/>
      <c r="I135" s="82"/>
      <c r="J135" s="1"/>
    </row>
    <row r="136" spans="2:10" ht="33" customHeight="1" collapsed="1" thickBot="1" x14ac:dyDescent="0.3">
      <c r="B136" s="22" t="s">
        <v>0</v>
      </c>
      <c r="C136" s="21">
        <f>MAX(B$8:$C135)+1</f>
        <v>13</v>
      </c>
      <c r="D136" s="20" t="str">
        <f>INDEX(AssetList!$J$3:$J$200,MATCH(Storyboard!C136,AssetList!$M$3:$M$200))</f>
        <v>11_PGOC_BNL_Dynamite_SG01_P01_IC02_S05</v>
      </c>
      <c r="E136" s="10" t="s">
        <v>1</v>
      </c>
      <c r="F136" s="20" t="str">
        <f>INDEX(AssetList!$K$3:$K$200,MATCH(Storyboard!$C136,AssetList!$M$3:$M$200))</f>
        <v/>
      </c>
      <c r="G136" s="10" t="s">
        <v>2</v>
      </c>
      <c r="H136" s="90" t="str">
        <f>INDEX(AssetList!$L$3:$L$200,MATCH(Storyboard!$C136,AssetList!$M$3:$M$200))</f>
        <v>Technology</v>
      </c>
      <c r="I136" s="91" t="str">
        <f>INDEX(AssetList!$K$3:$K$200,MATCH(Storyboard!$C136,AssetList!$M$3:$M$200))</f>
        <v/>
      </c>
      <c r="J136" s="1"/>
    </row>
    <row r="137" spans="2:10" ht="23.25" hidden="1" customHeight="1" outlineLevel="1" x14ac:dyDescent="0.25">
      <c r="B137" s="83" t="s">
        <v>3</v>
      </c>
      <c r="C137" s="84"/>
      <c r="D137" s="84"/>
      <c r="E137" s="85">
        <f>MAX($E$9:E136)+1</f>
        <v>13</v>
      </c>
      <c r="F137" s="85"/>
      <c r="G137" s="85"/>
      <c r="H137" s="85"/>
      <c r="I137" s="86"/>
      <c r="J137" s="1"/>
    </row>
    <row r="138" spans="2:10" ht="23.25" hidden="1" customHeight="1" outlineLevel="1" x14ac:dyDescent="0.25">
      <c r="B138" s="87" t="s">
        <v>4</v>
      </c>
      <c r="C138" s="88"/>
      <c r="D138" s="88"/>
      <c r="E138" s="88" t="s">
        <v>5</v>
      </c>
      <c r="F138" s="88"/>
      <c r="G138" s="88"/>
      <c r="H138" s="88"/>
      <c r="I138" s="89"/>
      <c r="J138" s="1"/>
    </row>
    <row r="139" spans="2:10" ht="234" hidden="1" customHeight="1" outlineLevel="1" x14ac:dyDescent="0.25">
      <c r="B139" s="67"/>
      <c r="C139" s="65"/>
      <c r="D139" s="65"/>
      <c r="E139" s="64"/>
      <c r="F139" s="65"/>
      <c r="G139" s="65"/>
      <c r="H139" s="65"/>
      <c r="I139" s="66"/>
      <c r="J139" s="1"/>
    </row>
    <row r="140" spans="2:10" ht="15.75" hidden="1" outlineLevel="1" thickBot="1" x14ac:dyDescent="0.3">
      <c r="B140" s="61" t="s">
        <v>6</v>
      </c>
      <c r="C140" s="62"/>
      <c r="D140" s="62"/>
      <c r="E140" s="62"/>
      <c r="F140" s="62"/>
      <c r="G140" s="62"/>
      <c r="H140" s="62"/>
      <c r="I140" s="63"/>
      <c r="J140" s="1"/>
    </row>
    <row r="141" spans="2:10" ht="15.75" hidden="1" outlineLevel="1" thickBot="1" x14ac:dyDescent="0.3">
      <c r="B141" s="68"/>
      <c r="C141" s="69"/>
      <c r="D141" s="70"/>
      <c r="E141" s="77"/>
      <c r="F141" s="69"/>
      <c r="G141" s="69"/>
      <c r="H141" s="69"/>
      <c r="I141" s="78"/>
      <c r="J141" s="1"/>
    </row>
    <row r="142" spans="2:10" ht="15.75" hidden="1" outlineLevel="1" thickBot="1" x14ac:dyDescent="0.3">
      <c r="B142" s="71"/>
      <c r="C142" s="72"/>
      <c r="D142" s="73"/>
      <c r="E142" s="79"/>
      <c r="F142" s="72"/>
      <c r="G142" s="72"/>
      <c r="H142" s="72"/>
      <c r="I142" s="80"/>
      <c r="J142" s="1"/>
    </row>
    <row r="143" spans="2:10" ht="15.75" hidden="1" outlineLevel="1" thickBot="1" x14ac:dyDescent="0.3">
      <c r="B143" s="71"/>
      <c r="C143" s="72"/>
      <c r="D143" s="73"/>
      <c r="E143" s="79"/>
      <c r="F143" s="72"/>
      <c r="G143" s="72"/>
      <c r="H143" s="72"/>
      <c r="I143" s="80"/>
      <c r="J143" s="1"/>
    </row>
    <row r="144" spans="2:10" ht="15.75" hidden="1" outlineLevel="1" thickBot="1" x14ac:dyDescent="0.3">
      <c r="B144" s="71"/>
      <c r="C144" s="72"/>
      <c r="D144" s="73"/>
      <c r="E144" s="79"/>
      <c r="F144" s="72"/>
      <c r="G144" s="72"/>
      <c r="H144" s="72"/>
      <c r="I144" s="80"/>
      <c r="J144" s="1"/>
    </row>
    <row r="145" spans="2:10" ht="15.75" hidden="1" outlineLevel="1" thickBot="1" x14ac:dyDescent="0.3">
      <c r="B145" s="74"/>
      <c r="C145" s="75"/>
      <c r="D145" s="76"/>
      <c r="E145" s="81"/>
      <c r="F145" s="75"/>
      <c r="G145" s="75"/>
      <c r="H145" s="75"/>
      <c r="I145" s="82"/>
      <c r="J145" s="1"/>
    </row>
    <row r="146" spans="2:10" ht="33" customHeight="1" collapsed="1" thickBot="1" x14ac:dyDescent="0.3">
      <c r="B146" s="22" t="s">
        <v>0</v>
      </c>
      <c r="C146" s="21">
        <f>MAX(B$8:$C145)+1</f>
        <v>14</v>
      </c>
      <c r="D146" s="20" t="str">
        <f>INDEX(AssetList!$J$3:$J$200,MATCH(Storyboard!C146,AssetList!$M$3:$M$200))</f>
        <v>11_PGOC_BNL_Dynamite_SG01_P01_IC02_S06</v>
      </c>
      <c r="E146" s="10" t="s">
        <v>1</v>
      </c>
      <c r="F146" s="20" t="str">
        <f>INDEX(AssetList!$K$3:$K$200,MATCH(Storyboard!$C146,AssetList!$M$3:$M$200))</f>
        <v/>
      </c>
      <c r="G146" s="10" t="s">
        <v>2</v>
      </c>
      <c r="H146" s="90" t="str">
        <f>INDEX(AssetList!$L$3:$L$200,MATCH(Storyboard!$C146,AssetList!$M$3:$M$200))</f>
        <v>Technology</v>
      </c>
      <c r="I146" s="91" t="str">
        <f>INDEX(AssetList!$K$3:$K$200,MATCH(Storyboard!$C146,AssetList!$M$3:$M$200))</f>
        <v/>
      </c>
      <c r="J146" s="1"/>
    </row>
    <row r="147" spans="2:10" ht="23.25" hidden="1" customHeight="1" outlineLevel="1" x14ac:dyDescent="0.25">
      <c r="B147" s="83" t="s">
        <v>3</v>
      </c>
      <c r="C147" s="84"/>
      <c r="D147" s="84"/>
      <c r="E147" s="85">
        <f>MAX($E$9:E146)+1</f>
        <v>14</v>
      </c>
      <c r="F147" s="85"/>
      <c r="G147" s="85"/>
      <c r="H147" s="85"/>
      <c r="I147" s="86"/>
      <c r="J147" s="1"/>
    </row>
    <row r="148" spans="2:10" ht="23.25" hidden="1" customHeight="1" outlineLevel="1" x14ac:dyDescent="0.25">
      <c r="B148" s="87" t="s">
        <v>4</v>
      </c>
      <c r="C148" s="88"/>
      <c r="D148" s="88"/>
      <c r="E148" s="88" t="s">
        <v>5</v>
      </c>
      <c r="F148" s="88"/>
      <c r="G148" s="88"/>
      <c r="H148" s="88"/>
      <c r="I148" s="89"/>
      <c r="J148" s="1"/>
    </row>
    <row r="149" spans="2:10" ht="234" hidden="1" customHeight="1" outlineLevel="1" x14ac:dyDescent="0.25">
      <c r="B149" s="67"/>
      <c r="C149" s="65"/>
      <c r="D149" s="65"/>
      <c r="E149" s="64"/>
      <c r="F149" s="65"/>
      <c r="G149" s="65"/>
      <c r="H149" s="65"/>
      <c r="I149" s="66"/>
      <c r="J149" s="1"/>
    </row>
    <row r="150" spans="2:10" ht="15.75" hidden="1" outlineLevel="1" thickBot="1" x14ac:dyDescent="0.3">
      <c r="B150" s="61" t="s">
        <v>6</v>
      </c>
      <c r="C150" s="62"/>
      <c r="D150" s="62"/>
      <c r="E150" s="62"/>
      <c r="F150" s="62"/>
      <c r="G150" s="62"/>
      <c r="H150" s="62"/>
      <c r="I150" s="63"/>
      <c r="J150" s="1"/>
    </row>
    <row r="151" spans="2:10" ht="15.75" hidden="1" outlineLevel="1" thickBot="1" x14ac:dyDescent="0.3">
      <c r="B151" s="68"/>
      <c r="C151" s="69"/>
      <c r="D151" s="70"/>
      <c r="E151" s="77"/>
      <c r="F151" s="69"/>
      <c r="G151" s="69"/>
      <c r="H151" s="69"/>
      <c r="I151" s="78"/>
      <c r="J151" s="1"/>
    </row>
    <row r="152" spans="2:10" ht="15.75" hidden="1" outlineLevel="1" thickBot="1" x14ac:dyDescent="0.3">
      <c r="B152" s="71"/>
      <c r="C152" s="72"/>
      <c r="D152" s="73"/>
      <c r="E152" s="79"/>
      <c r="F152" s="72"/>
      <c r="G152" s="72"/>
      <c r="H152" s="72"/>
      <c r="I152" s="80"/>
      <c r="J152" s="1"/>
    </row>
    <row r="153" spans="2:10" ht="15.75" hidden="1" outlineLevel="1" thickBot="1" x14ac:dyDescent="0.3">
      <c r="B153" s="71"/>
      <c r="C153" s="72"/>
      <c r="D153" s="73"/>
      <c r="E153" s="79"/>
      <c r="F153" s="72"/>
      <c r="G153" s="72"/>
      <c r="H153" s="72"/>
      <c r="I153" s="80"/>
      <c r="J153" s="1"/>
    </row>
    <row r="154" spans="2:10" ht="15.75" hidden="1" outlineLevel="1" thickBot="1" x14ac:dyDescent="0.3">
      <c r="B154" s="71"/>
      <c r="C154" s="72"/>
      <c r="D154" s="73"/>
      <c r="E154" s="79"/>
      <c r="F154" s="72"/>
      <c r="G154" s="72"/>
      <c r="H154" s="72"/>
      <c r="I154" s="80"/>
      <c r="J154" s="1"/>
    </row>
    <row r="155" spans="2:10" ht="15.75" hidden="1" outlineLevel="1" thickBot="1" x14ac:dyDescent="0.3">
      <c r="B155" s="74"/>
      <c r="C155" s="75"/>
      <c r="D155" s="76"/>
      <c r="E155" s="81"/>
      <c r="F155" s="75"/>
      <c r="G155" s="75"/>
      <c r="H155" s="75"/>
      <c r="I155" s="82"/>
      <c r="J155" s="1"/>
    </row>
    <row r="156" spans="2:10" ht="33" customHeight="1" collapsed="1" thickBot="1" x14ac:dyDescent="0.3">
      <c r="B156" s="22" t="s">
        <v>0</v>
      </c>
      <c r="C156" s="21">
        <f>MAX(B$8:$C155)+1</f>
        <v>15</v>
      </c>
      <c r="D156" s="20" t="str">
        <f>INDEX(AssetList!$J$3:$J$200,MATCH(Storyboard!C156,AssetList!$M$3:$M$200))</f>
        <v>11_PGOC_BNL_Dynamite_SG01_P01_IC03_S01</v>
      </c>
      <c r="E156" s="10" t="s">
        <v>1</v>
      </c>
      <c r="F156" s="20" t="str">
        <f>INDEX(AssetList!$K$3:$K$200,MATCH(Storyboard!$C156,AssetList!$M$3:$M$200))</f>
        <v/>
      </c>
      <c r="G156" s="10" t="s">
        <v>2</v>
      </c>
      <c r="H156" s="90" t="str">
        <f>INDEX(AssetList!$L$3:$L$200,MATCH(Storyboard!$C156,AssetList!$M$3:$M$200))</f>
        <v>ALL IN ONE</v>
      </c>
      <c r="I156" s="91" t="str">
        <f>INDEX(AssetList!$K$3:$K$200,MATCH(Storyboard!$C156,AssetList!$M$3:$M$200))</f>
        <v/>
      </c>
      <c r="J156" s="1"/>
    </row>
    <row r="157" spans="2:10" ht="23.25" hidden="1" customHeight="1" outlineLevel="1" x14ac:dyDescent="0.25">
      <c r="B157" s="83" t="s">
        <v>3</v>
      </c>
      <c r="C157" s="84"/>
      <c r="D157" s="84"/>
      <c r="E157" s="85">
        <f>MAX($E$9:E156)+1</f>
        <v>15</v>
      </c>
      <c r="F157" s="85"/>
      <c r="G157" s="85"/>
      <c r="H157" s="85"/>
      <c r="I157" s="86"/>
      <c r="J157" s="1"/>
    </row>
    <row r="158" spans="2:10" ht="23.25" hidden="1" customHeight="1" outlineLevel="1" x14ac:dyDescent="0.25">
      <c r="B158" s="87" t="s">
        <v>4</v>
      </c>
      <c r="C158" s="88"/>
      <c r="D158" s="88"/>
      <c r="E158" s="88" t="s">
        <v>5</v>
      </c>
      <c r="F158" s="88"/>
      <c r="G158" s="88"/>
      <c r="H158" s="88"/>
      <c r="I158" s="89"/>
      <c r="J158" s="1"/>
    </row>
    <row r="159" spans="2:10" ht="234" hidden="1" customHeight="1" outlineLevel="1" x14ac:dyDescent="0.25">
      <c r="B159" s="67"/>
      <c r="C159" s="65"/>
      <c r="D159" s="65"/>
      <c r="E159" s="64"/>
      <c r="F159" s="65"/>
      <c r="G159" s="65"/>
      <c r="H159" s="65"/>
      <c r="I159" s="66"/>
      <c r="J159" s="1"/>
    </row>
    <row r="160" spans="2:10" ht="15.75" hidden="1" outlineLevel="1" thickBot="1" x14ac:dyDescent="0.3">
      <c r="B160" s="61" t="s">
        <v>6</v>
      </c>
      <c r="C160" s="62"/>
      <c r="D160" s="62"/>
      <c r="E160" s="62"/>
      <c r="F160" s="62"/>
      <c r="G160" s="62"/>
      <c r="H160" s="62"/>
      <c r="I160" s="63"/>
      <c r="J160" s="1"/>
    </row>
    <row r="161" spans="2:10" ht="15.75" hidden="1" outlineLevel="1" thickBot="1" x14ac:dyDescent="0.3">
      <c r="B161" s="99"/>
      <c r="C161" s="100"/>
      <c r="D161" s="100"/>
      <c r="E161" s="100"/>
      <c r="F161" s="100"/>
      <c r="G161" s="100"/>
      <c r="H161" s="100"/>
      <c r="I161" s="101"/>
      <c r="J161" s="1"/>
    </row>
    <row r="162" spans="2:10" ht="15.75" hidden="1" outlineLevel="1" thickBot="1" x14ac:dyDescent="0.3">
      <c r="B162" s="102"/>
      <c r="C162" s="103"/>
      <c r="D162" s="103"/>
      <c r="E162" s="103"/>
      <c r="F162" s="103"/>
      <c r="G162" s="103"/>
      <c r="H162" s="103"/>
      <c r="I162" s="104"/>
      <c r="J162" s="1"/>
    </row>
    <row r="163" spans="2:10" ht="15.75" hidden="1" outlineLevel="1" thickBot="1" x14ac:dyDescent="0.3">
      <c r="B163" s="102"/>
      <c r="C163" s="103"/>
      <c r="D163" s="103"/>
      <c r="E163" s="103"/>
      <c r="F163" s="103"/>
      <c r="G163" s="103"/>
      <c r="H163" s="103"/>
      <c r="I163" s="104"/>
      <c r="J163" s="1"/>
    </row>
    <row r="164" spans="2:10" ht="15.75" hidden="1" outlineLevel="1" thickBot="1" x14ac:dyDescent="0.3">
      <c r="B164" s="102"/>
      <c r="C164" s="103"/>
      <c r="D164" s="103"/>
      <c r="E164" s="103"/>
      <c r="F164" s="103"/>
      <c r="G164" s="103"/>
      <c r="H164" s="103"/>
      <c r="I164" s="104"/>
      <c r="J164" s="1"/>
    </row>
    <row r="165" spans="2:10" ht="15.75" hidden="1" outlineLevel="1" thickBot="1" x14ac:dyDescent="0.3">
      <c r="B165" s="105"/>
      <c r="C165" s="106"/>
      <c r="D165" s="106"/>
      <c r="E165" s="106"/>
      <c r="F165" s="106"/>
      <c r="G165" s="106"/>
      <c r="H165" s="106"/>
      <c r="I165" s="107"/>
      <c r="J165" s="1"/>
    </row>
    <row r="166" spans="2:10" ht="33" customHeight="1" collapsed="1" thickBot="1" x14ac:dyDescent="0.3">
      <c r="B166" s="22" t="s">
        <v>0</v>
      </c>
      <c r="C166" s="21">
        <f>MAX(B$8:$C165)+1</f>
        <v>16</v>
      </c>
      <c r="D166" s="20" t="str">
        <f>INDEX(AssetList!$J$3:$J$200,MATCH(Storyboard!C166,AssetList!$M$3:$M$200))</f>
        <v>11_PGOC_BNL_Dynamite_SG01_P01_IC03_S02</v>
      </c>
      <c r="E166" s="10" t="s">
        <v>1</v>
      </c>
      <c r="F166" s="20" t="str">
        <f>INDEX(AssetList!$K$3:$K$200,MATCH(Storyboard!$C166,AssetList!$M$3:$M$200))</f>
        <v/>
      </c>
      <c r="G166" s="10" t="s">
        <v>2</v>
      </c>
      <c r="H166" s="90" t="str">
        <f>INDEX(AssetList!$L$3:$L$200,MATCH(Storyboard!$C166,AssetList!$M$3:$M$200))</f>
        <v>ALL IN ONE</v>
      </c>
      <c r="I166" s="91" t="str">
        <f>INDEX(AssetList!$K$3:$K$200,MATCH(Storyboard!$C166,AssetList!$M$3:$M$200))</f>
        <v/>
      </c>
      <c r="J166" s="1"/>
    </row>
    <row r="167" spans="2:10" ht="23.25" hidden="1" customHeight="1" outlineLevel="1" x14ac:dyDescent="0.25">
      <c r="B167" s="83" t="s">
        <v>3</v>
      </c>
      <c r="C167" s="84"/>
      <c r="D167" s="84"/>
      <c r="E167" s="85">
        <f>MAX($E$9:E166)+1</f>
        <v>16</v>
      </c>
      <c r="F167" s="85"/>
      <c r="G167" s="85"/>
      <c r="H167" s="85"/>
      <c r="I167" s="86"/>
      <c r="J167" s="1"/>
    </row>
    <row r="168" spans="2:10" ht="23.25" hidden="1" customHeight="1" outlineLevel="1" x14ac:dyDescent="0.25">
      <c r="B168" s="87" t="s">
        <v>4</v>
      </c>
      <c r="C168" s="88"/>
      <c r="D168" s="88"/>
      <c r="E168" s="88" t="s">
        <v>5</v>
      </c>
      <c r="F168" s="88"/>
      <c r="G168" s="88"/>
      <c r="H168" s="88"/>
      <c r="I168" s="89"/>
      <c r="J168" s="1"/>
    </row>
    <row r="169" spans="2:10" ht="234" hidden="1" customHeight="1" outlineLevel="1" x14ac:dyDescent="0.25">
      <c r="B169" s="67"/>
      <c r="C169" s="65"/>
      <c r="D169" s="65"/>
      <c r="E169" s="64"/>
      <c r="F169" s="65"/>
      <c r="G169" s="65"/>
      <c r="H169" s="65"/>
      <c r="I169" s="66"/>
      <c r="J169" s="1"/>
    </row>
    <row r="170" spans="2:10" ht="15.75" hidden="1" outlineLevel="1" thickBot="1" x14ac:dyDescent="0.3">
      <c r="B170" s="61" t="s">
        <v>6</v>
      </c>
      <c r="C170" s="62"/>
      <c r="D170" s="62"/>
      <c r="E170" s="62"/>
      <c r="F170" s="62"/>
      <c r="G170" s="62"/>
      <c r="H170" s="62"/>
      <c r="I170" s="63"/>
      <c r="J170" s="1"/>
    </row>
    <row r="171" spans="2:10" ht="15.75" hidden="1" outlineLevel="1" thickBot="1" x14ac:dyDescent="0.3">
      <c r="B171" s="68"/>
      <c r="C171" s="69"/>
      <c r="D171" s="70"/>
      <c r="E171" s="77"/>
      <c r="F171" s="69"/>
      <c r="G171" s="69"/>
      <c r="H171" s="69"/>
      <c r="I171" s="78"/>
      <c r="J171" s="1"/>
    </row>
    <row r="172" spans="2:10" ht="15.75" hidden="1" outlineLevel="1" thickBot="1" x14ac:dyDescent="0.3">
      <c r="B172" s="71"/>
      <c r="C172" s="72"/>
      <c r="D172" s="73"/>
      <c r="E172" s="79"/>
      <c r="F172" s="72"/>
      <c r="G172" s="72"/>
      <c r="H172" s="72"/>
      <c r="I172" s="80"/>
      <c r="J172" s="1"/>
    </row>
    <row r="173" spans="2:10" ht="15.75" hidden="1" outlineLevel="1" thickBot="1" x14ac:dyDescent="0.3">
      <c r="B173" s="71"/>
      <c r="C173" s="72"/>
      <c r="D173" s="73"/>
      <c r="E173" s="79"/>
      <c r="F173" s="72"/>
      <c r="G173" s="72"/>
      <c r="H173" s="72"/>
      <c r="I173" s="80"/>
      <c r="J173" s="1"/>
    </row>
    <row r="174" spans="2:10" ht="15.75" hidden="1" outlineLevel="1" thickBot="1" x14ac:dyDescent="0.3">
      <c r="B174" s="71"/>
      <c r="C174" s="72"/>
      <c r="D174" s="73"/>
      <c r="E174" s="79"/>
      <c r="F174" s="72"/>
      <c r="G174" s="72"/>
      <c r="H174" s="72"/>
      <c r="I174" s="80"/>
      <c r="J174" s="1"/>
    </row>
    <row r="175" spans="2:10" ht="15.75" hidden="1" outlineLevel="1" thickBot="1" x14ac:dyDescent="0.3">
      <c r="B175" s="74"/>
      <c r="C175" s="75"/>
      <c r="D175" s="76"/>
      <c r="E175" s="81"/>
      <c r="F175" s="75"/>
      <c r="G175" s="75"/>
      <c r="H175" s="75"/>
      <c r="I175" s="82"/>
      <c r="J175" s="1"/>
    </row>
    <row r="176" spans="2:10" ht="33" customHeight="1" collapsed="1" thickBot="1" x14ac:dyDescent="0.3">
      <c r="B176" s="22" t="s">
        <v>0</v>
      </c>
      <c r="C176" s="21">
        <f>MAX(B$8:$C175)+1</f>
        <v>17</v>
      </c>
      <c r="D176" s="20" t="str">
        <f>INDEX(AssetList!$J$3:$J$200,MATCH(Storyboard!C176,AssetList!$M$3:$M$200))</f>
        <v>11_PGOC_BNL_Dynamite_SG01_P01_IC03_S02</v>
      </c>
      <c r="E176" s="10" t="s">
        <v>1</v>
      </c>
      <c r="F176" s="20" t="str">
        <f>INDEX(AssetList!$K$3:$K$200,MATCH(Storyboard!$C176,AssetList!$M$3:$M$200))</f>
        <v>PU01</v>
      </c>
      <c r="G176" s="10" t="s">
        <v>2</v>
      </c>
      <c r="H176" s="90" t="str">
        <f>INDEX(AssetList!$L$3:$L$200,MATCH(Storyboard!$C176,AssetList!$M$3:$M$200))</f>
        <v>ALL IN ONE</v>
      </c>
      <c r="I176" s="91" t="str">
        <f>INDEX(AssetList!$K$3:$K$200,MATCH(Storyboard!$C176,AssetList!$M$3:$M$200))</f>
        <v>PU01</v>
      </c>
      <c r="J176" s="1"/>
    </row>
    <row r="177" spans="2:10" ht="23.25" hidden="1" customHeight="1" outlineLevel="1" x14ac:dyDescent="0.25">
      <c r="B177" s="83" t="s">
        <v>3</v>
      </c>
      <c r="C177" s="84"/>
      <c r="D177" s="84"/>
      <c r="E177" s="85">
        <f>MAX($E$9:E176)+1</f>
        <v>17</v>
      </c>
      <c r="F177" s="85"/>
      <c r="G177" s="85"/>
      <c r="H177" s="85"/>
      <c r="I177" s="86"/>
      <c r="J177" s="1"/>
    </row>
    <row r="178" spans="2:10" ht="23.25" hidden="1" customHeight="1" outlineLevel="1" x14ac:dyDescent="0.25">
      <c r="B178" s="87" t="s">
        <v>4</v>
      </c>
      <c r="C178" s="88"/>
      <c r="D178" s="88"/>
      <c r="E178" s="88" t="s">
        <v>5</v>
      </c>
      <c r="F178" s="88"/>
      <c r="G178" s="88"/>
      <c r="H178" s="88"/>
      <c r="I178" s="89"/>
      <c r="J178" s="1"/>
    </row>
    <row r="179" spans="2:10" ht="234" hidden="1" customHeight="1" outlineLevel="1" x14ac:dyDescent="0.25">
      <c r="B179" s="67"/>
      <c r="C179" s="65"/>
      <c r="D179" s="65"/>
      <c r="E179" s="64"/>
      <c r="F179" s="65"/>
      <c r="G179" s="65"/>
      <c r="H179" s="65"/>
      <c r="I179" s="66"/>
      <c r="J179" s="1"/>
    </row>
    <row r="180" spans="2:10" ht="15.75" hidden="1" outlineLevel="1" thickBot="1" x14ac:dyDescent="0.3">
      <c r="B180" s="61" t="s">
        <v>6</v>
      </c>
      <c r="C180" s="62"/>
      <c r="D180" s="62"/>
      <c r="E180" s="62"/>
      <c r="F180" s="62"/>
      <c r="G180" s="62"/>
      <c r="H180" s="62"/>
      <c r="I180" s="63"/>
      <c r="J180" s="1"/>
    </row>
    <row r="181" spans="2:10" ht="15.75" hidden="1" outlineLevel="1" thickBot="1" x14ac:dyDescent="0.3">
      <c r="B181" s="68"/>
      <c r="C181" s="69"/>
      <c r="D181" s="70"/>
      <c r="E181" s="77"/>
      <c r="F181" s="69"/>
      <c r="G181" s="69"/>
      <c r="H181" s="69"/>
      <c r="I181" s="78"/>
      <c r="J181" s="1"/>
    </row>
    <row r="182" spans="2:10" ht="15.75" hidden="1" outlineLevel="1" thickBot="1" x14ac:dyDescent="0.3">
      <c r="B182" s="71"/>
      <c r="C182" s="72"/>
      <c r="D182" s="73"/>
      <c r="E182" s="79"/>
      <c r="F182" s="72"/>
      <c r="G182" s="72"/>
      <c r="H182" s="72"/>
      <c r="I182" s="80"/>
      <c r="J182" s="1"/>
    </row>
    <row r="183" spans="2:10" ht="15.75" hidden="1" outlineLevel="1" thickBot="1" x14ac:dyDescent="0.3">
      <c r="B183" s="71"/>
      <c r="C183" s="72"/>
      <c r="D183" s="73"/>
      <c r="E183" s="79"/>
      <c r="F183" s="72"/>
      <c r="G183" s="72"/>
      <c r="H183" s="72"/>
      <c r="I183" s="80"/>
      <c r="J183" s="1"/>
    </row>
    <row r="184" spans="2:10" ht="15.75" hidden="1" outlineLevel="1" thickBot="1" x14ac:dyDescent="0.3">
      <c r="B184" s="71"/>
      <c r="C184" s="72"/>
      <c r="D184" s="73"/>
      <c r="E184" s="79"/>
      <c r="F184" s="72"/>
      <c r="G184" s="72"/>
      <c r="H184" s="72"/>
      <c r="I184" s="80"/>
      <c r="J184" s="1"/>
    </row>
    <row r="185" spans="2:10" ht="15.75" hidden="1" outlineLevel="1" thickBot="1" x14ac:dyDescent="0.3">
      <c r="B185" s="74"/>
      <c r="C185" s="75"/>
      <c r="D185" s="76"/>
      <c r="E185" s="81"/>
      <c r="F185" s="75"/>
      <c r="G185" s="75"/>
      <c r="H185" s="75"/>
      <c r="I185" s="82"/>
      <c r="J185" s="1"/>
    </row>
    <row r="186" spans="2:10" ht="33" customHeight="1" collapsed="1" thickBot="1" x14ac:dyDescent="0.3">
      <c r="B186" s="22" t="s">
        <v>0</v>
      </c>
      <c r="C186" s="21">
        <f>MAX(B$8:$C185)+1</f>
        <v>18</v>
      </c>
      <c r="D186" s="20" t="str">
        <f>INDEX(AssetList!$J$3:$J$200,MATCH(Storyboard!C186,AssetList!$M$3:$M$200))</f>
        <v>11_PGOC_BNL_Dynamite_SG01_P01_IC03_S02</v>
      </c>
      <c r="E186" s="10" t="s">
        <v>1</v>
      </c>
      <c r="F186" s="20" t="str">
        <f>INDEX(AssetList!$K$3:$K$200,MATCH(Storyboard!$C186,AssetList!$M$3:$M$200))</f>
        <v>PU03</v>
      </c>
      <c r="G186" s="10" t="s">
        <v>2</v>
      </c>
      <c r="H186" s="90" t="str">
        <f>INDEX(AssetList!$L$3:$L$200,MATCH(Storyboard!$C186,AssetList!$M$3:$M$200))</f>
        <v>ALL IN ONE</v>
      </c>
      <c r="I186" s="91" t="str">
        <f>INDEX(AssetList!$K$3:$K$200,MATCH(Storyboard!$C186,AssetList!$M$3:$M$200))</f>
        <v>PU03</v>
      </c>
      <c r="J186" s="1"/>
    </row>
    <row r="187" spans="2:10" ht="23.25" hidden="1" customHeight="1" outlineLevel="1" x14ac:dyDescent="0.25">
      <c r="B187" s="83" t="s">
        <v>3</v>
      </c>
      <c r="C187" s="84"/>
      <c r="D187" s="84"/>
      <c r="E187" s="85">
        <f>MAX($E$9:E186)+1</f>
        <v>18</v>
      </c>
      <c r="F187" s="85"/>
      <c r="G187" s="85"/>
      <c r="H187" s="85"/>
      <c r="I187" s="86"/>
      <c r="J187" s="1"/>
    </row>
    <row r="188" spans="2:10" ht="23.25" hidden="1" customHeight="1" outlineLevel="1" x14ac:dyDescent="0.25">
      <c r="B188" s="87" t="s">
        <v>4</v>
      </c>
      <c r="C188" s="88"/>
      <c r="D188" s="88"/>
      <c r="E188" s="88" t="s">
        <v>5</v>
      </c>
      <c r="F188" s="88"/>
      <c r="G188" s="88"/>
      <c r="H188" s="88"/>
      <c r="I188" s="89"/>
      <c r="J188" s="1"/>
    </row>
    <row r="189" spans="2:10" ht="234" hidden="1" customHeight="1" outlineLevel="1" x14ac:dyDescent="0.25">
      <c r="B189" s="67"/>
      <c r="C189" s="65"/>
      <c r="D189" s="65"/>
      <c r="E189" s="64"/>
      <c r="F189" s="65"/>
      <c r="G189" s="65"/>
      <c r="H189" s="65"/>
      <c r="I189" s="66"/>
      <c r="J189" s="1"/>
    </row>
    <row r="190" spans="2:10" ht="15.75" hidden="1" outlineLevel="1" thickBot="1" x14ac:dyDescent="0.3">
      <c r="B190" s="61" t="s">
        <v>6</v>
      </c>
      <c r="C190" s="62"/>
      <c r="D190" s="62"/>
      <c r="E190" s="62"/>
      <c r="F190" s="62"/>
      <c r="G190" s="62"/>
      <c r="H190" s="62"/>
      <c r="I190" s="63"/>
      <c r="J190" s="1"/>
    </row>
    <row r="191" spans="2:10" ht="15.75" hidden="1" outlineLevel="1" thickBot="1" x14ac:dyDescent="0.3">
      <c r="B191" s="68"/>
      <c r="C191" s="69"/>
      <c r="D191" s="70"/>
      <c r="E191" s="77"/>
      <c r="F191" s="69"/>
      <c r="G191" s="69"/>
      <c r="H191" s="69"/>
      <c r="I191" s="78"/>
      <c r="J191" s="1"/>
    </row>
    <row r="192" spans="2:10" ht="15.75" hidden="1" outlineLevel="1" thickBot="1" x14ac:dyDescent="0.3">
      <c r="B192" s="71"/>
      <c r="C192" s="72"/>
      <c r="D192" s="73"/>
      <c r="E192" s="79"/>
      <c r="F192" s="72"/>
      <c r="G192" s="72"/>
      <c r="H192" s="72"/>
      <c r="I192" s="80"/>
      <c r="J192" s="1"/>
    </row>
    <row r="193" spans="2:10" ht="15.75" hidden="1" outlineLevel="1" thickBot="1" x14ac:dyDescent="0.3">
      <c r="B193" s="71"/>
      <c r="C193" s="72"/>
      <c r="D193" s="73"/>
      <c r="E193" s="79"/>
      <c r="F193" s="72"/>
      <c r="G193" s="72"/>
      <c r="H193" s="72"/>
      <c r="I193" s="80"/>
      <c r="J193" s="1"/>
    </row>
    <row r="194" spans="2:10" ht="15.75" hidden="1" outlineLevel="1" thickBot="1" x14ac:dyDescent="0.3">
      <c r="B194" s="71"/>
      <c r="C194" s="72"/>
      <c r="D194" s="73"/>
      <c r="E194" s="79"/>
      <c r="F194" s="72"/>
      <c r="G194" s="72"/>
      <c r="H194" s="72"/>
      <c r="I194" s="80"/>
      <c r="J194" s="1"/>
    </row>
    <row r="195" spans="2:10" ht="15.75" hidden="1" outlineLevel="1" thickBot="1" x14ac:dyDescent="0.3">
      <c r="B195" s="74"/>
      <c r="C195" s="75"/>
      <c r="D195" s="76"/>
      <c r="E195" s="81"/>
      <c r="F195" s="75"/>
      <c r="G195" s="75"/>
      <c r="H195" s="75"/>
      <c r="I195" s="82"/>
      <c r="J195" s="1"/>
    </row>
    <row r="196" spans="2:10" ht="33" customHeight="1" collapsed="1" thickBot="1" x14ac:dyDescent="0.3">
      <c r="B196" s="22" t="s">
        <v>0</v>
      </c>
      <c r="C196" s="21">
        <f>MAX(B$8:$C195)+1</f>
        <v>19</v>
      </c>
      <c r="D196" s="20" t="str">
        <f>INDEX(AssetList!$J$3:$J$200,MATCH(Storyboard!C196,AssetList!$M$3:$M$200))</f>
        <v>11_PGOC_BNL_Dynamite_SG01_P01_IC03_S03</v>
      </c>
      <c r="E196" s="10" t="s">
        <v>1</v>
      </c>
      <c r="F196" s="20" t="str">
        <f>INDEX(AssetList!$K$3:$K$200,MATCH(Storyboard!$C196,AssetList!$M$3:$M$200))</f>
        <v/>
      </c>
      <c r="G196" s="10" t="s">
        <v>2</v>
      </c>
      <c r="H196" s="90" t="str">
        <f>INDEX(AssetList!$L$3:$L$200,MATCH(Storyboard!$C196,AssetList!$M$3:$M$200))</f>
        <v>ALL IN ONE</v>
      </c>
      <c r="I196" s="91" t="str">
        <f>INDEX(AssetList!$K$3:$K$200,MATCH(Storyboard!$C196,AssetList!$M$3:$M$200))</f>
        <v/>
      </c>
      <c r="J196" s="1"/>
    </row>
    <row r="197" spans="2:10" ht="23.25" hidden="1" customHeight="1" outlineLevel="1" x14ac:dyDescent="0.25">
      <c r="B197" s="83" t="s">
        <v>3</v>
      </c>
      <c r="C197" s="84"/>
      <c r="D197" s="84"/>
      <c r="E197" s="85">
        <f>MAX($E$9:E196)+1</f>
        <v>19</v>
      </c>
      <c r="F197" s="85"/>
      <c r="G197" s="85"/>
      <c r="H197" s="85"/>
      <c r="I197" s="86"/>
      <c r="J197" s="1"/>
    </row>
    <row r="198" spans="2:10" ht="23.25" hidden="1" customHeight="1" outlineLevel="1" x14ac:dyDescent="0.25">
      <c r="B198" s="87" t="s">
        <v>4</v>
      </c>
      <c r="C198" s="88"/>
      <c r="D198" s="88"/>
      <c r="E198" s="88" t="s">
        <v>5</v>
      </c>
      <c r="F198" s="88"/>
      <c r="G198" s="88"/>
      <c r="H198" s="88"/>
      <c r="I198" s="89"/>
      <c r="J198" s="1"/>
    </row>
    <row r="199" spans="2:10" ht="234" hidden="1" customHeight="1" outlineLevel="1" x14ac:dyDescent="0.25">
      <c r="B199" s="67"/>
      <c r="C199" s="65"/>
      <c r="D199" s="65"/>
      <c r="E199" s="64"/>
      <c r="F199" s="65"/>
      <c r="G199" s="65"/>
      <c r="H199" s="65"/>
      <c r="I199" s="66"/>
      <c r="J199" s="1"/>
    </row>
    <row r="200" spans="2:10" ht="15.75" hidden="1" outlineLevel="1" thickBot="1" x14ac:dyDescent="0.3">
      <c r="B200" s="61" t="s">
        <v>6</v>
      </c>
      <c r="C200" s="62"/>
      <c r="D200" s="62"/>
      <c r="E200" s="62"/>
      <c r="F200" s="62"/>
      <c r="G200" s="62"/>
      <c r="H200" s="62"/>
      <c r="I200" s="63"/>
      <c r="J200" s="1"/>
    </row>
    <row r="201" spans="2:10" ht="15.75" hidden="1" outlineLevel="1" thickBot="1" x14ac:dyDescent="0.3">
      <c r="B201" s="68"/>
      <c r="C201" s="69"/>
      <c r="D201" s="70"/>
      <c r="E201" s="77"/>
      <c r="F201" s="69"/>
      <c r="G201" s="69"/>
      <c r="H201" s="69"/>
      <c r="I201" s="78"/>
      <c r="J201" s="1"/>
    </row>
    <row r="202" spans="2:10" ht="15.75" hidden="1" outlineLevel="1" thickBot="1" x14ac:dyDescent="0.3">
      <c r="B202" s="71"/>
      <c r="C202" s="72"/>
      <c r="D202" s="73"/>
      <c r="E202" s="79"/>
      <c r="F202" s="72"/>
      <c r="G202" s="72"/>
      <c r="H202" s="72"/>
      <c r="I202" s="80"/>
      <c r="J202" s="1"/>
    </row>
    <row r="203" spans="2:10" ht="15.75" hidden="1" outlineLevel="1" thickBot="1" x14ac:dyDescent="0.3">
      <c r="B203" s="71"/>
      <c r="C203" s="72"/>
      <c r="D203" s="73"/>
      <c r="E203" s="79"/>
      <c r="F203" s="72"/>
      <c r="G203" s="72"/>
      <c r="H203" s="72"/>
      <c r="I203" s="80"/>
      <c r="J203" s="1"/>
    </row>
    <row r="204" spans="2:10" ht="15.75" hidden="1" outlineLevel="1" thickBot="1" x14ac:dyDescent="0.3">
      <c r="B204" s="71"/>
      <c r="C204" s="72"/>
      <c r="D204" s="73"/>
      <c r="E204" s="79"/>
      <c r="F204" s="72"/>
      <c r="G204" s="72"/>
      <c r="H204" s="72"/>
      <c r="I204" s="80"/>
      <c r="J204" s="1"/>
    </row>
    <row r="205" spans="2:10" ht="15.75" hidden="1" outlineLevel="1" thickBot="1" x14ac:dyDescent="0.3">
      <c r="B205" s="74"/>
      <c r="C205" s="75"/>
      <c r="D205" s="76"/>
      <c r="E205" s="81"/>
      <c r="F205" s="75"/>
      <c r="G205" s="75"/>
      <c r="H205" s="75"/>
      <c r="I205" s="82"/>
      <c r="J205" s="1"/>
    </row>
    <row r="206" spans="2:10" ht="33" customHeight="1" collapsed="1" thickBot="1" x14ac:dyDescent="0.3">
      <c r="B206" s="22" t="s">
        <v>0</v>
      </c>
      <c r="C206" s="21">
        <f>MAX(B$8:$C205)+1</f>
        <v>20</v>
      </c>
      <c r="D206" s="20" t="str">
        <f>INDEX(AssetList!$J$3:$J$200,MATCH(Storyboard!C206,AssetList!$M$3:$M$200))</f>
        <v>11_PGOC_BNL_Dynamite_SG01_P01_IC03_S03</v>
      </c>
      <c r="E206" s="10" t="s">
        <v>1</v>
      </c>
      <c r="F206" s="20" t="str">
        <f>INDEX(AssetList!$K$3:$K$200,MATCH(Storyboard!$C206,AssetList!$M$3:$M$200))</f>
        <v>PU01</v>
      </c>
      <c r="G206" s="10" t="s">
        <v>2</v>
      </c>
      <c r="H206" s="90" t="str">
        <f>INDEX(AssetList!$L$3:$L$200,MATCH(Storyboard!$C206,AssetList!$M$3:$M$200))</f>
        <v>ALL IN ONE</v>
      </c>
      <c r="I206" s="91" t="str">
        <f>INDEX(AssetList!$K$3:$K$200,MATCH(Storyboard!$C206,AssetList!$M$3:$M$200))</f>
        <v>PU01</v>
      </c>
      <c r="J206" s="1"/>
    </row>
    <row r="207" spans="2:10" ht="23.25" hidden="1" customHeight="1" outlineLevel="1" x14ac:dyDescent="0.25">
      <c r="B207" s="83" t="s">
        <v>3</v>
      </c>
      <c r="C207" s="84"/>
      <c r="D207" s="84"/>
      <c r="E207" s="85">
        <f>MAX($E$9:E206)+1</f>
        <v>20</v>
      </c>
      <c r="F207" s="85"/>
      <c r="G207" s="85"/>
      <c r="H207" s="85"/>
      <c r="I207" s="86"/>
      <c r="J207" s="1"/>
    </row>
    <row r="208" spans="2:10" ht="23.25" hidden="1" customHeight="1" outlineLevel="1" x14ac:dyDescent="0.25">
      <c r="B208" s="87" t="s">
        <v>4</v>
      </c>
      <c r="C208" s="88"/>
      <c r="D208" s="88"/>
      <c r="E208" s="88" t="s">
        <v>5</v>
      </c>
      <c r="F208" s="88"/>
      <c r="G208" s="88"/>
      <c r="H208" s="88"/>
      <c r="I208" s="89"/>
      <c r="J208" s="1"/>
    </row>
    <row r="209" spans="2:10" ht="234" hidden="1" customHeight="1" outlineLevel="1" x14ac:dyDescent="0.25">
      <c r="B209" s="67"/>
      <c r="C209" s="65"/>
      <c r="D209" s="65"/>
      <c r="E209" s="64"/>
      <c r="F209" s="65"/>
      <c r="G209" s="65"/>
      <c r="H209" s="65"/>
      <c r="I209" s="66"/>
      <c r="J209" s="1"/>
    </row>
    <row r="210" spans="2:10" ht="15.75" hidden="1" outlineLevel="1" thickBot="1" x14ac:dyDescent="0.3">
      <c r="B210" s="61" t="s">
        <v>6</v>
      </c>
      <c r="C210" s="62"/>
      <c r="D210" s="62"/>
      <c r="E210" s="62"/>
      <c r="F210" s="62"/>
      <c r="G210" s="62"/>
      <c r="H210" s="62"/>
      <c r="I210" s="63"/>
      <c r="J210" s="1"/>
    </row>
    <row r="211" spans="2:10" ht="15.75" hidden="1" outlineLevel="1" thickBot="1" x14ac:dyDescent="0.3">
      <c r="B211" s="68"/>
      <c r="C211" s="69"/>
      <c r="D211" s="70"/>
      <c r="E211" s="77"/>
      <c r="F211" s="69"/>
      <c r="G211" s="69"/>
      <c r="H211" s="69"/>
      <c r="I211" s="78"/>
      <c r="J211" s="1"/>
    </row>
    <row r="212" spans="2:10" ht="15.75" hidden="1" outlineLevel="1" thickBot="1" x14ac:dyDescent="0.3">
      <c r="B212" s="71"/>
      <c r="C212" s="72"/>
      <c r="D212" s="73"/>
      <c r="E212" s="79"/>
      <c r="F212" s="72"/>
      <c r="G212" s="72"/>
      <c r="H212" s="72"/>
      <c r="I212" s="80"/>
      <c r="J212" s="1"/>
    </row>
    <row r="213" spans="2:10" ht="15.75" hidden="1" outlineLevel="1" thickBot="1" x14ac:dyDescent="0.3">
      <c r="B213" s="71"/>
      <c r="C213" s="72"/>
      <c r="D213" s="73"/>
      <c r="E213" s="79"/>
      <c r="F213" s="72"/>
      <c r="G213" s="72"/>
      <c r="H213" s="72"/>
      <c r="I213" s="80"/>
      <c r="J213" s="1"/>
    </row>
    <row r="214" spans="2:10" ht="15.75" hidden="1" outlineLevel="1" thickBot="1" x14ac:dyDescent="0.3">
      <c r="B214" s="71"/>
      <c r="C214" s="72"/>
      <c r="D214" s="73"/>
      <c r="E214" s="79"/>
      <c r="F214" s="72"/>
      <c r="G214" s="72"/>
      <c r="H214" s="72"/>
      <c r="I214" s="80"/>
      <c r="J214" s="1"/>
    </row>
    <row r="215" spans="2:10" ht="15.75" hidden="1" outlineLevel="1" thickBot="1" x14ac:dyDescent="0.3">
      <c r="B215" s="74"/>
      <c r="C215" s="75"/>
      <c r="D215" s="76"/>
      <c r="E215" s="81"/>
      <c r="F215" s="75"/>
      <c r="G215" s="75"/>
      <c r="H215" s="75"/>
      <c r="I215" s="82"/>
      <c r="J215" s="1"/>
    </row>
    <row r="216" spans="2:10" ht="33" customHeight="1" collapsed="1" thickBot="1" x14ac:dyDescent="0.3">
      <c r="B216" s="22" t="s">
        <v>0</v>
      </c>
      <c r="C216" s="21">
        <f>MAX(B$8:$C215)+1</f>
        <v>21</v>
      </c>
      <c r="D216" s="20" t="str">
        <f>INDEX(AssetList!$J$3:$J$200,MATCH(Storyboard!C216,AssetList!$M$3:$M$200))</f>
        <v>11_PGOC_BNL_Dynamite_SG01_P01_IC03_S03</v>
      </c>
      <c r="E216" s="10" t="s">
        <v>1</v>
      </c>
      <c r="F216" s="20" t="str">
        <f>INDEX(AssetList!$K$3:$K$200,MATCH(Storyboard!$C216,AssetList!$M$3:$M$200))</f>
        <v>PU02</v>
      </c>
      <c r="G216" s="10" t="s">
        <v>2</v>
      </c>
      <c r="H216" s="90" t="str">
        <f>INDEX(AssetList!$L$3:$L$200,MATCH(Storyboard!$C216,AssetList!$M$3:$M$200))</f>
        <v>ALL IN ONE</v>
      </c>
      <c r="I216" s="91" t="str">
        <f>INDEX(AssetList!$K$3:$K$200,MATCH(Storyboard!$C216,AssetList!$M$3:$M$200))</f>
        <v>PU02</v>
      </c>
      <c r="J216" s="1"/>
    </row>
    <row r="217" spans="2:10" ht="23.25" hidden="1" customHeight="1" outlineLevel="1" x14ac:dyDescent="0.25">
      <c r="B217" s="83" t="s">
        <v>3</v>
      </c>
      <c r="C217" s="84"/>
      <c r="D217" s="84"/>
      <c r="E217" s="85">
        <f>MAX($E$9:E216)+1</f>
        <v>21</v>
      </c>
      <c r="F217" s="85"/>
      <c r="G217" s="85"/>
      <c r="H217" s="85"/>
      <c r="I217" s="86"/>
      <c r="J217" s="1"/>
    </row>
    <row r="218" spans="2:10" ht="23.25" hidden="1" customHeight="1" outlineLevel="1" x14ac:dyDescent="0.25">
      <c r="B218" s="87" t="s">
        <v>4</v>
      </c>
      <c r="C218" s="88"/>
      <c r="D218" s="88"/>
      <c r="E218" s="88" t="s">
        <v>5</v>
      </c>
      <c r="F218" s="88"/>
      <c r="G218" s="88"/>
      <c r="H218" s="88"/>
      <c r="I218" s="89"/>
      <c r="J218" s="1"/>
    </row>
    <row r="219" spans="2:10" ht="234" hidden="1" customHeight="1" outlineLevel="1" x14ac:dyDescent="0.25">
      <c r="B219" s="67"/>
      <c r="C219" s="65"/>
      <c r="D219" s="65"/>
      <c r="E219" s="64"/>
      <c r="F219" s="65"/>
      <c r="G219" s="65"/>
      <c r="H219" s="65"/>
      <c r="I219" s="66"/>
      <c r="J219" s="1"/>
    </row>
    <row r="220" spans="2:10" ht="15.75" hidden="1" outlineLevel="1" thickBot="1" x14ac:dyDescent="0.3">
      <c r="B220" s="61" t="s">
        <v>6</v>
      </c>
      <c r="C220" s="62"/>
      <c r="D220" s="62"/>
      <c r="E220" s="62"/>
      <c r="F220" s="62"/>
      <c r="G220" s="62"/>
      <c r="H220" s="62"/>
      <c r="I220" s="63"/>
      <c r="J220" s="1"/>
    </row>
    <row r="221" spans="2:10" ht="15.75" hidden="1" outlineLevel="1" thickBot="1" x14ac:dyDescent="0.3">
      <c r="B221" s="99"/>
      <c r="C221" s="100"/>
      <c r="D221" s="100"/>
      <c r="E221" s="100"/>
      <c r="F221" s="100"/>
      <c r="G221" s="100"/>
      <c r="H221" s="100"/>
      <c r="I221" s="101"/>
      <c r="J221" s="1"/>
    </row>
    <row r="222" spans="2:10" ht="15.75" hidden="1" outlineLevel="1" thickBot="1" x14ac:dyDescent="0.3">
      <c r="B222" s="102"/>
      <c r="C222" s="103"/>
      <c r="D222" s="103"/>
      <c r="E222" s="103"/>
      <c r="F222" s="103"/>
      <c r="G222" s="103"/>
      <c r="H222" s="103"/>
      <c r="I222" s="104"/>
      <c r="J222" s="1"/>
    </row>
    <row r="223" spans="2:10" ht="15.75" hidden="1" outlineLevel="1" thickBot="1" x14ac:dyDescent="0.3">
      <c r="B223" s="102"/>
      <c r="C223" s="103"/>
      <c r="D223" s="103"/>
      <c r="E223" s="103"/>
      <c r="F223" s="103"/>
      <c r="G223" s="103"/>
      <c r="H223" s="103"/>
      <c r="I223" s="104"/>
      <c r="J223" s="1"/>
    </row>
    <row r="224" spans="2:10" ht="15.75" hidden="1" outlineLevel="1" thickBot="1" x14ac:dyDescent="0.3">
      <c r="B224" s="102"/>
      <c r="C224" s="103"/>
      <c r="D224" s="103"/>
      <c r="E224" s="103"/>
      <c r="F224" s="103"/>
      <c r="G224" s="103"/>
      <c r="H224" s="103"/>
      <c r="I224" s="104"/>
      <c r="J224" s="1"/>
    </row>
    <row r="225" spans="2:10" ht="15.75" hidden="1" outlineLevel="1" thickBot="1" x14ac:dyDescent="0.3">
      <c r="B225" s="105"/>
      <c r="C225" s="106"/>
      <c r="D225" s="106"/>
      <c r="E225" s="106"/>
      <c r="F225" s="106"/>
      <c r="G225" s="106"/>
      <c r="H225" s="106"/>
      <c r="I225" s="107"/>
      <c r="J225" s="1"/>
    </row>
    <row r="226" spans="2:10" ht="33" customHeight="1" collapsed="1" thickBot="1" x14ac:dyDescent="0.3">
      <c r="B226" s="22" t="s">
        <v>0</v>
      </c>
      <c r="C226" s="21">
        <f>MAX(B$8:$C225)+1</f>
        <v>22</v>
      </c>
      <c r="D226" s="20" t="str">
        <f>INDEX(AssetList!$J$3:$J$200,MATCH(Storyboard!C226,AssetList!$M$3:$M$200))</f>
        <v>11_PGOC_BNL_Dynamite_SG01_P01_IC03_S03</v>
      </c>
      <c r="E226" s="10" t="s">
        <v>1</v>
      </c>
      <c r="F226" s="20" t="str">
        <f>INDEX(AssetList!$K$3:$K$200,MATCH(Storyboard!$C226,AssetList!$M$3:$M$200))</f>
        <v>PU03</v>
      </c>
      <c r="G226" s="10" t="s">
        <v>2</v>
      </c>
      <c r="H226" s="90" t="str">
        <f>INDEX(AssetList!$L$3:$L$200,MATCH(Storyboard!$C226,AssetList!$M$3:$M$200))</f>
        <v>ALL IN ONE</v>
      </c>
      <c r="I226" s="91" t="str">
        <f>INDEX(AssetList!$K$3:$K$200,MATCH(Storyboard!$C226,AssetList!$M$3:$M$200))</f>
        <v>PU03</v>
      </c>
      <c r="J226" s="1"/>
    </row>
    <row r="227" spans="2:10" ht="23.25" hidden="1" customHeight="1" outlineLevel="1" x14ac:dyDescent="0.25">
      <c r="B227" s="83" t="s">
        <v>3</v>
      </c>
      <c r="C227" s="84"/>
      <c r="D227" s="84"/>
      <c r="E227" s="85">
        <f>MAX($E$9:E226)+1</f>
        <v>22</v>
      </c>
      <c r="F227" s="85"/>
      <c r="G227" s="85"/>
      <c r="H227" s="85"/>
      <c r="I227" s="86"/>
      <c r="J227" s="1"/>
    </row>
    <row r="228" spans="2:10" ht="23.25" hidden="1" customHeight="1" outlineLevel="1" x14ac:dyDescent="0.25">
      <c r="B228" s="87" t="s">
        <v>4</v>
      </c>
      <c r="C228" s="88"/>
      <c r="D228" s="88"/>
      <c r="E228" s="88" t="s">
        <v>5</v>
      </c>
      <c r="F228" s="88"/>
      <c r="G228" s="88"/>
      <c r="H228" s="88"/>
      <c r="I228" s="89"/>
      <c r="J228" s="1"/>
    </row>
    <row r="229" spans="2:10" ht="234" hidden="1" customHeight="1" outlineLevel="1" x14ac:dyDescent="0.25">
      <c r="B229" s="67"/>
      <c r="C229" s="65"/>
      <c r="D229" s="65"/>
      <c r="E229" s="64"/>
      <c r="F229" s="65"/>
      <c r="G229" s="65"/>
      <c r="H229" s="65"/>
      <c r="I229" s="66"/>
      <c r="J229" s="1"/>
    </row>
    <row r="230" spans="2:10" ht="15.75" hidden="1" outlineLevel="1" thickBot="1" x14ac:dyDescent="0.3">
      <c r="B230" s="61" t="s">
        <v>6</v>
      </c>
      <c r="C230" s="62"/>
      <c r="D230" s="62"/>
      <c r="E230" s="62"/>
      <c r="F230" s="62"/>
      <c r="G230" s="62"/>
      <c r="H230" s="62"/>
      <c r="I230" s="63"/>
      <c r="J230" s="1"/>
    </row>
    <row r="231" spans="2:10" ht="15.75" hidden="1" outlineLevel="1" thickBot="1" x14ac:dyDescent="0.3">
      <c r="B231" s="68"/>
      <c r="C231" s="69"/>
      <c r="D231" s="70"/>
      <c r="E231" s="77"/>
      <c r="F231" s="69"/>
      <c r="G231" s="69"/>
      <c r="H231" s="69"/>
      <c r="I231" s="78"/>
      <c r="J231" s="1"/>
    </row>
    <row r="232" spans="2:10" ht="15.75" hidden="1" outlineLevel="1" thickBot="1" x14ac:dyDescent="0.3">
      <c r="B232" s="71"/>
      <c r="C232" s="72"/>
      <c r="D232" s="73"/>
      <c r="E232" s="79"/>
      <c r="F232" s="72"/>
      <c r="G232" s="72"/>
      <c r="H232" s="72"/>
      <c r="I232" s="80"/>
      <c r="J232" s="1"/>
    </row>
    <row r="233" spans="2:10" ht="15.75" hidden="1" outlineLevel="1" thickBot="1" x14ac:dyDescent="0.3">
      <c r="B233" s="71"/>
      <c r="C233" s="72"/>
      <c r="D233" s="73"/>
      <c r="E233" s="79"/>
      <c r="F233" s="72"/>
      <c r="G233" s="72"/>
      <c r="H233" s="72"/>
      <c r="I233" s="80"/>
      <c r="J233" s="1"/>
    </row>
    <row r="234" spans="2:10" ht="15.75" hidden="1" outlineLevel="1" thickBot="1" x14ac:dyDescent="0.3">
      <c r="B234" s="71"/>
      <c r="C234" s="72"/>
      <c r="D234" s="73"/>
      <c r="E234" s="79"/>
      <c r="F234" s="72"/>
      <c r="G234" s="72"/>
      <c r="H234" s="72"/>
      <c r="I234" s="80"/>
      <c r="J234" s="1"/>
    </row>
    <row r="235" spans="2:10" ht="15.75" hidden="1" outlineLevel="1" thickBot="1" x14ac:dyDescent="0.3">
      <c r="B235" s="74"/>
      <c r="C235" s="75"/>
      <c r="D235" s="76"/>
      <c r="E235" s="81"/>
      <c r="F235" s="75"/>
      <c r="G235" s="75"/>
      <c r="H235" s="75"/>
      <c r="I235" s="82"/>
      <c r="J235" s="1"/>
    </row>
    <row r="236" spans="2:10" ht="33" customHeight="1" collapsed="1" thickBot="1" x14ac:dyDescent="0.3">
      <c r="B236" s="22" t="s">
        <v>0</v>
      </c>
      <c r="C236" s="21">
        <f>MAX(B$8:$C235)+1</f>
        <v>23</v>
      </c>
      <c r="D236" s="20" t="str">
        <f>INDEX(AssetList!$J$3:$J$200,MATCH(Storyboard!C236,AssetList!$M$3:$M$200))</f>
        <v>11_PGOC_BNL_Dynamite_SG01_P01_IC03_S04</v>
      </c>
      <c r="E236" s="10" t="s">
        <v>1</v>
      </c>
      <c r="F236" s="20" t="str">
        <f>INDEX(AssetList!$K$3:$K$200,MATCH(Storyboard!$C236,AssetList!$M$3:$M$200))</f>
        <v/>
      </c>
      <c r="G236" s="10" t="s">
        <v>2</v>
      </c>
      <c r="H236" s="90" t="str">
        <f>INDEX(AssetList!$L$3:$L$200,MATCH(Storyboard!$C236,AssetList!$M$3:$M$200))</f>
        <v>ALL IN ONE</v>
      </c>
      <c r="I236" s="91" t="str">
        <f>INDEX(AssetList!$K$3:$K$200,MATCH(Storyboard!$C236,AssetList!$M$3:$M$200))</f>
        <v/>
      </c>
      <c r="J236" s="1"/>
    </row>
    <row r="237" spans="2:10" ht="23.25" hidden="1" customHeight="1" outlineLevel="1" x14ac:dyDescent="0.25">
      <c r="B237" s="83" t="s">
        <v>3</v>
      </c>
      <c r="C237" s="84"/>
      <c r="D237" s="84"/>
      <c r="E237" s="85">
        <f>MAX($E$9:E236)+1</f>
        <v>23</v>
      </c>
      <c r="F237" s="85"/>
      <c r="G237" s="85"/>
      <c r="H237" s="85"/>
      <c r="I237" s="86"/>
      <c r="J237" s="1"/>
    </row>
    <row r="238" spans="2:10" ht="23.25" hidden="1" customHeight="1" outlineLevel="1" x14ac:dyDescent="0.25">
      <c r="B238" s="87" t="s">
        <v>4</v>
      </c>
      <c r="C238" s="88"/>
      <c r="D238" s="88"/>
      <c r="E238" s="88" t="s">
        <v>5</v>
      </c>
      <c r="F238" s="88"/>
      <c r="G238" s="88"/>
      <c r="H238" s="88"/>
      <c r="I238" s="89"/>
      <c r="J238" s="1"/>
    </row>
    <row r="239" spans="2:10" ht="234" hidden="1" customHeight="1" outlineLevel="1" x14ac:dyDescent="0.25">
      <c r="B239" s="67"/>
      <c r="C239" s="65"/>
      <c r="D239" s="65"/>
      <c r="E239" s="64"/>
      <c r="F239" s="65"/>
      <c r="G239" s="65"/>
      <c r="H239" s="65"/>
      <c r="I239" s="66"/>
      <c r="J239" s="1"/>
    </row>
    <row r="240" spans="2:10" ht="15.75" hidden="1" outlineLevel="1" thickBot="1" x14ac:dyDescent="0.3">
      <c r="B240" s="61" t="s">
        <v>6</v>
      </c>
      <c r="C240" s="62"/>
      <c r="D240" s="62"/>
      <c r="E240" s="62"/>
      <c r="F240" s="62"/>
      <c r="G240" s="62"/>
      <c r="H240" s="62"/>
      <c r="I240" s="63"/>
      <c r="J240" s="1"/>
    </row>
    <row r="241" spans="2:10" ht="15.75" hidden="1" outlineLevel="1" thickBot="1" x14ac:dyDescent="0.3">
      <c r="B241" s="68"/>
      <c r="C241" s="69"/>
      <c r="D241" s="70"/>
      <c r="E241" s="77"/>
      <c r="F241" s="69"/>
      <c r="G241" s="69"/>
      <c r="H241" s="69"/>
      <c r="I241" s="78"/>
      <c r="J241" s="1"/>
    </row>
    <row r="242" spans="2:10" ht="15.75" hidden="1" outlineLevel="1" thickBot="1" x14ac:dyDescent="0.3">
      <c r="B242" s="71"/>
      <c r="C242" s="72"/>
      <c r="D242" s="73"/>
      <c r="E242" s="79"/>
      <c r="F242" s="72"/>
      <c r="G242" s="72"/>
      <c r="H242" s="72"/>
      <c r="I242" s="80"/>
      <c r="J242" s="1"/>
    </row>
    <row r="243" spans="2:10" ht="15.75" hidden="1" outlineLevel="1" thickBot="1" x14ac:dyDescent="0.3">
      <c r="B243" s="71"/>
      <c r="C243" s="72"/>
      <c r="D243" s="73"/>
      <c r="E243" s="79"/>
      <c r="F243" s="72"/>
      <c r="G243" s="72"/>
      <c r="H243" s="72"/>
      <c r="I243" s="80"/>
      <c r="J243" s="1"/>
    </row>
    <row r="244" spans="2:10" ht="15.75" hidden="1" outlineLevel="1" thickBot="1" x14ac:dyDescent="0.3">
      <c r="B244" s="71"/>
      <c r="C244" s="72"/>
      <c r="D244" s="73"/>
      <c r="E244" s="79"/>
      <c r="F244" s="72"/>
      <c r="G244" s="72"/>
      <c r="H244" s="72"/>
      <c r="I244" s="80"/>
      <c r="J244" s="1"/>
    </row>
    <row r="245" spans="2:10" ht="15.75" hidden="1" outlineLevel="1" thickBot="1" x14ac:dyDescent="0.3">
      <c r="B245" s="74"/>
      <c r="C245" s="75"/>
      <c r="D245" s="76"/>
      <c r="E245" s="81"/>
      <c r="F245" s="75"/>
      <c r="G245" s="75"/>
      <c r="H245" s="75"/>
      <c r="I245" s="82"/>
      <c r="J245" s="1"/>
    </row>
    <row r="246" spans="2:10" ht="33" customHeight="1" collapsed="1" thickBot="1" x14ac:dyDescent="0.3">
      <c r="B246" s="22" t="s">
        <v>0</v>
      </c>
      <c r="C246" s="21">
        <f>MAX(B$8:$C245)+1</f>
        <v>24</v>
      </c>
      <c r="D246" s="20" t="str">
        <f>INDEX(AssetList!$J$3:$J$200,MATCH(Storyboard!C246,AssetList!$M$3:$M$200))</f>
        <v>11_PGOC_BNL_Dynamite_SG01_P01_IC03_S04</v>
      </c>
      <c r="E246" s="10" t="s">
        <v>1</v>
      </c>
      <c r="F246" s="20" t="str">
        <f>INDEX(AssetList!$K$3:$K$200,MATCH(Storyboard!$C246,AssetList!$M$3:$M$200))</f>
        <v>PU01</v>
      </c>
      <c r="G246" s="10" t="s">
        <v>2</v>
      </c>
      <c r="H246" s="90" t="str">
        <f>INDEX(AssetList!$L$3:$L$200,MATCH(Storyboard!$C246,AssetList!$M$3:$M$200))</f>
        <v>ALL IN ONE</v>
      </c>
      <c r="I246" s="91" t="str">
        <f>INDEX(AssetList!$K$3:$K$200,MATCH(Storyboard!$C246,AssetList!$M$3:$M$200))</f>
        <v>PU01</v>
      </c>
      <c r="J246" s="1"/>
    </row>
    <row r="247" spans="2:10" ht="23.25" hidden="1" customHeight="1" outlineLevel="1" x14ac:dyDescent="0.25">
      <c r="B247" s="83" t="s">
        <v>3</v>
      </c>
      <c r="C247" s="84"/>
      <c r="D247" s="84"/>
      <c r="E247" s="85">
        <f>MAX($E$9:E246)+1</f>
        <v>24</v>
      </c>
      <c r="F247" s="85"/>
      <c r="G247" s="85"/>
      <c r="H247" s="85"/>
      <c r="I247" s="86"/>
      <c r="J247" s="1"/>
    </row>
    <row r="248" spans="2:10" ht="23.25" hidden="1" customHeight="1" outlineLevel="1" x14ac:dyDescent="0.25">
      <c r="B248" s="87" t="s">
        <v>4</v>
      </c>
      <c r="C248" s="88"/>
      <c r="D248" s="88"/>
      <c r="E248" s="88" t="s">
        <v>5</v>
      </c>
      <c r="F248" s="88"/>
      <c r="G248" s="88"/>
      <c r="H248" s="88"/>
      <c r="I248" s="89"/>
      <c r="J248" s="1"/>
    </row>
    <row r="249" spans="2:10" ht="234" hidden="1" customHeight="1" outlineLevel="1" x14ac:dyDescent="0.25">
      <c r="B249" s="67"/>
      <c r="C249" s="65"/>
      <c r="D249" s="65"/>
      <c r="E249" s="64"/>
      <c r="F249" s="65"/>
      <c r="G249" s="65"/>
      <c r="H249" s="65"/>
      <c r="I249" s="66"/>
      <c r="J249" s="1"/>
    </row>
    <row r="250" spans="2:10" ht="15.75" hidden="1" outlineLevel="1" thickBot="1" x14ac:dyDescent="0.3">
      <c r="B250" s="61" t="s">
        <v>6</v>
      </c>
      <c r="C250" s="62"/>
      <c r="D250" s="62"/>
      <c r="E250" s="62"/>
      <c r="F250" s="62"/>
      <c r="G250" s="62"/>
      <c r="H250" s="62"/>
      <c r="I250" s="63"/>
      <c r="J250" s="1"/>
    </row>
    <row r="251" spans="2:10" ht="15.75" hidden="1" outlineLevel="1" thickBot="1" x14ac:dyDescent="0.3">
      <c r="B251" s="68"/>
      <c r="C251" s="69"/>
      <c r="D251" s="70"/>
      <c r="E251" s="77"/>
      <c r="F251" s="69"/>
      <c r="G251" s="69"/>
      <c r="H251" s="69"/>
      <c r="I251" s="78"/>
      <c r="J251" s="1"/>
    </row>
    <row r="252" spans="2:10" ht="15.75" hidden="1" outlineLevel="1" thickBot="1" x14ac:dyDescent="0.3">
      <c r="B252" s="71"/>
      <c r="C252" s="72"/>
      <c r="D252" s="73"/>
      <c r="E252" s="79"/>
      <c r="F252" s="72"/>
      <c r="G252" s="72"/>
      <c r="H252" s="72"/>
      <c r="I252" s="80"/>
      <c r="J252" s="1"/>
    </row>
    <row r="253" spans="2:10" ht="15.75" hidden="1" outlineLevel="1" thickBot="1" x14ac:dyDescent="0.3">
      <c r="B253" s="71"/>
      <c r="C253" s="72"/>
      <c r="D253" s="73"/>
      <c r="E253" s="79"/>
      <c r="F253" s="72"/>
      <c r="G253" s="72"/>
      <c r="H253" s="72"/>
      <c r="I253" s="80"/>
      <c r="J253" s="1"/>
    </row>
    <row r="254" spans="2:10" ht="15.75" hidden="1" outlineLevel="1" thickBot="1" x14ac:dyDescent="0.3">
      <c r="B254" s="71"/>
      <c r="C254" s="72"/>
      <c r="D254" s="73"/>
      <c r="E254" s="79"/>
      <c r="F254" s="72"/>
      <c r="G254" s="72"/>
      <c r="H254" s="72"/>
      <c r="I254" s="80"/>
      <c r="J254" s="1"/>
    </row>
    <row r="255" spans="2:10" ht="15.75" hidden="1" outlineLevel="1" thickBot="1" x14ac:dyDescent="0.3">
      <c r="B255" s="74"/>
      <c r="C255" s="75"/>
      <c r="D255" s="76"/>
      <c r="E255" s="81"/>
      <c r="F255" s="75"/>
      <c r="G255" s="75"/>
      <c r="H255" s="75"/>
      <c r="I255" s="82"/>
      <c r="J255" s="1"/>
    </row>
    <row r="256" spans="2:10" ht="33" customHeight="1" collapsed="1" thickBot="1" x14ac:dyDescent="0.3">
      <c r="B256" s="22" t="s">
        <v>0</v>
      </c>
      <c r="C256" s="21">
        <f>MAX(B$8:$C255)+1</f>
        <v>25</v>
      </c>
      <c r="D256" s="20" t="str">
        <f>INDEX(AssetList!$J$3:$J$200,MATCH(Storyboard!C256,AssetList!$M$3:$M$200))</f>
        <v>11_PGOC_BNL_Dynamite_SG01_P01_IC03_S04</v>
      </c>
      <c r="E256" s="10" t="s">
        <v>1</v>
      </c>
      <c r="F256" s="20" t="str">
        <f>INDEX(AssetList!$K$3:$K$200,MATCH(Storyboard!$C256,AssetList!$M$3:$M$200))</f>
        <v>PU02</v>
      </c>
      <c r="G256" s="10" t="s">
        <v>2</v>
      </c>
      <c r="H256" s="90" t="str">
        <f>INDEX(AssetList!$L$3:$L$200,MATCH(Storyboard!$C256,AssetList!$M$3:$M$200))</f>
        <v>ALL IN ONE</v>
      </c>
      <c r="I256" s="91" t="str">
        <f>INDEX(AssetList!$K$3:$K$200,MATCH(Storyboard!$C256,AssetList!$M$3:$M$200))</f>
        <v>PU02</v>
      </c>
      <c r="J256" s="1"/>
    </row>
    <row r="257" spans="2:10" ht="23.25" hidden="1" customHeight="1" outlineLevel="1" x14ac:dyDescent="0.25">
      <c r="B257" s="83" t="s">
        <v>3</v>
      </c>
      <c r="C257" s="84"/>
      <c r="D257" s="84"/>
      <c r="E257" s="85">
        <f>MAX($E$9:E256)+1</f>
        <v>25</v>
      </c>
      <c r="F257" s="85"/>
      <c r="G257" s="85"/>
      <c r="H257" s="85"/>
      <c r="I257" s="86"/>
      <c r="J257" s="1"/>
    </row>
    <row r="258" spans="2:10" ht="23.25" hidden="1" customHeight="1" outlineLevel="1" x14ac:dyDescent="0.25">
      <c r="B258" s="87" t="s">
        <v>4</v>
      </c>
      <c r="C258" s="88"/>
      <c r="D258" s="88"/>
      <c r="E258" s="88" t="s">
        <v>5</v>
      </c>
      <c r="F258" s="88"/>
      <c r="G258" s="88"/>
      <c r="H258" s="88"/>
      <c r="I258" s="89"/>
      <c r="J258" s="1"/>
    </row>
    <row r="259" spans="2:10" ht="234" hidden="1" customHeight="1" outlineLevel="1" x14ac:dyDescent="0.25">
      <c r="B259" s="67"/>
      <c r="C259" s="65"/>
      <c r="D259" s="65"/>
      <c r="E259" s="64"/>
      <c r="F259" s="65"/>
      <c r="G259" s="65"/>
      <c r="H259" s="65"/>
      <c r="I259" s="66"/>
      <c r="J259" s="1"/>
    </row>
    <row r="260" spans="2:10" ht="15.75" hidden="1" outlineLevel="1" thickBot="1" x14ac:dyDescent="0.3">
      <c r="B260" s="61" t="s">
        <v>6</v>
      </c>
      <c r="C260" s="62"/>
      <c r="D260" s="62"/>
      <c r="E260" s="62"/>
      <c r="F260" s="62"/>
      <c r="G260" s="62"/>
      <c r="H260" s="62"/>
      <c r="I260" s="63"/>
      <c r="J260" s="1"/>
    </row>
    <row r="261" spans="2:10" ht="15.75" hidden="1" outlineLevel="1" thickBot="1" x14ac:dyDescent="0.3">
      <c r="B261" s="68"/>
      <c r="C261" s="69"/>
      <c r="D261" s="70"/>
      <c r="E261" s="77"/>
      <c r="F261" s="69"/>
      <c r="G261" s="69"/>
      <c r="H261" s="69"/>
      <c r="I261" s="78"/>
      <c r="J261" s="1"/>
    </row>
    <row r="262" spans="2:10" ht="15.75" hidden="1" outlineLevel="1" thickBot="1" x14ac:dyDescent="0.3">
      <c r="B262" s="71"/>
      <c r="C262" s="72"/>
      <c r="D262" s="73"/>
      <c r="E262" s="79"/>
      <c r="F262" s="72"/>
      <c r="G262" s="72"/>
      <c r="H262" s="72"/>
      <c r="I262" s="80"/>
      <c r="J262" s="1"/>
    </row>
    <row r="263" spans="2:10" ht="15.75" hidden="1" outlineLevel="1" thickBot="1" x14ac:dyDescent="0.3">
      <c r="B263" s="71"/>
      <c r="C263" s="72"/>
      <c r="D263" s="73"/>
      <c r="E263" s="79"/>
      <c r="F263" s="72"/>
      <c r="G263" s="72"/>
      <c r="H263" s="72"/>
      <c r="I263" s="80"/>
      <c r="J263" s="1"/>
    </row>
    <row r="264" spans="2:10" ht="15.75" hidden="1" outlineLevel="1" thickBot="1" x14ac:dyDescent="0.3">
      <c r="B264" s="71"/>
      <c r="C264" s="72"/>
      <c r="D264" s="73"/>
      <c r="E264" s="79"/>
      <c r="F264" s="72"/>
      <c r="G264" s="72"/>
      <c r="H264" s="72"/>
      <c r="I264" s="80"/>
      <c r="J264" s="1"/>
    </row>
    <row r="265" spans="2:10" ht="15.75" hidden="1" outlineLevel="1" thickBot="1" x14ac:dyDescent="0.3">
      <c r="B265" s="74"/>
      <c r="C265" s="75"/>
      <c r="D265" s="76"/>
      <c r="E265" s="81"/>
      <c r="F265" s="75"/>
      <c r="G265" s="75"/>
      <c r="H265" s="75"/>
      <c r="I265" s="82"/>
      <c r="J265" s="1"/>
    </row>
    <row r="266" spans="2:10" ht="33" customHeight="1" collapsed="1" thickBot="1" x14ac:dyDescent="0.3">
      <c r="B266" s="22" t="s">
        <v>0</v>
      </c>
      <c r="C266" s="21">
        <f>MAX(B$8:$C265)+1</f>
        <v>26</v>
      </c>
      <c r="D266" s="20" t="str">
        <f>INDEX(AssetList!$J$3:$J$200,MATCH(Storyboard!C266,AssetList!$M$3:$M$200))</f>
        <v>11_PGOC_BNL_Dynamite_SG01_P01_IC03_S04</v>
      </c>
      <c r="E266" s="10" t="s">
        <v>1</v>
      </c>
      <c r="F266" s="20" t="str">
        <f>INDEX(AssetList!$K$3:$K$200,MATCH(Storyboard!$C266,AssetList!$M$3:$M$200))</f>
        <v>PU03</v>
      </c>
      <c r="G266" s="10" t="s">
        <v>2</v>
      </c>
      <c r="H266" s="90" t="str">
        <f>INDEX(AssetList!$L$3:$L$200,MATCH(Storyboard!$C266,AssetList!$M$3:$M$200))</f>
        <v>ALL IN ONE</v>
      </c>
      <c r="I266" s="91" t="str">
        <f>INDEX(AssetList!$K$3:$K$200,MATCH(Storyboard!$C266,AssetList!$M$3:$M$200))</f>
        <v>PU03</v>
      </c>
      <c r="J266" s="1"/>
    </row>
    <row r="267" spans="2:10" ht="23.25" hidden="1" customHeight="1" outlineLevel="1" x14ac:dyDescent="0.25">
      <c r="B267" s="83" t="s">
        <v>3</v>
      </c>
      <c r="C267" s="84"/>
      <c r="D267" s="84"/>
      <c r="E267" s="85">
        <f>MAX($E$9:E266)+1</f>
        <v>26</v>
      </c>
      <c r="F267" s="85"/>
      <c r="G267" s="85"/>
      <c r="H267" s="85"/>
      <c r="I267" s="86"/>
      <c r="J267" s="1"/>
    </row>
    <row r="268" spans="2:10" ht="23.25" hidden="1" customHeight="1" outlineLevel="1" x14ac:dyDescent="0.25">
      <c r="B268" s="87" t="s">
        <v>4</v>
      </c>
      <c r="C268" s="88"/>
      <c r="D268" s="88"/>
      <c r="E268" s="88" t="s">
        <v>5</v>
      </c>
      <c r="F268" s="88"/>
      <c r="G268" s="88"/>
      <c r="H268" s="88"/>
      <c r="I268" s="89"/>
      <c r="J268" s="1"/>
    </row>
    <row r="269" spans="2:10" ht="234" hidden="1" customHeight="1" outlineLevel="1" x14ac:dyDescent="0.25">
      <c r="B269" s="67"/>
      <c r="C269" s="65"/>
      <c r="D269" s="65"/>
      <c r="E269" s="64"/>
      <c r="F269" s="65"/>
      <c r="G269" s="65"/>
      <c r="H269" s="65"/>
      <c r="I269" s="66"/>
      <c r="J269" s="1"/>
    </row>
    <row r="270" spans="2:10" ht="15.75" hidden="1" outlineLevel="1" thickBot="1" x14ac:dyDescent="0.3">
      <c r="B270" s="61" t="s">
        <v>6</v>
      </c>
      <c r="C270" s="62"/>
      <c r="D270" s="62"/>
      <c r="E270" s="62"/>
      <c r="F270" s="62"/>
      <c r="G270" s="62"/>
      <c r="H270" s="62"/>
      <c r="I270" s="63"/>
      <c r="J270" s="1"/>
    </row>
    <row r="271" spans="2:10" ht="15.75" hidden="1" outlineLevel="1" thickBot="1" x14ac:dyDescent="0.3">
      <c r="B271" s="68"/>
      <c r="C271" s="69"/>
      <c r="D271" s="70"/>
      <c r="E271" s="77"/>
      <c r="F271" s="69"/>
      <c r="G271" s="69"/>
      <c r="H271" s="69"/>
      <c r="I271" s="78"/>
      <c r="J271" s="1"/>
    </row>
    <row r="272" spans="2:10" ht="15.75" hidden="1" outlineLevel="1" thickBot="1" x14ac:dyDescent="0.3">
      <c r="B272" s="71"/>
      <c r="C272" s="72"/>
      <c r="D272" s="73"/>
      <c r="E272" s="79"/>
      <c r="F272" s="72"/>
      <c r="G272" s="72"/>
      <c r="H272" s="72"/>
      <c r="I272" s="80"/>
      <c r="J272" s="1"/>
    </row>
    <row r="273" spans="2:10" ht="15.75" hidden="1" outlineLevel="1" thickBot="1" x14ac:dyDescent="0.3">
      <c r="B273" s="71"/>
      <c r="C273" s="72"/>
      <c r="D273" s="73"/>
      <c r="E273" s="79"/>
      <c r="F273" s="72"/>
      <c r="G273" s="72"/>
      <c r="H273" s="72"/>
      <c r="I273" s="80"/>
      <c r="J273" s="1"/>
    </row>
    <row r="274" spans="2:10" ht="15.75" hidden="1" outlineLevel="1" thickBot="1" x14ac:dyDescent="0.3">
      <c r="B274" s="71"/>
      <c r="C274" s="72"/>
      <c r="D274" s="73"/>
      <c r="E274" s="79"/>
      <c r="F274" s="72"/>
      <c r="G274" s="72"/>
      <c r="H274" s="72"/>
      <c r="I274" s="80"/>
      <c r="J274" s="1"/>
    </row>
    <row r="275" spans="2:10" ht="15.75" hidden="1" outlineLevel="1" thickBot="1" x14ac:dyDescent="0.3">
      <c r="B275" s="74"/>
      <c r="C275" s="75"/>
      <c r="D275" s="76"/>
      <c r="E275" s="81"/>
      <c r="F275" s="75"/>
      <c r="G275" s="75"/>
      <c r="H275" s="75"/>
      <c r="I275" s="82"/>
      <c r="J275" s="1"/>
    </row>
    <row r="276" spans="2:10" ht="33" customHeight="1" collapsed="1" thickBot="1" x14ac:dyDescent="0.3">
      <c r="B276" s="22" t="s">
        <v>0</v>
      </c>
      <c r="C276" s="21">
        <f>MAX(B$8:$C275)+1</f>
        <v>27</v>
      </c>
      <c r="D276" s="20" t="str">
        <f>INDEX(AssetList!$J$3:$J$200,MATCH(Storyboard!C276,AssetList!$M$3:$M$200))</f>
        <v>11_PGOC_BNL_Dynamite_SG01_P01_IC03_S05</v>
      </c>
      <c r="E276" s="10" t="s">
        <v>1</v>
      </c>
      <c r="F276" s="20" t="str">
        <f>INDEX(AssetList!$K$3:$K$200,MATCH(Storyboard!$C276,AssetList!$M$3:$M$200))</f>
        <v/>
      </c>
      <c r="G276" s="10" t="s">
        <v>2</v>
      </c>
      <c r="H276" s="90" t="str">
        <f>INDEX(AssetList!$L$3:$L$200,MATCH(Storyboard!$C276,AssetList!$M$3:$M$200))</f>
        <v>ALL IN ONE</v>
      </c>
      <c r="I276" s="91" t="str">
        <f>INDEX(AssetList!$K$3:$K$200,MATCH(Storyboard!$C276,AssetList!$M$3:$M$200))</f>
        <v/>
      </c>
      <c r="J276" s="1"/>
    </row>
    <row r="277" spans="2:10" ht="23.25" hidden="1" customHeight="1" outlineLevel="1" x14ac:dyDescent="0.25">
      <c r="B277" s="83" t="s">
        <v>3</v>
      </c>
      <c r="C277" s="84"/>
      <c r="D277" s="84"/>
      <c r="E277" s="85">
        <f>MAX($E$9:E276)+1</f>
        <v>27</v>
      </c>
      <c r="F277" s="85"/>
      <c r="G277" s="85"/>
      <c r="H277" s="85"/>
      <c r="I277" s="86"/>
      <c r="J277" s="1"/>
    </row>
    <row r="278" spans="2:10" ht="23.25" hidden="1" customHeight="1" outlineLevel="1" x14ac:dyDescent="0.25">
      <c r="B278" s="87" t="s">
        <v>4</v>
      </c>
      <c r="C278" s="88"/>
      <c r="D278" s="88"/>
      <c r="E278" s="88" t="s">
        <v>5</v>
      </c>
      <c r="F278" s="88"/>
      <c r="G278" s="88"/>
      <c r="H278" s="88"/>
      <c r="I278" s="89"/>
      <c r="J278" s="1"/>
    </row>
    <row r="279" spans="2:10" ht="234" hidden="1" customHeight="1" outlineLevel="1" x14ac:dyDescent="0.25">
      <c r="B279" s="67"/>
      <c r="C279" s="65"/>
      <c r="D279" s="65"/>
      <c r="E279" s="64"/>
      <c r="F279" s="65"/>
      <c r="G279" s="65"/>
      <c r="H279" s="65"/>
      <c r="I279" s="66"/>
      <c r="J279" s="1"/>
    </row>
    <row r="280" spans="2:10" ht="15.75" hidden="1" outlineLevel="1" thickBot="1" x14ac:dyDescent="0.3">
      <c r="B280" s="61" t="s">
        <v>6</v>
      </c>
      <c r="C280" s="62"/>
      <c r="D280" s="62"/>
      <c r="E280" s="62"/>
      <c r="F280" s="62"/>
      <c r="G280" s="62"/>
      <c r="H280" s="62"/>
      <c r="I280" s="63"/>
      <c r="J280" s="1"/>
    </row>
    <row r="281" spans="2:10" ht="15.75" hidden="1" outlineLevel="1" thickBot="1" x14ac:dyDescent="0.3">
      <c r="B281" s="99"/>
      <c r="C281" s="100"/>
      <c r="D281" s="100"/>
      <c r="E281" s="100"/>
      <c r="F281" s="100"/>
      <c r="G281" s="100"/>
      <c r="H281" s="100"/>
      <c r="I281" s="101"/>
      <c r="J281" s="1"/>
    </row>
    <row r="282" spans="2:10" ht="15.75" hidden="1" outlineLevel="1" thickBot="1" x14ac:dyDescent="0.3">
      <c r="B282" s="102"/>
      <c r="C282" s="103"/>
      <c r="D282" s="103"/>
      <c r="E282" s="103"/>
      <c r="F282" s="103"/>
      <c r="G282" s="103"/>
      <c r="H282" s="103"/>
      <c r="I282" s="104"/>
      <c r="J282" s="1"/>
    </row>
    <row r="283" spans="2:10" ht="15.75" hidden="1" outlineLevel="1" thickBot="1" x14ac:dyDescent="0.3">
      <c r="B283" s="102"/>
      <c r="C283" s="103"/>
      <c r="D283" s="103"/>
      <c r="E283" s="103"/>
      <c r="F283" s="103"/>
      <c r="G283" s="103"/>
      <c r="H283" s="103"/>
      <c r="I283" s="104"/>
      <c r="J283" s="1"/>
    </row>
    <row r="284" spans="2:10" ht="15.75" hidden="1" outlineLevel="1" thickBot="1" x14ac:dyDescent="0.3">
      <c r="B284" s="102"/>
      <c r="C284" s="103"/>
      <c r="D284" s="103"/>
      <c r="E284" s="103"/>
      <c r="F284" s="103"/>
      <c r="G284" s="103"/>
      <c r="H284" s="103"/>
      <c r="I284" s="104"/>
      <c r="J284" s="1"/>
    </row>
    <row r="285" spans="2:10" ht="15.75" hidden="1" outlineLevel="1" thickBot="1" x14ac:dyDescent="0.3">
      <c r="B285" s="105"/>
      <c r="C285" s="106"/>
      <c r="D285" s="106"/>
      <c r="E285" s="106"/>
      <c r="F285" s="106"/>
      <c r="G285" s="106"/>
      <c r="H285" s="106"/>
      <c r="I285" s="107"/>
      <c r="J285" s="1"/>
    </row>
    <row r="286" spans="2:10" ht="33" customHeight="1" collapsed="1" thickBot="1" x14ac:dyDescent="0.3">
      <c r="B286" s="22" t="s">
        <v>0</v>
      </c>
      <c r="C286" s="21">
        <f>MAX(B$8:$C285)+1</f>
        <v>28</v>
      </c>
      <c r="D286" s="20" t="str">
        <f>INDEX(AssetList!$J$3:$J$200,MATCH(Storyboard!C286,AssetList!$M$3:$M$200))</f>
        <v>11_PGOC_BNL_Dynamite_SG01_P01_IC03_S05</v>
      </c>
      <c r="E286" s="10" t="s">
        <v>1</v>
      </c>
      <c r="F286" s="20" t="str">
        <f>INDEX(AssetList!$K$3:$K$200,MATCH(Storyboard!$C286,AssetList!$M$3:$M$200))</f>
        <v>PU01</v>
      </c>
      <c r="G286" s="10" t="s">
        <v>2</v>
      </c>
      <c r="H286" s="90" t="str">
        <f>INDEX(AssetList!$L$3:$L$200,MATCH(Storyboard!$C286,AssetList!$M$3:$M$200))</f>
        <v>ALL IN ONE</v>
      </c>
      <c r="I286" s="91" t="str">
        <f>INDEX(AssetList!$K$3:$K$200,MATCH(Storyboard!$C286,AssetList!$M$3:$M$200))</f>
        <v>PU01</v>
      </c>
      <c r="J286" s="1"/>
    </row>
    <row r="287" spans="2:10" ht="23.25" hidden="1" customHeight="1" outlineLevel="1" x14ac:dyDescent="0.25">
      <c r="B287" s="83" t="s">
        <v>3</v>
      </c>
      <c r="C287" s="84"/>
      <c r="D287" s="84"/>
      <c r="E287" s="85">
        <f>MAX($E$9:E286)+1</f>
        <v>28</v>
      </c>
      <c r="F287" s="85"/>
      <c r="G287" s="85"/>
      <c r="H287" s="85"/>
      <c r="I287" s="86"/>
      <c r="J287" s="1"/>
    </row>
    <row r="288" spans="2:10" ht="23.25" hidden="1" customHeight="1" outlineLevel="1" x14ac:dyDescent="0.25">
      <c r="B288" s="87" t="s">
        <v>4</v>
      </c>
      <c r="C288" s="88"/>
      <c r="D288" s="88"/>
      <c r="E288" s="88" t="s">
        <v>5</v>
      </c>
      <c r="F288" s="88"/>
      <c r="G288" s="88"/>
      <c r="H288" s="88"/>
      <c r="I288" s="89"/>
      <c r="J288" s="1"/>
    </row>
    <row r="289" spans="2:10" ht="234" hidden="1" customHeight="1" outlineLevel="1" x14ac:dyDescent="0.25">
      <c r="B289" s="67"/>
      <c r="C289" s="65"/>
      <c r="D289" s="65"/>
      <c r="E289" s="64"/>
      <c r="F289" s="65"/>
      <c r="G289" s="65"/>
      <c r="H289" s="65"/>
      <c r="I289" s="66"/>
      <c r="J289" s="1"/>
    </row>
    <row r="290" spans="2:10" ht="15.75" hidden="1" outlineLevel="1" thickBot="1" x14ac:dyDescent="0.3">
      <c r="B290" s="61" t="s">
        <v>6</v>
      </c>
      <c r="C290" s="62"/>
      <c r="D290" s="62"/>
      <c r="E290" s="62"/>
      <c r="F290" s="62"/>
      <c r="G290" s="62"/>
      <c r="H290" s="62"/>
      <c r="I290" s="63"/>
      <c r="J290" s="1"/>
    </row>
    <row r="291" spans="2:10" ht="15.75" hidden="1" outlineLevel="1" thickBot="1" x14ac:dyDescent="0.3">
      <c r="B291" s="68"/>
      <c r="C291" s="69"/>
      <c r="D291" s="70"/>
      <c r="E291" s="77"/>
      <c r="F291" s="69"/>
      <c r="G291" s="69"/>
      <c r="H291" s="69"/>
      <c r="I291" s="78"/>
      <c r="J291" s="1"/>
    </row>
    <row r="292" spans="2:10" ht="15.75" hidden="1" outlineLevel="1" thickBot="1" x14ac:dyDescent="0.3">
      <c r="B292" s="71"/>
      <c r="C292" s="72"/>
      <c r="D292" s="73"/>
      <c r="E292" s="79"/>
      <c r="F292" s="72"/>
      <c r="G292" s="72"/>
      <c r="H292" s="72"/>
      <c r="I292" s="80"/>
      <c r="J292" s="1"/>
    </row>
    <row r="293" spans="2:10" ht="15.75" hidden="1" outlineLevel="1" thickBot="1" x14ac:dyDescent="0.3">
      <c r="B293" s="71"/>
      <c r="C293" s="72"/>
      <c r="D293" s="73"/>
      <c r="E293" s="79"/>
      <c r="F293" s="72"/>
      <c r="G293" s="72"/>
      <c r="H293" s="72"/>
      <c r="I293" s="80"/>
      <c r="J293" s="1"/>
    </row>
    <row r="294" spans="2:10" ht="15.75" hidden="1" outlineLevel="1" thickBot="1" x14ac:dyDescent="0.3">
      <c r="B294" s="71"/>
      <c r="C294" s="72"/>
      <c r="D294" s="73"/>
      <c r="E294" s="79"/>
      <c r="F294" s="72"/>
      <c r="G294" s="72"/>
      <c r="H294" s="72"/>
      <c r="I294" s="80"/>
      <c r="J294" s="1"/>
    </row>
    <row r="295" spans="2:10" ht="15.75" hidden="1" outlineLevel="1" thickBot="1" x14ac:dyDescent="0.3">
      <c r="B295" s="74"/>
      <c r="C295" s="75"/>
      <c r="D295" s="76"/>
      <c r="E295" s="81"/>
      <c r="F295" s="75"/>
      <c r="G295" s="75"/>
      <c r="H295" s="75"/>
      <c r="I295" s="82"/>
      <c r="J295" s="1"/>
    </row>
    <row r="296" spans="2:10" ht="33" customHeight="1" collapsed="1" thickBot="1" x14ac:dyDescent="0.3">
      <c r="B296" s="22" t="s">
        <v>0</v>
      </c>
      <c r="C296" s="21">
        <f>MAX(B$8:$C295)+1</f>
        <v>29</v>
      </c>
      <c r="D296" s="20" t="str">
        <f>INDEX(AssetList!$J$3:$J$200,MATCH(Storyboard!C296,AssetList!$M$3:$M$200))</f>
        <v>11_PGOC_BNL_Dynamite_SG01_P01_IC03_S05</v>
      </c>
      <c r="E296" s="10" t="s">
        <v>1</v>
      </c>
      <c r="F296" s="20" t="str">
        <f>INDEX(AssetList!$K$3:$K$200,MATCH(Storyboard!$C296,AssetList!$M$3:$M$200))</f>
        <v>PU02</v>
      </c>
      <c r="G296" s="10" t="s">
        <v>2</v>
      </c>
      <c r="H296" s="90" t="str">
        <f>INDEX(AssetList!$L$3:$L$200,MATCH(Storyboard!$C296,AssetList!$M$3:$M$200))</f>
        <v>ALL IN ONE</v>
      </c>
      <c r="I296" s="91" t="str">
        <f>INDEX(AssetList!$K$3:$K$200,MATCH(Storyboard!$C296,AssetList!$M$3:$M$200))</f>
        <v>PU02</v>
      </c>
      <c r="J296" s="1"/>
    </row>
    <row r="297" spans="2:10" ht="23.25" hidden="1" customHeight="1" outlineLevel="1" x14ac:dyDescent="0.25">
      <c r="B297" s="83" t="s">
        <v>3</v>
      </c>
      <c r="C297" s="84"/>
      <c r="D297" s="84"/>
      <c r="E297" s="85">
        <f>MAX($E$9:E296)+1</f>
        <v>29</v>
      </c>
      <c r="F297" s="85"/>
      <c r="G297" s="85"/>
      <c r="H297" s="85"/>
      <c r="I297" s="86"/>
      <c r="J297" s="1"/>
    </row>
    <row r="298" spans="2:10" ht="23.25" hidden="1" customHeight="1" outlineLevel="1" x14ac:dyDescent="0.25">
      <c r="B298" s="87" t="s">
        <v>4</v>
      </c>
      <c r="C298" s="88"/>
      <c r="D298" s="88"/>
      <c r="E298" s="88" t="s">
        <v>5</v>
      </c>
      <c r="F298" s="88"/>
      <c r="G298" s="88"/>
      <c r="H298" s="88"/>
      <c r="I298" s="89"/>
      <c r="J298" s="1"/>
    </row>
    <row r="299" spans="2:10" ht="234" hidden="1" customHeight="1" outlineLevel="1" x14ac:dyDescent="0.25">
      <c r="B299" s="67"/>
      <c r="C299" s="65"/>
      <c r="D299" s="65"/>
      <c r="E299" s="64"/>
      <c r="F299" s="65"/>
      <c r="G299" s="65"/>
      <c r="H299" s="65"/>
      <c r="I299" s="66"/>
      <c r="J299" s="1"/>
    </row>
    <row r="300" spans="2:10" ht="15.75" hidden="1" outlineLevel="1" thickBot="1" x14ac:dyDescent="0.3">
      <c r="B300" s="61" t="s">
        <v>6</v>
      </c>
      <c r="C300" s="62"/>
      <c r="D300" s="62"/>
      <c r="E300" s="62"/>
      <c r="F300" s="62"/>
      <c r="G300" s="62"/>
      <c r="H300" s="62"/>
      <c r="I300" s="63"/>
      <c r="J300" s="1"/>
    </row>
    <row r="301" spans="2:10" ht="15.75" hidden="1" outlineLevel="1" thickBot="1" x14ac:dyDescent="0.3">
      <c r="B301" s="68"/>
      <c r="C301" s="69"/>
      <c r="D301" s="70"/>
      <c r="E301" s="77"/>
      <c r="F301" s="69"/>
      <c r="G301" s="69"/>
      <c r="H301" s="69"/>
      <c r="I301" s="78"/>
      <c r="J301" s="1"/>
    </row>
    <row r="302" spans="2:10" ht="15.75" hidden="1" outlineLevel="1" thickBot="1" x14ac:dyDescent="0.3">
      <c r="B302" s="71"/>
      <c r="C302" s="72"/>
      <c r="D302" s="73"/>
      <c r="E302" s="79"/>
      <c r="F302" s="72"/>
      <c r="G302" s="72"/>
      <c r="H302" s="72"/>
      <c r="I302" s="80"/>
      <c r="J302" s="1"/>
    </row>
    <row r="303" spans="2:10" ht="15.75" hidden="1" outlineLevel="1" thickBot="1" x14ac:dyDescent="0.3">
      <c r="B303" s="71"/>
      <c r="C303" s="72"/>
      <c r="D303" s="73"/>
      <c r="E303" s="79"/>
      <c r="F303" s="72"/>
      <c r="G303" s="72"/>
      <c r="H303" s="72"/>
      <c r="I303" s="80"/>
      <c r="J303" s="1"/>
    </row>
    <row r="304" spans="2:10" ht="15.75" hidden="1" outlineLevel="1" thickBot="1" x14ac:dyDescent="0.3">
      <c r="B304" s="71"/>
      <c r="C304" s="72"/>
      <c r="D304" s="73"/>
      <c r="E304" s="79"/>
      <c r="F304" s="72"/>
      <c r="G304" s="72"/>
      <c r="H304" s="72"/>
      <c r="I304" s="80"/>
      <c r="J304" s="1"/>
    </row>
    <row r="305" spans="2:10" ht="15.75" hidden="1" outlineLevel="1" thickBot="1" x14ac:dyDescent="0.3">
      <c r="B305" s="74"/>
      <c r="C305" s="75"/>
      <c r="D305" s="76"/>
      <c r="E305" s="81"/>
      <c r="F305" s="75"/>
      <c r="G305" s="75"/>
      <c r="H305" s="75"/>
      <c r="I305" s="82"/>
      <c r="J305" s="1"/>
    </row>
    <row r="306" spans="2:10" ht="33" customHeight="1" collapsed="1" thickBot="1" x14ac:dyDescent="0.3">
      <c r="B306" s="22" t="s">
        <v>0</v>
      </c>
      <c r="C306" s="21">
        <f>MAX(B$8:$C305)+1</f>
        <v>30</v>
      </c>
      <c r="D306" s="20" t="str">
        <f>INDEX(AssetList!$J$3:$J$200,MATCH(Storyboard!C306,AssetList!$M$3:$M$200))</f>
        <v>11_PGOC_BNL_Dynamite_SG01_P01_IC03_S05</v>
      </c>
      <c r="E306" s="10" t="s">
        <v>1</v>
      </c>
      <c r="F306" s="20" t="str">
        <f>INDEX(AssetList!$K$3:$K$200,MATCH(Storyboard!$C306,AssetList!$M$3:$M$200))</f>
        <v>PU03</v>
      </c>
      <c r="G306" s="10" t="s">
        <v>2</v>
      </c>
      <c r="H306" s="90" t="str">
        <f>INDEX(AssetList!$L$3:$L$200,MATCH(Storyboard!$C306,AssetList!$M$3:$M$200))</f>
        <v>ALL IN ONE</v>
      </c>
      <c r="I306" s="91" t="str">
        <f>INDEX(AssetList!$K$3:$K$200,MATCH(Storyboard!$C306,AssetList!$M$3:$M$200))</f>
        <v>PU03</v>
      </c>
      <c r="J306" s="1"/>
    </row>
    <row r="307" spans="2:10" ht="23.25" hidden="1" customHeight="1" outlineLevel="1" x14ac:dyDescent="0.25">
      <c r="B307" s="83" t="s">
        <v>3</v>
      </c>
      <c r="C307" s="84"/>
      <c r="D307" s="84"/>
      <c r="E307" s="85">
        <f>MAX($E$9:E306)+1</f>
        <v>30</v>
      </c>
      <c r="F307" s="85"/>
      <c r="G307" s="85"/>
      <c r="H307" s="85"/>
      <c r="I307" s="86"/>
      <c r="J307" s="1"/>
    </row>
    <row r="308" spans="2:10" ht="23.25" hidden="1" customHeight="1" outlineLevel="1" x14ac:dyDescent="0.25">
      <c r="B308" s="87" t="s">
        <v>4</v>
      </c>
      <c r="C308" s="88"/>
      <c r="D308" s="88"/>
      <c r="E308" s="88" t="s">
        <v>5</v>
      </c>
      <c r="F308" s="88"/>
      <c r="G308" s="88"/>
      <c r="H308" s="88"/>
      <c r="I308" s="89"/>
      <c r="J308" s="1"/>
    </row>
    <row r="309" spans="2:10" ht="234" hidden="1" customHeight="1" outlineLevel="1" x14ac:dyDescent="0.25">
      <c r="B309" s="67"/>
      <c r="C309" s="65"/>
      <c r="D309" s="65"/>
      <c r="E309" s="64"/>
      <c r="F309" s="65"/>
      <c r="G309" s="65"/>
      <c r="H309" s="65"/>
      <c r="I309" s="66"/>
      <c r="J309" s="1"/>
    </row>
    <row r="310" spans="2:10" ht="15.75" hidden="1" outlineLevel="1" thickBot="1" x14ac:dyDescent="0.3">
      <c r="B310" s="61" t="s">
        <v>6</v>
      </c>
      <c r="C310" s="62"/>
      <c r="D310" s="62"/>
      <c r="E310" s="62"/>
      <c r="F310" s="62"/>
      <c r="G310" s="62"/>
      <c r="H310" s="62"/>
      <c r="I310" s="63"/>
      <c r="J310" s="1"/>
    </row>
    <row r="311" spans="2:10" ht="15.75" hidden="1" outlineLevel="1" thickBot="1" x14ac:dyDescent="0.3">
      <c r="B311" s="68"/>
      <c r="C311" s="69"/>
      <c r="D311" s="70"/>
      <c r="E311" s="77"/>
      <c r="F311" s="69"/>
      <c r="G311" s="69"/>
      <c r="H311" s="69"/>
      <c r="I311" s="78"/>
      <c r="J311" s="1"/>
    </row>
    <row r="312" spans="2:10" ht="15.75" hidden="1" outlineLevel="1" thickBot="1" x14ac:dyDescent="0.3">
      <c r="B312" s="71"/>
      <c r="C312" s="72"/>
      <c r="D312" s="73"/>
      <c r="E312" s="79"/>
      <c r="F312" s="72"/>
      <c r="G312" s="72"/>
      <c r="H312" s="72"/>
      <c r="I312" s="80"/>
      <c r="J312" s="1"/>
    </row>
    <row r="313" spans="2:10" ht="15.75" hidden="1" outlineLevel="1" thickBot="1" x14ac:dyDescent="0.3">
      <c r="B313" s="71"/>
      <c r="C313" s="72"/>
      <c r="D313" s="73"/>
      <c r="E313" s="79"/>
      <c r="F313" s="72"/>
      <c r="G313" s="72"/>
      <c r="H313" s="72"/>
      <c r="I313" s="80"/>
      <c r="J313" s="1"/>
    </row>
    <row r="314" spans="2:10" ht="15.75" hidden="1" outlineLevel="1" thickBot="1" x14ac:dyDescent="0.3">
      <c r="B314" s="71"/>
      <c r="C314" s="72"/>
      <c r="D314" s="73"/>
      <c r="E314" s="79"/>
      <c r="F314" s="72"/>
      <c r="G314" s="72"/>
      <c r="H314" s="72"/>
      <c r="I314" s="80"/>
      <c r="J314" s="1"/>
    </row>
    <row r="315" spans="2:10" ht="15.75" hidden="1" outlineLevel="1" thickBot="1" x14ac:dyDescent="0.3">
      <c r="B315" s="74"/>
      <c r="C315" s="75"/>
      <c r="D315" s="76"/>
      <c r="E315" s="81"/>
      <c r="F315" s="75"/>
      <c r="G315" s="75"/>
      <c r="H315" s="75"/>
      <c r="I315" s="82"/>
      <c r="J315" s="1"/>
    </row>
    <row r="316" spans="2:10" ht="33" customHeight="1" collapsed="1" thickBot="1" x14ac:dyDescent="0.3">
      <c r="B316" s="22" t="s">
        <v>0</v>
      </c>
      <c r="C316" s="21">
        <f>MAX(B$8:$C315)+1</f>
        <v>31</v>
      </c>
      <c r="D316" s="20" t="str">
        <f>INDEX(AssetList!$J$3:$J$200,MATCH(Storyboard!C316,AssetList!$M$3:$M$200))</f>
        <v>11_PGOC_BNL_Dynamite_SG01_P01_IC03_S06</v>
      </c>
      <c r="E316" s="10" t="s">
        <v>1</v>
      </c>
      <c r="F316" s="20" t="str">
        <f>INDEX(AssetList!$K$3:$K$200,MATCH(Storyboard!$C316,AssetList!$M$3:$M$200))</f>
        <v/>
      </c>
      <c r="G316" s="10" t="s">
        <v>2</v>
      </c>
      <c r="H316" s="90" t="str">
        <f>INDEX(AssetList!$L$3:$L$200,MATCH(Storyboard!$C316,AssetList!$M$3:$M$200))</f>
        <v>ALL IN ONE</v>
      </c>
      <c r="I316" s="91" t="str">
        <f>INDEX(AssetList!$K$3:$K$200,MATCH(Storyboard!$C316,AssetList!$M$3:$M$200))</f>
        <v/>
      </c>
      <c r="J316" s="1"/>
    </row>
    <row r="317" spans="2:10" ht="23.25" hidden="1" customHeight="1" outlineLevel="1" x14ac:dyDescent="0.25">
      <c r="B317" s="83" t="s">
        <v>3</v>
      </c>
      <c r="C317" s="84"/>
      <c r="D317" s="84"/>
      <c r="E317" s="85">
        <f>MAX($E$9:E316)+1</f>
        <v>31</v>
      </c>
      <c r="F317" s="85"/>
      <c r="G317" s="85"/>
      <c r="H317" s="85"/>
      <c r="I317" s="86"/>
      <c r="J317" s="1"/>
    </row>
    <row r="318" spans="2:10" ht="23.25" hidden="1" customHeight="1" outlineLevel="1" x14ac:dyDescent="0.25">
      <c r="B318" s="87" t="s">
        <v>4</v>
      </c>
      <c r="C318" s="88"/>
      <c r="D318" s="88"/>
      <c r="E318" s="88" t="s">
        <v>5</v>
      </c>
      <c r="F318" s="88"/>
      <c r="G318" s="88"/>
      <c r="H318" s="88"/>
      <c r="I318" s="89"/>
      <c r="J318" s="1"/>
    </row>
    <row r="319" spans="2:10" ht="234" hidden="1" customHeight="1" outlineLevel="1" x14ac:dyDescent="0.25">
      <c r="B319" s="67"/>
      <c r="C319" s="65"/>
      <c r="D319" s="65"/>
      <c r="E319" s="64"/>
      <c r="F319" s="65"/>
      <c r="G319" s="65"/>
      <c r="H319" s="65"/>
      <c r="I319" s="66"/>
      <c r="J319" s="1"/>
    </row>
    <row r="320" spans="2:10" ht="15.75" hidden="1" outlineLevel="1" thickBot="1" x14ac:dyDescent="0.3">
      <c r="B320" s="61" t="s">
        <v>6</v>
      </c>
      <c r="C320" s="62"/>
      <c r="D320" s="62"/>
      <c r="E320" s="62"/>
      <c r="F320" s="62"/>
      <c r="G320" s="62"/>
      <c r="H320" s="62"/>
      <c r="I320" s="63"/>
      <c r="J320" s="1"/>
    </row>
    <row r="321" spans="2:10" ht="15.75" hidden="1" outlineLevel="1" thickBot="1" x14ac:dyDescent="0.3">
      <c r="B321" s="68"/>
      <c r="C321" s="69"/>
      <c r="D321" s="70"/>
      <c r="E321" s="77"/>
      <c r="F321" s="69"/>
      <c r="G321" s="69"/>
      <c r="H321" s="69"/>
      <c r="I321" s="78"/>
      <c r="J321" s="1"/>
    </row>
    <row r="322" spans="2:10" ht="15.75" hidden="1" outlineLevel="1" thickBot="1" x14ac:dyDescent="0.3">
      <c r="B322" s="71"/>
      <c r="C322" s="72"/>
      <c r="D322" s="73"/>
      <c r="E322" s="79"/>
      <c r="F322" s="72"/>
      <c r="G322" s="72"/>
      <c r="H322" s="72"/>
      <c r="I322" s="80"/>
      <c r="J322" s="1"/>
    </row>
    <row r="323" spans="2:10" ht="15.75" hidden="1" outlineLevel="1" thickBot="1" x14ac:dyDescent="0.3">
      <c r="B323" s="71"/>
      <c r="C323" s="72"/>
      <c r="D323" s="73"/>
      <c r="E323" s="79"/>
      <c r="F323" s="72"/>
      <c r="G323" s="72"/>
      <c r="H323" s="72"/>
      <c r="I323" s="80"/>
      <c r="J323" s="1"/>
    </row>
    <row r="324" spans="2:10" ht="15.75" hidden="1" outlineLevel="1" thickBot="1" x14ac:dyDescent="0.3">
      <c r="B324" s="71"/>
      <c r="C324" s="72"/>
      <c r="D324" s="73"/>
      <c r="E324" s="79"/>
      <c r="F324" s="72"/>
      <c r="G324" s="72"/>
      <c r="H324" s="72"/>
      <c r="I324" s="80"/>
      <c r="J324" s="1"/>
    </row>
    <row r="325" spans="2:10" ht="15.75" hidden="1" outlineLevel="1" thickBot="1" x14ac:dyDescent="0.3">
      <c r="B325" s="74"/>
      <c r="C325" s="75"/>
      <c r="D325" s="76"/>
      <c r="E325" s="81"/>
      <c r="F325" s="75"/>
      <c r="G325" s="75"/>
      <c r="H325" s="75"/>
      <c r="I325" s="82"/>
      <c r="J325" s="1"/>
    </row>
    <row r="326" spans="2:10" ht="33" customHeight="1" collapsed="1" thickBot="1" x14ac:dyDescent="0.3">
      <c r="B326" s="22" t="s">
        <v>0</v>
      </c>
      <c r="C326" s="21">
        <f>MAX(B$8:$C325)+1</f>
        <v>32</v>
      </c>
      <c r="D326" s="20" t="str">
        <f>INDEX(AssetList!$J$3:$J$200,MATCH(Storyboard!C326,AssetList!$M$3:$M$200))</f>
        <v>11_PGOC_BNL_Dynamite_SG01_P01_IC03_S06</v>
      </c>
      <c r="E326" s="10" t="s">
        <v>1</v>
      </c>
      <c r="F326" s="20" t="str">
        <f>INDEX(AssetList!$K$3:$K$200,MATCH(Storyboard!$C326,AssetList!$M$3:$M$200))</f>
        <v>PU01</v>
      </c>
      <c r="G326" s="10" t="s">
        <v>2</v>
      </c>
      <c r="H326" s="90" t="str">
        <f>INDEX(AssetList!$L$3:$L$200,MATCH(Storyboard!$C326,AssetList!$M$3:$M$200))</f>
        <v>ALL IN ONE</v>
      </c>
      <c r="I326" s="91" t="str">
        <f>INDEX(AssetList!$K$3:$K$200,MATCH(Storyboard!$C326,AssetList!$M$3:$M$200))</f>
        <v>PU01</v>
      </c>
      <c r="J326" s="1"/>
    </row>
    <row r="327" spans="2:10" ht="23.25" hidden="1" customHeight="1" outlineLevel="1" x14ac:dyDescent="0.25">
      <c r="B327" s="83" t="s">
        <v>3</v>
      </c>
      <c r="C327" s="84"/>
      <c r="D327" s="84"/>
      <c r="E327" s="85">
        <f>MAX($E$9:E326)+1</f>
        <v>32</v>
      </c>
      <c r="F327" s="85"/>
      <c r="G327" s="85"/>
      <c r="H327" s="85"/>
      <c r="I327" s="86"/>
      <c r="J327" s="1"/>
    </row>
    <row r="328" spans="2:10" ht="23.25" hidden="1" customHeight="1" outlineLevel="1" x14ac:dyDescent="0.25">
      <c r="B328" s="87" t="s">
        <v>4</v>
      </c>
      <c r="C328" s="88"/>
      <c r="D328" s="88"/>
      <c r="E328" s="88" t="s">
        <v>5</v>
      </c>
      <c r="F328" s="88"/>
      <c r="G328" s="88"/>
      <c r="H328" s="88"/>
      <c r="I328" s="89"/>
      <c r="J328" s="1"/>
    </row>
    <row r="329" spans="2:10" ht="234" hidden="1" customHeight="1" outlineLevel="1" x14ac:dyDescent="0.25">
      <c r="B329" s="67"/>
      <c r="C329" s="65"/>
      <c r="D329" s="65"/>
      <c r="E329" s="64"/>
      <c r="F329" s="65"/>
      <c r="G329" s="65"/>
      <c r="H329" s="65"/>
      <c r="I329" s="66"/>
      <c r="J329" s="1"/>
    </row>
    <row r="330" spans="2:10" ht="15.75" hidden="1" outlineLevel="1" thickBot="1" x14ac:dyDescent="0.3">
      <c r="B330" s="61" t="s">
        <v>6</v>
      </c>
      <c r="C330" s="62"/>
      <c r="D330" s="62"/>
      <c r="E330" s="62"/>
      <c r="F330" s="62"/>
      <c r="G330" s="62"/>
      <c r="H330" s="62"/>
      <c r="I330" s="63"/>
      <c r="J330" s="1"/>
    </row>
    <row r="331" spans="2:10" ht="15.75" hidden="1" outlineLevel="1" thickBot="1" x14ac:dyDescent="0.3">
      <c r="B331" s="68"/>
      <c r="C331" s="69"/>
      <c r="D331" s="70"/>
      <c r="E331" s="77"/>
      <c r="F331" s="69"/>
      <c r="G331" s="69"/>
      <c r="H331" s="69"/>
      <c r="I331" s="78"/>
      <c r="J331" s="1"/>
    </row>
    <row r="332" spans="2:10" ht="15.75" hidden="1" outlineLevel="1" thickBot="1" x14ac:dyDescent="0.3">
      <c r="B332" s="71"/>
      <c r="C332" s="72"/>
      <c r="D332" s="73"/>
      <c r="E332" s="79"/>
      <c r="F332" s="72"/>
      <c r="G332" s="72"/>
      <c r="H332" s="72"/>
      <c r="I332" s="80"/>
      <c r="J332" s="1"/>
    </row>
    <row r="333" spans="2:10" ht="15.75" hidden="1" outlineLevel="1" thickBot="1" x14ac:dyDescent="0.3">
      <c r="B333" s="71"/>
      <c r="C333" s="72"/>
      <c r="D333" s="73"/>
      <c r="E333" s="79"/>
      <c r="F333" s="72"/>
      <c r="G333" s="72"/>
      <c r="H333" s="72"/>
      <c r="I333" s="80"/>
      <c r="J333" s="1"/>
    </row>
    <row r="334" spans="2:10" ht="15.75" hidden="1" outlineLevel="1" thickBot="1" x14ac:dyDescent="0.3">
      <c r="B334" s="71"/>
      <c r="C334" s="72"/>
      <c r="D334" s="73"/>
      <c r="E334" s="79"/>
      <c r="F334" s="72"/>
      <c r="G334" s="72"/>
      <c r="H334" s="72"/>
      <c r="I334" s="80"/>
      <c r="J334" s="1"/>
    </row>
    <row r="335" spans="2:10" ht="15.75" hidden="1" outlineLevel="1" thickBot="1" x14ac:dyDescent="0.3">
      <c r="B335" s="74"/>
      <c r="C335" s="75"/>
      <c r="D335" s="76"/>
      <c r="E335" s="81"/>
      <c r="F335" s="75"/>
      <c r="G335" s="75"/>
      <c r="H335" s="75"/>
      <c r="I335" s="82"/>
      <c r="J335" s="1"/>
    </row>
    <row r="336" spans="2:10" ht="33" customHeight="1" collapsed="1" thickBot="1" x14ac:dyDescent="0.3">
      <c r="B336" s="22" t="s">
        <v>0</v>
      </c>
      <c r="C336" s="21">
        <f>MAX(B$8:$C335)+1</f>
        <v>33</v>
      </c>
      <c r="D336" s="20" t="str">
        <f>INDEX(AssetList!$J$3:$J$200,MATCH(Storyboard!C336,AssetList!$M$3:$M$200))</f>
        <v>11_PGOC_BNL_Dynamite_SG01_P01_IC03_S06</v>
      </c>
      <c r="E336" s="10" t="s">
        <v>1</v>
      </c>
      <c r="F336" s="20" t="str">
        <f>INDEX(AssetList!$K$3:$K$200,MATCH(Storyboard!$C336,AssetList!$M$3:$M$200))</f>
        <v>PU02</v>
      </c>
      <c r="G336" s="10" t="s">
        <v>2</v>
      </c>
      <c r="H336" s="90" t="str">
        <f>INDEX(AssetList!$L$3:$L$200,MATCH(Storyboard!$C336,AssetList!$M$3:$M$200))</f>
        <v>ALL IN ONE</v>
      </c>
      <c r="I336" s="91" t="str">
        <f>INDEX(AssetList!$K$3:$K$200,MATCH(Storyboard!$C336,AssetList!$M$3:$M$200))</f>
        <v>PU02</v>
      </c>
      <c r="J336" s="1"/>
    </row>
    <row r="337" spans="2:10" ht="23.25" hidden="1" customHeight="1" outlineLevel="1" x14ac:dyDescent="0.25">
      <c r="B337" s="83" t="s">
        <v>3</v>
      </c>
      <c r="C337" s="84"/>
      <c r="D337" s="84"/>
      <c r="E337" s="85">
        <f>MAX($E$9:E336)+1</f>
        <v>33</v>
      </c>
      <c r="F337" s="85"/>
      <c r="G337" s="85"/>
      <c r="H337" s="85"/>
      <c r="I337" s="86"/>
      <c r="J337" s="1"/>
    </row>
    <row r="338" spans="2:10" ht="23.25" hidden="1" customHeight="1" outlineLevel="1" x14ac:dyDescent="0.25">
      <c r="B338" s="87" t="s">
        <v>4</v>
      </c>
      <c r="C338" s="88"/>
      <c r="D338" s="88"/>
      <c r="E338" s="88" t="s">
        <v>5</v>
      </c>
      <c r="F338" s="88"/>
      <c r="G338" s="88"/>
      <c r="H338" s="88"/>
      <c r="I338" s="89"/>
      <c r="J338" s="1"/>
    </row>
    <row r="339" spans="2:10" ht="234" hidden="1" customHeight="1" outlineLevel="1" x14ac:dyDescent="0.25">
      <c r="B339" s="67"/>
      <c r="C339" s="65"/>
      <c r="D339" s="65"/>
      <c r="E339" s="64"/>
      <c r="F339" s="65"/>
      <c r="G339" s="65"/>
      <c r="H339" s="65"/>
      <c r="I339" s="66"/>
      <c r="J339" s="1"/>
    </row>
    <row r="340" spans="2:10" ht="15.75" hidden="1" outlineLevel="1" thickBot="1" x14ac:dyDescent="0.3">
      <c r="B340" s="61" t="s">
        <v>6</v>
      </c>
      <c r="C340" s="62"/>
      <c r="D340" s="62"/>
      <c r="E340" s="62"/>
      <c r="F340" s="62"/>
      <c r="G340" s="62"/>
      <c r="H340" s="62"/>
      <c r="I340" s="63"/>
      <c r="J340" s="1"/>
    </row>
    <row r="341" spans="2:10" ht="15.75" hidden="1" outlineLevel="1" thickBot="1" x14ac:dyDescent="0.3">
      <c r="B341" s="99"/>
      <c r="C341" s="100"/>
      <c r="D341" s="100"/>
      <c r="E341" s="100"/>
      <c r="F341" s="100"/>
      <c r="G341" s="100"/>
      <c r="H341" s="100"/>
      <c r="I341" s="101"/>
      <c r="J341" s="1"/>
    </row>
    <row r="342" spans="2:10" ht="15.75" hidden="1" outlineLevel="1" thickBot="1" x14ac:dyDescent="0.3">
      <c r="B342" s="102"/>
      <c r="C342" s="103"/>
      <c r="D342" s="103"/>
      <c r="E342" s="103"/>
      <c r="F342" s="103"/>
      <c r="G342" s="103"/>
      <c r="H342" s="103"/>
      <c r="I342" s="104"/>
      <c r="J342" s="1"/>
    </row>
    <row r="343" spans="2:10" ht="15.75" hidden="1" outlineLevel="1" thickBot="1" x14ac:dyDescent="0.3">
      <c r="B343" s="102"/>
      <c r="C343" s="103"/>
      <c r="D343" s="103"/>
      <c r="E343" s="103"/>
      <c r="F343" s="103"/>
      <c r="G343" s="103"/>
      <c r="H343" s="103"/>
      <c r="I343" s="104"/>
      <c r="J343" s="1"/>
    </row>
    <row r="344" spans="2:10" ht="15.75" hidden="1" outlineLevel="1" thickBot="1" x14ac:dyDescent="0.3">
      <c r="B344" s="102"/>
      <c r="C344" s="103"/>
      <c r="D344" s="103"/>
      <c r="E344" s="103"/>
      <c r="F344" s="103"/>
      <c r="G344" s="103"/>
      <c r="H344" s="103"/>
      <c r="I344" s="104"/>
      <c r="J344" s="1"/>
    </row>
    <row r="345" spans="2:10" ht="15.75" hidden="1" outlineLevel="1" thickBot="1" x14ac:dyDescent="0.3">
      <c r="B345" s="105"/>
      <c r="C345" s="106"/>
      <c r="D345" s="106"/>
      <c r="E345" s="106"/>
      <c r="F345" s="106"/>
      <c r="G345" s="106"/>
      <c r="H345" s="106"/>
      <c r="I345" s="107"/>
      <c r="J345" s="1"/>
    </row>
    <row r="346" spans="2:10" ht="33" customHeight="1" collapsed="1" thickBot="1" x14ac:dyDescent="0.3">
      <c r="B346" s="22" t="s">
        <v>0</v>
      </c>
      <c r="C346" s="21">
        <f>MAX(B$8:$C345)+1</f>
        <v>34</v>
      </c>
      <c r="D346" s="20" t="str">
        <f>INDEX(AssetList!$J$3:$J$200,MATCH(Storyboard!C346,AssetList!$M$3:$M$200))</f>
        <v>11_PGOC_BNL_Dynamite_SG01_P01_IC03_S06</v>
      </c>
      <c r="E346" s="10" t="s">
        <v>1</v>
      </c>
      <c r="F346" s="20" t="str">
        <f>INDEX(AssetList!$K$3:$K$200,MATCH(Storyboard!$C346,AssetList!$M$3:$M$200))</f>
        <v>PU03</v>
      </c>
      <c r="G346" s="10" t="s">
        <v>2</v>
      </c>
      <c r="H346" s="90" t="str">
        <f>INDEX(AssetList!$L$3:$L$200,MATCH(Storyboard!$C346,AssetList!$M$3:$M$200))</f>
        <v>ALL IN ONE</v>
      </c>
      <c r="I346" s="91" t="str">
        <f>INDEX(AssetList!$K$3:$K$200,MATCH(Storyboard!$C346,AssetList!$M$3:$M$200))</f>
        <v>PU03</v>
      </c>
      <c r="J346" s="1"/>
    </row>
    <row r="347" spans="2:10" ht="23.25" hidden="1" customHeight="1" outlineLevel="1" x14ac:dyDescent="0.25">
      <c r="B347" s="83" t="s">
        <v>3</v>
      </c>
      <c r="C347" s="84"/>
      <c r="D347" s="84"/>
      <c r="E347" s="85">
        <f>MAX($E$9:E346)+1</f>
        <v>34</v>
      </c>
      <c r="F347" s="85"/>
      <c r="G347" s="85"/>
      <c r="H347" s="85"/>
      <c r="I347" s="86"/>
      <c r="J347" s="1"/>
    </row>
    <row r="348" spans="2:10" ht="23.25" hidden="1" customHeight="1" outlineLevel="1" x14ac:dyDescent="0.25">
      <c r="B348" s="87" t="s">
        <v>4</v>
      </c>
      <c r="C348" s="88"/>
      <c r="D348" s="88"/>
      <c r="E348" s="88" t="s">
        <v>5</v>
      </c>
      <c r="F348" s="88"/>
      <c r="G348" s="88"/>
      <c r="H348" s="88"/>
      <c r="I348" s="89"/>
      <c r="J348" s="1"/>
    </row>
    <row r="349" spans="2:10" ht="234" hidden="1" customHeight="1" outlineLevel="1" x14ac:dyDescent="0.25">
      <c r="B349" s="67"/>
      <c r="C349" s="65"/>
      <c r="D349" s="65"/>
      <c r="E349" s="64"/>
      <c r="F349" s="65"/>
      <c r="G349" s="65"/>
      <c r="H349" s="65"/>
      <c r="I349" s="66"/>
      <c r="J349" s="1"/>
    </row>
    <row r="350" spans="2:10" ht="15.75" hidden="1" outlineLevel="1" thickBot="1" x14ac:dyDescent="0.3">
      <c r="B350" s="61" t="s">
        <v>6</v>
      </c>
      <c r="C350" s="62"/>
      <c r="D350" s="62"/>
      <c r="E350" s="62"/>
      <c r="F350" s="62"/>
      <c r="G350" s="62"/>
      <c r="H350" s="62"/>
      <c r="I350" s="63"/>
      <c r="J350" s="1"/>
    </row>
    <row r="351" spans="2:10" ht="15.75" hidden="1" outlineLevel="1" thickBot="1" x14ac:dyDescent="0.3">
      <c r="B351" s="68"/>
      <c r="C351" s="69"/>
      <c r="D351" s="70"/>
      <c r="E351" s="77"/>
      <c r="F351" s="69"/>
      <c r="G351" s="69"/>
      <c r="H351" s="69"/>
      <c r="I351" s="78"/>
      <c r="J351" s="1"/>
    </row>
    <row r="352" spans="2:10" ht="15.75" hidden="1" outlineLevel="1" thickBot="1" x14ac:dyDescent="0.3">
      <c r="B352" s="71"/>
      <c r="C352" s="72"/>
      <c r="D352" s="73"/>
      <c r="E352" s="79"/>
      <c r="F352" s="72"/>
      <c r="G352" s="72"/>
      <c r="H352" s="72"/>
      <c r="I352" s="80"/>
      <c r="J352" s="1"/>
    </row>
    <row r="353" spans="2:10" ht="15.75" hidden="1" outlineLevel="1" thickBot="1" x14ac:dyDescent="0.3">
      <c r="B353" s="71"/>
      <c r="C353" s="72"/>
      <c r="D353" s="73"/>
      <c r="E353" s="79"/>
      <c r="F353" s="72"/>
      <c r="G353" s="72"/>
      <c r="H353" s="72"/>
      <c r="I353" s="80"/>
      <c r="J353" s="1"/>
    </row>
    <row r="354" spans="2:10" ht="15.75" hidden="1" outlineLevel="1" thickBot="1" x14ac:dyDescent="0.3">
      <c r="B354" s="71"/>
      <c r="C354" s="72"/>
      <c r="D354" s="73"/>
      <c r="E354" s="79"/>
      <c r="F354" s="72"/>
      <c r="G354" s="72"/>
      <c r="H354" s="72"/>
      <c r="I354" s="80"/>
      <c r="J354" s="1"/>
    </row>
    <row r="355" spans="2:10" ht="15.75" hidden="1" outlineLevel="1" thickBot="1" x14ac:dyDescent="0.3">
      <c r="B355" s="74"/>
      <c r="C355" s="75"/>
      <c r="D355" s="76"/>
      <c r="E355" s="81"/>
      <c r="F355" s="75"/>
      <c r="G355" s="75"/>
      <c r="H355" s="75"/>
      <c r="I355" s="82"/>
      <c r="J355" s="1"/>
    </row>
    <row r="356" spans="2:10" ht="33" customHeight="1" collapsed="1" thickBot="1" x14ac:dyDescent="0.3">
      <c r="B356" s="22" t="s">
        <v>0</v>
      </c>
      <c r="C356" s="21">
        <f>MAX(B$8:$C355)+1</f>
        <v>35</v>
      </c>
      <c r="D356" s="20" t="str">
        <f>INDEX(AssetList!$J$3:$J$200,MATCH(Storyboard!C356,AssetList!$M$3:$M$200))</f>
        <v>11_PGOC_BNL_Dynamite_SG01_P01_IC03_S07</v>
      </c>
      <c r="E356" s="10" t="s">
        <v>1</v>
      </c>
      <c r="F356" s="20" t="str">
        <f>INDEX(AssetList!$K$3:$K$200,MATCH(Storyboard!$C356,AssetList!$M$3:$M$200))</f>
        <v/>
      </c>
      <c r="G356" s="10" t="s">
        <v>2</v>
      </c>
      <c r="H356" s="90" t="str">
        <f>INDEX(AssetList!$L$3:$L$200,MATCH(Storyboard!$C356,AssetList!$M$3:$M$200))</f>
        <v>ALL IN ONE</v>
      </c>
      <c r="I356" s="91" t="str">
        <f>INDEX(AssetList!$K$3:$K$200,MATCH(Storyboard!$C356,AssetList!$M$3:$M$200))</f>
        <v/>
      </c>
      <c r="J356" s="1"/>
    </row>
    <row r="357" spans="2:10" ht="23.25" hidden="1" customHeight="1" outlineLevel="1" x14ac:dyDescent="0.25">
      <c r="B357" s="83" t="s">
        <v>3</v>
      </c>
      <c r="C357" s="84"/>
      <c r="D357" s="84"/>
      <c r="E357" s="85">
        <f>MAX($E$9:E356)+1</f>
        <v>35</v>
      </c>
      <c r="F357" s="85"/>
      <c r="G357" s="85"/>
      <c r="H357" s="85"/>
      <c r="I357" s="86"/>
      <c r="J357" s="1"/>
    </row>
    <row r="358" spans="2:10" ht="23.25" hidden="1" customHeight="1" outlineLevel="1" x14ac:dyDescent="0.25">
      <c r="B358" s="87" t="s">
        <v>4</v>
      </c>
      <c r="C358" s="88"/>
      <c r="D358" s="88"/>
      <c r="E358" s="88" t="s">
        <v>5</v>
      </c>
      <c r="F358" s="88"/>
      <c r="G358" s="88"/>
      <c r="H358" s="88"/>
      <c r="I358" s="89"/>
      <c r="J358" s="1"/>
    </row>
    <row r="359" spans="2:10" ht="234" hidden="1" customHeight="1" outlineLevel="1" x14ac:dyDescent="0.25">
      <c r="B359" s="67"/>
      <c r="C359" s="65"/>
      <c r="D359" s="65"/>
      <c r="E359" s="64"/>
      <c r="F359" s="65"/>
      <c r="G359" s="65"/>
      <c r="H359" s="65"/>
      <c r="I359" s="66"/>
      <c r="J359" s="1"/>
    </row>
    <row r="360" spans="2:10" ht="15.75" hidden="1" outlineLevel="1" thickBot="1" x14ac:dyDescent="0.3">
      <c r="B360" s="61" t="s">
        <v>6</v>
      </c>
      <c r="C360" s="62"/>
      <c r="D360" s="62"/>
      <c r="E360" s="62"/>
      <c r="F360" s="62"/>
      <c r="G360" s="62"/>
      <c r="H360" s="62"/>
      <c r="I360" s="63"/>
      <c r="J360" s="1"/>
    </row>
    <row r="361" spans="2:10" ht="15.75" hidden="1" outlineLevel="1" thickBot="1" x14ac:dyDescent="0.3">
      <c r="B361" s="68"/>
      <c r="C361" s="69"/>
      <c r="D361" s="70"/>
      <c r="E361" s="77"/>
      <c r="F361" s="69"/>
      <c r="G361" s="69"/>
      <c r="H361" s="69"/>
      <c r="I361" s="78"/>
      <c r="J361" s="1"/>
    </row>
    <row r="362" spans="2:10" ht="15.75" hidden="1" outlineLevel="1" thickBot="1" x14ac:dyDescent="0.3">
      <c r="B362" s="71"/>
      <c r="C362" s="72"/>
      <c r="D362" s="73"/>
      <c r="E362" s="79"/>
      <c r="F362" s="72"/>
      <c r="G362" s="72"/>
      <c r="H362" s="72"/>
      <c r="I362" s="80"/>
      <c r="J362" s="1"/>
    </row>
    <row r="363" spans="2:10" ht="15.75" hidden="1" outlineLevel="1" thickBot="1" x14ac:dyDescent="0.3">
      <c r="B363" s="71"/>
      <c r="C363" s="72"/>
      <c r="D363" s="73"/>
      <c r="E363" s="79"/>
      <c r="F363" s="72"/>
      <c r="G363" s="72"/>
      <c r="H363" s="72"/>
      <c r="I363" s="80"/>
      <c r="J363" s="1"/>
    </row>
    <row r="364" spans="2:10" ht="15.75" hidden="1" outlineLevel="1" thickBot="1" x14ac:dyDescent="0.3">
      <c r="B364" s="71"/>
      <c r="C364" s="72"/>
      <c r="D364" s="73"/>
      <c r="E364" s="79"/>
      <c r="F364" s="72"/>
      <c r="G364" s="72"/>
      <c r="H364" s="72"/>
      <c r="I364" s="80"/>
      <c r="J364" s="1"/>
    </row>
    <row r="365" spans="2:10" ht="15.75" hidden="1" outlineLevel="1" thickBot="1" x14ac:dyDescent="0.3">
      <c r="B365" s="74"/>
      <c r="C365" s="75"/>
      <c r="D365" s="76"/>
      <c r="E365" s="81"/>
      <c r="F365" s="75"/>
      <c r="G365" s="75"/>
      <c r="H365" s="75"/>
      <c r="I365" s="82"/>
      <c r="J365" s="1"/>
    </row>
    <row r="366" spans="2:10" ht="33" customHeight="1" collapsed="1" thickBot="1" x14ac:dyDescent="0.3">
      <c r="B366" s="22" t="s">
        <v>0</v>
      </c>
      <c r="C366" s="21">
        <f>MAX(B$8:$C365)+1</f>
        <v>36</v>
      </c>
      <c r="D366" s="20" t="str">
        <f>INDEX(AssetList!$J$3:$J$200,MATCH(Storyboard!C366,AssetList!$M$3:$M$200))</f>
        <v>11_PGOC_BNL_Dynamite_SG01_P01_IC03_S07</v>
      </c>
      <c r="E366" s="10" t="s">
        <v>1</v>
      </c>
      <c r="F366" s="20" t="str">
        <f>INDEX(AssetList!$K$3:$K$200,MATCH(Storyboard!$C366,AssetList!$M$3:$M$200))</f>
        <v>PU01</v>
      </c>
      <c r="G366" s="10" t="s">
        <v>2</v>
      </c>
      <c r="H366" s="90" t="str">
        <f>INDEX(AssetList!$L$3:$L$200,MATCH(Storyboard!$C366,AssetList!$M$3:$M$200))</f>
        <v>ALL IN ONE</v>
      </c>
      <c r="I366" s="91" t="str">
        <f>INDEX(AssetList!$K$3:$K$200,MATCH(Storyboard!$C366,AssetList!$M$3:$M$200))</f>
        <v>PU01</v>
      </c>
      <c r="J366" s="1"/>
    </row>
    <row r="367" spans="2:10" ht="23.25" hidden="1" customHeight="1" outlineLevel="1" x14ac:dyDescent="0.25">
      <c r="B367" s="83" t="s">
        <v>3</v>
      </c>
      <c r="C367" s="84"/>
      <c r="D367" s="84"/>
      <c r="E367" s="85">
        <f>MAX($E$9:E366)+1</f>
        <v>36</v>
      </c>
      <c r="F367" s="85"/>
      <c r="G367" s="85"/>
      <c r="H367" s="85"/>
      <c r="I367" s="86"/>
      <c r="J367" s="1"/>
    </row>
    <row r="368" spans="2:10" ht="23.25" hidden="1" customHeight="1" outlineLevel="1" x14ac:dyDescent="0.25">
      <c r="B368" s="87" t="s">
        <v>4</v>
      </c>
      <c r="C368" s="88"/>
      <c r="D368" s="88"/>
      <c r="E368" s="88" t="s">
        <v>5</v>
      </c>
      <c r="F368" s="88"/>
      <c r="G368" s="88"/>
      <c r="H368" s="88"/>
      <c r="I368" s="89"/>
      <c r="J368" s="1"/>
    </row>
    <row r="369" spans="2:10" ht="234" hidden="1" customHeight="1" outlineLevel="1" x14ac:dyDescent="0.25">
      <c r="B369" s="67"/>
      <c r="C369" s="65"/>
      <c r="D369" s="65"/>
      <c r="E369" s="64"/>
      <c r="F369" s="65"/>
      <c r="G369" s="65"/>
      <c r="H369" s="65"/>
      <c r="I369" s="66"/>
      <c r="J369" s="1"/>
    </row>
    <row r="370" spans="2:10" ht="15.75" hidden="1" outlineLevel="1" thickBot="1" x14ac:dyDescent="0.3">
      <c r="B370" s="61" t="s">
        <v>6</v>
      </c>
      <c r="C370" s="62"/>
      <c r="D370" s="62"/>
      <c r="E370" s="62"/>
      <c r="F370" s="62"/>
      <c r="G370" s="62"/>
      <c r="H370" s="62"/>
      <c r="I370" s="63"/>
      <c r="J370" s="1"/>
    </row>
    <row r="371" spans="2:10" ht="15.75" hidden="1" outlineLevel="1" thickBot="1" x14ac:dyDescent="0.3">
      <c r="B371" s="68"/>
      <c r="C371" s="69"/>
      <c r="D371" s="70"/>
      <c r="E371" s="77"/>
      <c r="F371" s="69"/>
      <c r="G371" s="69"/>
      <c r="H371" s="69"/>
      <c r="I371" s="78"/>
      <c r="J371" s="1"/>
    </row>
    <row r="372" spans="2:10" ht="15.75" hidden="1" outlineLevel="1" thickBot="1" x14ac:dyDescent="0.3">
      <c r="B372" s="71"/>
      <c r="C372" s="72"/>
      <c r="D372" s="73"/>
      <c r="E372" s="79"/>
      <c r="F372" s="72"/>
      <c r="G372" s="72"/>
      <c r="H372" s="72"/>
      <c r="I372" s="80"/>
      <c r="J372" s="1"/>
    </row>
    <row r="373" spans="2:10" ht="15.75" hidden="1" outlineLevel="1" thickBot="1" x14ac:dyDescent="0.3">
      <c r="B373" s="71"/>
      <c r="C373" s="72"/>
      <c r="D373" s="73"/>
      <c r="E373" s="79"/>
      <c r="F373" s="72"/>
      <c r="G373" s="72"/>
      <c r="H373" s="72"/>
      <c r="I373" s="80"/>
      <c r="J373" s="1"/>
    </row>
    <row r="374" spans="2:10" ht="15.75" hidden="1" outlineLevel="1" thickBot="1" x14ac:dyDescent="0.3">
      <c r="B374" s="71"/>
      <c r="C374" s="72"/>
      <c r="D374" s="73"/>
      <c r="E374" s="79"/>
      <c r="F374" s="72"/>
      <c r="G374" s="72"/>
      <c r="H374" s="72"/>
      <c r="I374" s="80"/>
      <c r="J374" s="1"/>
    </row>
    <row r="375" spans="2:10" ht="15.75" hidden="1" outlineLevel="1" thickBot="1" x14ac:dyDescent="0.3">
      <c r="B375" s="74"/>
      <c r="C375" s="75"/>
      <c r="D375" s="76"/>
      <c r="E375" s="81"/>
      <c r="F375" s="75"/>
      <c r="G375" s="75"/>
      <c r="H375" s="75"/>
      <c r="I375" s="82"/>
      <c r="J375" s="1"/>
    </row>
    <row r="376" spans="2:10" ht="33" customHeight="1" collapsed="1" thickBot="1" x14ac:dyDescent="0.3">
      <c r="B376" s="22" t="s">
        <v>0</v>
      </c>
      <c r="C376" s="21">
        <f>MAX(B$8:$C375)+1</f>
        <v>37</v>
      </c>
      <c r="D376" s="20" t="str">
        <f>INDEX(AssetList!$J$3:$J$200,MATCH(Storyboard!C376,AssetList!$M$3:$M$200))</f>
        <v>11_PGOC_BNL_Dynamite_SG01_P01_IC03_S07</v>
      </c>
      <c r="E376" s="10" t="s">
        <v>1</v>
      </c>
      <c r="F376" s="20" t="str">
        <f>INDEX(AssetList!$K$3:$K$200,MATCH(Storyboard!$C376,AssetList!$M$3:$M$200))</f>
        <v>PU02</v>
      </c>
      <c r="G376" s="10" t="s">
        <v>2</v>
      </c>
      <c r="H376" s="90" t="str">
        <f>INDEX(AssetList!$L$3:$L$200,MATCH(Storyboard!$C376,AssetList!$M$3:$M$200))</f>
        <v>ALL IN ONE</v>
      </c>
      <c r="I376" s="91" t="str">
        <f>INDEX(AssetList!$K$3:$K$200,MATCH(Storyboard!$C376,AssetList!$M$3:$M$200))</f>
        <v>PU02</v>
      </c>
      <c r="J376" s="1"/>
    </row>
    <row r="377" spans="2:10" ht="23.25" hidden="1" customHeight="1" outlineLevel="1" x14ac:dyDescent="0.25">
      <c r="B377" s="83" t="s">
        <v>3</v>
      </c>
      <c r="C377" s="84"/>
      <c r="D377" s="84"/>
      <c r="E377" s="85">
        <f>MAX($E$9:E376)+1</f>
        <v>37</v>
      </c>
      <c r="F377" s="85"/>
      <c r="G377" s="85"/>
      <c r="H377" s="85"/>
      <c r="I377" s="86"/>
      <c r="J377" s="1"/>
    </row>
    <row r="378" spans="2:10" ht="23.25" hidden="1" customHeight="1" outlineLevel="1" x14ac:dyDescent="0.25">
      <c r="B378" s="87" t="s">
        <v>4</v>
      </c>
      <c r="C378" s="88"/>
      <c r="D378" s="88"/>
      <c r="E378" s="88" t="s">
        <v>5</v>
      </c>
      <c r="F378" s="88"/>
      <c r="G378" s="88"/>
      <c r="H378" s="88"/>
      <c r="I378" s="89"/>
      <c r="J378" s="1"/>
    </row>
    <row r="379" spans="2:10" ht="234" hidden="1" customHeight="1" outlineLevel="1" x14ac:dyDescent="0.25">
      <c r="B379" s="67"/>
      <c r="C379" s="65"/>
      <c r="D379" s="65"/>
      <c r="E379" s="64"/>
      <c r="F379" s="65"/>
      <c r="G379" s="65"/>
      <c r="H379" s="65"/>
      <c r="I379" s="66"/>
      <c r="J379" s="1"/>
    </row>
    <row r="380" spans="2:10" ht="15.75" hidden="1" outlineLevel="1" thickBot="1" x14ac:dyDescent="0.3">
      <c r="B380" s="61" t="s">
        <v>6</v>
      </c>
      <c r="C380" s="62"/>
      <c r="D380" s="62"/>
      <c r="E380" s="62"/>
      <c r="F380" s="62"/>
      <c r="G380" s="62"/>
      <c r="H380" s="62"/>
      <c r="I380" s="63"/>
      <c r="J380" s="1"/>
    </row>
    <row r="381" spans="2:10" ht="15.75" hidden="1" outlineLevel="1" thickBot="1" x14ac:dyDescent="0.3">
      <c r="B381" s="68"/>
      <c r="C381" s="69"/>
      <c r="D381" s="70"/>
      <c r="E381" s="77"/>
      <c r="F381" s="69"/>
      <c r="G381" s="69"/>
      <c r="H381" s="69"/>
      <c r="I381" s="78"/>
      <c r="J381" s="1"/>
    </row>
    <row r="382" spans="2:10" ht="15.75" hidden="1" outlineLevel="1" thickBot="1" x14ac:dyDescent="0.3">
      <c r="B382" s="71"/>
      <c r="C382" s="72"/>
      <c r="D382" s="73"/>
      <c r="E382" s="79"/>
      <c r="F382" s="72"/>
      <c r="G382" s="72"/>
      <c r="H382" s="72"/>
      <c r="I382" s="80"/>
      <c r="J382" s="1"/>
    </row>
    <row r="383" spans="2:10" ht="15.75" hidden="1" outlineLevel="1" thickBot="1" x14ac:dyDescent="0.3">
      <c r="B383" s="71"/>
      <c r="C383" s="72"/>
      <c r="D383" s="73"/>
      <c r="E383" s="79"/>
      <c r="F383" s="72"/>
      <c r="G383" s="72"/>
      <c r="H383" s="72"/>
      <c r="I383" s="80"/>
      <c r="J383" s="1"/>
    </row>
    <row r="384" spans="2:10" ht="15.75" hidden="1" outlineLevel="1" thickBot="1" x14ac:dyDescent="0.3">
      <c r="B384" s="71"/>
      <c r="C384" s="72"/>
      <c r="D384" s="73"/>
      <c r="E384" s="79"/>
      <c r="F384" s="72"/>
      <c r="G384" s="72"/>
      <c r="H384" s="72"/>
      <c r="I384" s="80"/>
      <c r="J384" s="1"/>
    </row>
    <row r="385" spans="2:10" ht="15.75" hidden="1" outlineLevel="1" thickBot="1" x14ac:dyDescent="0.3">
      <c r="B385" s="74"/>
      <c r="C385" s="75"/>
      <c r="D385" s="76"/>
      <c r="E385" s="81"/>
      <c r="F385" s="75"/>
      <c r="G385" s="75"/>
      <c r="H385" s="75"/>
      <c r="I385" s="82"/>
      <c r="J385" s="1"/>
    </row>
    <row r="386" spans="2:10" ht="33" customHeight="1" collapsed="1" thickBot="1" x14ac:dyDescent="0.3">
      <c r="B386" s="22" t="s">
        <v>0</v>
      </c>
      <c r="C386" s="21">
        <f>MAX(B$8:$C385)+1</f>
        <v>38</v>
      </c>
      <c r="D386" s="20" t="str">
        <f>INDEX(AssetList!$J$3:$J$200,MATCH(Storyboard!C386,AssetList!$M$3:$M$200))</f>
        <v>11_PGOC_BNL_Dynamite_SG01_P01_IC03_S07</v>
      </c>
      <c r="E386" s="10" t="s">
        <v>1</v>
      </c>
      <c r="F386" s="20" t="str">
        <f>INDEX(AssetList!$K$3:$K$200,MATCH(Storyboard!$C386,AssetList!$M$3:$M$200))</f>
        <v>PU03</v>
      </c>
      <c r="G386" s="10" t="s">
        <v>2</v>
      </c>
      <c r="H386" s="90" t="str">
        <f>INDEX(AssetList!$L$3:$L$200,MATCH(Storyboard!$C386,AssetList!$M$3:$M$200))</f>
        <v>ALL IN ONE</v>
      </c>
      <c r="I386" s="91" t="str">
        <f>INDEX(AssetList!$K$3:$K$200,MATCH(Storyboard!$C386,AssetList!$M$3:$M$200))</f>
        <v>PU03</v>
      </c>
      <c r="J386" s="1"/>
    </row>
    <row r="387" spans="2:10" ht="23.25" hidden="1" customHeight="1" outlineLevel="1" x14ac:dyDescent="0.25">
      <c r="B387" s="83" t="s">
        <v>3</v>
      </c>
      <c r="C387" s="84"/>
      <c r="D387" s="84"/>
      <c r="E387" s="85">
        <f>MAX($E$9:E386)+1</f>
        <v>38</v>
      </c>
      <c r="F387" s="85"/>
      <c r="G387" s="85"/>
      <c r="H387" s="85"/>
      <c r="I387" s="86"/>
      <c r="J387" s="1"/>
    </row>
    <row r="388" spans="2:10" ht="23.25" hidden="1" customHeight="1" outlineLevel="1" x14ac:dyDescent="0.25">
      <c r="B388" s="87" t="s">
        <v>4</v>
      </c>
      <c r="C388" s="88"/>
      <c r="D388" s="88"/>
      <c r="E388" s="88" t="s">
        <v>5</v>
      </c>
      <c r="F388" s="88"/>
      <c r="G388" s="88"/>
      <c r="H388" s="88"/>
      <c r="I388" s="89"/>
      <c r="J388" s="1"/>
    </row>
    <row r="389" spans="2:10" ht="234" hidden="1" customHeight="1" outlineLevel="1" x14ac:dyDescent="0.25">
      <c r="B389" s="67"/>
      <c r="C389" s="65"/>
      <c r="D389" s="65"/>
      <c r="E389" s="64"/>
      <c r="F389" s="65"/>
      <c r="G389" s="65"/>
      <c r="H389" s="65"/>
      <c r="I389" s="66"/>
      <c r="J389" s="1"/>
    </row>
    <row r="390" spans="2:10" ht="15.75" hidden="1" outlineLevel="1" thickBot="1" x14ac:dyDescent="0.3">
      <c r="B390" s="61" t="s">
        <v>6</v>
      </c>
      <c r="C390" s="62"/>
      <c r="D390" s="62"/>
      <c r="E390" s="62"/>
      <c r="F390" s="62"/>
      <c r="G390" s="62"/>
      <c r="H390" s="62"/>
      <c r="I390" s="63"/>
      <c r="J390" s="1"/>
    </row>
    <row r="391" spans="2:10" ht="15.75" hidden="1" outlineLevel="1" thickBot="1" x14ac:dyDescent="0.3">
      <c r="B391" s="68"/>
      <c r="C391" s="69"/>
      <c r="D391" s="70"/>
      <c r="E391" s="77"/>
      <c r="F391" s="69"/>
      <c r="G391" s="69"/>
      <c r="H391" s="69"/>
      <c r="I391" s="78"/>
      <c r="J391" s="1"/>
    </row>
    <row r="392" spans="2:10" ht="15.75" hidden="1" outlineLevel="1" thickBot="1" x14ac:dyDescent="0.3">
      <c r="B392" s="71"/>
      <c r="C392" s="72"/>
      <c r="D392" s="73"/>
      <c r="E392" s="79"/>
      <c r="F392" s="72"/>
      <c r="G392" s="72"/>
      <c r="H392" s="72"/>
      <c r="I392" s="80"/>
      <c r="J392" s="1"/>
    </row>
    <row r="393" spans="2:10" ht="15.75" hidden="1" outlineLevel="1" thickBot="1" x14ac:dyDescent="0.3">
      <c r="B393" s="71"/>
      <c r="C393" s="72"/>
      <c r="D393" s="73"/>
      <c r="E393" s="79"/>
      <c r="F393" s="72"/>
      <c r="G393" s="72"/>
      <c r="H393" s="72"/>
      <c r="I393" s="80"/>
      <c r="J393" s="1"/>
    </row>
    <row r="394" spans="2:10" ht="15.75" hidden="1" outlineLevel="1" thickBot="1" x14ac:dyDescent="0.3">
      <c r="B394" s="71"/>
      <c r="C394" s="72"/>
      <c r="D394" s="73"/>
      <c r="E394" s="79"/>
      <c r="F394" s="72"/>
      <c r="G394" s="72"/>
      <c r="H394" s="72"/>
      <c r="I394" s="80"/>
      <c r="J394" s="1"/>
    </row>
    <row r="395" spans="2:10" ht="15.75" hidden="1" outlineLevel="1" thickBot="1" x14ac:dyDescent="0.3">
      <c r="B395" s="74"/>
      <c r="C395" s="75"/>
      <c r="D395" s="76"/>
      <c r="E395" s="81"/>
      <c r="F395" s="75"/>
      <c r="G395" s="75"/>
      <c r="H395" s="75"/>
      <c r="I395" s="82"/>
      <c r="J395" s="1"/>
    </row>
    <row r="396" spans="2:10" ht="33" customHeight="1" collapsed="1" thickBot="1" x14ac:dyDescent="0.3">
      <c r="B396" s="22" t="s">
        <v>0</v>
      </c>
      <c r="C396" s="21">
        <f>MAX(B$8:$C395)+1</f>
        <v>39</v>
      </c>
      <c r="D396" s="20" t="str">
        <f>INDEX(AssetList!$J$3:$J$200,MATCH(Storyboard!C396,AssetList!$M$3:$M$200))</f>
        <v>11_PGOC_BNL_Dynamite_SG01_P01_IC03_S08</v>
      </c>
      <c r="E396" s="10" t="s">
        <v>1</v>
      </c>
      <c r="F396" s="20" t="str">
        <f>INDEX(AssetList!$K$3:$K$200,MATCH(Storyboard!$C396,AssetList!$M$3:$M$200))</f>
        <v/>
      </c>
      <c r="G396" s="10" t="s">
        <v>2</v>
      </c>
      <c r="H396" s="90" t="str">
        <f>INDEX(AssetList!$L$3:$L$200,MATCH(Storyboard!$C396,AssetList!$M$3:$M$200))</f>
        <v>ALL IN ONE</v>
      </c>
      <c r="I396" s="91" t="str">
        <f>INDEX(AssetList!$K$3:$K$200,MATCH(Storyboard!$C396,AssetList!$M$3:$M$200))</f>
        <v/>
      </c>
      <c r="J396" s="1"/>
    </row>
    <row r="397" spans="2:10" ht="23.25" hidden="1" customHeight="1" outlineLevel="1" x14ac:dyDescent="0.25">
      <c r="B397" s="83" t="s">
        <v>3</v>
      </c>
      <c r="C397" s="84"/>
      <c r="D397" s="84"/>
      <c r="E397" s="85">
        <f>MAX($E$9:E396)+1</f>
        <v>39</v>
      </c>
      <c r="F397" s="85"/>
      <c r="G397" s="85"/>
      <c r="H397" s="85"/>
      <c r="I397" s="86"/>
      <c r="J397" s="1"/>
    </row>
    <row r="398" spans="2:10" ht="23.25" hidden="1" customHeight="1" outlineLevel="1" x14ac:dyDescent="0.25">
      <c r="B398" s="87" t="s">
        <v>4</v>
      </c>
      <c r="C398" s="88"/>
      <c r="D398" s="88"/>
      <c r="E398" s="88" t="s">
        <v>5</v>
      </c>
      <c r="F398" s="88"/>
      <c r="G398" s="88"/>
      <c r="H398" s="88"/>
      <c r="I398" s="89"/>
      <c r="J398" s="1"/>
    </row>
    <row r="399" spans="2:10" ht="234" hidden="1" customHeight="1" outlineLevel="1" x14ac:dyDescent="0.25">
      <c r="B399" s="67"/>
      <c r="C399" s="65"/>
      <c r="D399" s="65"/>
      <c r="E399" s="64"/>
      <c r="F399" s="65"/>
      <c r="G399" s="65"/>
      <c r="H399" s="65"/>
      <c r="I399" s="66"/>
      <c r="J399" s="1"/>
    </row>
    <row r="400" spans="2:10" ht="15.75" hidden="1" outlineLevel="1" thickBot="1" x14ac:dyDescent="0.3">
      <c r="B400" s="61" t="s">
        <v>6</v>
      </c>
      <c r="C400" s="62"/>
      <c r="D400" s="62"/>
      <c r="E400" s="62"/>
      <c r="F400" s="62"/>
      <c r="G400" s="62"/>
      <c r="H400" s="62"/>
      <c r="I400" s="63"/>
      <c r="J400" s="1"/>
    </row>
    <row r="401" spans="2:10" ht="15.75" hidden="1" outlineLevel="1" thickBot="1" x14ac:dyDescent="0.3">
      <c r="B401" s="99"/>
      <c r="C401" s="100"/>
      <c r="D401" s="100"/>
      <c r="E401" s="100"/>
      <c r="F401" s="100"/>
      <c r="G401" s="100"/>
      <c r="H401" s="100"/>
      <c r="I401" s="101"/>
      <c r="J401" s="1"/>
    </row>
    <row r="402" spans="2:10" ht="15.75" hidden="1" outlineLevel="1" thickBot="1" x14ac:dyDescent="0.3">
      <c r="B402" s="102"/>
      <c r="C402" s="103"/>
      <c r="D402" s="103"/>
      <c r="E402" s="103"/>
      <c r="F402" s="103"/>
      <c r="G402" s="103"/>
      <c r="H402" s="103"/>
      <c r="I402" s="104"/>
      <c r="J402" s="1"/>
    </row>
    <row r="403" spans="2:10" ht="15.75" hidden="1" outlineLevel="1" thickBot="1" x14ac:dyDescent="0.3">
      <c r="B403" s="102"/>
      <c r="C403" s="103"/>
      <c r="D403" s="103"/>
      <c r="E403" s="103"/>
      <c r="F403" s="103"/>
      <c r="G403" s="103"/>
      <c r="H403" s="103"/>
      <c r="I403" s="104"/>
      <c r="J403" s="1"/>
    </row>
    <row r="404" spans="2:10" ht="15.75" hidden="1" outlineLevel="1" thickBot="1" x14ac:dyDescent="0.3">
      <c r="B404" s="102"/>
      <c r="C404" s="103"/>
      <c r="D404" s="103"/>
      <c r="E404" s="103"/>
      <c r="F404" s="103"/>
      <c r="G404" s="103"/>
      <c r="H404" s="103"/>
      <c r="I404" s="104"/>
      <c r="J404" s="1"/>
    </row>
    <row r="405" spans="2:10" ht="15.75" hidden="1" outlineLevel="1" thickBot="1" x14ac:dyDescent="0.3">
      <c r="B405" s="105"/>
      <c r="C405" s="106"/>
      <c r="D405" s="106"/>
      <c r="E405" s="106"/>
      <c r="F405" s="106"/>
      <c r="G405" s="106"/>
      <c r="H405" s="106"/>
      <c r="I405" s="107"/>
      <c r="J405" s="1"/>
    </row>
    <row r="406" spans="2:10" ht="33" customHeight="1" collapsed="1" thickBot="1" x14ac:dyDescent="0.3">
      <c r="B406" s="22" t="s">
        <v>0</v>
      </c>
      <c r="C406" s="21">
        <f>MAX(B$8:$C405)+1</f>
        <v>40</v>
      </c>
      <c r="D406" s="20" t="str">
        <f>INDEX(AssetList!$J$3:$J$200,MATCH(Storyboard!C406,AssetList!$M$3:$M$200))</f>
        <v>11_PGOC_BNL_Dynamite_SG01_P01_IC03_S08</v>
      </c>
      <c r="E406" s="10" t="s">
        <v>1</v>
      </c>
      <c r="F406" s="20" t="str">
        <f>INDEX(AssetList!$K$3:$K$200,MATCH(Storyboard!$C406,AssetList!$M$3:$M$200))</f>
        <v>PU01</v>
      </c>
      <c r="G406" s="10" t="s">
        <v>2</v>
      </c>
      <c r="H406" s="90" t="str">
        <f>INDEX(AssetList!$L$3:$L$200,MATCH(Storyboard!$C406,AssetList!$M$3:$M$200))</f>
        <v>ALL IN ONE</v>
      </c>
      <c r="I406" s="91" t="str">
        <f>INDEX(AssetList!$K$3:$K$200,MATCH(Storyboard!$C406,AssetList!$M$3:$M$200))</f>
        <v>PU01</v>
      </c>
      <c r="J406" s="1"/>
    </row>
    <row r="407" spans="2:10" ht="23.25" hidden="1" customHeight="1" outlineLevel="1" x14ac:dyDescent="0.25">
      <c r="B407" s="83" t="s">
        <v>3</v>
      </c>
      <c r="C407" s="84"/>
      <c r="D407" s="84"/>
      <c r="E407" s="85">
        <f>MAX($E$9:E406)+1</f>
        <v>40</v>
      </c>
      <c r="F407" s="85"/>
      <c r="G407" s="85"/>
      <c r="H407" s="85"/>
      <c r="I407" s="86"/>
      <c r="J407" s="1"/>
    </row>
    <row r="408" spans="2:10" ht="23.25" hidden="1" customHeight="1" outlineLevel="1" x14ac:dyDescent="0.25">
      <c r="B408" s="87" t="s">
        <v>4</v>
      </c>
      <c r="C408" s="88"/>
      <c r="D408" s="88"/>
      <c r="E408" s="88" t="s">
        <v>5</v>
      </c>
      <c r="F408" s="88"/>
      <c r="G408" s="88"/>
      <c r="H408" s="88"/>
      <c r="I408" s="89"/>
      <c r="J408" s="1"/>
    </row>
    <row r="409" spans="2:10" ht="234" hidden="1" customHeight="1" outlineLevel="1" x14ac:dyDescent="0.25">
      <c r="B409" s="67"/>
      <c r="C409" s="65"/>
      <c r="D409" s="65"/>
      <c r="E409" s="64"/>
      <c r="F409" s="65"/>
      <c r="G409" s="65"/>
      <c r="H409" s="65"/>
      <c r="I409" s="66"/>
      <c r="J409" s="1"/>
    </row>
    <row r="410" spans="2:10" ht="15.75" hidden="1" outlineLevel="1" thickBot="1" x14ac:dyDescent="0.3">
      <c r="B410" s="61" t="s">
        <v>6</v>
      </c>
      <c r="C410" s="62"/>
      <c r="D410" s="62"/>
      <c r="E410" s="62"/>
      <c r="F410" s="62"/>
      <c r="G410" s="62"/>
      <c r="H410" s="62"/>
      <c r="I410" s="63"/>
      <c r="J410" s="1"/>
    </row>
    <row r="411" spans="2:10" ht="15.75" hidden="1" outlineLevel="1" thickBot="1" x14ac:dyDescent="0.3">
      <c r="B411" s="68"/>
      <c r="C411" s="69"/>
      <c r="D411" s="70"/>
      <c r="E411" s="77"/>
      <c r="F411" s="69"/>
      <c r="G411" s="69"/>
      <c r="H411" s="69"/>
      <c r="I411" s="78"/>
      <c r="J411" s="1"/>
    </row>
    <row r="412" spans="2:10" ht="15.75" hidden="1" outlineLevel="1" thickBot="1" x14ac:dyDescent="0.3">
      <c r="B412" s="71"/>
      <c r="C412" s="72"/>
      <c r="D412" s="73"/>
      <c r="E412" s="79"/>
      <c r="F412" s="72"/>
      <c r="G412" s="72"/>
      <c r="H412" s="72"/>
      <c r="I412" s="80"/>
      <c r="J412" s="1"/>
    </row>
    <row r="413" spans="2:10" ht="15.75" hidden="1" outlineLevel="1" thickBot="1" x14ac:dyDescent="0.3">
      <c r="B413" s="71"/>
      <c r="C413" s="72"/>
      <c r="D413" s="73"/>
      <c r="E413" s="79"/>
      <c r="F413" s="72"/>
      <c r="G413" s="72"/>
      <c r="H413" s="72"/>
      <c r="I413" s="80"/>
      <c r="J413" s="1"/>
    </row>
    <row r="414" spans="2:10" ht="15.75" hidden="1" outlineLevel="1" thickBot="1" x14ac:dyDescent="0.3">
      <c r="B414" s="71"/>
      <c r="C414" s="72"/>
      <c r="D414" s="73"/>
      <c r="E414" s="79"/>
      <c r="F414" s="72"/>
      <c r="G414" s="72"/>
      <c r="H414" s="72"/>
      <c r="I414" s="80"/>
      <c r="J414" s="1"/>
    </row>
    <row r="415" spans="2:10" ht="15.75" hidden="1" outlineLevel="1" thickBot="1" x14ac:dyDescent="0.3">
      <c r="B415" s="74"/>
      <c r="C415" s="75"/>
      <c r="D415" s="76"/>
      <c r="E415" s="81"/>
      <c r="F415" s="75"/>
      <c r="G415" s="75"/>
      <c r="H415" s="75"/>
      <c r="I415" s="82"/>
      <c r="J415" s="1"/>
    </row>
    <row r="416" spans="2:10" ht="33" customHeight="1" collapsed="1" thickBot="1" x14ac:dyDescent="0.3">
      <c r="B416" s="22" t="s">
        <v>0</v>
      </c>
      <c r="C416" s="21">
        <f>MAX(B$8:$C415)+1</f>
        <v>41</v>
      </c>
      <c r="D416" s="20" t="str">
        <f>INDEX(AssetList!$J$3:$J$200,MATCH(Storyboard!C416,AssetList!$M$3:$M$200))</f>
        <v>11_PGOC_BNL_Dynamite_SG01_P01_IC03_S08</v>
      </c>
      <c r="E416" s="10" t="s">
        <v>1</v>
      </c>
      <c r="F416" s="20" t="str">
        <f>INDEX(AssetList!$K$3:$K$200,MATCH(Storyboard!$C416,AssetList!$M$3:$M$200))</f>
        <v>PU02</v>
      </c>
      <c r="G416" s="10" t="s">
        <v>2</v>
      </c>
      <c r="H416" s="90" t="str">
        <f>INDEX(AssetList!$L$3:$L$200,MATCH(Storyboard!$C416,AssetList!$M$3:$M$200))</f>
        <v>ALL IN ONE</v>
      </c>
      <c r="I416" s="91" t="str">
        <f>INDEX(AssetList!$K$3:$K$200,MATCH(Storyboard!$C416,AssetList!$M$3:$M$200))</f>
        <v>PU02</v>
      </c>
      <c r="J416" s="1"/>
    </row>
    <row r="417" spans="2:10" ht="23.25" hidden="1" customHeight="1" outlineLevel="1" x14ac:dyDescent="0.25">
      <c r="B417" s="83" t="s">
        <v>3</v>
      </c>
      <c r="C417" s="84"/>
      <c r="D417" s="84"/>
      <c r="E417" s="85">
        <f>MAX($E$9:E416)+1</f>
        <v>41</v>
      </c>
      <c r="F417" s="85"/>
      <c r="G417" s="85"/>
      <c r="H417" s="85"/>
      <c r="I417" s="86"/>
      <c r="J417" s="1"/>
    </row>
    <row r="418" spans="2:10" ht="23.25" hidden="1" customHeight="1" outlineLevel="1" x14ac:dyDescent="0.25">
      <c r="B418" s="87" t="s">
        <v>4</v>
      </c>
      <c r="C418" s="88"/>
      <c r="D418" s="88"/>
      <c r="E418" s="88" t="s">
        <v>5</v>
      </c>
      <c r="F418" s="88"/>
      <c r="G418" s="88"/>
      <c r="H418" s="88"/>
      <c r="I418" s="89"/>
      <c r="J418" s="1"/>
    </row>
    <row r="419" spans="2:10" ht="234" hidden="1" customHeight="1" outlineLevel="1" x14ac:dyDescent="0.25">
      <c r="B419" s="67"/>
      <c r="C419" s="65"/>
      <c r="D419" s="65"/>
      <c r="E419" s="64"/>
      <c r="F419" s="65"/>
      <c r="G419" s="65"/>
      <c r="H419" s="65"/>
      <c r="I419" s="66"/>
      <c r="J419" s="1"/>
    </row>
    <row r="420" spans="2:10" ht="15.75" hidden="1" outlineLevel="1" thickBot="1" x14ac:dyDescent="0.3">
      <c r="B420" s="61" t="s">
        <v>6</v>
      </c>
      <c r="C420" s="62"/>
      <c r="D420" s="62"/>
      <c r="E420" s="62"/>
      <c r="F420" s="62"/>
      <c r="G420" s="62"/>
      <c r="H420" s="62"/>
      <c r="I420" s="63"/>
      <c r="J420" s="1"/>
    </row>
    <row r="421" spans="2:10" ht="15.75" hidden="1" outlineLevel="1" thickBot="1" x14ac:dyDescent="0.3">
      <c r="B421" s="68"/>
      <c r="C421" s="69"/>
      <c r="D421" s="70"/>
      <c r="E421" s="77"/>
      <c r="F421" s="69"/>
      <c r="G421" s="69"/>
      <c r="H421" s="69"/>
      <c r="I421" s="78"/>
      <c r="J421" s="1"/>
    </row>
    <row r="422" spans="2:10" ht="15.75" hidden="1" outlineLevel="1" thickBot="1" x14ac:dyDescent="0.3">
      <c r="B422" s="71"/>
      <c r="C422" s="72"/>
      <c r="D422" s="73"/>
      <c r="E422" s="79"/>
      <c r="F422" s="72"/>
      <c r="G422" s="72"/>
      <c r="H422" s="72"/>
      <c r="I422" s="80"/>
      <c r="J422" s="1"/>
    </row>
    <row r="423" spans="2:10" ht="15.75" hidden="1" outlineLevel="1" thickBot="1" x14ac:dyDescent="0.3">
      <c r="B423" s="71"/>
      <c r="C423" s="72"/>
      <c r="D423" s="73"/>
      <c r="E423" s="79"/>
      <c r="F423" s="72"/>
      <c r="G423" s="72"/>
      <c r="H423" s="72"/>
      <c r="I423" s="80"/>
      <c r="J423" s="1"/>
    </row>
    <row r="424" spans="2:10" ht="15.75" hidden="1" outlineLevel="1" thickBot="1" x14ac:dyDescent="0.3">
      <c r="B424" s="71"/>
      <c r="C424" s="72"/>
      <c r="D424" s="73"/>
      <c r="E424" s="79"/>
      <c r="F424" s="72"/>
      <c r="G424" s="72"/>
      <c r="H424" s="72"/>
      <c r="I424" s="80"/>
      <c r="J424" s="1"/>
    </row>
    <row r="425" spans="2:10" ht="15.75" hidden="1" outlineLevel="1" thickBot="1" x14ac:dyDescent="0.3">
      <c r="B425" s="74"/>
      <c r="C425" s="75"/>
      <c r="D425" s="76"/>
      <c r="E425" s="81"/>
      <c r="F425" s="75"/>
      <c r="G425" s="75"/>
      <c r="H425" s="75"/>
      <c r="I425" s="82"/>
      <c r="J425" s="1"/>
    </row>
    <row r="426" spans="2:10" ht="33" customHeight="1" collapsed="1" thickBot="1" x14ac:dyDescent="0.3">
      <c r="B426" s="22" t="s">
        <v>0</v>
      </c>
      <c r="C426" s="21">
        <f>MAX(B$8:$C425)+1</f>
        <v>42</v>
      </c>
      <c r="D426" s="20" t="str">
        <f>INDEX(AssetList!$J$3:$J$200,MATCH(Storyboard!C426,AssetList!$M$3:$M$200))</f>
        <v>11_PGOC_BNL_Dynamite_SG01_P01_IC03_S08</v>
      </c>
      <c r="E426" s="10" t="s">
        <v>1</v>
      </c>
      <c r="F426" s="20" t="str">
        <f>INDEX(AssetList!$K$3:$K$200,MATCH(Storyboard!$C426,AssetList!$M$3:$M$200))</f>
        <v>PU03</v>
      </c>
      <c r="G426" s="10" t="s">
        <v>2</v>
      </c>
      <c r="H426" s="90" t="str">
        <f>INDEX(AssetList!$L$3:$L$200,MATCH(Storyboard!$C426,AssetList!$M$3:$M$200))</f>
        <v>ALL IN ONE</v>
      </c>
      <c r="I426" s="91" t="str">
        <f>INDEX(AssetList!$K$3:$K$200,MATCH(Storyboard!$C426,AssetList!$M$3:$M$200))</f>
        <v>PU03</v>
      </c>
      <c r="J426" s="1"/>
    </row>
    <row r="427" spans="2:10" ht="23.25" hidden="1" customHeight="1" outlineLevel="1" x14ac:dyDescent="0.25">
      <c r="B427" s="83" t="s">
        <v>3</v>
      </c>
      <c r="C427" s="84"/>
      <c r="D427" s="84"/>
      <c r="E427" s="85">
        <f>MAX($E$9:E426)+1</f>
        <v>42</v>
      </c>
      <c r="F427" s="85"/>
      <c r="G427" s="85"/>
      <c r="H427" s="85"/>
      <c r="I427" s="86"/>
      <c r="J427" s="1"/>
    </row>
    <row r="428" spans="2:10" ht="23.25" hidden="1" customHeight="1" outlineLevel="1" x14ac:dyDescent="0.25">
      <c r="B428" s="87" t="s">
        <v>4</v>
      </c>
      <c r="C428" s="88"/>
      <c r="D428" s="88"/>
      <c r="E428" s="88" t="s">
        <v>5</v>
      </c>
      <c r="F428" s="88"/>
      <c r="G428" s="88"/>
      <c r="H428" s="88"/>
      <c r="I428" s="89"/>
      <c r="J428" s="1"/>
    </row>
    <row r="429" spans="2:10" ht="234" hidden="1" customHeight="1" outlineLevel="1" x14ac:dyDescent="0.25">
      <c r="B429" s="67"/>
      <c r="C429" s="65"/>
      <c r="D429" s="65"/>
      <c r="E429" s="64"/>
      <c r="F429" s="65"/>
      <c r="G429" s="65"/>
      <c r="H429" s="65"/>
      <c r="I429" s="66"/>
      <c r="J429" s="1"/>
    </row>
    <row r="430" spans="2:10" ht="15.75" hidden="1" outlineLevel="1" thickBot="1" x14ac:dyDescent="0.3">
      <c r="B430" s="61" t="s">
        <v>6</v>
      </c>
      <c r="C430" s="62"/>
      <c r="D430" s="62"/>
      <c r="E430" s="62"/>
      <c r="F430" s="62"/>
      <c r="G430" s="62"/>
      <c r="H430" s="62"/>
      <c r="I430" s="63"/>
      <c r="J430" s="1"/>
    </row>
    <row r="431" spans="2:10" ht="15.75" hidden="1" outlineLevel="1" thickBot="1" x14ac:dyDescent="0.3">
      <c r="B431" s="68"/>
      <c r="C431" s="69"/>
      <c r="D431" s="70"/>
      <c r="E431" s="77"/>
      <c r="F431" s="69"/>
      <c r="G431" s="69"/>
      <c r="H431" s="69"/>
      <c r="I431" s="78"/>
      <c r="J431" s="1"/>
    </row>
    <row r="432" spans="2:10" ht="15.75" hidden="1" outlineLevel="1" thickBot="1" x14ac:dyDescent="0.3">
      <c r="B432" s="71"/>
      <c r="C432" s="72"/>
      <c r="D432" s="73"/>
      <c r="E432" s="79"/>
      <c r="F432" s="72"/>
      <c r="G432" s="72"/>
      <c r="H432" s="72"/>
      <c r="I432" s="80"/>
      <c r="J432" s="1"/>
    </row>
    <row r="433" spans="2:10" ht="15.75" hidden="1" outlineLevel="1" thickBot="1" x14ac:dyDescent="0.3">
      <c r="B433" s="71"/>
      <c r="C433" s="72"/>
      <c r="D433" s="73"/>
      <c r="E433" s="79"/>
      <c r="F433" s="72"/>
      <c r="G433" s="72"/>
      <c r="H433" s="72"/>
      <c r="I433" s="80"/>
      <c r="J433" s="1"/>
    </row>
    <row r="434" spans="2:10" ht="15.75" hidden="1" outlineLevel="1" thickBot="1" x14ac:dyDescent="0.3">
      <c r="B434" s="71"/>
      <c r="C434" s="72"/>
      <c r="D434" s="73"/>
      <c r="E434" s="79"/>
      <c r="F434" s="72"/>
      <c r="G434" s="72"/>
      <c r="H434" s="72"/>
      <c r="I434" s="80"/>
      <c r="J434" s="1"/>
    </row>
    <row r="435" spans="2:10" ht="15.75" hidden="1" outlineLevel="1" thickBot="1" x14ac:dyDescent="0.3">
      <c r="B435" s="74"/>
      <c r="C435" s="75"/>
      <c r="D435" s="76"/>
      <c r="E435" s="81"/>
      <c r="F435" s="75"/>
      <c r="G435" s="75"/>
      <c r="H435" s="75"/>
      <c r="I435" s="82"/>
      <c r="J435" s="1"/>
    </row>
    <row r="436" spans="2:10" ht="33" customHeight="1" collapsed="1" thickBot="1" x14ac:dyDescent="0.3">
      <c r="B436" s="22" t="s">
        <v>0</v>
      </c>
      <c r="C436" s="21">
        <f>MAX(B$8:$C435)+1</f>
        <v>43</v>
      </c>
      <c r="D436" s="20" t="str">
        <f>INDEX(AssetList!$J$3:$J$200,MATCH(Storyboard!C436,AssetList!$M$3:$M$200))</f>
        <v>11_PGOC_BNL_Dynamite_SG01_P01_IC03_S09</v>
      </c>
      <c r="E436" s="10" t="s">
        <v>1</v>
      </c>
      <c r="F436" s="20" t="str">
        <f>INDEX(AssetList!$K$3:$K$200,MATCH(Storyboard!$C436,AssetList!$M$3:$M$200))</f>
        <v/>
      </c>
      <c r="G436" s="10" t="s">
        <v>2</v>
      </c>
      <c r="H436" s="90" t="str">
        <f>INDEX(AssetList!$L$3:$L$200,MATCH(Storyboard!$C436,AssetList!$M$3:$M$200))</f>
        <v>ALL IN ONE</v>
      </c>
      <c r="I436" s="91" t="str">
        <f>INDEX(AssetList!$K$3:$K$200,MATCH(Storyboard!$C436,AssetList!$M$3:$M$200))</f>
        <v/>
      </c>
      <c r="J436" s="1"/>
    </row>
    <row r="437" spans="2:10" ht="23.25" hidden="1" customHeight="1" outlineLevel="1" x14ac:dyDescent="0.25">
      <c r="B437" s="83" t="s">
        <v>3</v>
      </c>
      <c r="C437" s="84"/>
      <c r="D437" s="84"/>
      <c r="E437" s="85">
        <f>MAX($E$9:E436)+1</f>
        <v>43</v>
      </c>
      <c r="F437" s="85"/>
      <c r="G437" s="85"/>
      <c r="H437" s="85"/>
      <c r="I437" s="86"/>
      <c r="J437" s="1"/>
    </row>
    <row r="438" spans="2:10" ht="23.25" hidden="1" customHeight="1" outlineLevel="1" x14ac:dyDescent="0.25">
      <c r="B438" s="87" t="s">
        <v>4</v>
      </c>
      <c r="C438" s="88"/>
      <c r="D438" s="88"/>
      <c r="E438" s="88" t="s">
        <v>5</v>
      </c>
      <c r="F438" s="88"/>
      <c r="G438" s="88"/>
      <c r="H438" s="88"/>
      <c r="I438" s="89"/>
      <c r="J438" s="1"/>
    </row>
    <row r="439" spans="2:10" ht="234" hidden="1" customHeight="1" outlineLevel="1" x14ac:dyDescent="0.25">
      <c r="B439" s="67"/>
      <c r="C439" s="65"/>
      <c r="D439" s="65"/>
      <c r="E439" s="64"/>
      <c r="F439" s="65"/>
      <c r="G439" s="65"/>
      <c r="H439" s="65"/>
      <c r="I439" s="66"/>
      <c r="J439" s="1"/>
    </row>
    <row r="440" spans="2:10" ht="15.75" hidden="1" outlineLevel="1" thickBot="1" x14ac:dyDescent="0.3">
      <c r="B440" s="61" t="s">
        <v>6</v>
      </c>
      <c r="C440" s="62"/>
      <c r="D440" s="62"/>
      <c r="E440" s="62"/>
      <c r="F440" s="62"/>
      <c r="G440" s="62"/>
      <c r="H440" s="62"/>
      <c r="I440" s="63"/>
      <c r="J440" s="1"/>
    </row>
    <row r="441" spans="2:10" ht="15.75" hidden="1" outlineLevel="1" thickBot="1" x14ac:dyDescent="0.3">
      <c r="B441" s="68"/>
      <c r="C441" s="69"/>
      <c r="D441" s="70"/>
      <c r="E441" s="77"/>
      <c r="F441" s="69"/>
      <c r="G441" s="69"/>
      <c r="H441" s="69"/>
      <c r="I441" s="78"/>
      <c r="J441" s="1"/>
    </row>
    <row r="442" spans="2:10" ht="15.75" hidden="1" outlineLevel="1" thickBot="1" x14ac:dyDescent="0.3">
      <c r="B442" s="71"/>
      <c r="C442" s="72"/>
      <c r="D442" s="73"/>
      <c r="E442" s="79"/>
      <c r="F442" s="72"/>
      <c r="G442" s="72"/>
      <c r="H442" s="72"/>
      <c r="I442" s="80"/>
      <c r="J442" s="1"/>
    </row>
    <row r="443" spans="2:10" ht="15.75" hidden="1" outlineLevel="1" thickBot="1" x14ac:dyDescent="0.3">
      <c r="B443" s="71"/>
      <c r="C443" s="72"/>
      <c r="D443" s="73"/>
      <c r="E443" s="79"/>
      <c r="F443" s="72"/>
      <c r="G443" s="72"/>
      <c r="H443" s="72"/>
      <c r="I443" s="80"/>
      <c r="J443" s="1"/>
    </row>
    <row r="444" spans="2:10" ht="15.75" hidden="1" outlineLevel="1" thickBot="1" x14ac:dyDescent="0.3">
      <c r="B444" s="71"/>
      <c r="C444" s="72"/>
      <c r="D444" s="73"/>
      <c r="E444" s="79"/>
      <c r="F444" s="72"/>
      <c r="G444" s="72"/>
      <c r="H444" s="72"/>
      <c r="I444" s="80"/>
      <c r="J444" s="1"/>
    </row>
    <row r="445" spans="2:10" ht="15.75" hidden="1" outlineLevel="1" thickBot="1" x14ac:dyDescent="0.3">
      <c r="B445" s="74"/>
      <c r="C445" s="75"/>
      <c r="D445" s="76"/>
      <c r="E445" s="81"/>
      <c r="F445" s="75"/>
      <c r="G445" s="75"/>
      <c r="H445" s="75"/>
      <c r="I445" s="82"/>
      <c r="J445" s="1"/>
    </row>
    <row r="446" spans="2:10" ht="33" customHeight="1" collapsed="1" thickBot="1" x14ac:dyDescent="0.3">
      <c r="B446" s="22" t="s">
        <v>0</v>
      </c>
      <c r="C446" s="21">
        <f>MAX(B$8:$C445)+1</f>
        <v>44</v>
      </c>
      <c r="D446" s="20" t="str">
        <f>INDEX(AssetList!$J$3:$J$200,MATCH(Storyboard!C446,AssetList!$M$3:$M$200))</f>
        <v>11_PGOC_BNL_Dynamite_SG01_P01_IC03_S09</v>
      </c>
      <c r="E446" s="10" t="s">
        <v>1</v>
      </c>
      <c r="F446" s="20" t="str">
        <f>INDEX(AssetList!$K$3:$K$200,MATCH(Storyboard!$C446,AssetList!$M$3:$M$200))</f>
        <v>PU01</v>
      </c>
      <c r="G446" s="10" t="s">
        <v>2</v>
      </c>
      <c r="H446" s="90" t="str">
        <f>INDEX(AssetList!$L$3:$L$200,MATCH(Storyboard!$C446,AssetList!$M$3:$M$200))</f>
        <v>ALL IN ONE</v>
      </c>
      <c r="I446" s="91" t="str">
        <f>INDEX(AssetList!$K$3:$K$200,MATCH(Storyboard!$C446,AssetList!$M$3:$M$200))</f>
        <v>PU01</v>
      </c>
      <c r="J446" s="1"/>
    </row>
    <row r="447" spans="2:10" ht="23.25" hidden="1" customHeight="1" outlineLevel="1" x14ac:dyDescent="0.25">
      <c r="B447" s="83" t="s">
        <v>3</v>
      </c>
      <c r="C447" s="84"/>
      <c r="D447" s="84"/>
      <c r="E447" s="85">
        <f>MAX($E$9:E446)+1</f>
        <v>44</v>
      </c>
      <c r="F447" s="85"/>
      <c r="G447" s="85"/>
      <c r="H447" s="85"/>
      <c r="I447" s="86"/>
      <c r="J447" s="1"/>
    </row>
    <row r="448" spans="2:10" ht="23.25" hidden="1" customHeight="1" outlineLevel="1" x14ac:dyDescent="0.25">
      <c r="B448" s="87" t="s">
        <v>4</v>
      </c>
      <c r="C448" s="88"/>
      <c r="D448" s="88"/>
      <c r="E448" s="88" t="s">
        <v>5</v>
      </c>
      <c r="F448" s="88"/>
      <c r="G448" s="88"/>
      <c r="H448" s="88"/>
      <c r="I448" s="89"/>
      <c r="J448" s="1"/>
    </row>
    <row r="449" spans="2:10" ht="234" hidden="1" customHeight="1" outlineLevel="1" x14ac:dyDescent="0.25">
      <c r="B449" s="67"/>
      <c r="C449" s="65"/>
      <c r="D449" s="65"/>
      <c r="E449" s="64"/>
      <c r="F449" s="65"/>
      <c r="G449" s="65"/>
      <c r="H449" s="65"/>
      <c r="I449" s="66"/>
      <c r="J449" s="1"/>
    </row>
    <row r="450" spans="2:10" ht="15.75" hidden="1" outlineLevel="1" thickBot="1" x14ac:dyDescent="0.3">
      <c r="B450" s="61" t="s">
        <v>6</v>
      </c>
      <c r="C450" s="62"/>
      <c r="D450" s="62"/>
      <c r="E450" s="62"/>
      <c r="F450" s="62"/>
      <c r="G450" s="62"/>
      <c r="H450" s="62"/>
      <c r="I450" s="63"/>
      <c r="J450" s="1"/>
    </row>
    <row r="451" spans="2:10" ht="15.75" hidden="1" outlineLevel="1" thickBot="1" x14ac:dyDescent="0.3">
      <c r="B451" s="68"/>
      <c r="C451" s="69"/>
      <c r="D451" s="70"/>
      <c r="E451" s="77"/>
      <c r="F451" s="69"/>
      <c r="G451" s="69"/>
      <c r="H451" s="69"/>
      <c r="I451" s="78"/>
      <c r="J451" s="1"/>
    </row>
    <row r="452" spans="2:10" ht="15.75" hidden="1" outlineLevel="1" thickBot="1" x14ac:dyDescent="0.3">
      <c r="B452" s="71"/>
      <c r="C452" s="72"/>
      <c r="D452" s="73"/>
      <c r="E452" s="79"/>
      <c r="F452" s="72"/>
      <c r="G452" s="72"/>
      <c r="H452" s="72"/>
      <c r="I452" s="80"/>
      <c r="J452" s="1"/>
    </row>
    <row r="453" spans="2:10" ht="15.75" hidden="1" outlineLevel="1" thickBot="1" x14ac:dyDescent="0.3">
      <c r="B453" s="71"/>
      <c r="C453" s="72"/>
      <c r="D453" s="73"/>
      <c r="E453" s="79"/>
      <c r="F453" s="72"/>
      <c r="G453" s="72"/>
      <c r="H453" s="72"/>
      <c r="I453" s="80"/>
      <c r="J453" s="1"/>
    </row>
    <row r="454" spans="2:10" ht="15.75" hidden="1" outlineLevel="1" thickBot="1" x14ac:dyDescent="0.3">
      <c r="B454" s="71"/>
      <c r="C454" s="72"/>
      <c r="D454" s="73"/>
      <c r="E454" s="79"/>
      <c r="F454" s="72"/>
      <c r="G454" s="72"/>
      <c r="H454" s="72"/>
      <c r="I454" s="80"/>
      <c r="J454" s="1"/>
    </row>
    <row r="455" spans="2:10" ht="15.75" hidden="1" outlineLevel="1" thickBot="1" x14ac:dyDescent="0.3">
      <c r="B455" s="74"/>
      <c r="C455" s="75"/>
      <c r="D455" s="76"/>
      <c r="E455" s="81"/>
      <c r="F455" s="75"/>
      <c r="G455" s="75"/>
      <c r="H455" s="75"/>
      <c r="I455" s="82"/>
      <c r="J455" s="1"/>
    </row>
    <row r="456" spans="2:10" ht="33" customHeight="1" collapsed="1" thickBot="1" x14ac:dyDescent="0.3">
      <c r="B456" s="22" t="s">
        <v>0</v>
      </c>
      <c r="C456" s="21">
        <f>MAX(B$8:$C455)+1</f>
        <v>45</v>
      </c>
      <c r="D456" s="20" t="str">
        <f>INDEX(AssetList!$J$3:$J$200,MATCH(Storyboard!C456,AssetList!$M$3:$M$200))</f>
        <v>11_PGOC_BNL_Dynamite_SG01_P01_IC03_S09</v>
      </c>
      <c r="E456" s="10" t="s">
        <v>1</v>
      </c>
      <c r="F456" s="20" t="str">
        <f>INDEX(AssetList!$K$3:$K$200,MATCH(Storyboard!$C456,AssetList!$M$3:$M$200))</f>
        <v>PU02</v>
      </c>
      <c r="G456" s="10" t="s">
        <v>2</v>
      </c>
      <c r="H456" s="90" t="str">
        <f>INDEX(AssetList!$L$3:$L$200,MATCH(Storyboard!$C456,AssetList!$M$3:$M$200))</f>
        <v>ALL IN ONE</v>
      </c>
      <c r="I456" s="91" t="str">
        <f>INDEX(AssetList!$K$3:$K$200,MATCH(Storyboard!$C456,AssetList!$M$3:$M$200))</f>
        <v>PU02</v>
      </c>
      <c r="J456" s="1"/>
    </row>
    <row r="457" spans="2:10" ht="23.25" hidden="1" customHeight="1" outlineLevel="1" x14ac:dyDescent="0.25">
      <c r="B457" s="83" t="s">
        <v>3</v>
      </c>
      <c r="C457" s="84"/>
      <c r="D457" s="84"/>
      <c r="E457" s="85">
        <f>MAX($E$9:E456)+1</f>
        <v>45</v>
      </c>
      <c r="F457" s="85"/>
      <c r="G457" s="85"/>
      <c r="H457" s="85"/>
      <c r="I457" s="86"/>
      <c r="J457" s="1"/>
    </row>
    <row r="458" spans="2:10" ht="23.25" hidden="1" customHeight="1" outlineLevel="1" x14ac:dyDescent="0.25">
      <c r="B458" s="87" t="s">
        <v>4</v>
      </c>
      <c r="C458" s="88"/>
      <c r="D458" s="88"/>
      <c r="E458" s="88" t="s">
        <v>5</v>
      </c>
      <c r="F458" s="88"/>
      <c r="G458" s="88"/>
      <c r="H458" s="88"/>
      <c r="I458" s="89"/>
      <c r="J458" s="1"/>
    </row>
    <row r="459" spans="2:10" ht="234" hidden="1" customHeight="1" outlineLevel="1" x14ac:dyDescent="0.25">
      <c r="B459" s="67"/>
      <c r="C459" s="65"/>
      <c r="D459" s="65"/>
      <c r="E459" s="64"/>
      <c r="F459" s="65"/>
      <c r="G459" s="65"/>
      <c r="H459" s="65"/>
      <c r="I459" s="66"/>
      <c r="J459" s="1"/>
    </row>
    <row r="460" spans="2:10" ht="15.75" hidden="1" outlineLevel="1" thickBot="1" x14ac:dyDescent="0.3">
      <c r="B460" s="61" t="s">
        <v>6</v>
      </c>
      <c r="C460" s="62"/>
      <c r="D460" s="62"/>
      <c r="E460" s="62"/>
      <c r="F460" s="62"/>
      <c r="G460" s="62"/>
      <c r="H460" s="62"/>
      <c r="I460" s="63"/>
      <c r="J460" s="1"/>
    </row>
    <row r="461" spans="2:10" ht="15.75" hidden="1" outlineLevel="1" thickBot="1" x14ac:dyDescent="0.3">
      <c r="B461" s="99"/>
      <c r="C461" s="100"/>
      <c r="D461" s="100"/>
      <c r="E461" s="100"/>
      <c r="F461" s="100"/>
      <c r="G461" s="100"/>
      <c r="H461" s="100"/>
      <c r="I461" s="101"/>
      <c r="J461" s="1"/>
    </row>
    <row r="462" spans="2:10" ht="15.75" hidden="1" outlineLevel="1" thickBot="1" x14ac:dyDescent="0.3">
      <c r="B462" s="102"/>
      <c r="C462" s="103"/>
      <c r="D462" s="103"/>
      <c r="E462" s="103"/>
      <c r="F462" s="103"/>
      <c r="G462" s="103"/>
      <c r="H462" s="103"/>
      <c r="I462" s="104"/>
      <c r="J462" s="1"/>
    </row>
    <row r="463" spans="2:10" ht="15.75" hidden="1" outlineLevel="1" thickBot="1" x14ac:dyDescent="0.3">
      <c r="B463" s="102"/>
      <c r="C463" s="103"/>
      <c r="D463" s="103"/>
      <c r="E463" s="103"/>
      <c r="F463" s="103"/>
      <c r="G463" s="103"/>
      <c r="H463" s="103"/>
      <c r="I463" s="104"/>
      <c r="J463" s="1"/>
    </row>
    <row r="464" spans="2:10" ht="15.75" hidden="1" outlineLevel="1" thickBot="1" x14ac:dyDescent="0.3">
      <c r="B464" s="102"/>
      <c r="C464" s="103"/>
      <c r="D464" s="103"/>
      <c r="E464" s="103"/>
      <c r="F464" s="103"/>
      <c r="G464" s="103"/>
      <c r="H464" s="103"/>
      <c r="I464" s="104"/>
      <c r="J464" s="1"/>
    </row>
    <row r="465" spans="2:10" ht="15.75" hidden="1" outlineLevel="1" thickBot="1" x14ac:dyDescent="0.3">
      <c r="B465" s="105"/>
      <c r="C465" s="106"/>
      <c r="D465" s="106"/>
      <c r="E465" s="106"/>
      <c r="F465" s="106"/>
      <c r="G465" s="106"/>
      <c r="H465" s="106"/>
      <c r="I465" s="107"/>
      <c r="J465" s="1"/>
    </row>
    <row r="466" spans="2:10" ht="33" customHeight="1" collapsed="1" thickBot="1" x14ac:dyDescent="0.3">
      <c r="B466" s="22" t="s">
        <v>0</v>
      </c>
      <c r="C466" s="21">
        <f>MAX(B$8:$C465)+1</f>
        <v>46</v>
      </c>
      <c r="D466" s="20" t="str">
        <f>INDEX(AssetList!$J$3:$J$200,MATCH(Storyboard!C466,AssetList!$M$3:$M$200))</f>
        <v>11_PGOC_BNL_Dynamite_SG01_P01_IC03_S09</v>
      </c>
      <c r="E466" s="10" t="s">
        <v>1</v>
      </c>
      <c r="F466" s="20" t="str">
        <f>INDEX(AssetList!$K$3:$K$200,MATCH(Storyboard!$C466,AssetList!$M$3:$M$200))</f>
        <v>PU03</v>
      </c>
      <c r="G466" s="10" t="s">
        <v>2</v>
      </c>
      <c r="H466" s="90" t="str">
        <f>INDEX(AssetList!$L$3:$L$200,MATCH(Storyboard!$C466,AssetList!$M$3:$M$200))</f>
        <v>ALL IN ONE</v>
      </c>
      <c r="I466" s="91" t="str">
        <f>INDEX(AssetList!$K$3:$K$200,MATCH(Storyboard!$C466,AssetList!$M$3:$M$200))</f>
        <v>PU03</v>
      </c>
      <c r="J466" s="1"/>
    </row>
    <row r="467" spans="2:10" ht="23.25" hidden="1" customHeight="1" outlineLevel="1" x14ac:dyDescent="0.25">
      <c r="B467" s="83" t="s">
        <v>3</v>
      </c>
      <c r="C467" s="84"/>
      <c r="D467" s="84"/>
      <c r="E467" s="85">
        <f>MAX($E$9:E466)+1</f>
        <v>46</v>
      </c>
      <c r="F467" s="85"/>
      <c r="G467" s="85"/>
      <c r="H467" s="85"/>
      <c r="I467" s="86"/>
      <c r="J467" s="1"/>
    </row>
    <row r="468" spans="2:10" ht="23.25" hidden="1" customHeight="1" outlineLevel="1" x14ac:dyDescent="0.25">
      <c r="B468" s="87" t="s">
        <v>4</v>
      </c>
      <c r="C468" s="88"/>
      <c r="D468" s="88"/>
      <c r="E468" s="88" t="s">
        <v>5</v>
      </c>
      <c r="F468" s="88"/>
      <c r="G468" s="88"/>
      <c r="H468" s="88"/>
      <c r="I468" s="89"/>
      <c r="J468" s="1"/>
    </row>
    <row r="469" spans="2:10" ht="234" hidden="1" customHeight="1" outlineLevel="1" x14ac:dyDescent="0.25">
      <c r="B469" s="67"/>
      <c r="C469" s="65"/>
      <c r="D469" s="65"/>
      <c r="E469" s="64"/>
      <c r="F469" s="65"/>
      <c r="G469" s="65"/>
      <c r="H469" s="65"/>
      <c r="I469" s="66"/>
      <c r="J469" s="1"/>
    </row>
    <row r="470" spans="2:10" ht="15.75" hidden="1" outlineLevel="1" thickBot="1" x14ac:dyDescent="0.3">
      <c r="B470" s="61" t="s">
        <v>6</v>
      </c>
      <c r="C470" s="62"/>
      <c r="D470" s="62"/>
      <c r="E470" s="62"/>
      <c r="F470" s="62"/>
      <c r="G470" s="62"/>
      <c r="H470" s="62"/>
      <c r="I470" s="63"/>
      <c r="J470" s="1"/>
    </row>
    <row r="471" spans="2:10" ht="15.75" hidden="1" outlineLevel="1" thickBot="1" x14ac:dyDescent="0.3">
      <c r="B471" s="68"/>
      <c r="C471" s="69"/>
      <c r="D471" s="70"/>
      <c r="E471" s="77"/>
      <c r="F471" s="69"/>
      <c r="G471" s="69"/>
      <c r="H471" s="69"/>
      <c r="I471" s="78"/>
      <c r="J471" s="1"/>
    </row>
    <row r="472" spans="2:10" ht="15.75" hidden="1" outlineLevel="1" thickBot="1" x14ac:dyDescent="0.3">
      <c r="B472" s="71"/>
      <c r="C472" s="72"/>
      <c r="D472" s="73"/>
      <c r="E472" s="79"/>
      <c r="F472" s="72"/>
      <c r="G472" s="72"/>
      <c r="H472" s="72"/>
      <c r="I472" s="80"/>
      <c r="J472" s="1"/>
    </row>
    <row r="473" spans="2:10" ht="15.75" hidden="1" outlineLevel="1" thickBot="1" x14ac:dyDescent="0.3">
      <c r="B473" s="71"/>
      <c r="C473" s="72"/>
      <c r="D473" s="73"/>
      <c r="E473" s="79"/>
      <c r="F473" s="72"/>
      <c r="G473" s="72"/>
      <c r="H473" s="72"/>
      <c r="I473" s="80"/>
      <c r="J473" s="1"/>
    </row>
    <row r="474" spans="2:10" ht="15.75" hidden="1" outlineLevel="1" thickBot="1" x14ac:dyDescent="0.3">
      <c r="B474" s="71"/>
      <c r="C474" s="72"/>
      <c r="D474" s="73"/>
      <c r="E474" s="79"/>
      <c r="F474" s="72"/>
      <c r="G474" s="72"/>
      <c r="H474" s="72"/>
      <c r="I474" s="80"/>
      <c r="J474" s="1"/>
    </row>
    <row r="475" spans="2:10" ht="15.75" hidden="1" outlineLevel="1" thickBot="1" x14ac:dyDescent="0.3">
      <c r="B475" s="74"/>
      <c r="C475" s="75"/>
      <c r="D475" s="76"/>
      <c r="E475" s="81"/>
      <c r="F475" s="75"/>
      <c r="G475" s="75"/>
      <c r="H475" s="75"/>
      <c r="I475" s="82"/>
      <c r="J475" s="1"/>
    </row>
    <row r="476" spans="2:10" ht="33" customHeight="1" collapsed="1" thickBot="1" x14ac:dyDescent="0.3">
      <c r="B476" s="22" t="s">
        <v>0</v>
      </c>
      <c r="C476" s="21">
        <f>MAX(B$8:$C475)+1</f>
        <v>47</v>
      </c>
      <c r="D476" s="20" t="str">
        <f>INDEX(AssetList!$J$3:$J$200,MATCH(Storyboard!C476,AssetList!$M$3:$M$200))</f>
        <v>11_PGOC_BNL_Dynamite_SG01_P01_IC04_S01</v>
      </c>
      <c r="E476" s="10" t="s">
        <v>1</v>
      </c>
      <c r="F476" s="20" t="str">
        <f>INDEX(AssetList!$K$3:$K$200,MATCH(Storyboard!$C476,AssetList!$M$3:$M$200))</f>
        <v/>
      </c>
      <c r="G476" s="10" t="s">
        <v>2</v>
      </c>
      <c r="H476" s="90" t="str">
        <f>INDEX(AssetList!$L$3:$L$200,MATCH(Storyboard!$C476,AssetList!$M$3:$M$200))</f>
        <v>Gum protection</v>
      </c>
      <c r="I476" s="91" t="str">
        <f>INDEX(AssetList!$K$3:$K$200,MATCH(Storyboard!$C476,AssetList!$M$3:$M$200))</f>
        <v/>
      </c>
      <c r="J476" s="1"/>
    </row>
    <row r="477" spans="2:10" ht="23.25" hidden="1" customHeight="1" outlineLevel="1" x14ac:dyDescent="0.25">
      <c r="B477" s="83" t="s">
        <v>3</v>
      </c>
      <c r="C477" s="84"/>
      <c r="D477" s="84"/>
      <c r="E477" s="85">
        <f>MAX($E$9:E476)+1</f>
        <v>47</v>
      </c>
      <c r="F477" s="85"/>
      <c r="G477" s="85"/>
      <c r="H477" s="85"/>
      <c r="I477" s="86"/>
      <c r="J477" s="1"/>
    </row>
    <row r="478" spans="2:10" ht="23.25" hidden="1" customHeight="1" outlineLevel="1" x14ac:dyDescent="0.25">
      <c r="B478" s="87" t="s">
        <v>4</v>
      </c>
      <c r="C478" s="88"/>
      <c r="D478" s="88"/>
      <c r="E478" s="88" t="s">
        <v>5</v>
      </c>
      <c r="F478" s="88"/>
      <c r="G478" s="88"/>
      <c r="H478" s="88"/>
      <c r="I478" s="89"/>
      <c r="J478" s="1"/>
    </row>
    <row r="479" spans="2:10" ht="234" hidden="1" customHeight="1" outlineLevel="1" x14ac:dyDescent="0.25">
      <c r="B479" s="67"/>
      <c r="C479" s="65"/>
      <c r="D479" s="65"/>
      <c r="E479" s="64"/>
      <c r="F479" s="65"/>
      <c r="G479" s="65"/>
      <c r="H479" s="65"/>
      <c r="I479" s="66"/>
      <c r="J479" s="1"/>
    </row>
    <row r="480" spans="2:10" ht="15.75" hidden="1" outlineLevel="1" thickBot="1" x14ac:dyDescent="0.3">
      <c r="B480" s="61" t="s">
        <v>6</v>
      </c>
      <c r="C480" s="62"/>
      <c r="D480" s="62"/>
      <c r="E480" s="62"/>
      <c r="F480" s="62"/>
      <c r="G480" s="62"/>
      <c r="H480" s="62"/>
      <c r="I480" s="63"/>
      <c r="J480" s="1"/>
    </row>
    <row r="481" spans="2:10" ht="15.75" hidden="1" outlineLevel="1" thickBot="1" x14ac:dyDescent="0.3">
      <c r="B481" s="68"/>
      <c r="C481" s="69"/>
      <c r="D481" s="70"/>
      <c r="E481" s="77"/>
      <c r="F481" s="69"/>
      <c r="G481" s="69"/>
      <c r="H481" s="69"/>
      <c r="I481" s="78"/>
      <c r="J481" s="1"/>
    </row>
    <row r="482" spans="2:10" ht="15.75" hidden="1" outlineLevel="1" thickBot="1" x14ac:dyDescent="0.3">
      <c r="B482" s="71"/>
      <c r="C482" s="72"/>
      <c r="D482" s="73"/>
      <c r="E482" s="79"/>
      <c r="F482" s="72"/>
      <c r="G482" s="72"/>
      <c r="H482" s="72"/>
      <c r="I482" s="80"/>
      <c r="J482" s="1"/>
    </row>
    <row r="483" spans="2:10" ht="15.75" hidden="1" outlineLevel="1" thickBot="1" x14ac:dyDescent="0.3">
      <c r="B483" s="71"/>
      <c r="C483" s="72"/>
      <c r="D483" s="73"/>
      <c r="E483" s="79"/>
      <c r="F483" s="72"/>
      <c r="G483" s="72"/>
      <c r="H483" s="72"/>
      <c r="I483" s="80"/>
      <c r="J483" s="1"/>
    </row>
    <row r="484" spans="2:10" ht="15.75" hidden="1" outlineLevel="1" thickBot="1" x14ac:dyDescent="0.3">
      <c r="B484" s="71"/>
      <c r="C484" s="72"/>
      <c r="D484" s="73"/>
      <c r="E484" s="79"/>
      <c r="F484" s="72"/>
      <c r="G484" s="72"/>
      <c r="H484" s="72"/>
      <c r="I484" s="80"/>
      <c r="J484" s="1"/>
    </row>
    <row r="485" spans="2:10" ht="15.75" hidden="1" outlineLevel="1" thickBot="1" x14ac:dyDescent="0.3">
      <c r="B485" s="74"/>
      <c r="C485" s="75"/>
      <c r="D485" s="76"/>
      <c r="E485" s="81"/>
      <c r="F485" s="75"/>
      <c r="G485" s="75"/>
      <c r="H485" s="75"/>
      <c r="I485" s="82"/>
      <c r="J485" s="1"/>
    </row>
    <row r="486" spans="2:10" ht="33" customHeight="1" collapsed="1" thickBot="1" x14ac:dyDescent="0.3">
      <c r="B486" s="22" t="s">
        <v>0</v>
      </c>
      <c r="C486" s="21">
        <f>MAX(B$8:$C485)+1</f>
        <v>48</v>
      </c>
      <c r="D486" s="20" t="str">
        <f>INDEX(AssetList!$J$3:$J$200,MATCH(Storyboard!C486,AssetList!$M$3:$M$200))</f>
        <v>11_PGOC_BNL_Dynamite_SG01_P01_IC04_S02</v>
      </c>
      <c r="E486" s="10" t="s">
        <v>1</v>
      </c>
      <c r="F486" s="20" t="str">
        <f>INDEX(AssetList!$K$3:$K$200,MATCH(Storyboard!$C486,AssetList!$M$3:$M$200))</f>
        <v/>
      </c>
      <c r="G486" s="10" t="s">
        <v>2</v>
      </c>
      <c r="H486" s="90" t="str">
        <f>INDEX(AssetList!$L$3:$L$200,MATCH(Storyboard!$C486,AssetList!$M$3:$M$200))</f>
        <v>Gum protection</v>
      </c>
      <c r="I486" s="91" t="str">
        <f>INDEX(AssetList!$K$3:$K$200,MATCH(Storyboard!$C486,AssetList!$M$3:$M$200))</f>
        <v/>
      </c>
      <c r="J486" s="1"/>
    </row>
    <row r="487" spans="2:10" ht="23.25" hidden="1" customHeight="1" outlineLevel="1" x14ac:dyDescent="0.25">
      <c r="B487" s="83" t="s">
        <v>3</v>
      </c>
      <c r="C487" s="84"/>
      <c r="D487" s="84"/>
      <c r="E487" s="85">
        <f>MAX($E$9:E486)+1</f>
        <v>48</v>
      </c>
      <c r="F487" s="85"/>
      <c r="G487" s="85"/>
      <c r="H487" s="85"/>
      <c r="I487" s="86"/>
      <c r="J487" s="1"/>
    </row>
    <row r="488" spans="2:10" ht="23.25" hidden="1" customHeight="1" outlineLevel="1" x14ac:dyDescent="0.25">
      <c r="B488" s="87" t="s">
        <v>4</v>
      </c>
      <c r="C488" s="88"/>
      <c r="D488" s="88"/>
      <c r="E488" s="88" t="s">
        <v>5</v>
      </c>
      <c r="F488" s="88"/>
      <c r="G488" s="88"/>
      <c r="H488" s="88"/>
      <c r="I488" s="89"/>
      <c r="J488" s="1"/>
    </row>
    <row r="489" spans="2:10" ht="234" hidden="1" customHeight="1" outlineLevel="1" x14ac:dyDescent="0.25">
      <c r="B489" s="67"/>
      <c r="C489" s="65"/>
      <c r="D489" s="65"/>
      <c r="E489" s="64"/>
      <c r="F489" s="65"/>
      <c r="G489" s="65"/>
      <c r="H489" s="65"/>
      <c r="I489" s="66"/>
      <c r="J489" s="1"/>
    </row>
    <row r="490" spans="2:10" ht="15.75" hidden="1" outlineLevel="1" thickBot="1" x14ac:dyDescent="0.3">
      <c r="B490" s="61" t="s">
        <v>6</v>
      </c>
      <c r="C490" s="62"/>
      <c r="D490" s="62"/>
      <c r="E490" s="62"/>
      <c r="F490" s="62"/>
      <c r="G490" s="62"/>
      <c r="H490" s="62"/>
      <c r="I490" s="63"/>
      <c r="J490" s="1"/>
    </row>
    <row r="491" spans="2:10" ht="15.75" hidden="1" outlineLevel="1" thickBot="1" x14ac:dyDescent="0.3">
      <c r="B491" s="68"/>
      <c r="C491" s="69"/>
      <c r="D491" s="70"/>
      <c r="E491" s="77"/>
      <c r="F491" s="69"/>
      <c r="G491" s="69"/>
      <c r="H491" s="69"/>
      <c r="I491" s="78"/>
      <c r="J491" s="1"/>
    </row>
    <row r="492" spans="2:10" ht="15.75" hidden="1" outlineLevel="1" thickBot="1" x14ac:dyDescent="0.3">
      <c r="B492" s="71"/>
      <c r="C492" s="72"/>
      <c r="D492" s="73"/>
      <c r="E492" s="79"/>
      <c r="F492" s="72"/>
      <c r="G492" s="72"/>
      <c r="H492" s="72"/>
      <c r="I492" s="80"/>
      <c r="J492" s="1"/>
    </row>
    <row r="493" spans="2:10" ht="15.75" hidden="1" outlineLevel="1" thickBot="1" x14ac:dyDescent="0.3">
      <c r="B493" s="71"/>
      <c r="C493" s="72"/>
      <c r="D493" s="73"/>
      <c r="E493" s="79"/>
      <c r="F493" s="72"/>
      <c r="G493" s="72"/>
      <c r="H493" s="72"/>
      <c r="I493" s="80"/>
      <c r="J493" s="1"/>
    </row>
    <row r="494" spans="2:10" ht="15.75" hidden="1" outlineLevel="1" thickBot="1" x14ac:dyDescent="0.3">
      <c r="B494" s="71"/>
      <c r="C494" s="72"/>
      <c r="D494" s="73"/>
      <c r="E494" s="79"/>
      <c r="F494" s="72"/>
      <c r="G494" s="72"/>
      <c r="H494" s="72"/>
      <c r="I494" s="80"/>
      <c r="J494" s="1"/>
    </row>
    <row r="495" spans="2:10" ht="15.75" hidden="1" outlineLevel="1" thickBot="1" x14ac:dyDescent="0.3">
      <c r="B495" s="74"/>
      <c r="C495" s="75"/>
      <c r="D495" s="76"/>
      <c r="E495" s="81"/>
      <c r="F495" s="75"/>
      <c r="G495" s="75"/>
      <c r="H495" s="75"/>
      <c r="I495" s="82"/>
      <c r="J495" s="1"/>
    </row>
    <row r="496" spans="2:10" ht="33" customHeight="1" collapsed="1" thickBot="1" x14ac:dyDescent="0.3">
      <c r="B496" s="22" t="s">
        <v>0</v>
      </c>
      <c r="C496" s="21">
        <f>MAX(B$8:$C495)+1</f>
        <v>49</v>
      </c>
      <c r="D496" s="20" t="str">
        <f>INDEX(AssetList!$J$3:$J$200,MATCH(Storyboard!C496,AssetList!$M$3:$M$200))</f>
        <v>11_PGOC_BNL_Dynamite_SG01_P01_IC04_S03</v>
      </c>
      <c r="E496" s="10" t="s">
        <v>1</v>
      </c>
      <c r="F496" s="20" t="str">
        <f>INDEX(AssetList!$K$3:$K$200,MATCH(Storyboard!$C496,AssetList!$M$3:$M$200))</f>
        <v/>
      </c>
      <c r="G496" s="10" t="s">
        <v>2</v>
      </c>
      <c r="H496" s="90" t="str">
        <f>INDEX(AssetList!$L$3:$L$200,MATCH(Storyboard!$C496,AssetList!$M$3:$M$200))</f>
        <v>Gum protection</v>
      </c>
      <c r="I496" s="91" t="str">
        <f>INDEX(AssetList!$K$3:$K$200,MATCH(Storyboard!$C496,AssetList!$M$3:$M$200))</f>
        <v/>
      </c>
      <c r="J496" s="1"/>
    </row>
    <row r="497" spans="2:10" ht="23.25" hidden="1" customHeight="1" outlineLevel="1" x14ac:dyDescent="0.25">
      <c r="B497" s="83" t="s">
        <v>3</v>
      </c>
      <c r="C497" s="84"/>
      <c r="D497" s="84"/>
      <c r="E497" s="85">
        <f>MAX($E$9:E496)+1</f>
        <v>49</v>
      </c>
      <c r="F497" s="85"/>
      <c r="G497" s="85"/>
      <c r="H497" s="85"/>
      <c r="I497" s="86"/>
      <c r="J497" s="1"/>
    </row>
    <row r="498" spans="2:10" ht="23.25" hidden="1" customHeight="1" outlineLevel="1" x14ac:dyDescent="0.25">
      <c r="B498" s="87" t="s">
        <v>4</v>
      </c>
      <c r="C498" s="88"/>
      <c r="D498" s="88"/>
      <c r="E498" s="88" t="s">
        <v>5</v>
      </c>
      <c r="F498" s="88"/>
      <c r="G498" s="88"/>
      <c r="H498" s="88"/>
      <c r="I498" s="89"/>
      <c r="J498" s="1"/>
    </row>
    <row r="499" spans="2:10" ht="234" hidden="1" customHeight="1" outlineLevel="1" x14ac:dyDescent="0.25">
      <c r="B499" s="67"/>
      <c r="C499" s="65"/>
      <c r="D499" s="65"/>
      <c r="E499" s="64"/>
      <c r="F499" s="65"/>
      <c r="G499" s="65"/>
      <c r="H499" s="65"/>
      <c r="I499" s="66"/>
      <c r="J499" s="1"/>
    </row>
    <row r="500" spans="2:10" ht="15.75" hidden="1" outlineLevel="1" thickBot="1" x14ac:dyDescent="0.3">
      <c r="B500" s="61" t="s">
        <v>6</v>
      </c>
      <c r="C500" s="62"/>
      <c r="D500" s="62"/>
      <c r="E500" s="62"/>
      <c r="F500" s="62"/>
      <c r="G500" s="62"/>
      <c r="H500" s="62"/>
      <c r="I500" s="63"/>
      <c r="J500" s="1"/>
    </row>
    <row r="501" spans="2:10" ht="15.75" hidden="1" outlineLevel="1" thickBot="1" x14ac:dyDescent="0.3">
      <c r="B501" s="68"/>
      <c r="C501" s="69"/>
      <c r="D501" s="70"/>
      <c r="E501" s="77"/>
      <c r="F501" s="69"/>
      <c r="G501" s="69"/>
      <c r="H501" s="69"/>
      <c r="I501" s="78"/>
      <c r="J501" s="1"/>
    </row>
    <row r="502" spans="2:10" ht="15.75" hidden="1" outlineLevel="1" thickBot="1" x14ac:dyDescent="0.3">
      <c r="B502" s="71"/>
      <c r="C502" s="72"/>
      <c r="D502" s="73"/>
      <c r="E502" s="79"/>
      <c r="F502" s="72"/>
      <c r="G502" s="72"/>
      <c r="H502" s="72"/>
      <c r="I502" s="80"/>
      <c r="J502" s="1"/>
    </row>
    <row r="503" spans="2:10" ht="15.75" hidden="1" outlineLevel="1" thickBot="1" x14ac:dyDescent="0.3">
      <c r="B503" s="71"/>
      <c r="C503" s="72"/>
      <c r="D503" s="73"/>
      <c r="E503" s="79"/>
      <c r="F503" s="72"/>
      <c r="G503" s="72"/>
      <c r="H503" s="72"/>
      <c r="I503" s="80"/>
      <c r="J503" s="1"/>
    </row>
    <row r="504" spans="2:10" ht="15.75" hidden="1" outlineLevel="1" thickBot="1" x14ac:dyDescent="0.3">
      <c r="B504" s="71"/>
      <c r="C504" s="72"/>
      <c r="D504" s="73"/>
      <c r="E504" s="79"/>
      <c r="F504" s="72"/>
      <c r="G504" s="72"/>
      <c r="H504" s="72"/>
      <c r="I504" s="80"/>
      <c r="J504" s="1"/>
    </row>
    <row r="505" spans="2:10" ht="15.75" hidden="1" outlineLevel="1" thickBot="1" x14ac:dyDescent="0.3">
      <c r="B505" s="74"/>
      <c r="C505" s="75"/>
      <c r="D505" s="76"/>
      <c r="E505" s="81"/>
      <c r="F505" s="75"/>
      <c r="G505" s="75"/>
      <c r="H505" s="75"/>
      <c r="I505" s="82"/>
      <c r="J505" s="1"/>
    </row>
    <row r="506" spans="2:10" ht="33" customHeight="1" collapsed="1" thickBot="1" x14ac:dyDescent="0.3">
      <c r="B506" s="22" t="s">
        <v>0</v>
      </c>
      <c r="C506" s="21">
        <f>MAX(B$8:$C505)+1</f>
        <v>50</v>
      </c>
      <c r="D506" s="20" t="str">
        <f>INDEX(AssetList!$J$3:$J$200,MATCH(Storyboard!C506,AssetList!$M$3:$M$200))</f>
        <v>11_PGOC_BNL_Dynamite_SG01_P01_IC04_S04</v>
      </c>
      <c r="E506" s="10" t="s">
        <v>1</v>
      </c>
      <c r="F506" s="20" t="str">
        <f>INDEX(AssetList!$K$3:$K$200,MATCH(Storyboard!$C506,AssetList!$M$3:$M$200))</f>
        <v/>
      </c>
      <c r="G506" s="10" t="s">
        <v>2</v>
      </c>
      <c r="H506" s="90" t="str">
        <f>INDEX(AssetList!$L$3:$L$200,MATCH(Storyboard!$C506,AssetList!$M$3:$M$200))</f>
        <v>Gum protection</v>
      </c>
      <c r="I506" s="91" t="str">
        <f>INDEX(AssetList!$K$3:$K$200,MATCH(Storyboard!$C506,AssetList!$M$3:$M$200))</f>
        <v/>
      </c>
      <c r="J506" s="1"/>
    </row>
    <row r="507" spans="2:10" ht="23.25" hidden="1" customHeight="1" outlineLevel="1" x14ac:dyDescent="0.25">
      <c r="B507" s="83" t="s">
        <v>3</v>
      </c>
      <c r="C507" s="84"/>
      <c r="D507" s="84"/>
      <c r="E507" s="85">
        <f>MAX($E$9:E506)+1</f>
        <v>50</v>
      </c>
      <c r="F507" s="85"/>
      <c r="G507" s="85"/>
      <c r="H507" s="85"/>
      <c r="I507" s="86"/>
      <c r="J507" s="1"/>
    </row>
    <row r="508" spans="2:10" ht="23.25" hidden="1" customHeight="1" outlineLevel="1" x14ac:dyDescent="0.25">
      <c r="B508" s="87" t="s">
        <v>4</v>
      </c>
      <c r="C508" s="88"/>
      <c r="D508" s="88"/>
      <c r="E508" s="88" t="s">
        <v>5</v>
      </c>
      <c r="F508" s="88"/>
      <c r="G508" s="88"/>
      <c r="H508" s="88"/>
      <c r="I508" s="89"/>
      <c r="J508" s="1"/>
    </row>
    <row r="509" spans="2:10" ht="234" hidden="1" customHeight="1" outlineLevel="1" x14ac:dyDescent="0.25">
      <c r="B509" s="67"/>
      <c r="C509" s="65"/>
      <c r="D509" s="65"/>
      <c r="E509" s="64"/>
      <c r="F509" s="65"/>
      <c r="G509" s="65"/>
      <c r="H509" s="65"/>
      <c r="I509" s="66"/>
      <c r="J509" s="1"/>
    </row>
    <row r="510" spans="2:10" ht="15.75" hidden="1" outlineLevel="1" thickBot="1" x14ac:dyDescent="0.3">
      <c r="B510" s="61" t="s">
        <v>6</v>
      </c>
      <c r="C510" s="62"/>
      <c r="D510" s="62"/>
      <c r="E510" s="62"/>
      <c r="F510" s="62"/>
      <c r="G510" s="62"/>
      <c r="H510" s="62"/>
      <c r="I510" s="63"/>
      <c r="J510" s="1"/>
    </row>
    <row r="511" spans="2:10" ht="15.75" hidden="1" outlineLevel="1" thickBot="1" x14ac:dyDescent="0.3">
      <c r="B511" s="68"/>
      <c r="C511" s="69"/>
      <c r="D511" s="70"/>
      <c r="E511" s="77"/>
      <c r="F511" s="69"/>
      <c r="G511" s="69"/>
      <c r="H511" s="69"/>
      <c r="I511" s="78"/>
      <c r="J511" s="1"/>
    </row>
    <row r="512" spans="2:10" ht="15.75" hidden="1" outlineLevel="1" thickBot="1" x14ac:dyDescent="0.3">
      <c r="B512" s="71"/>
      <c r="C512" s="72"/>
      <c r="D512" s="73"/>
      <c r="E512" s="79"/>
      <c r="F512" s="72"/>
      <c r="G512" s="72"/>
      <c r="H512" s="72"/>
      <c r="I512" s="80"/>
      <c r="J512" s="1"/>
    </row>
    <row r="513" spans="2:10" ht="15.75" hidden="1" outlineLevel="1" thickBot="1" x14ac:dyDescent="0.3">
      <c r="B513" s="71"/>
      <c r="C513" s="72"/>
      <c r="D513" s="73"/>
      <c r="E513" s="79"/>
      <c r="F513" s="72"/>
      <c r="G513" s="72"/>
      <c r="H513" s="72"/>
      <c r="I513" s="80"/>
      <c r="J513" s="1"/>
    </row>
    <row r="514" spans="2:10" ht="15.75" hidden="1" outlineLevel="1" thickBot="1" x14ac:dyDescent="0.3">
      <c r="B514" s="71"/>
      <c r="C514" s="72"/>
      <c r="D514" s="73"/>
      <c r="E514" s="79"/>
      <c r="F514" s="72"/>
      <c r="G514" s="72"/>
      <c r="H514" s="72"/>
      <c r="I514" s="80"/>
      <c r="J514" s="1"/>
    </row>
    <row r="515" spans="2:10" ht="15.75" hidden="1" outlineLevel="1" thickBot="1" x14ac:dyDescent="0.3">
      <c r="B515" s="74"/>
      <c r="C515" s="75"/>
      <c r="D515" s="76"/>
      <c r="E515" s="81"/>
      <c r="F515" s="75"/>
      <c r="G515" s="75"/>
      <c r="H515" s="75"/>
      <c r="I515" s="82"/>
      <c r="J515" s="1"/>
    </row>
    <row r="516" spans="2:10" ht="33" customHeight="1" collapsed="1" thickBot="1" x14ac:dyDescent="0.3">
      <c r="B516" s="22" t="s">
        <v>0</v>
      </c>
      <c r="C516" s="21">
        <f>MAX(B$8:$C515)+1</f>
        <v>51</v>
      </c>
      <c r="D516" s="20" t="str">
        <f>INDEX(AssetList!$J$3:$J$200,MATCH(Storyboard!C516,AssetList!$M$3:$M$200))</f>
        <v>11_PGOC_BNL_Dynamite_SG01_P01_IC04_S05</v>
      </c>
      <c r="E516" s="10" t="s">
        <v>1</v>
      </c>
      <c r="F516" s="20" t="str">
        <f>INDEX(AssetList!$K$3:$K$200,MATCH(Storyboard!$C516,AssetList!$M$3:$M$200))</f>
        <v/>
      </c>
      <c r="G516" s="10" t="s">
        <v>2</v>
      </c>
      <c r="H516" s="90" t="str">
        <f>INDEX(AssetList!$L$3:$L$200,MATCH(Storyboard!$C516,AssetList!$M$3:$M$200))</f>
        <v>Gum protection</v>
      </c>
      <c r="I516" s="91" t="str">
        <f>INDEX(AssetList!$K$3:$K$200,MATCH(Storyboard!$C516,AssetList!$M$3:$M$200))</f>
        <v/>
      </c>
      <c r="J516" s="1"/>
    </row>
    <row r="517" spans="2:10" ht="23.25" hidden="1" customHeight="1" outlineLevel="1" x14ac:dyDescent="0.25">
      <c r="B517" s="83" t="s">
        <v>3</v>
      </c>
      <c r="C517" s="84"/>
      <c r="D517" s="84"/>
      <c r="E517" s="85">
        <f>MAX($E$9:E516)+1</f>
        <v>51</v>
      </c>
      <c r="F517" s="85"/>
      <c r="G517" s="85"/>
      <c r="H517" s="85"/>
      <c r="I517" s="86"/>
      <c r="J517" s="1"/>
    </row>
    <row r="518" spans="2:10" ht="23.25" hidden="1" customHeight="1" outlineLevel="1" x14ac:dyDescent="0.25">
      <c r="B518" s="87" t="s">
        <v>4</v>
      </c>
      <c r="C518" s="88"/>
      <c r="D518" s="88"/>
      <c r="E518" s="88" t="s">
        <v>5</v>
      </c>
      <c r="F518" s="88"/>
      <c r="G518" s="88"/>
      <c r="H518" s="88"/>
      <c r="I518" s="89"/>
      <c r="J518" s="1"/>
    </row>
    <row r="519" spans="2:10" ht="234" hidden="1" customHeight="1" outlineLevel="1" x14ac:dyDescent="0.25">
      <c r="B519" s="67"/>
      <c r="C519" s="65"/>
      <c r="D519" s="65"/>
      <c r="E519" s="64"/>
      <c r="F519" s="65"/>
      <c r="G519" s="65"/>
      <c r="H519" s="65"/>
      <c r="I519" s="66"/>
      <c r="J519" s="1"/>
    </row>
    <row r="520" spans="2:10" ht="15.75" hidden="1" outlineLevel="1" thickBot="1" x14ac:dyDescent="0.3">
      <c r="B520" s="61" t="s">
        <v>6</v>
      </c>
      <c r="C520" s="62"/>
      <c r="D520" s="62"/>
      <c r="E520" s="62"/>
      <c r="F520" s="62"/>
      <c r="G520" s="62"/>
      <c r="H520" s="62"/>
      <c r="I520" s="63"/>
      <c r="J520" s="1"/>
    </row>
    <row r="521" spans="2:10" ht="15.75" hidden="1" outlineLevel="1" thickBot="1" x14ac:dyDescent="0.3">
      <c r="B521" s="99"/>
      <c r="C521" s="100"/>
      <c r="D521" s="100"/>
      <c r="E521" s="100"/>
      <c r="F521" s="100"/>
      <c r="G521" s="100"/>
      <c r="H521" s="100"/>
      <c r="I521" s="101"/>
      <c r="J521" s="1"/>
    </row>
    <row r="522" spans="2:10" ht="15.75" hidden="1" outlineLevel="1" thickBot="1" x14ac:dyDescent="0.3">
      <c r="B522" s="102"/>
      <c r="C522" s="103"/>
      <c r="D522" s="103"/>
      <c r="E522" s="103"/>
      <c r="F522" s="103"/>
      <c r="G522" s="103"/>
      <c r="H522" s="103"/>
      <c r="I522" s="104"/>
      <c r="J522" s="1"/>
    </row>
    <row r="523" spans="2:10" ht="15.75" hidden="1" outlineLevel="1" thickBot="1" x14ac:dyDescent="0.3">
      <c r="B523" s="102"/>
      <c r="C523" s="103"/>
      <c r="D523" s="103"/>
      <c r="E523" s="103"/>
      <c r="F523" s="103"/>
      <c r="G523" s="103"/>
      <c r="H523" s="103"/>
      <c r="I523" s="104"/>
      <c r="J523" s="1"/>
    </row>
    <row r="524" spans="2:10" ht="15.75" hidden="1" outlineLevel="1" thickBot="1" x14ac:dyDescent="0.3">
      <c r="B524" s="102"/>
      <c r="C524" s="103"/>
      <c r="D524" s="103"/>
      <c r="E524" s="103"/>
      <c r="F524" s="103"/>
      <c r="G524" s="103"/>
      <c r="H524" s="103"/>
      <c r="I524" s="104"/>
      <c r="J524" s="1"/>
    </row>
    <row r="525" spans="2:10" ht="15.75" hidden="1" outlineLevel="1" thickBot="1" x14ac:dyDescent="0.3">
      <c r="B525" s="105"/>
      <c r="C525" s="106"/>
      <c r="D525" s="106"/>
      <c r="E525" s="106"/>
      <c r="F525" s="106"/>
      <c r="G525" s="106"/>
      <c r="H525" s="106"/>
      <c r="I525" s="107"/>
      <c r="J525" s="1"/>
    </row>
    <row r="526" spans="2:10" ht="33" customHeight="1" collapsed="1" thickBot="1" x14ac:dyDescent="0.3">
      <c r="B526" s="22" t="s">
        <v>0</v>
      </c>
      <c r="C526" s="21">
        <f>MAX(B$8:$C525)+1</f>
        <v>52</v>
      </c>
      <c r="D526" s="20" t="str">
        <f>INDEX(AssetList!$J$3:$J$200,MATCH(Storyboard!C526,AssetList!$M$3:$M$200))</f>
        <v>11_PGOC_BNL_Dynamite_SG01_P01_IC04_S06</v>
      </c>
      <c r="E526" s="10" t="s">
        <v>1</v>
      </c>
      <c r="F526" s="20" t="str">
        <f>INDEX(AssetList!$K$3:$K$200,MATCH(Storyboard!$C526,AssetList!$M$3:$M$200))</f>
        <v/>
      </c>
      <c r="G526" s="10" t="s">
        <v>2</v>
      </c>
      <c r="H526" s="90" t="str">
        <f>INDEX(AssetList!$L$3:$L$200,MATCH(Storyboard!$C526,AssetList!$M$3:$M$200))</f>
        <v>Gum protection</v>
      </c>
      <c r="I526" s="91" t="str">
        <f>INDEX(AssetList!$K$3:$K$200,MATCH(Storyboard!$C526,AssetList!$M$3:$M$200))</f>
        <v/>
      </c>
      <c r="J526" s="1"/>
    </row>
    <row r="527" spans="2:10" ht="23.25" hidden="1" customHeight="1" outlineLevel="1" x14ac:dyDescent="0.25">
      <c r="B527" s="83" t="s">
        <v>3</v>
      </c>
      <c r="C527" s="84"/>
      <c r="D527" s="84"/>
      <c r="E527" s="85">
        <f>MAX($E$9:E526)+1</f>
        <v>52</v>
      </c>
      <c r="F527" s="85"/>
      <c r="G527" s="85"/>
      <c r="H527" s="85"/>
      <c r="I527" s="86"/>
      <c r="J527" s="1"/>
    </row>
    <row r="528" spans="2:10" ht="23.25" hidden="1" customHeight="1" outlineLevel="1" x14ac:dyDescent="0.25">
      <c r="B528" s="87" t="s">
        <v>4</v>
      </c>
      <c r="C528" s="88"/>
      <c r="D528" s="88"/>
      <c r="E528" s="88" t="s">
        <v>5</v>
      </c>
      <c r="F528" s="88"/>
      <c r="G528" s="88"/>
      <c r="H528" s="88"/>
      <c r="I528" s="89"/>
      <c r="J528" s="1"/>
    </row>
    <row r="529" spans="2:10" ht="234" hidden="1" customHeight="1" outlineLevel="1" x14ac:dyDescent="0.25">
      <c r="B529" s="67"/>
      <c r="C529" s="65"/>
      <c r="D529" s="65"/>
      <c r="E529" s="64"/>
      <c r="F529" s="65"/>
      <c r="G529" s="65"/>
      <c r="H529" s="65"/>
      <c r="I529" s="66"/>
      <c r="J529" s="1"/>
    </row>
    <row r="530" spans="2:10" ht="15.75" hidden="1" outlineLevel="1" thickBot="1" x14ac:dyDescent="0.3">
      <c r="B530" s="61" t="s">
        <v>6</v>
      </c>
      <c r="C530" s="62"/>
      <c r="D530" s="62"/>
      <c r="E530" s="62"/>
      <c r="F530" s="62"/>
      <c r="G530" s="62"/>
      <c r="H530" s="62"/>
      <c r="I530" s="63"/>
      <c r="J530" s="1"/>
    </row>
    <row r="531" spans="2:10" ht="15.75" hidden="1" outlineLevel="1" thickBot="1" x14ac:dyDescent="0.3">
      <c r="B531" s="68"/>
      <c r="C531" s="69"/>
      <c r="D531" s="70"/>
      <c r="E531" s="77"/>
      <c r="F531" s="69"/>
      <c r="G531" s="69"/>
      <c r="H531" s="69"/>
      <c r="I531" s="78"/>
      <c r="J531" s="1"/>
    </row>
    <row r="532" spans="2:10" ht="15.75" hidden="1" outlineLevel="1" thickBot="1" x14ac:dyDescent="0.3">
      <c r="B532" s="71"/>
      <c r="C532" s="72"/>
      <c r="D532" s="73"/>
      <c r="E532" s="79"/>
      <c r="F532" s="72"/>
      <c r="G532" s="72"/>
      <c r="H532" s="72"/>
      <c r="I532" s="80"/>
      <c r="J532" s="1"/>
    </row>
    <row r="533" spans="2:10" ht="15.75" hidden="1" outlineLevel="1" thickBot="1" x14ac:dyDescent="0.3">
      <c r="B533" s="71"/>
      <c r="C533" s="72"/>
      <c r="D533" s="73"/>
      <c r="E533" s="79"/>
      <c r="F533" s="72"/>
      <c r="G533" s="72"/>
      <c r="H533" s="72"/>
      <c r="I533" s="80"/>
      <c r="J533" s="1"/>
    </row>
    <row r="534" spans="2:10" ht="15.75" hidden="1" outlineLevel="1" thickBot="1" x14ac:dyDescent="0.3">
      <c r="B534" s="71"/>
      <c r="C534" s="72"/>
      <c r="D534" s="73"/>
      <c r="E534" s="79"/>
      <c r="F534" s="72"/>
      <c r="G534" s="72"/>
      <c r="H534" s="72"/>
      <c r="I534" s="80"/>
      <c r="J534" s="1"/>
    </row>
    <row r="535" spans="2:10" ht="15.75" hidden="1" outlineLevel="1" thickBot="1" x14ac:dyDescent="0.3">
      <c r="B535" s="74"/>
      <c r="C535" s="75"/>
      <c r="D535" s="76"/>
      <c r="E535" s="81"/>
      <c r="F535" s="75"/>
      <c r="G535" s="75"/>
      <c r="H535" s="75"/>
      <c r="I535" s="82"/>
      <c r="J535" s="1"/>
    </row>
    <row r="536" spans="2:10" ht="33" customHeight="1" collapsed="1" thickBot="1" x14ac:dyDescent="0.3">
      <c r="B536" s="22" t="s">
        <v>0</v>
      </c>
      <c r="C536" s="21">
        <f>MAX(B$8:$C535)+1</f>
        <v>53</v>
      </c>
      <c r="D536" s="20" t="str">
        <f>INDEX(AssetList!$J$3:$J$200,MATCH(Storyboard!C536,AssetList!$M$3:$M$200))</f>
        <v>11_PGOC_BNL_Dynamite_SG01_P01_IC04_S07</v>
      </c>
      <c r="E536" s="10" t="s">
        <v>1</v>
      </c>
      <c r="F536" s="20" t="str">
        <f>INDEX(AssetList!$K$3:$K$200,MATCH(Storyboard!$C536,AssetList!$M$3:$M$200))</f>
        <v/>
      </c>
      <c r="G536" s="10" t="s">
        <v>2</v>
      </c>
      <c r="H536" s="90" t="str">
        <f>INDEX(AssetList!$L$3:$L$200,MATCH(Storyboard!$C536,AssetList!$M$3:$M$200))</f>
        <v>Gum protection</v>
      </c>
      <c r="I536" s="91" t="str">
        <f>INDEX(AssetList!$K$3:$K$200,MATCH(Storyboard!$C536,AssetList!$M$3:$M$200))</f>
        <v/>
      </c>
      <c r="J536" s="1"/>
    </row>
    <row r="537" spans="2:10" ht="23.25" hidden="1" customHeight="1" outlineLevel="1" x14ac:dyDescent="0.25">
      <c r="B537" s="83" t="s">
        <v>3</v>
      </c>
      <c r="C537" s="84"/>
      <c r="D537" s="84"/>
      <c r="E537" s="85">
        <f>MAX($E$9:E536)+1</f>
        <v>53</v>
      </c>
      <c r="F537" s="85"/>
      <c r="G537" s="85"/>
      <c r="H537" s="85"/>
      <c r="I537" s="86"/>
      <c r="J537" s="1"/>
    </row>
    <row r="538" spans="2:10" ht="23.25" hidden="1" customHeight="1" outlineLevel="1" x14ac:dyDescent="0.25">
      <c r="B538" s="87" t="s">
        <v>4</v>
      </c>
      <c r="C538" s="88"/>
      <c r="D538" s="88"/>
      <c r="E538" s="88" t="s">
        <v>5</v>
      </c>
      <c r="F538" s="88"/>
      <c r="G538" s="88"/>
      <c r="H538" s="88"/>
      <c r="I538" s="89"/>
      <c r="J538" s="1"/>
    </row>
    <row r="539" spans="2:10" ht="234" hidden="1" customHeight="1" outlineLevel="1" x14ac:dyDescent="0.25">
      <c r="B539" s="67"/>
      <c r="C539" s="65"/>
      <c r="D539" s="65"/>
      <c r="E539" s="64"/>
      <c r="F539" s="65"/>
      <c r="G539" s="65"/>
      <c r="H539" s="65"/>
      <c r="I539" s="66"/>
      <c r="J539" s="1"/>
    </row>
    <row r="540" spans="2:10" ht="15.75" hidden="1" outlineLevel="1" thickBot="1" x14ac:dyDescent="0.3">
      <c r="B540" s="61" t="s">
        <v>6</v>
      </c>
      <c r="C540" s="62"/>
      <c r="D540" s="62"/>
      <c r="E540" s="62"/>
      <c r="F540" s="62"/>
      <c r="G540" s="62"/>
      <c r="H540" s="62"/>
      <c r="I540" s="63"/>
      <c r="J540" s="1"/>
    </row>
    <row r="541" spans="2:10" ht="15.75" hidden="1" outlineLevel="1" thickBot="1" x14ac:dyDescent="0.3">
      <c r="B541" s="68"/>
      <c r="C541" s="69"/>
      <c r="D541" s="70"/>
      <c r="E541" s="77"/>
      <c r="F541" s="69"/>
      <c r="G541" s="69"/>
      <c r="H541" s="69"/>
      <c r="I541" s="78"/>
      <c r="J541" s="1"/>
    </row>
    <row r="542" spans="2:10" ht="15.75" hidden="1" outlineLevel="1" thickBot="1" x14ac:dyDescent="0.3">
      <c r="B542" s="71"/>
      <c r="C542" s="72"/>
      <c r="D542" s="73"/>
      <c r="E542" s="79"/>
      <c r="F542" s="72"/>
      <c r="G542" s="72"/>
      <c r="H542" s="72"/>
      <c r="I542" s="80"/>
      <c r="J542" s="1"/>
    </row>
    <row r="543" spans="2:10" ht="15.75" hidden="1" outlineLevel="1" thickBot="1" x14ac:dyDescent="0.3">
      <c r="B543" s="71"/>
      <c r="C543" s="72"/>
      <c r="D543" s="73"/>
      <c r="E543" s="79"/>
      <c r="F543" s="72"/>
      <c r="G543" s="72"/>
      <c r="H543" s="72"/>
      <c r="I543" s="80"/>
      <c r="J543" s="1"/>
    </row>
    <row r="544" spans="2:10" ht="15.75" hidden="1" outlineLevel="1" thickBot="1" x14ac:dyDescent="0.3">
      <c r="B544" s="71"/>
      <c r="C544" s="72"/>
      <c r="D544" s="73"/>
      <c r="E544" s="79"/>
      <c r="F544" s="72"/>
      <c r="G544" s="72"/>
      <c r="H544" s="72"/>
      <c r="I544" s="80"/>
      <c r="J544" s="1"/>
    </row>
    <row r="545" spans="2:10" ht="15.75" hidden="1" outlineLevel="1" thickBot="1" x14ac:dyDescent="0.3">
      <c r="B545" s="74"/>
      <c r="C545" s="75"/>
      <c r="D545" s="76"/>
      <c r="E545" s="81"/>
      <c r="F545" s="75"/>
      <c r="G545" s="75"/>
      <c r="H545" s="75"/>
      <c r="I545" s="82"/>
      <c r="J545" s="1"/>
    </row>
    <row r="546" spans="2:10" ht="33" customHeight="1" collapsed="1" thickBot="1" x14ac:dyDescent="0.3">
      <c r="B546" s="22" t="s">
        <v>0</v>
      </c>
      <c r="C546" s="21">
        <f>MAX(B$8:$C545)+1</f>
        <v>54</v>
      </c>
      <c r="D546" s="20" t="str">
        <f>INDEX(AssetList!$J$3:$J$200,MATCH(Storyboard!C546,AssetList!$M$3:$M$200))</f>
        <v>11_PGOC_BNL_Dynamite_SG01_P01_IC04_S08</v>
      </c>
      <c r="E546" s="10" t="s">
        <v>1</v>
      </c>
      <c r="F546" s="20" t="str">
        <f>INDEX(AssetList!$K$3:$K$200,MATCH(Storyboard!$C546,AssetList!$M$3:$M$200))</f>
        <v/>
      </c>
      <c r="G546" s="10" t="s">
        <v>2</v>
      </c>
      <c r="H546" s="90" t="str">
        <f>INDEX(AssetList!$L$3:$L$200,MATCH(Storyboard!$C546,AssetList!$M$3:$M$200))</f>
        <v>Gum protection</v>
      </c>
      <c r="I546" s="91" t="str">
        <f>INDEX(AssetList!$K$3:$K$200,MATCH(Storyboard!$C546,AssetList!$M$3:$M$200))</f>
        <v/>
      </c>
      <c r="J546" s="1"/>
    </row>
    <row r="547" spans="2:10" ht="23.25" hidden="1" customHeight="1" outlineLevel="1" x14ac:dyDescent="0.25">
      <c r="B547" s="83" t="s">
        <v>3</v>
      </c>
      <c r="C547" s="84"/>
      <c r="D547" s="84"/>
      <c r="E547" s="85">
        <f>MAX($E$9:E546)+1</f>
        <v>54</v>
      </c>
      <c r="F547" s="85"/>
      <c r="G547" s="85"/>
      <c r="H547" s="85"/>
      <c r="I547" s="86"/>
      <c r="J547" s="1"/>
    </row>
    <row r="548" spans="2:10" ht="23.25" hidden="1" customHeight="1" outlineLevel="1" x14ac:dyDescent="0.25">
      <c r="B548" s="87" t="s">
        <v>4</v>
      </c>
      <c r="C548" s="88"/>
      <c r="D548" s="88"/>
      <c r="E548" s="88" t="s">
        <v>5</v>
      </c>
      <c r="F548" s="88"/>
      <c r="G548" s="88"/>
      <c r="H548" s="88"/>
      <c r="I548" s="89"/>
      <c r="J548" s="1"/>
    </row>
    <row r="549" spans="2:10" ht="234" hidden="1" customHeight="1" outlineLevel="1" x14ac:dyDescent="0.25">
      <c r="B549" s="67"/>
      <c r="C549" s="65"/>
      <c r="D549" s="65"/>
      <c r="E549" s="64"/>
      <c r="F549" s="65"/>
      <c r="G549" s="65"/>
      <c r="H549" s="65"/>
      <c r="I549" s="66"/>
      <c r="J549" s="1"/>
    </row>
    <row r="550" spans="2:10" ht="15.75" hidden="1" outlineLevel="1" thickBot="1" x14ac:dyDescent="0.3">
      <c r="B550" s="61" t="s">
        <v>6</v>
      </c>
      <c r="C550" s="62"/>
      <c r="D550" s="62"/>
      <c r="E550" s="62"/>
      <c r="F550" s="62"/>
      <c r="G550" s="62"/>
      <c r="H550" s="62"/>
      <c r="I550" s="63"/>
      <c r="J550" s="1"/>
    </row>
    <row r="551" spans="2:10" ht="15.75" hidden="1" outlineLevel="1" thickBot="1" x14ac:dyDescent="0.3">
      <c r="B551" s="68"/>
      <c r="C551" s="69"/>
      <c r="D551" s="70"/>
      <c r="E551" s="77"/>
      <c r="F551" s="69"/>
      <c r="G551" s="69"/>
      <c r="H551" s="69"/>
      <c r="I551" s="78"/>
      <c r="J551" s="1"/>
    </row>
    <row r="552" spans="2:10" ht="15.75" hidden="1" outlineLevel="1" thickBot="1" x14ac:dyDescent="0.3">
      <c r="B552" s="71"/>
      <c r="C552" s="72"/>
      <c r="D552" s="73"/>
      <c r="E552" s="79"/>
      <c r="F552" s="72"/>
      <c r="G552" s="72"/>
      <c r="H552" s="72"/>
      <c r="I552" s="80"/>
      <c r="J552" s="1"/>
    </row>
    <row r="553" spans="2:10" ht="15.75" hidden="1" outlineLevel="1" thickBot="1" x14ac:dyDescent="0.3">
      <c r="B553" s="71"/>
      <c r="C553" s="72"/>
      <c r="D553" s="73"/>
      <c r="E553" s="79"/>
      <c r="F553" s="72"/>
      <c r="G553" s="72"/>
      <c r="H553" s="72"/>
      <c r="I553" s="80"/>
      <c r="J553" s="1"/>
    </row>
    <row r="554" spans="2:10" ht="15.75" hidden="1" outlineLevel="1" thickBot="1" x14ac:dyDescent="0.3">
      <c r="B554" s="71"/>
      <c r="C554" s="72"/>
      <c r="D554" s="73"/>
      <c r="E554" s="79"/>
      <c r="F554" s="72"/>
      <c r="G554" s="72"/>
      <c r="H554" s="72"/>
      <c r="I554" s="80"/>
      <c r="J554" s="1"/>
    </row>
    <row r="555" spans="2:10" ht="15.75" hidden="1" outlineLevel="1" thickBot="1" x14ac:dyDescent="0.3">
      <c r="B555" s="74"/>
      <c r="C555" s="75"/>
      <c r="D555" s="76"/>
      <c r="E555" s="81"/>
      <c r="F555" s="75"/>
      <c r="G555" s="75"/>
      <c r="H555" s="75"/>
      <c r="I555" s="82"/>
      <c r="J555" s="1"/>
    </row>
    <row r="556" spans="2:10" ht="33" customHeight="1" collapsed="1" thickBot="1" x14ac:dyDescent="0.3">
      <c r="B556" s="22" t="s">
        <v>0</v>
      </c>
      <c r="C556" s="21">
        <f>MAX(B$8:$C555)+1</f>
        <v>55</v>
      </c>
      <c r="D556" s="20" t="str">
        <f>INDEX(AssetList!$J$3:$J$200,MATCH(Storyboard!C556,AssetList!$M$3:$M$200))</f>
        <v>11_PGOC_BNL_Dynamite_SG01_P01_IC04_S09</v>
      </c>
      <c r="E556" s="10" t="s">
        <v>1</v>
      </c>
      <c r="F556" s="20" t="str">
        <f>INDEX(AssetList!$K$3:$K$200,MATCH(Storyboard!$C556,AssetList!$M$3:$M$200))</f>
        <v/>
      </c>
      <c r="G556" s="10" t="s">
        <v>2</v>
      </c>
      <c r="H556" s="90" t="str">
        <f>INDEX(AssetList!$L$3:$L$200,MATCH(Storyboard!$C556,AssetList!$M$3:$M$200))</f>
        <v>Gum protection</v>
      </c>
      <c r="I556" s="91" t="str">
        <f>INDEX(AssetList!$K$3:$K$200,MATCH(Storyboard!$C556,AssetList!$M$3:$M$200))</f>
        <v/>
      </c>
      <c r="J556" s="1"/>
    </row>
    <row r="557" spans="2:10" ht="23.25" hidden="1" customHeight="1" outlineLevel="1" x14ac:dyDescent="0.25">
      <c r="B557" s="83" t="s">
        <v>3</v>
      </c>
      <c r="C557" s="84"/>
      <c r="D557" s="84"/>
      <c r="E557" s="85">
        <f>MAX($E$9:E556)+1</f>
        <v>55</v>
      </c>
      <c r="F557" s="85"/>
      <c r="G557" s="85"/>
      <c r="H557" s="85"/>
      <c r="I557" s="86"/>
      <c r="J557" s="1"/>
    </row>
    <row r="558" spans="2:10" ht="23.25" hidden="1" customHeight="1" outlineLevel="1" x14ac:dyDescent="0.25">
      <c r="B558" s="87" t="s">
        <v>4</v>
      </c>
      <c r="C558" s="88"/>
      <c r="D558" s="88"/>
      <c r="E558" s="88" t="s">
        <v>5</v>
      </c>
      <c r="F558" s="88"/>
      <c r="G558" s="88"/>
      <c r="H558" s="88"/>
      <c r="I558" s="89"/>
      <c r="J558" s="1"/>
    </row>
    <row r="559" spans="2:10" ht="234" hidden="1" customHeight="1" outlineLevel="1" x14ac:dyDescent="0.25">
      <c r="B559" s="67"/>
      <c r="C559" s="65"/>
      <c r="D559" s="65"/>
      <c r="E559" s="64"/>
      <c r="F559" s="65"/>
      <c r="G559" s="65"/>
      <c r="H559" s="65"/>
      <c r="I559" s="66"/>
      <c r="J559" s="1"/>
    </row>
    <row r="560" spans="2:10" ht="15.75" hidden="1" outlineLevel="1" thickBot="1" x14ac:dyDescent="0.3">
      <c r="B560" s="61" t="s">
        <v>6</v>
      </c>
      <c r="C560" s="62"/>
      <c r="D560" s="62"/>
      <c r="E560" s="62"/>
      <c r="F560" s="62"/>
      <c r="G560" s="62"/>
      <c r="H560" s="62"/>
      <c r="I560" s="63"/>
      <c r="J560" s="1"/>
    </row>
    <row r="561" spans="2:10" ht="15.75" hidden="1" outlineLevel="1" thickBot="1" x14ac:dyDescent="0.3">
      <c r="B561" s="68"/>
      <c r="C561" s="69"/>
      <c r="D561" s="70"/>
      <c r="E561" s="77"/>
      <c r="F561" s="69"/>
      <c r="G561" s="69"/>
      <c r="H561" s="69"/>
      <c r="I561" s="78"/>
      <c r="J561" s="1"/>
    </row>
    <row r="562" spans="2:10" ht="15.75" hidden="1" outlineLevel="1" thickBot="1" x14ac:dyDescent="0.3">
      <c r="B562" s="71"/>
      <c r="C562" s="72"/>
      <c r="D562" s="73"/>
      <c r="E562" s="79"/>
      <c r="F562" s="72"/>
      <c r="G562" s="72"/>
      <c r="H562" s="72"/>
      <c r="I562" s="80"/>
      <c r="J562" s="1"/>
    </row>
    <row r="563" spans="2:10" ht="15.75" hidden="1" outlineLevel="1" thickBot="1" x14ac:dyDescent="0.3">
      <c r="B563" s="71"/>
      <c r="C563" s="72"/>
      <c r="D563" s="73"/>
      <c r="E563" s="79"/>
      <c r="F563" s="72"/>
      <c r="G563" s="72"/>
      <c r="H563" s="72"/>
      <c r="I563" s="80"/>
      <c r="J563" s="1"/>
    </row>
    <row r="564" spans="2:10" ht="15.75" hidden="1" outlineLevel="1" thickBot="1" x14ac:dyDescent="0.3">
      <c r="B564" s="71"/>
      <c r="C564" s="72"/>
      <c r="D564" s="73"/>
      <c r="E564" s="79"/>
      <c r="F564" s="72"/>
      <c r="G564" s="72"/>
      <c r="H564" s="72"/>
      <c r="I564" s="80"/>
      <c r="J564" s="1"/>
    </row>
    <row r="565" spans="2:10" ht="15.75" hidden="1" outlineLevel="1" thickBot="1" x14ac:dyDescent="0.3">
      <c r="B565" s="74"/>
      <c r="C565" s="75"/>
      <c r="D565" s="76"/>
      <c r="E565" s="81"/>
      <c r="F565" s="75"/>
      <c r="G565" s="75"/>
      <c r="H565" s="75"/>
      <c r="I565" s="82"/>
      <c r="J565" s="1"/>
    </row>
    <row r="566" spans="2:10" ht="33" customHeight="1" collapsed="1" thickBot="1" x14ac:dyDescent="0.3">
      <c r="B566" s="22" t="s">
        <v>0</v>
      </c>
      <c r="C566" s="21">
        <f>MAX(B$8:$C565)+1</f>
        <v>56</v>
      </c>
      <c r="D566" s="20" t="str">
        <f>INDEX(AssetList!$J$3:$J$200,MATCH(Storyboard!C566,AssetList!$M$3:$M$200))</f>
        <v>11_PGOC_BNL_Dynamite_SG01_P01_IC04_S09</v>
      </c>
      <c r="E566" s="10" t="s">
        <v>1</v>
      </c>
      <c r="F566" s="20" t="str">
        <f>INDEX(AssetList!$K$3:$K$200,MATCH(Storyboard!$C566,AssetList!$M$3:$M$200))</f>
        <v>PU01</v>
      </c>
      <c r="G566" s="10" t="s">
        <v>2</v>
      </c>
      <c r="H566" s="90" t="str">
        <f>INDEX(AssetList!$L$3:$L$200,MATCH(Storyboard!$C566,AssetList!$M$3:$M$200))</f>
        <v>Gum protection</v>
      </c>
      <c r="I566" s="91" t="str">
        <f>INDEX(AssetList!$K$3:$K$200,MATCH(Storyboard!$C566,AssetList!$M$3:$M$200))</f>
        <v>PU01</v>
      </c>
      <c r="J566" s="1"/>
    </row>
    <row r="567" spans="2:10" ht="23.25" hidden="1" customHeight="1" outlineLevel="1" x14ac:dyDescent="0.25">
      <c r="B567" s="83" t="s">
        <v>3</v>
      </c>
      <c r="C567" s="84"/>
      <c r="D567" s="84"/>
      <c r="E567" s="85">
        <f>MAX($E$9:E566)+1</f>
        <v>56</v>
      </c>
      <c r="F567" s="85"/>
      <c r="G567" s="85"/>
      <c r="H567" s="85"/>
      <c r="I567" s="86"/>
      <c r="J567" s="1"/>
    </row>
    <row r="568" spans="2:10" ht="23.25" hidden="1" customHeight="1" outlineLevel="1" x14ac:dyDescent="0.25">
      <c r="B568" s="87" t="s">
        <v>4</v>
      </c>
      <c r="C568" s="88"/>
      <c r="D568" s="88"/>
      <c r="E568" s="88" t="s">
        <v>5</v>
      </c>
      <c r="F568" s="88"/>
      <c r="G568" s="88"/>
      <c r="H568" s="88"/>
      <c r="I568" s="89"/>
      <c r="J568" s="1"/>
    </row>
    <row r="569" spans="2:10" ht="234" hidden="1" customHeight="1" outlineLevel="1" x14ac:dyDescent="0.25">
      <c r="B569" s="67"/>
      <c r="C569" s="65"/>
      <c r="D569" s="65"/>
      <c r="E569" s="64"/>
      <c r="F569" s="65"/>
      <c r="G569" s="65"/>
      <c r="H569" s="65"/>
      <c r="I569" s="66"/>
      <c r="J569" s="1"/>
    </row>
    <row r="570" spans="2:10" ht="15.75" hidden="1" outlineLevel="1" thickBot="1" x14ac:dyDescent="0.3">
      <c r="B570" s="61" t="s">
        <v>6</v>
      </c>
      <c r="C570" s="62"/>
      <c r="D570" s="62"/>
      <c r="E570" s="62"/>
      <c r="F570" s="62"/>
      <c r="G570" s="62"/>
      <c r="H570" s="62"/>
      <c r="I570" s="63"/>
      <c r="J570" s="1"/>
    </row>
    <row r="571" spans="2:10" ht="15.75" hidden="1" outlineLevel="1" thickBot="1" x14ac:dyDescent="0.3">
      <c r="B571" s="68"/>
      <c r="C571" s="69"/>
      <c r="D571" s="70"/>
      <c r="E571" s="77"/>
      <c r="F571" s="69"/>
      <c r="G571" s="69"/>
      <c r="H571" s="69"/>
      <c r="I571" s="78"/>
      <c r="J571" s="1"/>
    </row>
    <row r="572" spans="2:10" ht="15.75" hidden="1" outlineLevel="1" thickBot="1" x14ac:dyDescent="0.3">
      <c r="B572" s="71"/>
      <c r="C572" s="72"/>
      <c r="D572" s="73"/>
      <c r="E572" s="79"/>
      <c r="F572" s="72"/>
      <c r="G572" s="72"/>
      <c r="H572" s="72"/>
      <c r="I572" s="80"/>
      <c r="J572" s="1"/>
    </row>
    <row r="573" spans="2:10" ht="15.75" hidden="1" outlineLevel="1" thickBot="1" x14ac:dyDescent="0.3">
      <c r="B573" s="71"/>
      <c r="C573" s="72"/>
      <c r="D573" s="73"/>
      <c r="E573" s="79"/>
      <c r="F573" s="72"/>
      <c r="G573" s="72"/>
      <c r="H573" s="72"/>
      <c r="I573" s="80"/>
      <c r="J573" s="1"/>
    </row>
    <row r="574" spans="2:10" ht="15.75" hidden="1" outlineLevel="1" thickBot="1" x14ac:dyDescent="0.3">
      <c r="B574" s="71"/>
      <c r="C574" s="72"/>
      <c r="D574" s="73"/>
      <c r="E574" s="79"/>
      <c r="F574" s="72"/>
      <c r="G574" s="72"/>
      <c r="H574" s="72"/>
      <c r="I574" s="80"/>
      <c r="J574" s="1"/>
    </row>
    <row r="575" spans="2:10" ht="15.75" hidden="1" outlineLevel="1" thickBot="1" x14ac:dyDescent="0.3">
      <c r="B575" s="74"/>
      <c r="C575" s="75"/>
      <c r="D575" s="76"/>
      <c r="E575" s="81"/>
      <c r="F575" s="75"/>
      <c r="G575" s="75"/>
      <c r="H575" s="75"/>
      <c r="I575" s="82"/>
      <c r="J575" s="1"/>
    </row>
    <row r="576" spans="2:10" ht="33" customHeight="1" collapsed="1" thickBot="1" x14ac:dyDescent="0.3">
      <c r="B576" s="22" t="s">
        <v>0</v>
      </c>
      <c r="C576" s="21">
        <f>MAX(B$8:$C575)+1</f>
        <v>57</v>
      </c>
      <c r="D576" s="20" t="str">
        <f>INDEX(AssetList!$J$3:$J$200,MATCH(Storyboard!C576,AssetList!$M$3:$M$200))</f>
        <v>11_PGOC_BNL_Dynamite_SG01_P01_IC04_S09</v>
      </c>
      <c r="E576" s="10" t="s">
        <v>1</v>
      </c>
      <c r="F576" s="20" t="str">
        <f>INDEX(AssetList!$K$3:$K$200,MATCH(Storyboard!$C576,AssetList!$M$3:$M$200))</f>
        <v>PU03</v>
      </c>
      <c r="G576" s="10" t="s">
        <v>2</v>
      </c>
      <c r="H576" s="90" t="str">
        <f>INDEX(AssetList!$L$3:$L$200,MATCH(Storyboard!$C576,AssetList!$M$3:$M$200))</f>
        <v>Gum protection</v>
      </c>
      <c r="I576" s="91" t="str">
        <f>INDEX(AssetList!$K$3:$K$200,MATCH(Storyboard!$C576,AssetList!$M$3:$M$200))</f>
        <v>PU03</v>
      </c>
      <c r="J576" s="1"/>
    </row>
    <row r="577" spans="2:10" ht="23.25" hidden="1" customHeight="1" outlineLevel="1" x14ac:dyDescent="0.25">
      <c r="B577" s="83" t="s">
        <v>3</v>
      </c>
      <c r="C577" s="84"/>
      <c r="D577" s="84"/>
      <c r="E577" s="85">
        <f>MAX($E$9:E576)+1</f>
        <v>57</v>
      </c>
      <c r="F577" s="85"/>
      <c r="G577" s="85"/>
      <c r="H577" s="85"/>
      <c r="I577" s="86"/>
      <c r="J577" s="1"/>
    </row>
    <row r="578" spans="2:10" ht="23.25" hidden="1" customHeight="1" outlineLevel="1" x14ac:dyDescent="0.25">
      <c r="B578" s="87" t="s">
        <v>4</v>
      </c>
      <c r="C578" s="88"/>
      <c r="D578" s="88"/>
      <c r="E578" s="88" t="s">
        <v>5</v>
      </c>
      <c r="F578" s="88"/>
      <c r="G578" s="88"/>
      <c r="H578" s="88"/>
      <c r="I578" s="89"/>
      <c r="J578" s="1"/>
    </row>
    <row r="579" spans="2:10" ht="234" hidden="1" customHeight="1" outlineLevel="1" x14ac:dyDescent="0.25">
      <c r="B579" s="67"/>
      <c r="C579" s="65"/>
      <c r="D579" s="65"/>
      <c r="E579" s="64"/>
      <c r="F579" s="65"/>
      <c r="G579" s="65"/>
      <c r="H579" s="65"/>
      <c r="I579" s="66"/>
      <c r="J579" s="1"/>
    </row>
    <row r="580" spans="2:10" ht="15.75" hidden="1" outlineLevel="1" thickBot="1" x14ac:dyDescent="0.3">
      <c r="B580" s="61" t="s">
        <v>6</v>
      </c>
      <c r="C580" s="62"/>
      <c r="D580" s="62"/>
      <c r="E580" s="62"/>
      <c r="F580" s="62"/>
      <c r="G580" s="62"/>
      <c r="H580" s="62"/>
      <c r="I580" s="63"/>
      <c r="J580" s="1"/>
    </row>
    <row r="581" spans="2:10" ht="15.75" hidden="1" outlineLevel="1" thickBot="1" x14ac:dyDescent="0.3">
      <c r="B581" s="99"/>
      <c r="C581" s="100"/>
      <c r="D581" s="100"/>
      <c r="E581" s="100"/>
      <c r="F581" s="100"/>
      <c r="G581" s="100"/>
      <c r="H581" s="100"/>
      <c r="I581" s="101"/>
      <c r="J581" s="1"/>
    </row>
    <row r="582" spans="2:10" ht="15.75" hidden="1" outlineLevel="1" thickBot="1" x14ac:dyDescent="0.3">
      <c r="B582" s="102"/>
      <c r="C582" s="103"/>
      <c r="D582" s="103"/>
      <c r="E582" s="103"/>
      <c r="F582" s="103"/>
      <c r="G582" s="103"/>
      <c r="H582" s="103"/>
      <c r="I582" s="104"/>
      <c r="J582" s="1"/>
    </row>
    <row r="583" spans="2:10" ht="15.75" hidden="1" outlineLevel="1" thickBot="1" x14ac:dyDescent="0.3">
      <c r="B583" s="102"/>
      <c r="C583" s="103"/>
      <c r="D583" s="103"/>
      <c r="E583" s="103"/>
      <c r="F583" s="103"/>
      <c r="G583" s="103"/>
      <c r="H583" s="103"/>
      <c r="I583" s="104"/>
      <c r="J583" s="1"/>
    </row>
    <row r="584" spans="2:10" ht="15.75" hidden="1" outlineLevel="1" thickBot="1" x14ac:dyDescent="0.3">
      <c r="B584" s="102"/>
      <c r="C584" s="103"/>
      <c r="D584" s="103"/>
      <c r="E584" s="103"/>
      <c r="F584" s="103"/>
      <c r="G584" s="103"/>
      <c r="H584" s="103"/>
      <c r="I584" s="104"/>
      <c r="J584" s="1"/>
    </row>
    <row r="585" spans="2:10" ht="15.75" hidden="1" outlineLevel="1" thickBot="1" x14ac:dyDescent="0.3">
      <c r="B585" s="105"/>
      <c r="C585" s="106"/>
      <c r="D585" s="106"/>
      <c r="E585" s="106"/>
      <c r="F585" s="106"/>
      <c r="G585" s="106"/>
      <c r="H585" s="106"/>
      <c r="I585" s="107"/>
      <c r="J585" s="1"/>
    </row>
    <row r="586" spans="2:10" ht="33" customHeight="1" collapsed="1" thickBot="1" x14ac:dyDescent="0.3">
      <c r="B586" s="22" t="s">
        <v>0</v>
      </c>
      <c r="C586" s="21">
        <f>MAX(B$8:$C585)+1</f>
        <v>58</v>
      </c>
      <c r="D586" s="20" t="str">
        <f>INDEX(AssetList!$J$3:$J$200,MATCH(Storyboard!C586,AssetList!$M$3:$M$200))</f>
        <v>11_PGOC_BNL_Dynamite_SG01_P01_IC04_S10</v>
      </c>
      <c r="E586" s="10" t="s">
        <v>1</v>
      </c>
      <c r="F586" s="20" t="str">
        <f>INDEX(AssetList!$K$3:$K$200,MATCH(Storyboard!$C586,AssetList!$M$3:$M$200))</f>
        <v/>
      </c>
      <c r="G586" s="10" t="s">
        <v>2</v>
      </c>
      <c r="H586" s="90" t="str">
        <f>INDEX(AssetList!$L$3:$L$200,MATCH(Storyboard!$C586,AssetList!$M$3:$M$200))</f>
        <v>Gum protection</v>
      </c>
      <c r="I586" s="91" t="str">
        <f>INDEX(AssetList!$K$3:$K$200,MATCH(Storyboard!$C586,AssetList!$M$3:$M$200))</f>
        <v/>
      </c>
      <c r="J586" s="1"/>
    </row>
    <row r="587" spans="2:10" ht="23.25" hidden="1" customHeight="1" outlineLevel="1" x14ac:dyDescent="0.25">
      <c r="B587" s="83" t="s">
        <v>3</v>
      </c>
      <c r="C587" s="84"/>
      <c r="D587" s="84"/>
      <c r="E587" s="85">
        <f>MAX($E$9:E586)+1</f>
        <v>58</v>
      </c>
      <c r="F587" s="85"/>
      <c r="G587" s="85"/>
      <c r="H587" s="85"/>
      <c r="I587" s="86"/>
      <c r="J587" s="1"/>
    </row>
    <row r="588" spans="2:10" ht="23.25" hidden="1" customHeight="1" outlineLevel="1" x14ac:dyDescent="0.25">
      <c r="B588" s="87" t="s">
        <v>4</v>
      </c>
      <c r="C588" s="88"/>
      <c r="D588" s="88"/>
      <c r="E588" s="88" t="s">
        <v>5</v>
      </c>
      <c r="F588" s="88"/>
      <c r="G588" s="88"/>
      <c r="H588" s="88"/>
      <c r="I588" s="89"/>
      <c r="J588" s="1"/>
    </row>
    <row r="589" spans="2:10" ht="234" hidden="1" customHeight="1" outlineLevel="1" x14ac:dyDescent="0.25">
      <c r="B589" s="67"/>
      <c r="C589" s="65"/>
      <c r="D589" s="65"/>
      <c r="E589" s="64"/>
      <c r="F589" s="65"/>
      <c r="G589" s="65"/>
      <c r="H589" s="65"/>
      <c r="I589" s="66"/>
      <c r="J589" s="1"/>
    </row>
    <row r="590" spans="2:10" ht="15.75" hidden="1" outlineLevel="1" thickBot="1" x14ac:dyDescent="0.3">
      <c r="B590" s="61" t="s">
        <v>6</v>
      </c>
      <c r="C590" s="62"/>
      <c r="D590" s="62"/>
      <c r="E590" s="62"/>
      <c r="F590" s="62"/>
      <c r="G590" s="62"/>
      <c r="H590" s="62"/>
      <c r="I590" s="63"/>
      <c r="J590" s="1"/>
    </row>
    <row r="591" spans="2:10" ht="15.75" hidden="1" outlineLevel="1" thickBot="1" x14ac:dyDescent="0.3">
      <c r="B591" s="68"/>
      <c r="C591" s="69"/>
      <c r="D591" s="70"/>
      <c r="E591" s="77"/>
      <c r="F591" s="69"/>
      <c r="G591" s="69"/>
      <c r="H591" s="69"/>
      <c r="I591" s="78"/>
      <c r="J591" s="1"/>
    </row>
    <row r="592" spans="2:10" ht="15.75" hidden="1" outlineLevel="1" thickBot="1" x14ac:dyDescent="0.3">
      <c r="B592" s="71"/>
      <c r="C592" s="72"/>
      <c r="D592" s="73"/>
      <c r="E592" s="79"/>
      <c r="F592" s="72"/>
      <c r="G592" s="72"/>
      <c r="H592" s="72"/>
      <c r="I592" s="80"/>
      <c r="J592" s="1"/>
    </row>
    <row r="593" spans="2:10" ht="15.75" hidden="1" outlineLevel="1" thickBot="1" x14ac:dyDescent="0.3">
      <c r="B593" s="71"/>
      <c r="C593" s="72"/>
      <c r="D593" s="73"/>
      <c r="E593" s="79"/>
      <c r="F593" s="72"/>
      <c r="G593" s="72"/>
      <c r="H593" s="72"/>
      <c r="I593" s="80"/>
      <c r="J593" s="1"/>
    </row>
    <row r="594" spans="2:10" ht="15.75" hidden="1" outlineLevel="1" thickBot="1" x14ac:dyDescent="0.3">
      <c r="B594" s="71"/>
      <c r="C594" s="72"/>
      <c r="D594" s="73"/>
      <c r="E594" s="79"/>
      <c r="F594" s="72"/>
      <c r="G594" s="72"/>
      <c r="H594" s="72"/>
      <c r="I594" s="80"/>
      <c r="J594" s="1"/>
    </row>
    <row r="595" spans="2:10" ht="15.75" hidden="1" outlineLevel="1" thickBot="1" x14ac:dyDescent="0.3">
      <c r="B595" s="74"/>
      <c r="C595" s="75"/>
      <c r="D595" s="76"/>
      <c r="E595" s="81"/>
      <c r="F595" s="75"/>
      <c r="G595" s="75"/>
      <c r="H595" s="75"/>
      <c r="I595" s="82"/>
      <c r="J595" s="1"/>
    </row>
    <row r="596" spans="2:10" ht="33" customHeight="1" collapsed="1" thickBot="1" x14ac:dyDescent="0.3">
      <c r="B596" s="22" t="s">
        <v>0</v>
      </c>
      <c r="C596" s="21">
        <f>MAX(B$8:$C595)+1</f>
        <v>59</v>
      </c>
      <c r="D596" s="20" t="str">
        <f>INDEX(AssetList!$J$3:$J$200,MATCH(Storyboard!C596,AssetList!$M$3:$M$200))</f>
        <v>11_PGOC_BNL_Dynamite_SG01_P01_IC04_S10</v>
      </c>
      <c r="E596" s="10" t="s">
        <v>1</v>
      </c>
      <c r="F596" s="20" t="str">
        <f>INDEX(AssetList!$K$3:$K$200,MATCH(Storyboard!$C596,AssetList!$M$3:$M$200))</f>
        <v>PU01</v>
      </c>
      <c r="G596" s="10" t="s">
        <v>2</v>
      </c>
      <c r="H596" s="90" t="str">
        <f>INDEX(AssetList!$L$3:$L$200,MATCH(Storyboard!$C596,AssetList!$M$3:$M$200))</f>
        <v>Gum protection</v>
      </c>
      <c r="I596" s="91" t="str">
        <f>INDEX(AssetList!$K$3:$K$200,MATCH(Storyboard!$C596,AssetList!$M$3:$M$200))</f>
        <v>PU01</v>
      </c>
      <c r="J596" s="1"/>
    </row>
    <row r="597" spans="2:10" ht="23.25" hidden="1" customHeight="1" outlineLevel="1" x14ac:dyDescent="0.25">
      <c r="B597" s="83" t="s">
        <v>3</v>
      </c>
      <c r="C597" s="84"/>
      <c r="D597" s="84"/>
      <c r="E597" s="85">
        <f>MAX($E$9:E596)+1</f>
        <v>59</v>
      </c>
      <c r="F597" s="85"/>
      <c r="G597" s="85"/>
      <c r="H597" s="85"/>
      <c r="I597" s="86"/>
      <c r="J597" s="1"/>
    </row>
    <row r="598" spans="2:10" ht="23.25" hidden="1" customHeight="1" outlineLevel="1" x14ac:dyDescent="0.25">
      <c r="B598" s="87" t="s">
        <v>4</v>
      </c>
      <c r="C598" s="88"/>
      <c r="D598" s="88"/>
      <c r="E598" s="88" t="s">
        <v>5</v>
      </c>
      <c r="F598" s="88"/>
      <c r="G598" s="88"/>
      <c r="H598" s="88"/>
      <c r="I598" s="89"/>
      <c r="J598" s="1"/>
    </row>
    <row r="599" spans="2:10" ht="234" hidden="1" customHeight="1" outlineLevel="1" x14ac:dyDescent="0.25">
      <c r="B599" s="67"/>
      <c r="C599" s="65"/>
      <c r="D599" s="65"/>
      <c r="E599" s="64"/>
      <c r="F599" s="65"/>
      <c r="G599" s="65"/>
      <c r="H599" s="65"/>
      <c r="I599" s="66"/>
      <c r="J599" s="1"/>
    </row>
    <row r="600" spans="2:10" ht="15.75" hidden="1" outlineLevel="1" thickBot="1" x14ac:dyDescent="0.3">
      <c r="B600" s="61" t="s">
        <v>6</v>
      </c>
      <c r="C600" s="62"/>
      <c r="D600" s="62"/>
      <c r="E600" s="62"/>
      <c r="F600" s="62"/>
      <c r="G600" s="62"/>
      <c r="H600" s="62"/>
      <c r="I600" s="63"/>
      <c r="J600" s="1"/>
    </row>
    <row r="601" spans="2:10" ht="15.75" hidden="1" outlineLevel="1" thickBot="1" x14ac:dyDescent="0.3">
      <c r="B601" s="68"/>
      <c r="C601" s="69"/>
      <c r="D601" s="70"/>
      <c r="E601" s="77"/>
      <c r="F601" s="69"/>
      <c r="G601" s="69"/>
      <c r="H601" s="69"/>
      <c r="I601" s="78"/>
      <c r="J601" s="1"/>
    </row>
    <row r="602" spans="2:10" ht="15.75" hidden="1" outlineLevel="1" thickBot="1" x14ac:dyDescent="0.3">
      <c r="B602" s="71"/>
      <c r="C602" s="72"/>
      <c r="D602" s="73"/>
      <c r="E602" s="79"/>
      <c r="F602" s="72"/>
      <c r="G602" s="72"/>
      <c r="H602" s="72"/>
      <c r="I602" s="80"/>
      <c r="J602" s="1"/>
    </row>
    <row r="603" spans="2:10" ht="15.75" hidden="1" outlineLevel="1" thickBot="1" x14ac:dyDescent="0.3">
      <c r="B603" s="71"/>
      <c r="C603" s="72"/>
      <c r="D603" s="73"/>
      <c r="E603" s="79"/>
      <c r="F603" s="72"/>
      <c r="G603" s="72"/>
      <c r="H603" s="72"/>
      <c r="I603" s="80"/>
      <c r="J603" s="1"/>
    </row>
    <row r="604" spans="2:10" ht="15.75" hidden="1" outlineLevel="1" thickBot="1" x14ac:dyDescent="0.3">
      <c r="B604" s="71"/>
      <c r="C604" s="72"/>
      <c r="D604" s="73"/>
      <c r="E604" s="79"/>
      <c r="F604" s="72"/>
      <c r="G604" s="72"/>
      <c r="H604" s="72"/>
      <c r="I604" s="80"/>
      <c r="J604" s="1"/>
    </row>
    <row r="605" spans="2:10" ht="15.75" hidden="1" outlineLevel="1" thickBot="1" x14ac:dyDescent="0.3">
      <c r="B605" s="74"/>
      <c r="C605" s="75"/>
      <c r="D605" s="76"/>
      <c r="E605" s="81"/>
      <c r="F605" s="75"/>
      <c r="G605" s="75"/>
      <c r="H605" s="75"/>
      <c r="I605" s="82"/>
      <c r="J605" s="1"/>
    </row>
    <row r="606" spans="2:10" ht="33" customHeight="1" collapsed="1" thickBot="1" x14ac:dyDescent="0.3">
      <c r="B606" s="22" t="s">
        <v>0</v>
      </c>
      <c r="C606" s="21">
        <f>MAX(B$8:$C605)+1</f>
        <v>60</v>
      </c>
      <c r="D606" s="20" t="str">
        <f>INDEX(AssetList!$J$3:$J$200,MATCH(Storyboard!C606,AssetList!$M$3:$M$200))</f>
        <v>11_PGOC_BNL_Dynamite_SG01_P01_IC04_S10</v>
      </c>
      <c r="E606" s="10" t="s">
        <v>1</v>
      </c>
      <c r="F606" s="20" t="str">
        <f>INDEX(AssetList!$K$3:$K$200,MATCH(Storyboard!$C606,AssetList!$M$3:$M$200))</f>
        <v>PU02</v>
      </c>
      <c r="G606" s="10" t="s">
        <v>2</v>
      </c>
      <c r="H606" s="90" t="str">
        <f>INDEX(AssetList!$L$3:$L$200,MATCH(Storyboard!$C606,AssetList!$M$3:$M$200))</f>
        <v>Gum protection</v>
      </c>
      <c r="I606" s="91" t="str">
        <f>INDEX(AssetList!$K$3:$K$200,MATCH(Storyboard!$C606,AssetList!$M$3:$M$200))</f>
        <v>PU02</v>
      </c>
      <c r="J606" s="1"/>
    </row>
    <row r="607" spans="2:10" ht="23.25" hidden="1" customHeight="1" outlineLevel="1" x14ac:dyDescent="0.25">
      <c r="B607" s="83" t="s">
        <v>3</v>
      </c>
      <c r="C607" s="84"/>
      <c r="D607" s="84"/>
      <c r="E607" s="85">
        <f>MAX($E$9:E606)+1</f>
        <v>60</v>
      </c>
      <c r="F607" s="85"/>
      <c r="G607" s="85"/>
      <c r="H607" s="85"/>
      <c r="I607" s="86"/>
      <c r="J607" s="1"/>
    </row>
    <row r="608" spans="2:10" ht="23.25" hidden="1" customHeight="1" outlineLevel="1" x14ac:dyDescent="0.25">
      <c r="B608" s="87" t="s">
        <v>4</v>
      </c>
      <c r="C608" s="88"/>
      <c r="D608" s="88"/>
      <c r="E608" s="88" t="s">
        <v>5</v>
      </c>
      <c r="F608" s="88"/>
      <c r="G608" s="88"/>
      <c r="H608" s="88"/>
      <c r="I608" s="89"/>
      <c r="J608" s="1"/>
    </row>
    <row r="609" spans="2:10" ht="234" hidden="1" customHeight="1" outlineLevel="1" x14ac:dyDescent="0.25">
      <c r="B609" s="67"/>
      <c r="C609" s="65"/>
      <c r="D609" s="65"/>
      <c r="E609" s="64"/>
      <c r="F609" s="65"/>
      <c r="G609" s="65"/>
      <c r="H609" s="65"/>
      <c r="I609" s="66"/>
      <c r="J609" s="1"/>
    </row>
    <row r="610" spans="2:10" ht="15.75" hidden="1" outlineLevel="1" thickBot="1" x14ac:dyDescent="0.3">
      <c r="B610" s="61" t="s">
        <v>6</v>
      </c>
      <c r="C610" s="62"/>
      <c r="D610" s="62"/>
      <c r="E610" s="62"/>
      <c r="F610" s="62"/>
      <c r="G610" s="62"/>
      <c r="H610" s="62"/>
      <c r="I610" s="63"/>
      <c r="J610" s="1"/>
    </row>
    <row r="611" spans="2:10" ht="15.75" hidden="1" outlineLevel="1" thickBot="1" x14ac:dyDescent="0.3">
      <c r="B611" s="68"/>
      <c r="C611" s="69"/>
      <c r="D611" s="70"/>
      <c r="E611" s="77"/>
      <c r="F611" s="69"/>
      <c r="G611" s="69"/>
      <c r="H611" s="69"/>
      <c r="I611" s="78"/>
      <c r="J611" s="1"/>
    </row>
    <row r="612" spans="2:10" ht="15.75" hidden="1" outlineLevel="1" thickBot="1" x14ac:dyDescent="0.3">
      <c r="B612" s="71"/>
      <c r="C612" s="72"/>
      <c r="D612" s="73"/>
      <c r="E612" s="79"/>
      <c r="F612" s="72"/>
      <c r="G612" s="72"/>
      <c r="H612" s="72"/>
      <c r="I612" s="80"/>
      <c r="J612" s="1"/>
    </row>
    <row r="613" spans="2:10" ht="15.75" hidden="1" outlineLevel="1" thickBot="1" x14ac:dyDescent="0.3">
      <c r="B613" s="71"/>
      <c r="C613" s="72"/>
      <c r="D613" s="73"/>
      <c r="E613" s="79"/>
      <c r="F613" s="72"/>
      <c r="G613" s="72"/>
      <c r="H613" s="72"/>
      <c r="I613" s="80"/>
      <c r="J613" s="1"/>
    </row>
    <row r="614" spans="2:10" ht="15.75" hidden="1" outlineLevel="1" thickBot="1" x14ac:dyDescent="0.3">
      <c r="B614" s="71"/>
      <c r="C614" s="72"/>
      <c r="D614" s="73"/>
      <c r="E614" s="79"/>
      <c r="F614" s="72"/>
      <c r="G614" s="72"/>
      <c r="H614" s="72"/>
      <c r="I614" s="80"/>
      <c r="J614" s="1"/>
    </row>
    <row r="615" spans="2:10" ht="15.75" hidden="1" outlineLevel="1" thickBot="1" x14ac:dyDescent="0.3">
      <c r="B615" s="74"/>
      <c r="C615" s="75"/>
      <c r="D615" s="76"/>
      <c r="E615" s="81"/>
      <c r="F615" s="75"/>
      <c r="G615" s="75"/>
      <c r="H615" s="75"/>
      <c r="I615" s="82"/>
      <c r="J615" s="1"/>
    </row>
    <row r="616" spans="2:10" ht="33" customHeight="1" collapsed="1" thickBot="1" x14ac:dyDescent="0.3">
      <c r="B616" s="22" t="s">
        <v>0</v>
      </c>
      <c r="C616" s="21">
        <f>MAX(B$8:$C615)+1</f>
        <v>61</v>
      </c>
      <c r="D616" s="20" t="str">
        <f>INDEX(AssetList!$J$3:$J$200,MATCH(Storyboard!C616,AssetList!$M$3:$M$200))</f>
        <v>11_PGOC_BNL_Dynamite_SG01_P01_IC04_S10</v>
      </c>
      <c r="E616" s="10" t="s">
        <v>1</v>
      </c>
      <c r="F616" s="20" t="str">
        <f>INDEX(AssetList!$K$3:$K$200,MATCH(Storyboard!$C616,AssetList!$M$3:$M$200))</f>
        <v>PU03</v>
      </c>
      <c r="G616" s="10" t="s">
        <v>2</v>
      </c>
      <c r="H616" s="90" t="str">
        <f>INDEX(AssetList!$L$3:$L$200,MATCH(Storyboard!$C616,AssetList!$M$3:$M$200))</f>
        <v>Gum protection</v>
      </c>
      <c r="I616" s="91" t="str">
        <f>INDEX(AssetList!$K$3:$K$200,MATCH(Storyboard!$C616,AssetList!$M$3:$M$200))</f>
        <v>PU03</v>
      </c>
      <c r="J616" s="1"/>
    </row>
    <row r="617" spans="2:10" ht="23.25" hidden="1" customHeight="1" outlineLevel="1" x14ac:dyDescent="0.25">
      <c r="B617" s="83" t="s">
        <v>3</v>
      </c>
      <c r="C617" s="84"/>
      <c r="D617" s="84"/>
      <c r="E617" s="85">
        <f>MAX($E$9:E616)+1</f>
        <v>61</v>
      </c>
      <c r="F617" s="85"/>
      <c r="G617" s="85"/>
      <c r="H617" s="85"/>
      <c r="I617" s="86"/>
      <c r="J617" s="1"/>
    </row>
    <row r="618" spans="2:10" ht="23.25" hidden="1" customHeight="1" outlineLevel="1" x14ac:dyDescent="0.25">
      <c r="B618" s="87" t="s">
        <v>4</v>
      </c>
      <c r="C618" s="88"/>
      <c r="D618" s="88"/>
      <c r="E618" s="88" t="s">
        <v>5</v>
      </c>
      <c r="F618" s="88"/>
      <c r="G618" s="88"/>
      <c r="H618" s="88"/>
      <c r="I618" s="89"/>
      <c r="J618" s="1"/>
    </row>
    <row r="619" spans="2:10" ht="234" hidden="1" customHeight="1" outlineLevel="1" x14ac:dyDescent="0.25">
      <c r="B619" s="67"/>
      <c r="C619" s="65"/>
      <c r="D619" s="65"/>
      <c r="E619" s="64"/>
      <c r="F619" s="65"/>
      <c r="G619" s="65"/>
      <c r="H619" s="65"/>
      <c r="I619" s="66"/>
      <c r="J619" s="1"/>
    </row>
    <row r="620" spans="2:10" ht="15.75" hidden="1" outlineLevel="1" thickBot="1" x14ac:dyDescent="0.3">
      <c r="B620" s="61" t="s">
        <v>6</v>
      </c>
      <c r="C620" s="62"/>
      <c r="D620" s="62"/>
      <c r="E620" s="62"/>
      <c r="F620" s="62"/>
      <c r="G620" s="62"/>
      <c r="H620" s="62"/>
      <c r="I620" s="63"/>
      <c r="J620" s="1"/>
    </row>
    <row r="621" spans="2:10" ht="15.75" hidden="1" outlineLevel="1" thickBot="1" x14ac:dyDescent="0.3">
      <c r="B621" s="68"/>
      <c r="C621" s="69"/>
      <c r="D621" s="70"/>
      <c r="E621" s="77"/>
      <c r="F621" s="69"/>
      <c r="G621" s="69"/>
      <c r="H621" s="69"/>
      <c r="I621" s="78"/>
      <c r="J621" s="1"/>
    </row>
    <row r="622" spans="2:10" ht="15.75" hidden="1" outlineLevel="1" thickBot="1" x14ac:dyDescent="0.3">
      <c r="B622" s="71"/>
      <c r="C622" s="72"/>
      <c r="D622" s="73"/>
      <c r="E622" s="79"/>
      <c r="F622" s="72"/>
      <c r="G622" s="72"/>
      <c r="H622" s="72"/>
      <c r="I622" s="80"/>
      <c r="J622" s="1"/>
    </row>
    <row r="623" spans="2:10" ht="15.75" hidden="1" outlineLevel="1" thickBot="1" x14ac:dyDescent="0.3">
      <c r="B623" s="71"/>
      <c r="C623" s="72"/>
      <c r="D623" s="73"/>
      <c r="E623" s="79"/>
      <c r="F623" s="72"/>
      <c r="G623" s="72"/>
      <c r="H623" s="72"/>
      <c r="I623" s="80"/>
      <c r="J623" s="1"/>
    </row>
    <row r="624" spans="2:10" ht="15.75" hidden="1" outlineLevel="1" thickBot="1" x14ac:dyDescent="0.3">
      <c r="B624" s="71"/>
      <c r="C624" s="72"/>
      <c r="D624" s="73"/>
      <c r="E624" s="79"/>
      <c r="F624" s="72"/>
      <c r="G624" s="72"/>
      <c r="H624" s="72"/>
      <c r="I624" s="80"/>
      <c r="J624" s="1"/>
    </row>
    <row r="625" spans="2:10" ht="15.75" hidden="1" outlineLevel="1" thickBot="1" x14ac:dyDescent="0.3">
      <c r="B625" s="74"/>
      <c r="C625" s="75"/>
      <c r="D625" s="76"/>
      <c r="E625" s="81"/>
      <c r="F625" s="75"/>
      <c r="G625" s="75"/>
      <c r="H625" s="75"/>
      <c r="I625" s="82"/>
      <c r="J625" s="1"/>
    </row>
    <row r="626" spans="2:10" ht="33" customHeight="1" collapsed="1" thickBot="1" x14ac:dyDescent="0.3">
      <c r="B626" s="22" t="s">
        <v>0</v>
      </c>
      <c r="C626" s="21">
        <f>MAX(B$8:$C625)+1</f>
        <v>62</v>
      </c>
      <c r="D626" s="20" t="str">
        <f>INDEX(AssetList!$J$3:$J$200,MATCH(Storyboard!C626,AssetList!$M$3:$M$200))</f>
        <v>11_PGOC_BNL_Dynamite_SG01_P01_IC04_S10</v>
      </c>
      <c r="E626" s="10" t="s">
        <v>1</v>
      </c>
      <c r="F626" s="20" t="str">
        <f>INDEX(AssetList!$K$3:$K$200,MATCH(Storyboard!$C626,AssetList!$M$3:$M$200))</f>
        <v>PU04</v>
      </c>
      <c r="G626" s="10" t="s">
        <v>2</v>
      </c>
      <c r="H626" s="90" t="str">
        <f>INDEX(AssetList!$L$3:$L$200,MATCH(Storyboard!$C626,AssetList!$M$3:$M$200))</f>
        <v>Gum protection</v>
      </c>
      <c r="I626" s="91" t="str">
        <f>INDEX(AssetList!$K$3:$K$200,MATCH(Storyboard!$C626,AssetList!$M$3:$M$200))</f>
        <v>PU04</v>
      </c>
      <c r="J626" s="1"/>
    </row>
    <row r="627" spans="2:10" ht="23.25" hidden="1" customHeight="1" outlineLevel="1" x14ac:dyDescent="0.25">
      <c r="B627" s="83" t="s">
        <v>3</v>
      </c>
      <c r="C627" s="84"/>
      <c r="D627" s="84"/>
      <c r="E627" s="85">
        <f>MAX($E$9:E626)+1</f>
        <v>62</v>
      </c>
      <c r="F627" s="85"/>
      <c r="G627" s="85"/>
      <c r="H627" s="85"/>
      <c r="I627" s="86"/>
      <c r="J627" s="1"/>
    </row>
    <row r="628" spans="2:10" ht="23.25" hidden="1" customHeight="1" outlineLevel="1" x14ac:dyDescent="0.25">
      <c r="B628" s="87" t="s">
        <v>4</v>
      </c>
      <c r="C628" s="88"/>
      <c r="D628" s="88"/>
      <c r="E628" s="88" t="s">
        <v>5</v>
      </c>
      <c r="F628" s="88"/>
      <c r="G628" s="88"/>
      <c r="H628" s="88"/>
      <c r="I628" s="89"/>
      <c r="J628" s="1"/>
    </row>
    <row r="629" spans="2:10" ht="234" hidden="1" customHeight="1" outlineLevel="1" x14ac:dyDescent="0.25">
      <c r="B629" s="67"/>
      <c r="C629" s="65"/>
      <c r="D629" s="65"/>
      <c r="E629" s="64"/>
      <c r="F629" s="65"/>
      <c r="G629" s="65"/>
      <c r="H629" s="65"/>
      <c r="I629" s="66"/>
      <c r="J629" s="1"/>
    </row>
    <row r="630" spans="2:10" ht="15.75" hidden="1" outlineLevel="1" thickBot="1" x14ac:dyDescent="0.3">
      <c r="B630" s="61" t="s">
        <v>6</v>
      </c>
      <c r="C630" s="62"/>
      <c r="D630" s="62"/>
      <c r="E630" s="62"/>
      <c r="F630" s="62"/>
      <c r="G630" s="62"/>
      <c r="H630" s="62"/>
      <c r="I630" s="63"/>
      <c r="J630" s="1"/>
    </row>
    <row r="631" spans="2:10" ht="15.75" hidden="1" outlineLevel="1" thickBot="1" x14ac:dyDescent="0.3">
      <c r="B631" s="68"/>
      <c r="C631" s="69"/>
      <c r="D631" s="70"/>
      <c r="E631" s="77"/>
      <c r="F631" s="69"/>
      <c r="G631" s="69"/>
      <c r="H631" s="69"/>
      <c r="I631" s="78"/>
      <c r="J631" s="1"/>
    </row>
    <row r="632" spans="2:10" ht="15.75" hidden="1" outlineLevel="1" thickBot="1" x14ac:dyDescent="0.3">
      <c r="B632" s="71"/>
      <c r="C632" s="72"/>
      <c r="D632" s="73"/>
      <c r="E632" s="79"/>
      <c r="F632" s="72"/>
      <c r="G632" s="72"/>
      <c r="H632" s="72"/>
      <c r="I632" s="80"/>
      <c r="J632" s="1"/>
    </row>
    <row r="633" spans="2:10" ht="15.75" hidden="1" outlineLevel="1" thickBot="1" x14ac:dyDescent="0.3">
      <c r="B633" s="71"/>
      <c r="C633" s="72"/>
      <c r="D633" s="73"/>
      <c r="E633" s="79"/>
      <c r="F633" s="72"/>
      <c r="G633" s="72"/>
      <c r="H633" s="72"/>
      <c r="I633" s="80"/>
      <c r="J633" s="1"/>
    </row>
    <row r="634" spans="2:10" ht="15.75" hidden="1" outlineLevel="1" thickBot="1" x14ac:dyDescent="0.3">
      <c r="B634" s="71"/>
      <c r="C634" s="72"/>
      <c r="D634" s="73"/>
      <c r="E634" s="79"/>
      <c r="F634" s="72"/>
      <c r="G634" s="72"/>
      <c r="H634" s="72"/>
      <c r="I634" s="80"/>
      <c r="J634" s="1"/>
    </row>
    <row r="635" spans="2:10" ht="15.75" hidden="1" outlineLevel="1" thickBot="1" x14ac:dyDescent="0.3">
      <c r="B635" s="74"/>
      <c r="C635" s="75"/>
      <c r="D635" s="76"/>
      <c r="E635" s="81"/>
      <c r="F635" s="75"/>
      <c r="G635" s="75"/>
      <c r="H635" s="75"/>
      <c r="I635" s="82"/>
      <c r="J635" s="1"/>
    </row>
    <row r="636" spans="2:10" ht="33" customHeight="1" collapsed="1" thickBot="1" x14ac:dyDescent="0.3">
      <c r="B636" s="22" t="s">
        <v>0</v>
      </c>
      <c r="C636" s="21">
        <f>MAX(B$8:$C635)+1</f>
        <v>63</v>
      </c>
      <c r="D636" s="20" t="str">
        <f>INDEX(AssetList!$J$3:$J$200,MATCH(Storyboard!C636,AssetList!$M$3:$M$200))</f>
        <v>11_PGOC_BNL_Dynamite_SG01_P01_IC04_S11</v>
      </c>
      <c r="E636" s="10" t="s">
        <v>1</v>
      </c>
      <c r="F636" s="20" t="str">
        <f>INDEX(AssetList!$K$3:$K$200,MATCH(Storyboard!$C636,AssetList!$M$3:$M$200))</f>
        <v/>
      </c>
      <c r="G636" s="10" t="s">
        <v>2</v>
      </c>
      <c r="H636" s="90" t="str">
        <f>INDEX(AssetList!$L$3:$L$200,MATCH(Storyboard!$C636,AssetList!$M$3:$M$200))</f>
        <v>Gum protection</v>
      </c>
      <c r="I636" s="91" t="str">
        <f>INDEX(AssetList!$K$3:$K$200,MATCH(Storyboard!$C636,AssetList!$M$3:$M$200))</f>
        <v/>
      </c>
      <c r="J636" s="1"/>
    </row>
    <row r="637" spans="2:10" ht="23.25" hidden="1" customHeight="1" outlineLevel="1" x14ac:dyDescent="0.25">
      <c r="B637" s="83" t="s">
        <v>3</v>
      </c>
      <c r="C637" s="84"/>
      <c r="D637" s="84"/>
      <c r="E637" s="85">
        <f>MAX($E$9:E636)+1</f>
        <v>63</v>
      </c>
      <c r="F637" s="85"/>
      <c r="G637" s="85"/>
      <c r="H637" s="85"/>
      <c r="I637" s="86"/>
      <c r="J637" s="1"/>
    </row>
    <row r="638" spans="2:10" ht="23.25" hidden="1" customHeight="1" outlineLevel="1" x14ac:dyDescent="0.25">
      <c r="B638" s="87" t="s">
        <v>4</v>
      </c>
      <c r="C638" s="88"/>
      <c r="D638" s="88"/>
      <c r="E638" s="88" t="s">
        <v>5</v>
      </c>
      <c r="F638" s="88"/>
      <c r="G638" s="88"/>
      <c r="H638" s="88"/>
      <c r="I638" s="89"/>
      <c r="J638" s="1"/>
    </row>
    <row r="639" spans="2:10" ht="234" hidden="1" customHeight="1" outlineLevel="1" x14ac:dyDescent="0.25">
      <c r="B639" s="67"/>
      <c r="C639" s="65"/>
      <c r="D639" s="65"/>
      <c r="E639" s="64"/>
      <c r="F639" s="65"/>
      <c r="G639" s="65"/>
      <c r="H639" s="65"/>
      <c r="I639" s="66"/>
      <c r="J639" s="1"/>
    </row>
    <row r="640" spans="2:10" ht="15.75" hidden="1" outlineLevel="1" thickBot="1" x14ac:dyDescent="0.3">
      <c r="B640" s="61" t="s">
        <v>6</v>
      </c>
      <c r="C640" s="62"/>
      <c r="D640" s="62"/>
      <c r="E640" s="62"/>
      <c r="F640" s="62"/>
      <c r="G640" s="62"/>
      <c r="H640" s="62"/>
      <c r="I640" s="63"/>
      <c r="J640" s="1"/>
    </row>
    <row r="641" spans="2:10" ht="15.75" hidden="1" outlineLevel="1" thickBot="1" x14ac:dyDescent="0.3">
      <c r="B641" s="99"/>
      <c r="C641" s="100"/>
      <c r="D641" s="100"/>
      <c r="E641" s="100"/>
      <c r="F641" s="100"/>
      <c r="G641" s="100"/>
      <c r="H641" s="100"/>
      <c r="I641" s="101"/>
      <c r="J641" s="1"/>
    </row>
    <row r="642" spans="2:10" ht="15.75" hidden="1" outlineLevel="1" thickBot="1" x14ac:dyDescent="0.3">
      <c r="B642" s="102"/>
      <c r="C642" s="103"/>
      <c r="D642" s="103"/>
      <c r="E642" s="103"/>
      <c r="F642" s="103"/>
      <c r="G642" s="103"/>
      <c r="H642" s="103"/>
      <c r="I642" s="104"/>
      <c r="J642" s="1"/>
    </row>
    <row r="643" spans="2:10" ht="15.75" hidden="1" outlineLevel="1" thickBot="1" x14ac:dyDescent="0.3">
      <c r="B643" s="102"/>
      <c r="C643" s="103"/>
      <c r="D643" s="103"/>
      <c r="E643" s="103"/>
      <c r="F643" s="103"/>
      <c r="G643" s="103"/>
      <c r="H643" s="103"/>
      <c r="I643" s="104"/>
      <c r="J643" s="1"/>
    </row>
    <row r="644" spans="2:10" ht="15.75" hidden="1" outlineLevel="1" thickBot="1" x14ac:dyDescent="0.3">
      <c r="B644" s="102"/>
      <c r="C644" s="103"/>
      <c r="D644" s="103"/>
      <c r="E644" s="103"/>
      <c r="F644" s="103"/>
      <c r="G644" s="103"/>
      <c r="H644" s="103"/>
      <c r="I644" s="104"/>
      <c r="J644" s="1"/>
    </row>
    <row r="645" spans="2:10" ht="15.75" hidden="1" outlineLevel="1" thickBot="1" x14ac:dyDescent="0.3">
      <c r="B645" s="105"/>
      <c r="C645" s="106"/>
      <c r="D645" s="106"/>
      <c r="E645" s="106"/>
      <c r="F645" s="106"/>
      <c r="G645" s="106"/>
      <c r="H645" s="106"/>
      <c r="I645" s="107"/>
      <c r="J645" s="1"/>
    </row>
    <row r="646" spans="2:10" ht="33" customHeight="1" collapsed="1" thickBot="1" x14ac:dyDescent="0.3">
      <c r="B646" s="22" t="s">
        <v>0</v>
      </c>
      <c r="C646" s="21">
        <f>MAX(B$8:$C645)+1</f>
        <v>64</v>
      </c>
      <c r="D646" s="20" t="str">
        <f>INDEX(AssetList!$J$3:$J$200,MATCH(Storyboard!C646,AssetList!$M$3:$M$200))</f>
        <v>11_PGOC_BNL_Dynamite_SG01_P01_IC04_S12</v>
      </c>
      <c r="E646" s="10" t="s">
        <v>1</v>
      </c>
      <c r="F646" s="20" t="str">
        <f>INDEX(AssetList!$K$3:$K$200,MATCH(Storyboard!$C646,AssetList!$M$3:$M$200))</f>
        <v/>
      </c>
      <c r="G646" s="10" t="s">
        <v>2</v>
      </c>
      <c r="H646" s="90" t="str">
        <f>INDEX(AssetList!$L$3:$L$200,MATCH(Storyboard!$C646,AssetList!$M$3:$M$200))</f>
        <v>Gum protection</v>
      </c>
      <c r="I646" s="91" t="str">
        <f>INDEX(AssetList!$K$3:$K$200,MATCH(Storyboard!$C646,AssetList!$M$3:$M$200))</f>
        <v/>
      </c>
      <c r="J646" s="1"/>
    </row>
    <row r="647" spans="2:10" ht="23.25" hidden="1" customHeight="1" outlineLevel="1" x14ac:dyDescent="0.25">
      <c r="B647" s="83" t="s">
        <v>3</v>
      </c>
      <c r="C647" s="84"/>
      <c r="D647" s="84"/>
      <c r="E647" s="85">
        <f>MAX($E$9:E646)+1</f>
        <v>64</v>
      </c>
      <c r="F647" s="85"/>
      <c r="G647" s="85"/>
      <c r="H647" s="85"/>
      <c r="I647" s="86"/>
      <c r="J647" s="1"/>
    </row>
    <row r="648" spans="2:10" ht="23.25" hidden="1" customHeight="1" outlineLevel="1" x14ac:dyDescent="0.25">
      <c r="B648" s="87" t="s">
        <v>4</v>
      </c>
      <c r="C648" s="88"/>
      <c r="D648" s="88"/>
      <c r="E648" s="88" t="s">
        <v>5</v>
      </c>
      <c r="F648" s="88"/>
      <c r="G648" s="88"/>
      <c r="H648" s="88"/>
      <c r="I648" s="89"/>
      <c r="J648" s="1"/>
    </row>
    <row r="649" spans="2:10" ht="234" hidden="1" customHeight="1" outlineLevel="1" x14ac:dyDescent="0.25">
      <c r="B649" s="67"/>
      <c r="C649" s="65"/>
      <c r="D649" s="65"/>
      <c r="E649" s="64"/>
      <c r="F649" s="65"/>
      <c r="G649" s="65"/>
      <c r="H649" s="65"/>
      <c r="I649" s="66"/>
      <c r="J649" s="1"/>
    </row>
    <row r="650" spans="2:10" ht="15.75" hidden="1" outlineLevel="1" thickBot="1" x14ac:dyDescent="0.3">
      <c r="B650" s="61" t="s">
        <v>6</v>
      </c>
      <c r="C650" s="62"/>
      <c r="D650" s="62"/>
      <c r="E650" s="62"/>
      <c r="F650" s="62"/>
      <c r="G650" s="62"/>
      <c r="H650" s="62"/>
      <c r="I650" s="63"/>
      <c r="J650" s="1"/>
    </row>
    <row r="651" spans="2:10" ht="15.75" hidden="1" outlineLevel="1" thickBot="1" x14ac:dyDescent="0.3">
      <c r="B651" s="68"/>
      <c r="C651" s="69"/>
      <c r="D651" s="70"/>
      <c r="E651" s="77"/>
      <c r="F651" s="69"/>
      <c r="G651" s="69"/>
      <c r="H651" s="69"/>
      <c r="I651" s="78"/>
      <c r="J651" s="1"/>
    </row>
    <row r="652" spans="2:10" ht="15.75" hidden="1" outlineLevel="1" thickBot="1" x14ac:dyDescent="0.3">
      <c r="B652" s="71"/>
      <c r="C652" s="72"/>
      <c r="D652" s="73"/>
      <c r="E652" s="79"/>
      <c r="F652" s="72"/>
      <c r="G652" s="72"/>
      <c r="H652" s="72"/>
      <c r="I652" s="80"/>
      <c r="J652" s="1"/>
    </row>
    <row r="653" spans="2:10" ht="15.75" hidden="1" outlineLevel="1" thickBot="1" x14ac:dyDescent="0.3">
      <c r="B653" s="71"/>
      <c r="C653" s="72"/>
      <c r="D653" s="73"/>
      <c r="E653" s="79"/>
      <c r="F653" s="72"/>
      <c r="G653" s="72"/>
      <c r="H653" s="72"/>
      <c r="I653" s="80"/>
      <c r="J653" s="1"/>
    </row>
    <row r="654" spans="2:10" ht="15.75" hidden="1" outlineLevel="1" thickBot="1" x14ac:dyDescent="0.3">
      <c r="B654" s="71"/>
      <c r="C654" s="72"/>
      <c r="D654" s="73"/>
      <c r="E654" s="79"/>
      <c r="F654" s="72"/>
      <c r="G654" s="72"/>
      <c r="H654" s="72"/>
      <c r="I654" s="80"/>
      <c r="J654" s="1"/>
    </row>
    <row r="655" spans="2:10" ht="15.75" hidden="1" outlineLevel="1" thickBot="1" x14ac:dyDescent="0.3">
      <c r="B655" s="74"/>
      <c r="C655" s="75"/>
      <c r="D655" s="76"/>
      <c r="E655" s="81"/>
      <c r="F655" s="75"/>
      <c r="G655" s="75"/>
      <c r="H655" s="75"/>
      <c r="I655" s="82"/>
      <c r="J655" s="1"/>
    </row>
    <row r="656" spans="2:10" ht="33" customHeight="1" collapsed="1" thickBot="1" x14ac:dyDescent="0.3">
      <c r="B656" s="22" t="s">
        <v>0</v>
      </c>
      <c r="C656" s="21">
        <f>MAX(B$8:$C655)+1</f>
        <v>65</v>
      </c>
      <c r="D656" s="20" t="str">
        <f>INDEX(AssetList!$J$3:$J$200,MATCH(Storyboard!C656,AssetList!$M$3:$M$200))</f>
        <v>11_PGOC_BNL_Dynamite_SG01_P01_IC05_S01</v>
      </c>
      <c r="E656" s="10" t="s">
        <v>1</v>
      </c>
      <c r="F656" s="20" t="str">
        <f>INDEX(AssetList!$K$3:$K$200,MATCH(Storyboard!$C656,AssetList!$M$3:$M$200))</f>
        <v/>
      </c>
      <c r="G656" s="10" t="s">
        <v>2</v>
      </c>
      <c r="H656" s="90" t="str">
        <f>INDEX(AssetList!$L$3:$L$200,MATCH(Storyboard!$C656,AssetList!$M$3:$M$200))</f>
        <v>Recap</v>
      </c>
      <c r="I656" s="91" t="str">
        <f>INDEX(AssetList!$K$3:$K$200,MATCH(Storyboard!$C656,AssetList!$M$3:$M$200))</f>
        <v/>
      </c>
      <c r="J656" s="1"/>
    </row>
    <row r="657" spans="2:10" ht="23.25" hidden="1" customHeight="1" outlineLevel="1" x14ac:dyDescent="0.25">
      <c r="B657" s="83" t="s">
        <v>3</v>
      </c>
      <c r="C657" s="84"/>
      <c r="D657" s="84"/>
      <c r="E657" s="85">
        <f>MAX($E$9:E656)+1</f>
        <v>65</v>
      </c>
      <c r="F657" s="85"/>
      <c r="G657" s="85"/>
      <c r="H657" s="85"/>
      <c r="I657" s="86"/>
      <c r="J657" s="1"/>
    </row>
    <row r="658" spans="2:10" ht="23.25" hidden="1" customHeight="1" outlineLevel="1" x14ac:dyDescent="0.25">
      <c r="B658" s="87" t="s">
        <v>4</v>
      </c>
      <c r="C658" s="88"/>
      <c r="D658" s="88"/>
      <c r="E658" s="88" t="s">
        <v>5</v>
      </c>
      <c r="F658" s="88"/>
      <c r="G658" s="88"/>
      <c r="H658" s="88"/>
      <c r="I658" s="89"/>
      <c r="J658" s="1"/>
    </row>
    <row r="659" spans="2:10" ht="234" hidden="1" customHeight="1" outlineLevel="1" x14ac:dyDescent="0.25">
      <c r="B659" s="67"/>
      <c r="C659" s="65"/>
      <c r="D659" s="65"/>
      <c r="E659" s="64"/>
      <c r="F659" s="65"/>
      <c r="G659" s="65"/>
      <c r="H659" s="65"/>
      <c r="I659" s="66"/>
      <c r="J659" s="1"/>
    </row>
    <row r="660" spans="2:10" ht="15.75" hidden="1" outlineLevel="1" thickBot="1" x14ac:dyDescent="0.3">
      <c r="B660" s="61" t="s">
        <v>6</v>
      </c>
      <c r="C660" s="62"/>
      <c r="D660" s="62"/>
      <c r="E660" s="62"/>
      <c r="F660" s="62"/>
      <c r="G660" s="62"/>
      <c r="H660" s="62"/>
      <c r="I660" s="63"/>
      <c r="J660" s="1"/>
    </row>
    <row r="661" spans="2:10" ht="15.75" hidden="1" outlineLevel="1" thickBot="1" x14ac:dyDescent="0.3">
      <c r="B661" s="68"/>
      <c r="C661" s="69"/>
      <c r="D661" s="70"/>
      <c r="E661" s="77"/>
      <c r="F661" s="69"/>
      <c r="G661" s="69"/>
      <c r="H661" s="69"/>
      <c r="I661" s="78"/>
      <c r="J661" s="1"/>
    </row>
    <row r="662" spans="2:10" ht="15.75" hidden="1" outlineLevel="1" thickBot="1" x14ac:dyDescent="0.3">
      <c r="B662" s="71"/>
      <c r="C662" s="72"/>
      <c r="D662" s="73"/>
      <c r="E662" s="79"/>
      <c r="F662" s="72"/>
      <c r="G662" s="72"/>
      <c r="H662" s="72"/>
      <c r="I662" s="80"/>
      <c r="J662" s="1"/>
    </row>
    <row r="663" spans="2:10" ht="15.75" hidden="1" outlineLevel="1" thickBot="1" x14ac:dyDescent="0.3">
      <c r="B663" s="71"/>
      <c r="C663" s="72"/>
      <c r="D663" s="73"/>
      <c r="E663" s="79"/>
      <c r="F663" s="72"/>
      <c r="G663" s="72"/>
      <c r="H663" s="72"/>
      <c r="I663" s="80"/>
      <c r="J663" s="1"/>
    </row>
    <row r="664" spans="2:10" ht="15.75" hidden="1" outlineLevel="1" thickBot="1" x14ac:dyDescent="0.3">
      <c r="B664" s="71"/>
      <c r="C664" s="72"/>
      <c r="D664" s="73"/>
      <c r="E664" s="79"/>
      <c r="F664" s="72"/>
      <c r="G664" s="72"/>
      <c r="H664" s="72"/>
      <c r="I664" s="80"/>
      <c r="J664" s="1"/>
    </row>
    <row r="665" spans="2:10" ht="15.75" hidden="1" outlineLevel="1" thickBot="1" x14ac:dyDescent="0.3">
      <c r="B665" s="74"/>
      <c r="C665" s="75"/>
      <c r="D665" s="76"/>
      <c r="E665" s="81"/>
      <c r="F665" s="75"/>
      <c r="G665" s="75"/>
      <c r="H665" s="75"/>
      <c r="I665" s="82"/>
      <c r="J665" s="1"/>
    </row>
    <row r="666" spans="2:10" ht="33" customHeight="1" collapsed="1" thickBot="1" x14ac:dyDescent="0.3">
      <c r="B666" s="22" t="s">
        <v>0</v>
      </c>
      <c r="C666" s="21">
        <f>MAX(B$8:$C665)+1</f>
        <v>66</v>
      </c>
      <c r="D666" s="20" t="str">
        <f>INDEX(AssetList!$J$3:$J$200,MATCH(Storyboard!C666,AssetList!$M$3:$M$200))</f>
        <v>11_PGOC_BNL_Dynamite_SG01_P01_IC05_S02</v>
      </c>
      <c r="E666" s="10" t="s">
        <v>1</v>
      </c>
      <c r="F666" s="20" t="str">
        <f>INDEX(AssetList!$K$3:$K$200,MATCH(Storyboard!$C666,AssetList!$M$3:$M$200))</f>
        <v/>
      </c>
      <c r="G666" s="10" t="s">
        <v>2</v>
      </c>
      <c r="H666" s="90" t="str">
        <f>INDEX(AssetList!$L$3:$L$200,MATCH(Storyboard!$C666,AssetList!$M$3:$M$200))</f>
        <v>Recap</v>
      </c>
      <c r="I666" s="91" t="str">
        <f>INDEX(AssetList!$K$3:$K$200,MATCH(Storyboard!$C666,AssetList!$M$3:$M$200))</f>
        <v/>
      </c>
      <c r="J666" s="1"/>
    </row>
    <row r="667" spans="2:10" ht="23.25" hidden="1" customHeight="1" outlineLevel="1" x14ac:dyDescent="0.25">
      <c r="B667" s="83" t="s">
        <v>3</v>
      </c>
      <c r="C667" s="84"/>
      <c r="D667" s="84"/>
      <c r="E667" s="85">
        <f>MAX($E$9:E666)+1</f>
        <v>66</v>
      </c>
      <c r="F667" s="85"/>
      <c r="G667" s="85"/>
      <c r="H667" s="85"/>
      <c r="I667" s="86"/>
      <c r="J667" s="1"/>
    </row>
    <row r="668" spans="2:10" ht="23.25" hidden="1" customHeight="1" outlineLevel="1" x14ac:dyDescent="0.25">
      <c r="B668" s="87" t="s">
        <v>4</v>
      </c>
      <c r="C668" s="88"/>
      <c r="D668" s="88"/>
      <c r="E668" s="88" t="s">
        <v>5</v>
      </c>
      <c r="F668" s="88"/>
      <c r="G668" s="88"/>
      <c r="H668" s="88"/>
      <c r="I668" s="89"/>
      <c r="J668" s="1"/>
    </row>
    <row r="669" spans="2:10" ht="234" hidden="1" customHeight="1" outlineLevel="1" x14ac:dyDescent="0.25">
      <c r="B669" s="67"/>
      <c r="C669" s="65"/>
      <c r="D669" s="65"/>
      <c r="E669" s="64"/>
      <c r="F669" s="65"/>
      <c r="G669" s="65"/>
      <c r="H669" s="65"/>
      <c r="I669" s="66"/>
      <c r="J669" s="1"/>
    </row>
    <row r="670" spans="2:10" ht="15.75" hidden="1" outlineLevel="1" thickBot="1" x14ac:dyDescent="0.3">
      <c r="B670" s="61" t="s">
        <v>6</v>
      </c>
      <c r="C670" s="62"/>
      <c r="D670" s="62"/>
      <c r="E670" s="62"/>
      <c r="F670" s="62"/>
      <c r="G670" s="62"/>
      <c r="H670" s="62"/>
      <c r="I670" s="63"/>
      <c r="J670" s="1"/>
    </row>
    <row r="671" spans="2:10" ht="15.75" hidden="1" outlineLevel="1" thickBot="1" x14ac:dyDescent="0.3">
      <c r="B671" s="68"/>
      <c r="C671" s="69"/>
      <c r="D671" s="70"/>
      <c r="E671" s="77"/>
      <c r="F671" s="69"/>
      <c r="G671" s="69"/>
      <c r="H671" s="69"/>
      <c r="I671" s="78"/>
      <c r="J671" s="1"/>
    </row>
    <row r="672" spans="2:10" ht="15.75" hidden="1" outlineLevel="1" thickBot="1" x14ac:dyDescent="0.3">
      <c r="B672" s="71"/>
      <c r="C672" s="72"/>
      <c r="D672" s="73"/>
      <c r="E672" s="79"/>
      <c r="F672" s="72"/>
      <c r="G672" s="72"/>
      <c r="H672" s="72"/>
      <c r="I672" s="80"/>
      <c r="J672" s="1"/>
    </row>
    <row r="673" spans="2:10" ht="15.75" hidden="1" outlineLevel="1" thickBot="1" x14ac:dyDescent="0.3">
      <c r="B673" s="71"/>
      <c r="C673" s="72"/>
      <c r="D673" s="73"/>
      <c r="E673" s="79"/>
      <c r="F673" s="72"/>
      <c r="G673" s="72"/>
      <c r="H673" s="72"/>
      <c r="I673" s="80"/>
      <c r="J673" s="1"/>
    </row>
    <row r="674" spans="2:10" ht="15.75" hidden="1" outlineLevel="1" thickBot="1" x14ac:dyDescent="0.3">
      <c r="B674" s="71"/>
      <c r="C674" s="72"/>
      <c r="D674" s="73"/>
      <c r="E674" s="79"/>
      <c r="F674" s="72"/>
      <c r="G674" s="72"/>
      <c r="H674" s="72"/>
      <c r="I674" s="80"/>
      <c r="J674" s="1"/>
    </row>
    <row r="675" spans="2:10" ht="15.75" hidden="1" outlineLevel="1" thickBot="1" x14ac:dyDescent="0.3">
      <c r="B675" s="74"/>
      <c r="C675" s="75"/>
      <c r="D675" s="76"/>
      <c r="E675" s="81"/>
      <c r="F675" s="75"/>
      <c r="G675" s="75"/>
      <c r="H675" s="75"/>
      <c r="I675" s="82"/>
      <c r="J675" s="1"/>
    </row>
    <row r="676" spans="2:10" ht="33" customHeight="1" collapsed="1" thickBot="1" x14ac:dyDescent="0.3">
      <c r="B676" s="22" t="s">
        <v>0</v>
      </c>
      <c r="C676" s="21">
        <f>MAX(B$8:$C675)+1</f>
        <v>67</v>
      </c>
      <c r="D676" s="20" t="str">
        <f>INDEX(AssetList!$J$3:$J$200,MATCH(Storyboard!C676,AssetList!$M$3:$M$200))</f>
        <v>11_PGOC_BNL_Dynamite_SG01_P01_IC05_S03</v>
      </c>
      <c r="E676" s="10" t="s">
        <v>1</v>
      </c>
      <c r="F676" s="20" t="str">
        <f>INDEX(AssetList!$K$3:$K$200,MATCH(Storyboard!$C676,AssetList!$M$3:$M$200))</f>
        <v/>
      </c>
      <c r="G676" s="10" t="s">
        <v>2</v>
      </c>
      <c r="H676" s="90" t="str">
        <f>INDEX(AssetList!$L$3:$L$200,MATCH(Storyboard!$C676,AssetList!$M$3:$M$200))</f>
        <v>Recap</v>
      </c>
      <c r="I676" s="91" t="str">
        <f>INDEX(AssetList!$K$3:$K$200,MATCH(Storyboard!$C676,AssetList!$M$3:$M$200))</f>
        <v/>
      </c>
      <c r="J676" s="1"/>
    </row>
    <row r="677" spans="2:10" ht="23.25" hidden="1" customHeight="1" outlineLevel="1" x14ac:dyDescent="0.25">
      <c r="B677" s="83" t="s">
        <v>3</v>
      </c>
      <c r="C677" s="84"/>
      <c r="D677" s="84"/>
      <c r="E677" s="85">
        <f>MAX($E$9:E676)+1</f>
        <v>67</v>
      </c>
      <c r="F677" s="85"/>
      <c r="G677" s="85"/>
      <c r="H677" s="85"/>
      <c r="I677" s="86"/>
      <c r="J677" s="1"/>
    </row>
    <row r="678" spans="2:10" ht="23.25" hidden="1" customHeight="1" outlineLevel="1" x14ac:dyDescent="0.25">
      <c r="B678" s="87" t="s">
        <v>4</v>
      </c>
      <c r="C678" s="88"/>
      <c r="D678" s="88"/>
      <c r="E678" s="88" t="s">
        <v>5</v>
      </c>
      <c r="F678" s="88"/>
      <c r="G678" s="88"/>
      <c r="H678" s="88"/>
      <c r="I678" s="89"/>
      <c r="J678" s="1"/>
    </row>
    <row r="679" spans="2:10" ht="234" hidden="1" customHeight="1" outlineLevel="1" x14ac:dyDescent="0.25">
      <c r="B679" s="67"/>
      <c r="C679" s="65"/>
      <c r="D679" s="65"/>
      <c r="E679" s="64"/>
      <c r="F679" s="65"/>
      <c r="G679" s="65"/>
      <c r="H679" s="65"/>
      <c r="I679" s="66"/>
      <c r="J679" s="1"/>
    </row>
    <row r="680" spans="2:10" ht="15.75" hidden="1" outlineLevel="1" thickBot="1" x14ac:dyDescent="0.3">
      <c r="B680" s="61" t="s">
        <v>6</v>
      </c>
      <c r="C680" s="62"/>
      <c r="D680" s="62"/>
      <c r="E680" s="62"/>
      <c r="F680" s="62"/>
      <c r="G680" s="62"/>
      <c r="H680" s="62"/>
      <c r="I680" s="63"/>
      <c r="J680" s="1"/>
    </row>
    <row r="681" spans="2:10" ht="15.75" hidden="1" outlineLevel="1" thickBot="1" x14ac:dyDescent="0.3">
      <c r="B681" s="68"/>
      <c r="C681" s="69"/>
      <c r="D681" s="70"/>
      <c r="E681" s="77"/>
      <c r="F681" s="69"/>
      <c r="G681" s="69"/>
      <c r="H681" s="69"/>
      <c r="I681" s="78"/>
      <c r="J681" s="1"/>
    </row>
    <row r="682" spans="2:10" ht="15.75" hidden="1" outlineLevel="1" thickBot="1" x14ac:dyDescent="0.3">
      <c r="B682" s="71"/>
      <c r="C682" s="72"/>
      <c r="D682" s="73"/>
      <c r="E682" s="79"/>
      <c r="F682" s="72"/>
      <c r="G682" s="72"/>
      <c r="H682" s="72"/>
      <c r="I682" s="80"/>
      <c r="J682" s="1"/>
    </row>
    <row r="683" spans="2:10" ht="15.75" hidden="1" outlineLevel="1" thickBot="1" x14ac:dyDescent="0.3">
      <c r="B683" s="71"/>
      <c r="C683" s="72"/>
      <c r="D683" s="73"/>
      <c r="E683" s="79"/>
      <c r="F683" s="72"/>
      <c r="G683" s="72"/>
      <c r="H683" s="72"/>
      <c r="I683" s="80"/>
      <c r="J683" s="1"/>
    </row>
    <row r="684" spans="2:10" ht="15.75" hidden="1" outlineLevel="1" thickBot="1" x14ac:dyDescent="0.3">
      <c r="B684" s="71"/>
      <c r="C684" s="72"/>
      <c r="D684" s="73"/>
      <c r="E684" s="79"/>
      <c r="F684" s="72"/>
      <c r="G684" s="72"/>
      <c r="H684" s="72"/>
      <c r="I684" s="80"/>
      <c r="J684" s="1"/>
    </row>
    <row r="685" spans="2:10" ht="15.75" hidden="1" outlineLevel="1" thickBot="1" x14ac:dyDescent="0.3">
      <c r="B685" s="74"/>
      <c r="C685" s="75"/>
      <c r="D685" s="76"/>
      <c r="E685" s="81"/>
      <c r="F685" s="75"/>
      <c r="G685" s="75"/>
      <c r="H685" s="75"/>
      <c r="I685" s="82"/>
      <c r="J685" s="1"/>
    </row>
    <row r="686" spans="2:10" ht="33" customHeight="1" collapsed="1" thickBot="1" x14ac:dyDescent="0.3">
      <c r="B686" s="22" t="s">
        <v>0</v>
      </c>
      <c r="C686" s="21">
        <f>MAX(B$8:$C685)+1</f>
        <v>68</v>
      </c>
      <c r="D686" s="20" t="str">
        <f>INDEX(AssetList!$J$3:$J$200,MATCH(Storyboard!C686,AssetList!$M$3:$M$200))</f>
        <v>11_PGOC_BNL_Dynamite_SG01_P01_IC06_S01</v>
      </c>
      <c r="E686" s="10" t="s">
        <v>1</v>
      </c>
      <c r="F686" s="20" t="str">
        <f>INDEX(AssetList!$K$3:$K$200,MATCH(Storyboard!$C686,AssetList!$M$3:$M$200))</f>
        <v/>
      </c>
      <c r="G686" s="10" t="s">
        <v>2</v>
      </c>
      <c r="H686" s="90" t="str">
        <f>INDEX(AssetList!$L$3:$L$200,MATCH(Storyboard!$C686,AssetList!$M$3:$M$200))</f>
        <v>Summary</v>
      </c>
      <c r="I686" s="91" t="str">
        <f>INDEX(AssetList!$K$3:$K$200,MATCH(Storyboard!$C686,AssetList!$M$3:$M$200))</f>
        <v/>
      </c>
      <c r="J686" s="1"/>
    </row>
    <row r="687" spans="2:10" ht="23.25" hidden="1" customHeight="1" outlineLevel="1" x14ac:dyDescent="0.25">
      <c r="B687" s="83" t="s">
        <v>3</v>
      </c>
      <c r="C687" s="84"/>
      <c r="D687" s="84"/>
      <c r="E687" s="85">
        <f>MAX($E$9:E686)+1</f>
        <v>68</v>
      </c>
      <c r="F687" s="85"/>
      <c r="G687" s="85"/>
      <c r="H687" s="85"/>
      <c r="I687" s="86"/>
      <c r="J687" s="1"/>
    </row>
    <row r="688" spans="2:10" ht="23.25" hidden="1" customHeight="1" outlineLevel="1" x14ac:dyDescent="0.25">
      <c r="B688" s="87" t="s">
        <v>4</v>
      </c>
      <c r="C688" s="88"/>
      <c r="D688" s="88"/>
      <c r="E688" s="88" t="s">
        <v>5</v>
      </c>
      <c r="F688" s="88"/>
      <c r="G688" s="88"/>
      <c r="H688" s="88"/>
      <c r="I688" s="89"/>
      <c r="J688" s="1"/>
    </row>
    <row r="689" spans="2:10" ht="234" hidden="1" customHeight="1" outlineLevel="1" x14ac:dyDescent="0.25">
      <c r="B689" s="67"/>
      <c r="C689" s="65"/>
      <c r="D689" s="65"/>
      <c r="E689" s="64"/>
      <c r="F689" s="65"/>
      <c r="G689" s="65"/>
      <c r="H689" s="65"/>
      <c r="I689" s="66"/>
      <c r="J689" s="1"/>
    </row>
    <row r="690" spans="2:10" ht="15.75" hidden="1" outlineLevel="1" thickBot="1" x14ac:dyDescent="0.3">
      <c r="B690" s="61" t="s">
        <v>6</v>
      </c>
      <c r="C690" s="62"/>
      <c r="D690" s="62"/>
      <c r="E690" s="62"/>
      <c r="F690" s="62"/>
      <c r="G690" s="62"/>
      <c r="H690" s="62"/>
      <c r="I690" s="63"/>
      <c r="J690" s="1"/>
    </row>
    <row r="691" spans="2:10" ht="15.75" hidden="1" outlineLevel="1" thickBot="1" x14ac:dyDescent="0.3">
      <c r="B691" s="68"/>
      <c r="C691" s="69"/>
      <c r="D691" s="70"/>
      <c r="E691" s="77"/>
      <c r="F691" s="69"/>
      <c r="G691" s="69"/>
      <c r="H691" s="69"/>
      <c r="I691" s="78"/>
      <c r="J691" s="1"/>
    </row>
    <row r="692" spans="2:10" ht="15.75" hidden="1" outlineLevel="1" thickBot="1" x14ac:dyDescent="0.3">
      <c r="B692" s="71"/>
      <c r="C692" s="72"/>
      <c r="D692" s="73"/>
      <c r="E692" s="79"/>
      <c r="F692" s="72"/>
      <c r="G692" s="72"/>
      <c r="H692" s="72"/>
      <c r="I692" s="80"/>
      <c r="J692" s="1"/>
    </row>
    <row r="693" spans="2:10" ht="15.75" hidden="1" outlineLevel="1" thickBot="1" x14ac:dyDescent="0.3">
      <c r="B693" s="71"/>
      <c r="C693" s="72"/>
      <c r="D693" s="73"/>
      <c r="E693" s="79"/>
      <c r="F693" s="72"/>
      <c r="G693" s="72"/>
      <c r="H693" s="72"/>
      <c r="I693" s="80"/>
      <c r="J693" s="1"/>
    </row>
    <row r="694" spans="2:10" ht="15.75" hidden="1" outlineLevel="1" thickBot="1" x14ac:dyDescent="0.3">
      <c r="B694" s="71"/>
      <c r="C694" s="72"/>
      <c r="D694" s="73"/>
      <c r="E694" s="79"/>
      <c r="F694" s="72"/>
      <c r="G694" s="72"/>
      <c r="H694" s="72"/>
      <c r="I694" s="80"/>
      <c r="J694" s="1"/>
    </row>
    <row r="695" spans="2:10" ht="15.75" hidden="1" outlineLevel="1" thickBot="1" x14ac:dyDescent="0.3">
      <c r="B695" s="74"/>
      <c r="C695" s="75"/>
      <c r="D695" s="76"/>
      <c r="E695" s="81"/>
      <c r="F695" s="75"/>
      <c r="G695" s="75"/>
      <c r="H695" s="75"/>
      <c r="I695" s="82"/>
      <c r="J695" s="1"/>
    </row>
    <row r="696" spans="2:10" ht="33" customHeight="1" collapsed="1" thickBot="1" x14ac:dyDescent="0.3">
      <c r="B696" s="22" t="s">
        <v>0</v>
      </c>
      <c r="C696" s="21">
        <f>MAX(B$8:$C695)+1</f>
        <v>69</v>
      </c>
      <c r="D696" s="20" t="str">
        <f>INDEX(AssetList!$J$3:$J$200,MATCH(Storyboard!C696,AssetList!$M$3:$M$200))</f>
        <v>11_PGOC_BNL_Dynamite_SG01_P01_IC06_S02</v>
      </c>
      <c r="E696" s="10" t="s">
        <v>1</v>
      </c>
      <c r="F696" s="20" t="str">
        <f>INDEX(AssetList!$K$3:$K$200,MATCH(Storyboard!$C696,AssetList!$M$3:$M$200))</f>
        <v/>
      </c>
      <c r="G696" s="10" t="s">
        <v>2</v>
      </c>
      <c r="H696" s="90" t="str">
        <f>INDEX(AssetList!$L$3:$L$200,MATCH(Storyboard!$C696,AssetList!$M$3:$M$200))</f>
        <v>Summary</v>
      </c>
      <c r="I696" s="91" t="str">
        <f>INDEX(AssetList!$K$3:$K$200,MATCH(Storyboard!$C696,AssetList!$M$3:$M$200))</f>
        <v/>
      </c>
      <c r="J696" s="1"/>
    </row>
    <row r="697" spans="2:10" ht="23.25" hidden="1" customHeight="1" outlineLevel="1" x14ac:dyDescent="0.25">
      <c r="B697" s="83" t="s">
        <v>3</v>
      </c>
      <c r="C697" s="84"/>
      <c r="D697" s="84"/>
      <c r="E697" s="85">
        <f>MAX($E$9:E696)+1</f>
        <v>69</v>
      </c>
      <c r="F697" s="85"/>
      <c r="G697" s="85"/>
      <c r="H697" s="85"/>
      <c r="I697" s="86"/>
      <c r="J697" s="1"/>
    </row>
    <row r="698" spans="2:10" ht="23.25" hidden="1" customHeight="1" outlineLevel="1" x14ac:dyDescent="0.25">
      <c r="B698" s="87" t="s">
        <v>4</v>
      </c>
      <c r="C698" s="88"/>
      <c r="D698" s="88"/>
      <c r="E698" s="88" t="s">
        <v>5</v>
      </c>
      <c r="F698" s="88"/>
      <c r="G698" s="88"/>
      <c r="H698" s="88"/>
      <c r="I698" s="89"/>
      <c r="J698" s="1"/>
    </row>
    <row r="699" spans="2:10" ht="234" hidden="1" customHeight="1" outlineLevel="1" x14ac:dyDescent="0.25">
      <c r="B699" s="67"/>
      <c r="C699" s="65"/>
      <c r="D699" s="65"/>
      <c r="E699" s="64"/>
      <c r="F699" s="65"/>
      <c r="G699" s="65"/>
      <c r="H699" s="65"/>
      <c r="I699" s="66"/>
      <c r="J699" s="1"/>
    </row>
    <row r="700" spans="2:10" ht="15.75" hidden="1" outlineLevel="1" thickBot="1" x14ac:dyDescent="0.3">
      <c r="B700" s="61" t="s">
        <v>6</v>
      </c>
      <c r="C700" s="62"/>
      <c r="D700" s="62"/>
      <c r="E700" s="62"/>
      <c r="F700" s="62"/>
      <c r="G700" s="62"/>
      <c r="H700" s="62"/>
      <c r="I700" s="63"/>
      <c r="J700" s="1"/>
    </row>
    <row r="701" spans="2:10" ht="15.75" hidden="1" outlineLevel="1" thickBot="1" x14ac:dyDescent="0.3">
      <c r="B701" s="99"/>
      <c r="C701" s="100"/>
      <c r="D701" s="100"/>
      <c r="E701" s="100"/>
      <c r="F701" s="100"/>
      <c r="G701" s="100"/>
      <c r="H701" s="100"/>
      <c r="I701" s="101"/>
      <c r="J701" s="1"/>
    </row>
    <row r="702" spans="2:10" ht="15.75" hidden="1" outlineLevel="1" thickBot="1" x14ac:dyDescent="0.3">
      <c r="B702" s="102"/>
      <c r="C702" s="103"/>
      <c r="D702" s="103"/>
      <c r="E702" s="103"/>
      <c r="F702" s="103"/>
      <c r="G702" s="103"/>
      <c r="H702" s="103"/>
      <c r="I702" s="104"/>
      <c r="J702" s="1"/>
    </row>
    <row r="703" spans="2:10" ht="15.75" hidden="1" outlineLevel="1" thickBot="1" x14ac:dyDescent="0.3">
      <c r="B703" s="102"/>
      <c r="C703" s="103"/>
      <c r="D703" s="103"/>
      <c r="E703" s="103"/>
      <c r="F703" s="103"/>
      <c r="G703" s="103"/>
      <c r="H703" s="103"/>
      <c r="I703" s="104"/>
      <c r="J703" s="1"/>
    </row>
    <row r="704" spans="2:10" ht="15.75" hidden="1" outlineLevel="1" thickBot="1" x14ac:dyDescent="0.3">
      <c r="B704" s="102"/>
      <c r="C704" s="103"/>
      <c r="D704" s="103"/>
      <c r="E704" s="103"/>
      <c r="F704" s="103"/>
      <c r="G704" s="103"/>
      <c r="H704" s="103"/>
      <c r="I704" s="104"/>
      <c r="J704" s="1"/>
    </row>
    <row r="705" spans="2:10" ht="15.75" hidden="1" outlineLevel="1" thickBot="1" x14ac:dyDescent="0.3">
      <c r="B705" s="105"/>
      <c r="C705" s="106"/>
      <c r="D705" s="106"/>
      <c r="E705" s="106"/>
      <c r="F705" s="106"/>
      <c r="G705" s="106"/>
      <c r="H705" s="106"/>
      <c r="I705" s="107"/>
      <c r="J705" s="1"/>
    </row>
    <row r="706" spans="2:10" ht="33" customHeight="1" collapsed="1" thickBot="1" x14ac:dyDescent="0.3">
      <c r="B706" s="22" t="s">
        <v>0</v>
      </c>
      <c r="C706" s="21">
        <f>MAX(B$8:$C705)+1</f>
        <v>70</v>
      </c>
      <c r="D706" s="20" t="str">
        <f>INDEX(AssetList!$J$3:$J$200,MATCH(Storyboard!C706,AssetList!$M$3:$M$200))</f>
        <v>11_PGOC_BNL_Dynamite_SG01_P01_IC06_S03</v>
      </c>
      <c r="E706" s="10" t="s">
        <v>1</v>
      </c>
      <c r="F706" s="20" t="str">
        <f>INDEX(AssetList!$K$3:$K$200,MATCH(Storyboard!$C706,AssetList!$M$3:$M$200))</f>
        <v/>
      </c>
      <c r="G706" s="10" t="s">
        <v>2</v>
      </c>
      <c r="H706" s="90" t="str">
        <f>INDEX(AssetList!$L$3:$L$200,MATCH(Storyboard!$C706,AssetList!$M$3:$M$200))</f>
        <v>Summary</v>
      </c>
      <c r="I706" s="91" t="str">
        <f>INDEX(AssetList!$K$3:$K$200,MATCH(Storyboard!$C706,AssetList!$M$3:$M$200))</f>
        <v/>
      </c>
      <c r="J706" s="1"/>
    </row>
    <row r="707" spans="2:10" ht="23.25" hidden="1" customHeight="1" outlineLevel="1" x14ac:dyDescent="0.25">
      <c r="B707" s="83" t="s">
        <v>3</v>
      </c>
      <c r="C707" s="84"/>
      <c r="D707" s="84"/>
      <c r="E707" s="85">
        <f>MAX($E$9:E706)+1</f>
        <v>70</v>
      </c>
      <c r="F707" s="85"/>
      <c r="G707" s="85"/>
      <c r="H707" s="85"/>
      <c r="I707" s="86"/>
      <c r="J707" s="1"/>
    </row>
    <row r="708" spans="2:10" ht="23.25" hidden="1" customHeight="1" outlineLevel="1" x14ac:dyDescent="0.25">
      <c r="B708" s="87" t="s">
        <v>4</v>
      </c>
      <c r="C708" s="88"/>
      <c r="D708" s="88"/>
      <c r="E708" s="88" t="s">
        <v>5</v>
      </c>
      <c r="F708" s="88"/>
      <c r="G708" s="88"/>
      <c r="H708" s="88"/>
      <c r="I708" s="89"/>
      <c r="J708" s="1"/>
    </row>
    <row r="709" spans="2:10" ht="234" hidden="1" customHeight="1" outlineLevel="1" x14ac:dyDescent="0.25">
      <c r="B709" s="67"/>
      <c r="C709" s="65"/>
      <c r="D709" s="65"/>
      <c r="E709" s="64"/>
      <c r="F709" s="65"/>
      <c r="G709" s="65"/>
      <c r="H709" s="65"/>
      <c r="I709" s="66"/>
      <c r="J709" s="1"/>
    </row>
    <row r="710" spans="2:10" ht="15.75" hidden="1" outlineLevel="1" thickBot="1" x14ac:dyDescent="0.3">
      <c r="B710" s="61" t="s">
        <v>6</v>
      </c>
      <c r="C710" s="62"/>
      <c r="D710" s="62"/>
      <c r="E710" s="62"/>
      <c r="F710" s="62"/>
      <c r="G710" s="62"/>
      <c r="H710" s="62"/>
      <c r="I710" s="63"/>
      <c r="J710" s="1"/>
    </row>
    <row r="711" spans="2:10" ht="15.75" hidden="1" outlineLevel="1" thickBot="1" x14ac:dyDescent="0.3">
      <c r="B711" s="68"/>
      <c r="C711" s="69"/>
      <c r="D711" s="70"/>
      <c r="E711" s="77"/>
      <c r="F711" s="69"/>
      <c r="G711" s="69"/>
      <c r="H711" s="69"/>
      <c r="I711" s="78"/>
      <c r="J711" s="1"/>
    </row>
    <row r="712" spans="2:10" ht="15.75" hidden="1" outlineLevel="1" thickBot="1" x14ac:dyDescent="0.3">
      <c r="B712" s="71"/>
      <c r="C712" s="72"/>
      <c r="D712" s="73"/>
      <c r="E712" s="79"/>
      <c r="F712" s="72"/>
      <c r="G712" s="72"/>
      <c r="H712" s="72"/>
      <c r="I712" s="80"/>
      <c r="J712" s="1"/>
    </row>
    <row r="713" spans="2:10" ht="15.75" hidden="1" outlineLevel="1" thickBot="1" x14ac:dyDescent="0.3">
      <c r="B713" s="71"/>
      <c r="C713" s="72"/>
      <c r="D713" s="73"/>
      <c r="E713" s="79"/>
      <c r="F713" s="72"/>
      <c r="G713" s="72"/>
      <c r="H713" s="72"/>
      <c r="I713" s="80"/>
      <c r="J713" s="1"/>
    </row>
    <row r="714" spans="2:10" ht="15.75" hidden="1" outlineLevel="1" thickBot="1" x14ac:dyDescent="0.3">
      <c r="B714" s="71"/>
      <c r="C714" s="72"/>
      <c r="D714" s="73"/>
      <c r="E714" s="79"/>
      <c r="F714" s="72"/>
      <c r="G714" s="72"/>
      <c r="H714" s="72"/>
      <c r="I714" s="80"/>
      <c r="J714" s="1"/>
    </row>
    <row r="715" spans="2:10" ht="15.75" hidden="1" outlineLevel="1" thickBot="1" x14ac:dyDescent="0.3">
      <c r="B715" s="74"/>
      <c r="C715" s="75"/>
      <c r="D715" s="76"/>
      <c r="E715" s="81"/>
      <c r="F715" s="75"/>
      <c r="G715" s="75"/>
      <c r="H715" s="75"/>
      <c r="I715" s="82"/>
      <c r="J715" s="1"/>
    </row>
    <row r="716" spans="2:10" ht="33" customHeight="1" collapsed="1" thickBot="1" x14ac:dyDescent="0.3">
      <c r="B716" s="22" t="s">
        <v>0</v>
      </c>
      <c r="C716" s="21">
        <f>MAX(B$8:$C715)+1</f>
        <v>71</v>
      </c>
      <c r="D716" s="20" t="str">
        <f>INDEX(AssetList!$J$3:$J$200,MATCH(Storyboard!C716,AssetList!$M$3:$M$200))</f>
        <v>11_PGOC_BNL_Dynamite_SG01_P01_IC06_S04</v>
      </c>
      <c r="E716" s="10" t="s">
        <v>1</v>
      </c>
      <c r="F716" s="20" t="str">
        <f>INDEX(AssetList!$K$3:$K$200,MATCH(Storyboard!$C716,AssetList!$M$3:$M$200))</f>
        <v/>
      </c>
      <c r="G716" s="10" t="s">
        <v>2</v>
      </c>
      <c r="H716" s="90" t="str">
        <f>INDEX(AssetList!$L$3:$L$200,MATCH(Storyboard!$C716,AssetList!$M$3:$M$200))</f>
        <v>Summary</v>
      </c>
      <c r="I716" s="91" t="str">
        <f>INDEX(AssetList!$K$3:$K$200,MATCH(Storyboard!$C716,AssetList!$M$3:$M$200))</f>
        <v/>
      </c>
      <c r="J716" s="1"/>
    </row>
    <row r="717" spans="2:10" ht="23.25" hidden="1" customHeight="1" outlineLevel="1" x14ac:dyDescent="0.25">
      <c r="B717" s="83" t="s">
        <v>3</v>
      </c>
      <c r="C717" s="84"/>
      <c r="D717" s="84"/>
      <c r="E717" s="85">
        <f>MAX($E$9:E716)+1</f>
        <v>71</v>
      </c>
      <c r="F717" s="85"/>
      <c r="G717" s="85"/>
      <c r="H717" s="85"/>
      <c r="I717" s="86"/>
      <c r="J717" s="1"/>
    </row>
    <row r="718" spans="2:10" ht="23.25" hidden="1" customHeight="1" outlineLevel="1" x14ac:dyDescent="0.25">
      <c r="B718" s="87" t="s">
        <v>4</v>
      </c>
      <c r="C718" s="88"/>
      <c r="D718" s="88"/>
      <c r="E718" s="88" t="s">
        <v>5</v>
      </c>
      <c r="F718" s="88"/>
      <c r="G718" s="88"/>
      <c r="H718" s="88"/>
      <c r="I718" s="89"/>
      <c r="J718" s="1"/>
    </row>
    <row r="719" spans="2:10" ht="234" hidden="1" customHeight="1" outlineLevel="1" x14ac:dyDescent="0.25">
      <c r="B719" s="67"/>
      <c r="C719" s="65"/>
      <c r="D719" s="65"/>
      <c r="E719" s="64"/>
      <c r="F719" s="65"/>
      <c r="G719" s="65"/>
      <c r="H719" s="65"/>
      <c r="I719" s="66"/>
      <c r="J719" s="1"/>
    </row>
    <row r="720" spans="2:10" ht="15.75" hidden="1" outlineLevel="1" thickBot="1" x14ac:dyDescent="0.3">
      <c r="B720" s="61" t="s">
        <v>6</v>
      </c>
      <c r="C720" s="62"/>
      <c r="D720" s="62"/>
      <c r="E720" s="62"/>
      <c r="F720" s="62"/>
      <c r="G720" s="62"/>
      <c r="H720" s="62"/>
      <c r="I720" s="63"/>
      <c r="J720" s="1"/>
    </row>
    <row r="721" spans="2:10" ht="15.75" hidden="1" outlineLevel="1" thickBot="1" x14ac:dyDescent="0.3">
      <c r="B721" s="68"/>
      <c r="C721" s="69"/>
      <c r="D721" s="70"/>
      <c r="E721" s="77"/>
      <c r="F721" s="69"/>
      <c r="G721" s="69"/>
      <c r="H721" s="69"/>
      <c r="I721" s="78"/>
      <c r="J721" s="1"/>
    </row>
    <row r="722" spans="2:10" ht="15.75" hidden="1" outlineLevel="1" thickBot="1" x14ac:dyDescent="0.3">
      <c r="B722" s="71"/>
      <c r="C722" s="72"/>
      <c r="D722" s="73"/>
      <c r="E722" s="79"/>
      <c r="F722" s="72"/>
      <c r="G722" s="72"/>
      <c r="H722" s="72"/>
      <c r="I722" s="80"/>
      <c r="J722" s="1"/>
    </row>
    <row r="723" spans="2:10" ht="15.75" hidden="1" outlineLevel="1" thickBot="1" x14ac:dyDescent="0.3">
      <c r="B723" s="71"/>
      <c r="C723" s="72"/>
      <c r="D723" s="73"/>
      <c r="E723" s="79"/>
      <c r="F723" s="72"/>
      <c r="G723" s="72"/>
      <c r="H723" s="72"/>
      <c r="I723" s="80"/>
      <c r="J723" s="1"/>
    </row>
    <row r="724" spans="2:10" ht="15.75" hidden="1" outlineLevel="1" thickBot="1" x14ac:dyDescent="0.3">
      <c r="B724" s="71"/>
      <c r="C724" s="72"/>
      <c r="D724" s="73"/>
      <c r="E724" s="79"/>
      <c r="F724" s="72"/>
      <c r="G724" s="72"/>
      <c r="H724" s="72"/>
      <c r="I724" s="80"/>
      <c r="J724" s="1"/>
    </row>
    <row r="725" spans="2:10" ht="15.75" hidden="1" outlineLevel="1" thickBot="1" x14ac:dyDescent="0.3">
      <c r="B725" s="74"/>
      <c r="C725" s="75"/>
      <c r="D725" s="76"/>
      <c r="E725" s="81"/>
      <c r="F725" s="75"/>
      <c r="G725" s="75"/>
      <c r="H725" s="75"/>
      <c r="I725" s="82"/>
      <c r="J725" s="1"/>
    </row>
    <row r="726" spans="2:10" ht="33" customHeight="1" collapsed="1" thickBot="1" x14ac:dyDescent="0.3">
      <c r="B726" s="22" t="s">
        <v>0</v>
      </c>
      <c r="C726" s="21">
        <f>MAX(B$8:$C725)+1</f>
        <v>72</v>
      </c>
      <c r="D726" s="20" t="str">
        <f>INDEX(AssetList!$J$3:$J$200,MATCH(Storyboard!C726,AssetList!$M$3:$M$200))</f>
        <v>11_PGOC_BNL_Dynamite_SG01_P01_IC07_S01</v>
      </c>
      <c r="E726" s="10" t="s">
        <v>1</v>
      </c>
      <c r="F726" s="20" t="str">
        <f>INDEX(AssetList!$K$3:$K$200,MATCH(Storyboard!$C726,AssetList!$M$3:$M$200))</f>
        <v/>
      </c>
      <c r="G726" s="10" t="s">
        <v>2</v>
      </c>
      <c r="H726" s="90" t="str">
        <f>INDEX(AssetList!$L$3:$L$200,MATCH(Storyboard!$C726,AssetList!$M$3:$M$200))</f>
        <v>Line up</v>
      </c>
      <c r="I726" s="91" t="str">
        <f>INDEX(AssetList!$K$3:$K$200,MATCH(Storyboard!$C726,AssetList!$M$3:$M$200))</f>
        <v/>
      </c>
      <c r="J726" s="1"/>
    </row>
    <row r="727" spans="2:10" ht="23.25" hidden="1" customHeight="1" outlineLevel="1" x14ac:dyDescent="0.25">
      <c r="B727" s="83" t="s">
        <v>3</v>
      </c>
      <c r="C727" s="84"/>
      <c r="D727" s="84"/>
      <c r="E727" s="85">
        <f>MAX($E$9:E726)+1</f>
        <v>72</v>
      </c>
      <c r="F727" s="85"/>
      <c r="G727" s="85"/>
      <c r="H727" s="85"/>
      <c r="I727" s="86"/>
      <c r="J727" s="1"/>
    </row>
    <row r="728" spans="2:10" ht="23.25" hidden="1" customHeight="1" outlineLevel="1" x14ac:dyDescent="0.25">
      <c r="B728" s="87" t="s">
        <v>4</v>
      </c>
      <c r="C728" s="88"/>
      <c r="D728" s="88"/>
      <c r="E728" s="88" t="s">
        <v>5</v>
      </c>
      <c r="F728" s="88"/>
      <c r="G728" s="88"/>
      <c r="H728" s="88"/>
      <c r="I728" s="89"/>
      <c r="J728" s="1"/>
    </row>
    <row r="729" spans="2:10" ht="234" hidden="1" customHeight="1" outlineLevel="1" x14ac:dyDescent="0.25">
      <c r="B729" s="67"/>
      <c r="C729" s="65"/>
      <c r="D729" s="65"/>
      <c r="E729" s="64"/>
      <c r="F729" s="65"/>
      <c r="G729" s="65"/>
      <c r="H729" s="65"/>
      <c r="I729" s="66"/>
      <c r="J729" s="1"/>
    </row>
    <row r="730" spans="2:10" ht="15.75" hidden="1" outlineLevel="1" thickBot="1" x14ac:dyDescent="0.3">
      <c r="B730" s="61" t="s">
        <v>6</v>
      </c>
      <c r="C730" s="62"/>
      <c r="D730" s="62"/>
      <c r="E730" s="62"/>
      <c r="F730" s="62"/>
      <c r="G730" s="62"/>
      <c r="H730" s="62"/>
      <c r="I730" s="63"/>
      <c r="J730" s="1"/>
    </row>
    <row r="731" spans="2:10" ht="15.75" hidden="1" outlineLevel="1" thickBot="1" x14ac:dyDescent="0.3">
      <c r="B731" s="68"/>
      <c r="C731" s="69"/>
      <c r="D731" s="70"/>
      <c r="E731" s="77"/>
      <c r="F731" s="69"/>
      <c r="G731" s="69"/>
      <c r="H731" s="69"/>
      <c r="I731" s="78"/>
      <c r="J731" s="1"/>
    </row>
    <row r="732" spans="2:10" ht="15.75" hidden="1" outlineLevel="1" thickBot="1" x14ac:dyDescent="0.3">
      <c r="B732" s="71"/>
      <c r="C732" s="72"/>
      <c r="D732" s="73"/>
      <c r="E732" s="79"/>
      <c r="F732" s="72"/>
      <c r="G732" s="72"/>
      <c r="H732" s="72"/>
      <c r="I732" s="80"/>
      <c r="J732" s="1"/>
    </row>
    <row r="733" spans="2:10" ht="15.75" hidden="1" outlineLevel="1" thickBot="1" x14ac:dyDescent="0.3">
      <c r="B733" s="71"/>
      <c r="C733" s="72"/>
      <c r="D733" s="73"/>
      <c r="E733" s="79"/>
      <c r="F733" s="72"/>
      <c r="G733" s="72"/>
      <c r="H733" s="72"/>
      <c r="I733" s="80"/>
      <c r="J733" s="1"/>
    </row>
    <row r="734" spans="2:10" ht="15.75" hidden="1" outlineLevel="1" thickBot="1" x14ac:dyDescent="0.3">
      <c r="B734" s="71"/>
      <c r="C734" s="72"/>
      <c r="D734" s="73"/>
      <c r="E734" s="79"/>
      <c r="F734" s="72"/>
      <c r="G734" s="72"/>
      <c r="H734" s="72"/>
      <c r="I734" s="80"/>
      <c r="J734" s="1"/>
    </row>
    <row r="735" spans="2:10" ht="15.75" hidden="1" outlineLevel="1" thickBot="1" x14ac:dyDescent="0.3">
      <c r="B735" s="74"/>
      <c r="C735" s="75"/>
      <c r="D735" s="76"/>
      <c r="E735" s="81"/>
      <c r="F735" s="75"/>
      <c r="G735" s="75"/>
      <c r="H735" s="75"/>
      <c r="I735" s="82"/>
      <c r="J735" s="1"/>
    </row>
    <row r="736" spans="2:10" ht="33" customHeight="1" collapsed="1" thickBot="1" x14ac:dyDescent="0.3">
      <c r="B736" s="22" t="s">
        <v>0</v>
      </c>
      <c r="C736" s="21">
        <f>MAX(B$8:$C735)+1</f>
        <v>73</v>
      </c>
      <c r="D736" s="20" t="str">
        <f>INDEX(AssetList!$J$3:$J$200,MATCH(Storyboard!C736,AssetList!$M$3:$M$200))</f>
        <v>11_PGOC_BNL_Dynamite_SG01_P01_IC07_S02</v>
      </c>
      <c r="E736" s="10" t="s">
        <v>1</v>
      </c>
      <c r="F736" s="20" t="str">
        <f>INDEX(AssetList!$K$3:$K$200,MATCH(Storyboard!$C736,AssetList!$M$3:$M$200))</f>
        <v/>
      </c>
      <c r="G736" s="10" t="s">
        <v>2</v>
      </c>
      <c r="H736" s="90" t="str">
        <f>INDEX(AssetList!$L$3:$L$200,MATCH(Storyboard!$C736,AssetList!$M$3:$M$200))</f>
        <v>Line up</v>
      </c>
      <c r="I736" s="91" t="str">
        <f>INDEX(AssetList!$K$3:$K$200,MATCH(Storyboard!$C736,AssetList!$M$3:$M$200))</f>
        <v/>
      </c>
      <c r="J736" s="1"/>
    </row>
    <row r="737" spans="2:10" ht="23.25" hidden="1" customHeight="1" outlineLevel="1" x14ac:dyDescent="0.25">
      <c r="B737" s="83" t="s">
        <v>3</v>
      </c>
      <c r="C737" s="84"/>
      <c r="D737" s="84"/>
      <c r="E737" s="85">
        <f>MAX($E$9:E736)+1</f>
        <v>73</v>
      </c>
      <c r="F737" s="85"/>
      <c r="G737" s="85"/>
      <c r="H737" s="85"/>
      <c r="I737" s="86"/>
      <c r="J737" s="1"/>
    </row>
    <row r="738" spans="2:10" ht="23.25" hidden="1" customHeight="1" outlineLevel="1" x14ac:dyDescent="0.25">
      <c r="B738" s="87" t="s">
        <v>4</v>
      </c>
      <c r="C738" s="88"/>
      <c r="D738" s="88"/>
      <c r="E738" s="88" t="s">
        <v>5</v>
      </c>
      <c r="F738" s="88"/>
      <c r="G738" s="88"/>
      <c r="H738" s="88"/>
      <c r="I738" s="89"/>
      <c r="J738" s="1"/>
    </row>
    <row r="739" spans="2:10" ht="234" hidden="1" customHeight="1" outlineLevel="1" x14ac:dyDescent="0.25">
      <c r="B739" s="67"/>
      <c r="C739" s="65"/>
      <c r="D739" s="65"/>
      <c r="E739" s="64"/>
      <c r="F739" s="65"/>
      <c r="G739" s="65"/>
      <c r="H739" s="65"/>
      <c r="I739" s="66"/>
      <c r="J739" s="1"/>
    </row>
    <row r="740" spans="2:10" ht="15.75" hidden="1" outlineLevel="1" thickBot="1" x14ac:dyDescent="0.3">
      <c r="B740" s="61" t="s">
        <v>6</v>
      </c>
      <c r="C740" s="62"/>
      <c r="D740" s="62"/>
      <c r="E740" s="62"/>
      <c r="F740" s="62"/>
      <c r="G740" s="62"/>
      <c r="H740" s="62"/>
      <c r="I740" s="63"/>
      <c r="J740" s="1"/>
    </row>
    <row r="741" spans="2:10" ht="15.75" hidden="1" outlineLevel="1" thickBot="1" x14ac:dyDescent="0.3">
      <c r="B741" s="68"/>
      <c r="C741" s="69"/>
      <c r="D741" s="70"/>
      <c r="E741" s="77"/>
      <c r="F741" s="69"/>
      <c r="G741" s="69"/>
      <c r="H741" s="69"/>
      <c r="I741" s="78"/>
      <c r="J741" s="1"/>
    </row>
    <row r="742" spans="2:10" ht="15.75" hidden="1" outlineLevel="1" thickBot="1" x14ac:dyDescent="0.3">
      <c r="B742" s="71"/>
      <c r="C742" s="72"/>
      <c r="D742" s="73"/>
      <c r="E742" s="79"/>
      <c r="F742" s="72"/>
      <c r="G742" s="72"/>
      <c r="H742" s="72"/>
      <c r="I742" s="80"/>
      <c r="J742" s="1"/>
    </row>
    <row r="743" spans="2:10" ht="15.75" hidden="1" outlineLevel="1" thickBot="1" x14ac:dyDescent="0.3">
      <c r="B743" s="71"/>
      <c r="C743" s="72"/>
      <c r="D743" s="73"/>
      <c r="E743" s="79"/>
      <c r="F743" s="72"/>
      <c r="G743" s="72"/>
      <c r="H743" s="72"/>
      <c r="I743" s="80"/>
      <c r="J743" s="1"/>
    </row>
    <row r="744" spans="2:10" ht="15.75" hidden="1" outlineLevel="1" thickBot="1" x14ac:dyDescent="0.3">
      <c r="B744" s="71"/>
      <c r="C744" s="72"/>
      <c r="D744" s="73"/>
      <c r="E744" s="79"/>
      <c r="F744" s="72"/>
      <c r="G744" s="72"/>
      <c r="H744" s="72"/>
      <c r="I744" s="80"/>
      <c r="J744" s="1"/>
    </row>
    <row r="745" spans="2:10" ht="15.75" hidden="1" outlineLevel="1" thickBot="1" x14ac:dyDescent="0.3">
      <c r="B745" s="74"/>
      <c r="C745" s="75"/>
      <c r="D745" s="76"/>
      <c r="E745" s="81"/>
      <c r="F745" s="75"/>
      <c r="G745" s="75"/>
      <c r="H745" s="75"/>
      <c r="I745" s="82"/>
      <c r="J745" s="1"/>
    </row>
    <row r="746" spans="2:10" ht="33" customHeight="1" collapsed="1" thickBot="1" x14ac:dyDescent="0.3">
      <c r="B746" s="22" t="s">
        <v>0</v>
      </c>
      <c r="C746" s="21">
        <f>MAX(B$8:$C745)+1</f>
        <v>74</v>
      </c>
      <c r="D746" s="20" t="str">
        <f>INDEX(AssetList!$J$3:$J$200,MATCH(Storyboard!C746,AssetList!$M$3:$M$200))</f>
        <v>11_PGOC_BNL_Dynamite_SG01_P01_IC07_S02</v>
      </c>
      <c r="E746" s="10" t="s">
        <v>1</v>
      </c>
      <c r="F746" s="20" t="str">
        <f>INDEX(AssetList!$K$3:$K$200,MATCH(Storyboard!$C746,AssetList!$M$3:$M$200))</f>
        <v>PU01</v>
      </c>
      <c r="G746" s="10" t="s">
        <v>2</v>
      </c>
      <c r="H746" s="90" t="str">
        <f>INDEX(AssetList!$L$3:$L$200,MATCH(Storyboard!$C746,AssetList!$M$3:$M$200))</f>
        <v>Line up</v>
      </c>
      <c r="I746" s="91" t="str">
        <f>INDEX(AssetList!$K$3:$K$200,MATCH(Storyboard!$C746,AssetList!$M$3:$M$200))</f>
        <v>PU01</v>
      </c>
      <c r="J746" s="1"/>
    </row>
    <row r="747" spans="2:10" ht="23.25" hidden="1" customHeight="1" outlineLevel="1" x14ac:dyDescent="0.25">
      <c r="B747" s="83" t="s">
        <v>3</v>
      </c>
      <c r="C747" s="84"/>
      <c r="D747" s="84"/>
      <c r="E747" s="85">
        <f>MAX($E$9:E746)+1</f>
        <v>74</v>
      </c>
      <c r="F747" s="85"/>
      <c r="G747" s="85"/>
      <c r="H747" s="85"/>
      <c r="I747" s="86"/>
      <c r="J747" s="1"/>
    </row>
    <row r="748" spans="2:10" ht="23.25" hidden="1" customHeight="1" outlineLevel="1" x14ac:dyDescent="0.25">
      <c r="B748" s="87" t="s">
        <v>4</v>
      </c>
      <c r="C748" s="88"/>
      <c r="D748" s="88"/>
      <c r="E748" s="88" t="s">
        <v>5</v>
      </c>
      <c r="F748" s="88"/>
      <c r="G748" s="88"/>
      <c r="H748" s="88"/>
      <c r="I748" s="89"/>
      <c r="J748" s="1"/>
    </row>
    <row r="749" spans="2:10" ht="234" hidden="1" customHeight="1" outlineLevel="1" x14ac:dyDescent="0.25">
      <c r="B749" s="67"/>
      <c r="C749" s="65"/>
      <c r="D749" s="65"/>
      <c r="E749" s="64"/>
      <c r="F749" s="65"/>
      <c r="G749" s="65"/>
      <c r="H749" s="65"/>
      <c r="I749" s="66"/>
      <c r="J749" s="1"/>
    </row>
    <row r="750" spans="2:10" ht="15.75" hidden="1" outlineLevel="1" thickBot="1" x14ac:dyDescent="0.3">
      <c r="B750" s="61" t="s">
        <v>6</v>
      </c>
      <c r="C750" s="62"/>
      <c r="D750" s="62"/>
      <c r="E750" s="62"/>
      <c r="F750" s="62"/>
      <c r="G750" s="62"/>
      <c r="H750" s="62"/>
      <c r="I750" s="63"/>
      <c r="J750" s="1"/>
    </row>
    <row r="751" spans="2:10" ht="15.75" hidden="1" outlineLevel="1" thickBot="1" x14ac:dyDescent="0.3">
      <c r="B751" s="68"/>
      <c r="C751" s="69"/>
      <c r="D751" s="70"/>
      <c r="E751" s="77"/>
      <c r="F751" s="69"/>
      <c r="G751" s="69"/>
      <c r="H751" s="69"/>
      <c r="I751" s="78"/>
      <c r="J751" s="1"/>
    </row>
    <row r="752" spans="2:10" ht="15.75" hidden="1" outlineLevel="1" thickBot="1" x14ac:dyDescent="0.3">
      <c r="B752" s="71"/>
      <c r="C752" s="72"/>
      <c r="D752" s="73"/>
      <c r="E752" s="79"/>
      <c r="F752" s="72"/>
      <c r="G752" s="72"/>
      <c r="H752" s="72"/>
      <c r="I752" s="80"/>
      <c r="J752" s="1"/>
    </row>
    <row r="753" spans="2:10" ht="15.75" hidden="1" outlineLevel="1" thickBot="1" x14ac:dyDescent="0.3">
      <c r="B753" s="71"/>
      <c r="C753" s="72"/>
      <c r="D753" s="73"/>
      <c r="E753" s="79"/>
      <c r="F753" s="72"/>
      <c r="G753" s="72"/>
      <c r="H753" s="72"/>
      <c r="I753" s="80"/>
      <c r="J753" s="1"/>
    </row>
    <row r="754" spans="2:10" ht="15.75" hidden="1" outlineLevel="1" thickBot="1" x14ac:dyDescent="0.3">
      <c r="B754" s="71"/>
      <c r="C754" s="72"/>
      <c r="D754" s="73"/>
      <c r="E754" s="79"/>
      <c r="F754" s="72"/>
      <c r="G754" s="72"/>
      <c r="H754" s="72"/>
      <c r="I754" s="80"/>
      <c r="J754" s="1"/>
    </row>
    <row r="755" spans="2:10" ht="15.75" hidden="1" outlineLevel="1" thickBot="1" x14ac:dyDescent="0.3">
      <c r="B755" s="74"/>
      <c r="C755" s="75"/>
      <c r="D755" s="76"/>
      <c r="E755" s="81"/>
      <c r="F755" s="75"/>
      <c r="G755" s="75"/>
      <c r="H755" s="75"/>
      <c r="I755" s="82"/>
      <c r="J755" s="1"/>
    </row>
    <row r="756" spans="2:10" ht="33" customHeight="1" collapsed="1" thickBot="1" x14ac:dyDescent="0.3">
      <c r="B756" s="22" t="s">
        <v>0</v>
      </c>
      <c r="C756" s="21">
        <f>MAX(B$8:$C755)+1</f>
        <v>75</v>
      </c>
      <c r="D756" s="20" t="str">
        <f>INDEX(AssetList!$J$3:$J$200,MATCH(Storyboard!C756,AssetList!$M$3:$M$200))</f>
        <v>11_PGOC_BNL_Dynamite_SG01_P01_IC07_S02</v>
      </c>
      <c r="E756" s="10" t="s">
        <v>1</v>
      </c>
      <c r="F756" s="20" t="str">
        <f>INDEX(AssetList!$K$3:$K$200,MATCH(Storyboard!$C756,AssetList!$M$3:$M$200))</f>
        <v>PU02</v>
      </c>
      <c r="G756" s="10" t="s">
        <v>2</v>
      </c>
      <c r="H756" s="90" t="str">
        <f>INDEX(AssetList!$L$3:$L$200,MATCH(Storyboard!$C756,AssetList!$M$3:$M$200))</f>
        <v>Line up</v>
      </c>
      <c r="I756" s="91" t="str">
        <f>INDEX(AssetList!$K$3:$K$200,MATCH(Storyboard!$C756,AssetList!$M$3:$M$200))</f>
        <v>PU02</v>
      </c>
      <c r="J756" s="1"/>
    </row>
    <row r="757" spans="2:10" ht="23.25" hidden="1" customHeight="1" outlineLevel="1" x14ac:dyDescent="0.25">
      <c r="B757" s="83" t="s">
        <v>3</v>
      </c>
      <c r="C757" s="84"/>
      <c r="D757" s="84"/>
      <c r="E757" s="85">
        <f>MAX($E$9:E756)+1</f>
        <v>75</v>
      </c>
      <c r="F757" s="85"/>
      <c r="G757" s="85"/>
      <c r="H757" s="85"/>
      <c r="I757" s="86"/>
      <c r="J757" s="1"/>
    </row>
    <row r="758" spans="2:10" ht="23.25" hidden="1" customHeight="1" outlineLevel="1" x14ac:dyDescent="0.25">
      <c r="B758" s="87" t="s">
        <v>4</v>
      </c>
      <c r="C758" s="88"/>
      <c r="D758" s="88"/>
      <c r="E758" s="88" t="s">
        <v>5</v>
      </c>
      <c r="F758" s="88"/>
      <c r="G758" s="88"/>
      <c r="H758" s="88"/>
      <c r="I758" s="89"/>
      <c r="J758" s="1"/>
    </row>
    <row r="759" spans="2:10" ht="234" hidden="1" customHeight="1" outlineLevel="1" x14ac:dyDescent="0.25">
      <c r="B759" s="67"/>
      <c r="C759" s="65"/>
      <c r="D759" s="65"/>
      <c r="E759" s="64"/>
      <c r="F759" s="65"/>
      <c r="G759" s="65"/>
      <c r="H759" s="65"/>
      <c r="I759" s="66"/>
      <c r="J759" s="1"/>
    </row>
    <row r="760" spans="2:10" ht="15.75" hidden="1" outlineLevel="1" thickBot="1" x14ac:dyDescent="0.3">
      <c r="B760" s="61" t="s">
        <v>6</v>
      </c>
      <c r="C760" s="62"/>
      <c r="D760" s="62"/>
      <c r="E760" s="62"/>
      <c r="F760" s="62"/>
      <c r="G760" s="62"/>
      <c r="H760" s="62"/>
      <c r="I760" s="63"/>
      <c r="J760" s="1"/>
    </row>
    <row r="761" spans="2:10" ht="15.75" hidden="1" outlineLevel="1" thickBot="1" x14ac:dyDescent="0.3">
      <c r="B761" s="99"/>
      <c r="C761" s="100"/>
      <c r="D761" s="100"/>
      <c r="E761" s="100"/>
      <c r="F761" s="100"/>
      <c r="G761" s="100"/>
      <c r="H761" s="100"/>
      <c r="I761" s="101"/>
      <c r="J761" s="1"/>
    </row>
    <row r="762" spans="2:10" ht="15.75" hidden="1" outlineLevel="1" thickBot="1" x14ac:dyDescent="0.3">
      <c r="B762" s="102"/>
      <c r="C762" s="103"/>
      <c r="D762" s="103"/>
      <c r="E762" s="103"/>
      <c r="F762" s="103"/>
      <c r="G762" s="103"/>
      <c r="H762" s="103"/>
      <c r="I762" s="104"/>
      <c r="J762" s="1"/>
    </row>
    <row r="763" spans="2:10" ht="15.75" hidden="1" outlineLevel="1" thickBot="1" x14ac:dyDescent="0.3">
      <c r="B763" s="102"/>
      <c r="C763" s="103"/>
      <c r="D763" s="103"/>
      <c r="E763" s="103"/>
      <c r="F763" s="103"/>
      <c r="G763" s="103"/>
      <c r="H763" s="103"/>
      <c r="I763" s="104"/>
      <c r="J763" s="1"/>
    </row>
    <row r="764" spans="2:10" ht="15.75" hidden="1" outlineLevel="1" thickBot="1" x14ac:dyDescent="0.3">
      <c r="B764" s="102"/>
      <c r="C764" s="103"/>
      <c r="D764" s="103"/>
      <c r="E764" s="103"/>
      <c r="F764" s="103"/>
      <c r="G764" s="103"/>
      <c r="H764" s="103"/>
      <c r="I764" s="104"/>
      <c r="J764" s="1"/>
    </row>
    <row r="765" spans="2:10" ht="15.75" hidden="1" outlineLevel="1" thickBot="1" x14ac:dyDescent="0.3">
      <c r="B765" s="105"/>
      <c r="C765" s="106"/>
      <c r="D765" s="106"/>
      <c r="E765" s="106"/>
      <c r="F765" s="106"/>
      <c r="G765" s="106"/>
      <c r="H765" s="106"/>
      <c r="I765" s="107"/>
      <c r="J765" s="1"/>
    </row>
    <row r="766" spans="2:10" ht="33" customHeight="1" collapsed="1" thickBot="1" x14ac:dyDescent="0.3">
      <c r="B766" s="22" t="s">
        <v>0</v>
      </c>
      <c r="C766" s="21">
        <f>MAX(B$8:$C765)+1</f>
        <v>76</v>
      </c>
      <c r="D766" s="20" t="str">
        <f>INDEX(AssetList!$J$3:$J$200,MATCH(Storyboard!C766,AssetList!$M$3:$M$200))</f>
        <v>11_PGOC_BNL_Dynamite_SG01_P01_IC07_S03</v>
      </c>
      <c r="E766" s="10" t="s">
        <v>1</v>
      </c>
      <c r="F766" s="20" t="str">
        <f>INDEX(AssetList!$K$3:$K$200,MATCH(Storyboard!$C766,AssetList!$M$3:$M$200))</f>
        <v/>
      </c>
      <c r="G766" s="10" t="s">
        <v>2</v>
      </c>
      <c r="H766" s="90" t="str">
        <f>INDEX(AssetList!$L$3:$L$200,MATCH(Storyboard!$C766,AssetList!$M$3:$M$200))</f>
        <v>Line up</v>
      </c>
      <c r="I766" s="91" t="str">
        <f>INDEX(AssetList!$K$3:$K$200,MATCH(Storyboard!$C766,AssetList!$M$3:$M$200))</f>
        <v/>
      </c>
      <c r="J766" s="1"/>
    </row>
    <row r="767" spans="2:10" ht="23.25" hidden="1" customHeight="1" outlineLevel="1" x14ac:dyDescent="0.25">
      <c r="B767" s="83" t="s">
        <v>3</v>
      </c>
      <c r="C767" s="84"/>
      <c r="D767" s="84"/>
      <c r="E767" s="85">
        <f>MAX($E$9:E766)+1</f>
        <v>76</v>
      </c>
      <c r="F767" s="85"/>
      <c r="G767" s="85"/>
      <c r="H767" s="85"/>
      <c r="I767" s="86"/>
      <c r="J767" s="1"/>
    </row>
    <row r="768" spans="2:10" ht="23.25" hidden="1" customHeight="1" outlineLevel="1" x14ac:dyDescent="0.25">
      <c r="B768" s="87" t="s">
        <v>4</v>
      </c>
      <c r="C768" s="88"/>
      <c r="D768" s="88"/>
      <c r="E768" s="88" t="s">
        <v>5</v>
      </c>
      <c r="F768" s="88"/>
      <c r="G768" s="88"/>
      <c r="H768" s="88"/>
      <c r="I768" s="89"/>
      <c r="J768" s="1"/>
    </row>
    <row r="769" spans="2:10" ht="234" hidden="1" customHeight="1" outlineLevel="1" x14ac:dyDescent="0.25">
      <c r="B769" s="67"/>
      <c r="C769" s="65"/>
      <c r="D769" s="65"/>
      <c r="E769" s="64"/>
      <c r="F769" s="65"/>
      <c r="G769" s="65"/>
      <c r="H769" s="65"/>
      <c r="I769" s="66"/>
      <c r="J769" s="1"/>
    </row>
    <row r="770" spans="2:10" ht="15.75" hidden="1" outlineLevel="1" thickBot="1" x14ac:dyDescent="0.3">
      <c r="B770" s="61" t="s">
        <v>6</v>
      </c>
      <c r="C770" s="62"/>
      <c r="D770" s="62"/>
      <c r="E770" s="62"/>
      <c r="F770" s="62"/>
      <c r="G770" s="62"/>
      <c r="H770" s="62"/>
      <c r="I770" s="63"/>
      <c r="J770" s="1"/>
    </row>
    <row r="771" spans="2:10" ht="15.75" hidden="1" outlineLevel="1" thickBot="1" x14ac:dyDescent="0.3">
      <c r="B771" s="68"/>
      <c r="C771" s="69"/>
      <c r="D771" s="70"/>
      <c r="E771" s="77"/>
      <c r="F771" s="69"/>
      <c r="G771" s="69"/>
      <c r="H771" s="69"/>
      <c r="I771" s="78"/>
      <c r="J771" s="1"/>
    </row>
    <row r="772" spans="2:10" ht="15.75" hidden="1" outlineLevel="1" thickBot="1" x14ac:dyDescent="0.3">
      <c r="B772" s="71"/>
      <c r="C772" s="72"/>
      <c r="D772" s="73"/>
      <c r="E772" s="79"/>
      <c r="F772" s="72"/>
      <c r="G772" s="72"/>
      <c r="H772" s="72"/>
      <c r="I772" s="80"/>
      <c r="J772" s="1"/>
    </row>
    <row r="773" spans="2:10" ht="15.75" hidden="1" outlineLevel="1" thickBot="1" x14ac:dyDescent="0.3">
      <c r="B773" s="71"/>
      <c r="C773" s="72"/>
      <c r="D773" s="73"/>
      <c r="E773" s="79"/>
      <c r="F773" s="72"/>
      <c r="G773" s="72"/>
      <c r="H773" s="72"/>
      <c r="I773" s="80"/>
      <c r="J773" s="1"/>
    </row>
    <row r="774" spans="2:10" ht="15.75" hidden="1" outlineLevel="1" thickBot="1" x14ac:dyDescent="0.3">
      <c r="B774" s="71"/>
      <c r="C774" s="72"/>
      <c r="D774" s="73"/>
      <c r="E774" s="79"/>
      <c r="F774" s="72"/>
      <c r="G774" s="72"/>
      <c r="H774" s="72"/>
      <c r="I774" s="80"/>
      <c r="J774" s="1"/>
    </row>
    <row r="775" spans="2:10" ht="15.75" hidden="1" outlineLevel="1" thickBot="1" x14ac:dyDescent="0.3">
      <c r="B775" s="74"/>
      <c r="C775" s="75"/>
      <c r="D775" s="76"/>
      <c r="E775" s="81"/>
      <c r="F775" s="75"/>
      <c r="G775" s="75"/>
      <c r="H775" s="75"/>
      <c r="I775" s="82"/>
      <c r="J775" s="1"/>
    </row>
    <row r="776" spans="2:10" ht="33" customHeight="1" collapsed="1" thickBot="1" x14ac:dyDescent="0.3">
      <c r="B776" s="22" t="s">
        <v>0</v>
      </c>
      <c r="C776" s="21">
        <f>MAX(B$8:$C775)+1</f>
        <v>77</v>
      </c>
      <c r="D776" s="20" t="str">
        <f>INDEX(AssetList!$J$3:$J$200,MATCH(Storyboard!C776,AssetList!$M$3:$M$200))</f>
        <v>11_PGOC_BNL_Dynamite_SG01_P01_IC07_S04</v>
      </c>
      <c r="E776" s="10" t="s">
        <v>1</v>
      </c>
      <c r="F776" s="20" t="str">
        <f>INDEX(AssetList!$K$3:$K$200,MATCH(Storyboard!$C776,AssetList!$M$3:$M$200))</f>
        <v/>
      </c>
      <c r="G776" s="10" t="s">
        <v>2</v>
      </c>
      <c r="H776" s="90" t="str">
        <f>INDEX(AssetList!$L$3:$L$200,MATCH(Storyboard!$C776,AssetList!$M$3:$M$200))</f>
        <v>Line up</v>
      </c>
      <c r="I776" s="91" t="str">
        <f>INDEX(AssetList!$K$3:$K$200,MATCH(Storyboard!$C776,AssetList!$M$3:$M$200))</f>
        <v/>
      </c>
      <c r="J776" s="1"/>
    </row>
    <row r="777" spans="2:10" ht="23.25" hidden="1" customHeight="1" outlineLevel="1" x14ac:dyDescent="0.25">
      <c r="B777" s="83" t="s">
        <v>3</v>
      </c>
      <c r="C777" s="84"/>
      <c r="D777" s="84"/>
      <c r="E777" s="85">
        <f>MAX($E$9:E776)+1</f>
        <v>77</v>
      </c>
      <c r="F777" s="85"/>
      <c r="G777" s="85"/>
      <c r="H777" s="85"/>
      <c r="I777" s="86"/>
      <c r="J777" s="1"/>
    </row>
    <row r="778" spans="2:10" ht="23.25" hidden="1" customHeight="1" outlineLevel="1" x14ac:dyDescent="0.25">
      <c r="B778" s="87" t="s">
        <v>4</v>
      </c>
      <c r="C778" s="88"/>
      <c r="D778" s="88"/>
      <c r="E778" s="88" t="s">
        <v>5</v>
      </c>
      <c r="F778" s="88"/>
      <c r="G778" s="88"/>
      <c r="H778" s="88"/>
      <c r="I778" s="89"/>
      <c r="J778" s="1"/>
    </row>
    <row r="779" spans="2:10" ht="234" hidden="1" customHeight="1" outlineLevel="1" x14ac:dyDescent="0.25">
      <c r="B779" s="67"/>
      <c r="C779" s="65"/>
      <c r="D779" s="65"/>
      <c r="E779" s="64"/>
      <c r="F779" s="65"/>
      <c r="G779" s="65"/>
      <c r="H779" s="65"/>
      <c r="I779" s="66"/>
      <c r="J779" s="1"/>
    </row>
    <row r="780" spans="2:10" ht="15.75" hidden="1" outlineLevel="1" thickBot="1" x14ac:dyDescent="0.3">
      <c r="B780" s="61" t="s">
        <v>6</v>
      </c>
      <c r="C780" s="62"/>
      <c r="D780" s="62"/>
      <c r="E780" s="62"/>
      <c r="F780" s="62"/>
      <c r="G780" s="62"/>
      <c r="H780" s="62"/>
      <c r="I780" s="63"/>
      <c r="J780" s="1"/>
    </row>
    <row r="781" spans="2:10" ht="15.75" hidden="1" outlineLevel="1" thickBot="1" x14ac:dyDescent="0.3">
      <c r="B781" s="68"/>
      <c r="C781" s="69"/>
      <c r="D781" s="70"/>
      <c r="E781" s="77"/>
      <c r="F781" s="69"/>
      <c r="G781" s="69"/>
      <c r="H781" s="69"/>
      <c r="I781" s="78"/>
      <c r="J781" s="1"/>
    </row>
    <row r="782" spans="2:10" ht="15.75" hidden="1" outlineLevel="1" thickBot="1" x14ac:dyDescent="0.3">
      <c r="B782" s="71"/>
      <c r="C782" s="72"/>
      <c r="D782" s="73"/>
      <c r="E782" s="79"/>
      <c r="F782" s="72"/>
      <c r="G782" s="72"/>
      <c r="H782" s="72"/>
      <c r="I782" s="80"/>
      <c r="J782" s="1"/>
    </row>
    <row r="783" spans="2:10" ht="15.75" hidden="1" outlineLevel="1" thickBot="1" x14ac:dyDescent="0.3">
      <c r="B783" s="71"/>
      <c r="C783" s="72"/>
      <c r="D783" s="73"/>
      <c r="E783" s="79"/>
      <c r="F783" s="72"/>
      <c r="G783" s="72"/>
      <c r="H783" s="72"/>
      <c r="I783" s="80"/>
      <c r="J783" s="1"/>
    </row>
    <row r="784" spans="2:10" ht="15.75" hidden="1" outlineLevel="1" thickBot="1" x14ac:dyDescent="0.3">
      <c r="B784" s="71"/>
      <c r="C784" s="72"/>
      <c r="D784" s="73"/>
      <c r="E784" s="79"/>
      <c r="F784" s="72"/>
      <c r="G784" s="72"/>
      <c r="H784" s="72"/>
      <c r="I784" s="80"/>
      <c r="J784" s="1"/>
    </row>
    <row r="785" spans="2:10" ht="15.75" hidden="1" outlineLevel="1" thickBot="1" x14ac:dyDescent="0.3">
      <c r="B785" s="74"/>
      <c r="C785" s="75"/>
      <c r="D785" s="76"/>
      <c r="E785" s="81"/>
      <c r="F785" s="75"/>
      <c r="G785" s="75"/>
      <c r="H785" s="75"/>
      <c r="I785" s="82"/>
      <c r="J785" s="1"/>
    </row>
    <row r="786" spans="2:10" ht="33" customHeight="1" collapsed="1" thickBot="1" x14ac:dyDescent="0.3">
      <c r="B786" s="22" t="s">
        <v>0</v>
      </c>
      <c r="C786" s="21">
        <f>MAX(B$8:$C785)+1</f>
        <v>78</v>
      </c>
      <c r="D786" s="20" t="str">
        <f>INDEX(AssetList!$J$3:$J$200,MATCH(Storyboard!C786,AssetList!$M$3:$M$200))</f>
        <v>11_PGOC_BNL_Dynamite_SG01_P01_IC07_S05</v>
      </c>
      <c r="E786" s="10" t="s">
        <v>1</v>
      </c>
      <c r="F786" s="20" t="str">
        <f>INDEX(AssetList!$K$3:$K$200,MATCH(Storyboard!$C786,AssetList!$M$3:$M$200))</f>
        <v/>
      </c>
      <c r="G786" s="10" t="s">
        <v>2</v>
      </c>
      <c r="H786" s="90" t="str">
        <f>INDEX(AssetList!$L$3:$L$200,MATCH(Storyboard!$C786,AssetList!$M$3:$M$200))</f>
        <v>Line up</v>
      </c>
      <c r="I786" s="91" t="str">
        <f>INDEX(AssetList!$K$3:$K$200,MATCH(Storyboard!$C786,AssetList!$M$3:$M$200))</f>
        <v/>
      </c>
      <c r="J786" s="1"/>
    </row>
    <row r="787" spans="2:10" ht="23.25" hidden="1" customHeight="1" outlineLevel="1" x14ac:dyDescent="0.25">
      <c r="B787" s="83" t="s">
        <v>3</v>
      </c>
      <c r="C787" s="84"/>
      <c r="D787" s="84"/>
      <c r="E787" s="85">
        <f>MAX($E$9:E786)+1</f>
        <v>78</v>
      </c>
      <c r="F787" s="85"/>
      <c r="G787" s="85"/>
      <c r="H787" s="85"/>
      <c r="I787" s="86"/>
      <c r="J787" s="1"/>
    </row>
    <row r="788" spans="2:10" ht="23.25" hidden="1" customHeight="1" outlineLevel="1" x14ac:dyDescent="0.25">
      <c r="B788" s="87" t="s">
        <v>4</v>
      </c>
      <c r="C788" s="88"/>
      <c r="D788" s="88"/>
      <c r="E788" s="88" t="s">
        <v>5</v>
      </c>
      <c r="F788" s="88"/>
      <c r="G788" s="88"/>
      <c r="H788" s="88"/>
      <c r="I788" s="89"/>
      <c r="J788" s="1"/>
    </row>
    <row r="789" spans="2:10" ht="234" hidden="1" customHeight="1" outlineLevel="1" x14ac:dyDescent="0.25">
      <c r="B789" s="67"/>
      <c r="C789" s="65"/>
      <c r="D789" s="65"/>
      <c r="E789" s="64"/>
      <c r="F789" s="65"/>
      <c r="G789" s="65"/>
      <c r="H789" s="65"/>
      <c r="I789" s="66"/>
      <c r="J789" s="1"/>
    </row>
    <row r="790" spans="2:10" ht="15.75" hidden="1" outlineLevel="1" thickBot="1" x14ac:dyDescent="0.3">
      <c r="B790" s="61" t="s">
        <v>6</v>
      </c>
      <c r="C790" s="62"/>
      <c r="D790" s="62"/>
      <c r="E790" s="62"/>
      <c r="F790" s="62"/>
      <c r="G790" s="62"/>
      <c r="H790" s="62"/>
      <c r="I790" s="63"/>
      <c r="J790" s="1"/>
    </row>
    <row r="791" spans="2:10" ht="15.75" hidden="1" outlineLevel="1" thickBot="1" x14ac:dyDescent="0.3">
      <c r="B791" s="68"/>
      <c r="C791" s="69"/>
      <c r="D791" s="70"/>
      <c r="E791" s="77"/>
      <c r="F791" s="69"/>
      <c r="G791" s="69"/>
      <c r="H791" s="69"/>
      <c r="I791" s="78"/>
      <c r="J791" s="1"/>
    </row>
    <row r="792" spans="2:10" ht="15.75" hidden="1" outlineLevel="1" thickBot="1" x14ac:dyDescent="0.3">
      <c r="B792" s="71"/>
      <c r="C792" s="72"/>
      <c r="D792" s="73"/>
      <c r="E792" s="79"/>
      <c r="F792" s="72"/>
      <c r="G792" s="72"/>
      <c r="H792" s="72"/>
      <c r="I792" s="80"/>
      <c r="J792" s="1"/>
    </row>
    <row r="793" spans="2:10" ht="15.75" hidden="1" outlineLevel="1" thickBot="1" x14ac:dyDescent="0.3">
      <c r="B793" s="71"/>
      <c r="C793" s="72"/>
      <c r="D793" s="73"/>
      <c r="E793" s="79"/>
      <c r="F793" s="72"/>
      <c r="G793" s="72"/>
      <c r="H793" s="72"/>
      <c r="I793" s="80"/>
      <c r="J793" s="1"/>
    </row>
    <row r="794" spans="2:10" ht="15.75" hidden="1" outlineLevel="1" thickBot="1" x14ac:dyDescent="0.3">
      <c r="B794" s="71"/>
      <c r="C794" s="72"/>
      <c r="D794" s="73"/>
      <c r="E794" s="79"/>
      <c r="F794" s="72"/>
      <c r="G794" s="72"/>
      <c r="H794" s="72"/>
      <c r="I794" s="80"/>
      <c r="J794" s="1"/>
    </row>
    <row r="795" spans="2:10" ht="15.75" hidden="1" outlineLevel="1" thickBot="1" x14ac:dyDescent="0.3">
      <c r="B795" s="74"/>
      <c r="C795" s="75"/>
      <c r="D795" s="76"/>
      <c r="E795" s="81"/>
      <c r="F795" s="75"/>
      <c r="G795" s="75"/>
      <c r="H795" s="75"/>
      <c r="I795" s="82"/>
      <c r="J795" s="1"/>
    </row>
    <row r="796" spans="2:10" ht="33" customHeight="1" collapsed="1" thickBot="1" x14ac:dyDescent="0.3">
      <c r="B796" s="22" t="s">
        <v>0</v>
      </c>
      <c r="C796" s="21">
        <f>MAX(B$8:$C795)+1</f>
        <v>79</v>
      </c>
      <c r="D796" s="20" t="str">
        <f>INDEX(AssetList!$J$3:$J$200,MATCH(Storyboard!C796,AssetList!$M$3:$M$200))</f>
        <v>11_PGOC_BNL_Dynamite_SG01_P01_IC07_S05</v>
      </c>
      <c r="E796" s="10" t="s">
        <v>1</v>
      </c>
      <c r="F796" s="20" t="str">
        <f>INDEX(AssetList!$K$3:$K$200,MATCH(Storyboard!$C796,AssetList!$M$3:$M$200))</f>
        <v>PU01</v>
      </c>
      <c r="G796" s="10" t="s">
        <v>2</v>
      </c>
      <c r="H796" s="90" t="str">
        <f>INDEX(AssetList!$L$3:$L$200,MATCH(Storyboard!$C796,AssetList!$M$3:$M$200))</f>
        <v>Line up</v>
      </c>
      <c r="I796" s="91" t="str">
        <f>INDEX(AssetList!$K$3:$K$200,MATCH(Storyboard!$C796,AssetList!$M$3:$M$200))</f>
        <v>PU01</v>
      </c>
      <c r="J796" s="1"/>
    </row>
    <row r="797" spans="2:10" ht="23.25" hidden="1" customHeight="1" outlineLevel="1" x14ac:dyDescent="0.25">
      <c r="B797" s="83" t="s">
        <v>3</v>
      </c>
      <c r="C797" s="84"/>
      <c r="D797" s="84"/>
      <c r="E797" s="85">
        <f>MAX($E$9:E796)+1</f>
        <v>79</v>
      </c>
      <c r="F797" s="85"/>
      <c r="G797" s="85"/>
      <c r="H797" s="85"/>
      <c r="I797" s="86"/>
      <c r="J797" s="1"/>
    </row>
    <row r="798" spans="2:10" ht="23.25" hidden="1" customHeight="1" outlineLevel="1" x14ac:dyDescent="0.25">
      <c r="B798" s="87" t="s">
        <v>4</v>
      </c>
      <c r="C798" s="88"/>
      <c r="D798" s="88"/>
      <c r="E798" s="88" t="s">
        <v>5</v>
      </c>
      <c r="F798" s="88"/>
      <c r="G798" s="88"/>
      <c r="H798" s="88"/>
      <c r="I798" s="89"/>
      <c r="J798" s="1"/>
    </row>
    <row r="799" spans="2:10" ht="234" hidden="1" customHeight="1" outlineLevel="1" x14ac:dyDescent="0.25">
      <c r="B799" s="67"/>
      <c r="C799" s="65"/>
      <c r="D799" s="65"/>
      <c r="E799" s="64"/>
      <c r="F799" s="65"/>
      <c r="G799" s="65"/>
      <c r="H799" s="65"/>
      <c r="I799" s="66"/>
      <c r="J799" s="1"/>
    </row>
    <row r="800" spans="2:10" ht="15.75" hidden="1" outlineLevel="1" thickBot="1" x14ac:dyDescent="0.3">
      <c r="B800" s="61" t="s">
        <v>6</v>
      </c>
      <c r="C800" s="62"/>
      <c r="D800" s="62"/>
      <c r="E800" s="62"/>
      <c r="F800" s="62"/>
      <c r="G800" s="62"/>
      <c r="H800" s="62"/>
      <c r="I800" s="63"/>
      <c r="J800" s="1"/>
    </row>
    <row r="801" spans="2:10" ht="15.75" hidden="1" outlineLevel="1" thickBot="1" x14ac:dyDescent="0.3">
      <c r="B801" s="68"/>
      <c r="C801" s="69"/>
      <c r="D801" s="70"/>
      <c r="E801" s="77"/>
      <c r="F801" s="69"/>
      <c r="G801" s="69"/>
      <c r="H801" s="69"/>
      <c r="I801" s="78"/>
      <c r="J801" s="1"/>
    </row>
    <row r="802" spans="2:10" ht="15.75" hidden="1" outlineLevel="1" thickBot="1" x14ac:dyDescent="0.3">
      <c r="B802" s="71"/>
      <c r="C802" s="72"/>
      <c r="D802" s="73"/>
      <c r="E802" s="79"/>
      <c r="F802" s="72"/>
      <c r="G802" s="72"/>
      <c r="H802" s="72"/>
      <c r="I802" s="80"/>
      <c r="J802" s="1"/>
    </row>
    <row r="803" spans="2:10" ht="15.75" hidden="1" outlineLevel="1" thickBot="1" x14ac:dyDescent="0.3">
      <c r="B803" s="71"/>
      <c r="C803" s="72"/>
      <c r="D803" s="73"/>
      <c r="E803" s="79"/>
      <c r="F803" s="72"/>
      <c r="G803" s="72"/>
      <c r="H803" s="72"/>
      <c r="I803" s="80"/>
      <c r="J803" s="1"/>
    </row>
    <row r="804" spans="2:10" ht="15.75" hidden="1" outlineLevel="1" thickBot="1" x14ac:dyDescent="0.3">
      <c r="B804" s="71"/>
      <c r="C804" s="72"/>
      <c r="D804" s="73"/>
      <c r="E804" s="79"/>
      <c r="F804" s="72"/>
      <c r="G804" s="72"/>
      <c r="H804" s="72"/>
      <c r="I804" s="80"/>
      <c r="J804" s="1"/>
    </row>
    <row r="805" spans="2:10" ht="15.75" hidden="1" outlineLevel="1" thickBot="1" x14ac:dyDescent="0.3">
      <c r="B805" s="74"/>
      <c r="C805" s="75"/>
      <c r="D805" s="76"/>
      <c r="E805" s="81"/>
      <c r="F805" s="75"/>
      <c r="G805" s="75"/>
      <c r="H805" s="75"/>
      <c r="I805" s="82"/>
      <c r="J805" s="1"/>
    </row>
    <row r="806" spans="2:10" ht="33" customHeight="1" collapsed="1" thickBot="1" x14ac:dyDescent="0.3">
      <c r="B806" s="22" t="s">
        <v>0</v>
      </c>
      <c r="C806" s="21">
        <f>MAX(B$8:$C805)+1</f>
        <v>80</v>
      </c>
      <c r="D806" s="20" t="str">
        <f>INDEX(AssetList!$J$3:$J$200,MATCH(Storyboard!C806,AssetList!$M$3:$M$200))</f>
        <v>11_PGOC_BNL_Dynamite_SG01_P01_IC07_S05</v>
      </c>
      <c r="E806" s="10" t="s">
        <v>1</v>
      </c>
      <c r="F806" s="20" t="str">
        <f>INDEX(AssetList!$K$3:$K$200,MATCH(Storyboard!$C806,AssetList!$M$3:$M$200))</f>
        <v>PU02</v>
      </c>
      <c r="G806" s="10" t="s">
        <v>2</v>
      </c>
      <c r="H806" s="90" t="str">
        <f>INDEX(AssetList!$L$3:$L$200,MATCH(Storyboard!$C806,AssetList!$M$3:$M$200))</f>
        <v>Line up</v>
      </c>
      <c r="I806" s="91" t="str">
        <f>INDEX(AssetList!$K$3:$K$200,MATCH(Storyboard!$C806,AssetList!$M$3:$M$200))</f>
        <v>PU02</v>
      </c>
      <c r="J806" s="1"/>
    </row>
    <row r="807" spans="2:10" ht="23.25" hidden="1" customHeight="1" outlineLevel="1" x14ac:dyDescent="0.25">
      <c r="B807" s="83" t="s">
        <v>3</v>
      </c>
      <c r="C807" s="84"/>
      <c r="D807" s="84"/>
      <c r="E807" s="85">
        <f>MAX($E$9:E806)+1</f>
        <v>80</v>
      </c>
      <c r="F807" s="85"/>
      <c r="G807" s="85"/>
      <c r="H807" s="85"/>
      <c r="I807" s="86"/>
      <c r="J807" s="1"/>
    </row>
    <row r="808" spans="2:10" ht="23.25" hidden="1" customHeight="1" outlineLevel="1" x14ac:dyDescent="0.25">
      <c r="B808" s="87" t="s">
        <v>4</v>
      </c>
      <c r="C808" s="88"/>
      <c r="D808" s="88"/>
      <c r="E808" s="88" t="s">
        <v>5</v>
      </c>
      <c r="F808" s="88"/>
      <c r="G808" s="88"/>
      <c r="H808" s="88"/>
      <c r="I808" s="89"/>
      <c r="J808" s="1"/>
    </row>
    <row r="809" spans="2:10" ht="234" hidden="1" customHeight="1" outlineLevel="1" x14ac:dyDescent="0.25">
      <c r="B809" s="67"/>
      <c r="C809" s="65"/>
      <c r="D809" s="65"/>
      <c r="E809" s="64"/>
      <c r="F809" s="65"/>
      <c r="G809" s="65"/>
      <c r="H809" s="65"/>
      <c r="I809" s="66"/>
      <c r="J809" s="1"/>
    </row>
    <row r="810" spans="2:10" ht="15.75" hidden="1" outlineLevel="1" thickBot="1" x14ac:dyDescent="0.3">
      <c r="B810" s="61" t="s">
        <v>6</v>
      </c>
      <c r="C810" s="62"/>
      <c r="D810" s="62"/>
      <c r="E810" s="62"/>
      <c r="F810" s="62"/>
      <c r="G810" s="62"/>
      <c r="H810" s="62"/>
      <c r="I810" s="63"/>
      <c r="J810" s="1"/>
    </row>
    <row r="811" spans="2:10" ht="15.75" hidden="1" outlineLevel="1" thickBot="1" x14ac:dyDescent="0.3">
      <c r="B811" s="68"/>
      <c r="C811" s="69"/>
      <c r="D811" s="70"/>
      <c r="E811" s="77"/>
      <c r="F811" s="69"/>
      <c r="G811" s="69"/>
      <c r="H811" s="69"/>
      <c r="I811" s="78"/>
      <c r="J811" s="1"/>
    </row>
    <row r="812" spans="2:10" ht="15.75" hidden="1" outlineLevel="1" thickBot="1" x14ac:dyDescent="0.3">
      <c r="B812" s="71"/>
      <c r="C812" s="72"/>
      <c r="D812" s="73"/>
      <c r="E812" s="79"/>
      <c r="F812" s="72"/>
      <c r="G812" s="72"/>
      <c r="H812" s="72"/>
      <c r="I812" s="80"/>
      <c r="J812" s="1"/>
    </row>
    <row r="813" spans="2:10" ht="15.75" hidden="1" outlineLevel="1" thickBot="1" x14ac:dyDescent="0.3">
      <c r="B813" s="71"/>
      <c r="C813" s="72"/>
      <c r="D813" s="73"/>
      <c r="E813" s="79"/>
      <c r="F813" s="72"/>
      <c r="G813" s="72"/>
      <c r="H813" s="72"/>
      <c r="I813" s="80"/>
      <c r="J813" s="1"/>
    </row>
    <row r="814" spans="2:10" ht="15.75" hidden="1" outlineLevel="1" thickBot="1" x14ac:dyDescent="0.3">
      <c r="B814" s="71"/>
      <c r="C814" s="72"/>
      <c r="D814" s="73"/>
      <c r="E814" s="79"/>
      <c r="F814" s="72"/>
      <c r="G814" s="72"/>
      <c r="H814" s="72"/>
      <c r="I814" s="80"/>
      <c r="J814" s="1"/>
    </row>
    <row r="815" spans="2:10" ht="15.75" hidden="1" outlineLevel="1" thickBot="1" x14ac:dyDescent="0.3">
      <c r="B815" s="74"/>
      <c r="C815" s="75"/>
      <c r="D815" s="76"/>
      <c r="E815" s="81"/>
      <c r="F815" s="75"/>
      <c r="G815" s="75"/>
      <c r="H815" s="75"/>
      <c r="I815" s="82"/>
      <c r="J815" s="1"/>
    </row>
    <row r="816" spans="2:10" ht="33" customHeight="1" collapsed="1" thickBot="1" x14ac:dyDescent="0.3">
      <c r="B816" s="22" t="s">
        <v>0</v>
      </c>
      <c r="C816" s="21">
        <f>MAX(B$8:$C815)+1</f>
        <v>81</v>
      </c>
      <c r="D816" s="20" t="str">
        <f>INDEX(AssetList!$J$3:$J$200,MATCH(Storyboard!C816,AssetList!$M$3:$M$200))</f>
        <v>11_PGOC_BNL_Dynamite_SG01_P01_IC07_S06</v>
      </c>
      <c r="E816" s="10" t="s">
        <v>1</v>
      </c>
      <c r="F816" s="20" t="str">
        <f>INDEX(AssetList!$K$3:$K$200,MATCH(Storyboard!$C816,AssetList!$M$3:$M$200))</f>
        <v/>
      </c>
      <c r="G816" s="10" t="s">
        <v>2</v>
      </c>
      <c r="H816" s="90" t="str">
        <f>INDEX(AssetList!$L$3:$L$200,MATCH(Storyboard!$C816,AssetList!$M$3:$M$200))</f>
        <v>Line up</v>
      </c>
      <c r="I816" s="91" t="str">
        <f>INDEX(AssetList!$K$3:$K$200,MATCH(Storyboard!$C816,AssetList!$M$3:$M$200))</f>
        <v/>
      </c>
      <c r="J816" s="1"/>
    </row>
    <row r="817" spans="2:10" ht="23.25" hidden="1" customHeight="1" outlineLevel="1" x14ac:dyDescent="0.25">
      <c r="B817" s="83" t="s">
        <v>3</v>
      </c>
      <c r="C817" s="84"/>
      <c r="D817" s="84"/>
      <c r="E817" s="85">
        <f>MAX($E$9:E816)+1</f>
        <v>81</v>
      </c>
      <c r="F817" s="85"/>
      <c r="G817" s="85"/>
      <c r="H817" s="85"/>
      <c r="I817" s="86"/>
      <c r="J817" s="1"/>
    </row>
    <row r="818" spans="2:10" ht="23.25" hidden="1" customHeight="1" outlineLevel="1" x14ac:dyDescent="0.25">
      <c r="B818" s="87" t="s">
        <v>4</v>
      </c>
      <c r="C818" s="88"/>
      <c r="D818" s="88"/>
      <c r="E818" s="88" t="s">
        <v>5</v>
      </c>
      <c r="F818" s="88"/>
      <c r="G818" s="88"/>
      <c r="H818" s="88"/>
      <c r="I818" s="89"/>
      <c r="J818" s="1"/>
    </row>
    <row r="819" spans="2:10" ht="234" hidden="1" customHeight="1" outlineLevel="1" x14ac:dyDescent="0.25">
      <c r="B819" s="67"/>
      <c r="C819" s="65"/>
      <c r="D819" s="65"/>
      <c r="E819" s="64"/>
      <c r="F819" s="65"/>
      <c r="G819" s="65"/>
      <c r="H819" s="65"/>
      <c r="I819" s="66"/>
      <c r="J819" s="1"/>
    </row>
    <row r="820" spans="2:10" ht="15.75" hidden="1" outlineLevel="1" thickBot="1" x14ac:dyDescent="0.3">
      <c r="B820" s="61" t="s">
        <v>6</v>
      </c>
      <c r="C820" s="62"/>
      <c r="D820" s="62"/>
      <c r="E820" s="62"/>
      <c r="F820" s="62"/>
      <c r="G820" s="62"/>
      <c r="H820" s="62"/>
      <c r="I820" s="63"/>
      <c r="J820" s="1"/>
    </row>
    <row r="821" spans="2:10" ht="15.75" hidden="1" outlineLevel="1" thickBot="1" x14ac:dyDescent="0.3">
      <c r="B821" s="99"/>
      <c r="C821" s="100"/>
      <c r="D821" s="100"/>
      <c r="E821" s="100"/>
      <c r="F821" s="100"/>
      <c r="G821" s="100"/>
      <c r="H821" s="100"/>
      <c r="I821" s="101"/>
      <c r="J821" s="1"/>
    </row>
    <row r="822" spans="2:10" ht="15.75" hidden="1" outlineLevel="1" thickBot="1" x14ac:dyDescent="0.3">
      <c r="B822" s="102"/>
      <c r="C822" s="103"/>
      <c r="D822" s="103"/>
      <c r="E822" s="103"/>
      <c r="F822" s="103"/>
      <c r="G822" s="103"/>
      <c r="H822" s="103"/>
      <c r="I822" s="104"/>
      <c r="J822" s="1"/>
    </row>
    <row r="823" spans="2:10" ht="15.75" hidden="1" outlineLevel="1" thickBot="1" x14ac:dyDescent="0.3">
      <c r="B823" s="102"/>
      <c r="C823" s="103"/>
      <c r="D823" s="103"/>
      <c r="E823" s="103"/>
      <c r="F823" s="103"/>
      <c r="G823" s="103"/>
      <c r="H823" s="103"/>
      <c r="I823" s="104"/>
      <c r="J823" s="1"/>
    </row>
    <row r="824" spans="2:10" ht="15.75" hidden="1" outlineLevel="1" thickBot="1" x14ac:dyDescent="0.3">
      <c r="B824" s="102"/>
      <c r="C824" s="103"/>
      <c r="D824" s="103"/>
      <c r="E824" s="103"/>
      <c r="F824" s="103"/>
      <c r="G824" s="103"/>
      <c r="H824" s="103"/>
      <c r="I824" s="104"/>
      <c r="J824" s="1"/>
    </row>
    <row r="825" spans="2:10" ht="15.75" hidden="1" outlineLevel="1" thickBot="1" x14ac:dyDescent="0.3">
      <c r="B825" s="105"/>
      <c r="C825" s="106"/>
      <c r="D825" s="106"/>
      <c r="E825" s="106"/>
      <c r="F825" s="106"/>
      <c r="G825" s="106"/>
      <c r="H825" s="106"/>
      <c r="I825" s="107"/>
      <c r="J825" s="1"/>
    </row>
    <row r="826" spans="2:10" ht="33" customHeight="1" collapsed="1" thickBot="1" x14ac:dyDescent="0.3">
      <c r="B826" s="22" t="s">
        <v>0</v>
      </c>
      <c r="C826" s="21">
        <f>MAX(B$8:$C825)+1</f>
        <v>82</v>
      </c>
      <c r="D826" s="20" t="str">
        <f>INDEX(AssetList!$J$3:$J$200,MATCH(Storyboard!C826,AssetList!$M$3:$M$200))</f>
        <v>11_PGOC_BNL_Dynamite_SG01_P01_IC07_S06</v>
      </c>
      <c r="E826" s="10" t="s">
        <v>1</v>
      </c>
      <c r="F826" s="20" t="str">
        <f>INDEX(AssetList!$K$3:$K$200,MATCH(Storyboard!$C826,AssetList!$M$3:$M$200))</f>
        <v>PU01</v>
      </c>
      <c r="G826" s="10" t="s">
        <v>2</v>
      </c>
      <c r="H826" s="90" t="str">
        <f>INDEX(AssetList!$L$3:$L$200,MATCH(Storyboard!$C826,AssetList!$M$3:$M$200))</f>
        <v>Line up</v>
      </c>
      <c r="I826" s="91" t="str">
        <f>INDEX(AssetList!$K$3:$K$200,MATCH(Storyboard!$C826,AssetList!$M$3:$M$200))</f>
        <v>PU01</v>
      </c>
      <c r="J826" s="1"/>
    </row>
    <row r="827" spans="2:10" ht="23.25" hidden="1" customHeight="1" outlineLevel="1" x14ac:dyDescent="0.25">
      <c r="B827" s="83" t="s">
        <v>3</v>
      </c>
      <c r="C827" s="84"/>
      <c r="D827" s="84"/>
      <c r="E827" s="85">
        <f>MAX($E$9:E826)+1</f>
        <v>82</v>
      </c>
      <c r="F827" s="85"/>
      <c r="G827" s="85"/>
      <c r="H827" s="85"/>
      <c r="I827" s="86"/>
      <c r="J827" s="1"/>
    </row>
    <row r="828" spans="2:10" ht="23.25" hidden="1" customHeight="1" outlineLevel="1" x14ac:dyDescent="0.25">
      <c r="B828" s="87" t="s">
        <v>4</v>
      </c>
      <c r="C828" s="88"/>
      <c r="D828" s="88"/>
      <c r="E828" s="88" t="s">
        <v>5</v>
      </c>
      <c r="F828" s="88"/>
      <c r="G828" s="88"/>
      <c r="H828" s="88"/>
      <c r="I828" s="89"/>
      <c r="J828" s="1"/>
    </row>
    <row r="829" spans="2:10" ht="234" hidden="1" customHeight="1" outlineLevel="1" x14ac:dyDescent="0.25">
      <c r="B829" s="67"/>
      <c r="C829" s="65"/>
      <c r="D829" s="65"/>
      <c r="E829" s="64"/>
      <c r="F829" s="65"/>
      <c r="G829" s="65"/>
      <c r="H829" s="65"/>
      <c r="I829" s="66"/>
      <c r="J829" s="1"/>
    </row>
    <row r="830" spans="2:10" ht="15.75" hidden="1" outlineLevel="1" thickBot="1" x14ac:dyDescent="0.3">
      <c r="B830" s="61" t="s">
        <v>6</v>
      </c>
      <c r="C830" s="62"/>
      <c r="D830" s="62"/>
      <c r="E830" s="62"/>
      <c r="F830" s="62"/>
      <c r="G830" s="62"/>
      <c r="H830" s="62"/>
      <c r="I830" s="63"/>
      <c r="J830" s="1"/>
    </row>
    <row r="831" spans="2:10" ht="15.75" hidden="1" outlineLevel="1" thickBot="1" x14ac:dyDescent="0.3">
      <c r="B831" s="68"/>
      <c r="C831" s="69"/>
      <c r="D831" s="70"/>
      <c r="E831" s="77"/>
      <c r="F831" s="69"/>
      <c r="G831" s="69"/>
      <c r="H831" s="69"/>
      <c r="I831" s="78"/>
      <c r="J831" s="1"/>
    </row>
    <row r="832" spans="2:10" ht="15.75" hidden="1" outlineLevel="1" thickBot="1" x14ac:dyDescent="0.3">
      <c r="B832" s="71"/>
      <c r="C832" s="72"/>
      <c r="D832" s="73"/>
      <c r="E832" s="79"/>
      <c r="F832" s="72"/>
      <c r="G832" s="72"/>
      <c r="H832" s="72"/>
      <c r="I832" s="80"/>
      <c r="J832" s="1"/>
    </row>
    <row r="833" spans="2:10" ht="15.75" hidden="1" outlineLevel="1" thickBot="1" x14ac:dyDescent="0.3">
      <c r="B833" s="71"/>
      <c r="C833" s="72"/>
      <c r="D833" s="73"/>
      <c r="E833" s="79"/>
      <c r="F833" s="72"/>
      <c r="G833" s="72"/>
      <c r="H833" s="72"/>
      <c r="I833" s="80"/>
      <c r="J833" s="1"/>
    </row>
    <row r="834" spans="2:10" ht="15.75" hidden="1" outlineLevel="1" thickBot="1" x14ac:dyDescent="0.3">
      <c r="B834" s="71"/>
      <c r="C834" s="72"/>
      <c r="D834" s="73"/>
      <c r="E834" s="79"/>
      <c r="F834" s="72"/>
      <c r="G834" s="72"/>
      <c r="H834" s="72"/>
      <c r="I834" s="80"/>
      <c r="J834" s="1"/>
    </row>
    <row r="835" spans="2:10" ht="15.75" hidden="1" outlineLevel="1" thickBot="1" x14ac:dyDescent="0.3">
      <c r="B835" s="74"/>
      <c r="C835" s="75"/>
      <c r="D835" s="76"/>
      <c r="E835" s="81"/>
      <c r="F835" s="75"/>
      <c r="G835" s="75"/>
      <c r="H835" s="75"/>
      <c r="I835" s="82"/>
      <c r="J835" s="1"/>
    </row>
    <row r="836" spans="2:10" ht="33" customHeight="1" collapsed="1" thickBot="1" x14ac:dyDescent="0.3">
      <c r="B836" s="22" t="s">
        <v>0</v>
      </c>
      <c r="C836" s="21">
        <f>MAX(B$8:$C835)+1</f>
        <v>83</v>
      </c>
      <c r="D836" s="20">
        <f>INDEX(AssetList!$J$3:$J$200,MATCH(Storyboard!C836,AssetList!$M$3:$M$200))</f>
        <v>0</v>
      </c>
      <c r="E836" s="10" t="s">
        <v>1</v>
      </c>
      <c r="F836" s="20" t="str">
        <f>INDEX(AssetList!$K$3:$K$200,MATCH(Storyboard!$C836,AssetList!$M$3:$M$200))</f>
        <v>C</v>
      </c>
      <c r="G836" s="10" t="s">
        <v>2</v>
      </c>
      <c r="H836" s="90" t="str">
        <f>INDEX(AssetList!$L$3:$L$200,MATCH(Storyboard!$C836,AssetList!$M$3:$M$200))</f>
        <v/>
      </c>
      <c r="I836" s="91" t="str">
        <f>INDEX(AssetList!$K$3:$K$200,MATCH(Storyboard!$C836,AssetList!$M$3:$M$200))</f>
        <v>C</v>
      </c>
      <c r="J836" s="1"/>
    </row>
    <row r="837" spans="2:10" ht="23.25" hidden="1" customHeight="1" outlineLevel="1" x14ac:dyDescent="0.25">
      <c r="B837" s="83" t="s">
        <v>3</v>
      </c>
      <c r="C837" s="84"/>
      <c r="D837" s="84"/>
      <c r="E837" s="85">
        <f>MAX($E$9:E836)+1</f>
        <v>83</v>
      </c>
      <c r="F837" s="85"/>
      <c r="G837" s="85"/>
      <c r="H837" s="85"/>
      <c r="I837" s="86"/>
      <c r="J837" s="1"/>
    </row>
    <row r="838" spans="2:10" ht="23.25" hidden="1" customHeight="1" outlineLevel="1" x14ac:dyDescent="0.25">
      <c r="B838" s="87" t="s">
        <v>4</v>
      </c>
      <c r="C838" s="88"/>
      <c r="D838" s="88"/>
      <c r="E838" s="88" t="s">
        <v>5</v>
      </c>
      <c r="F838" s="88"/>
      <c r="G838" s="88"/>
      <c r="H838" s="88"/>
      <c r="I838" s="89"/>
      <c r="J838" s="1"/>
    </row>
    <row r="839" spans="2:10" ht="234" hidden="1" customHeight="1" outlineLevel="1" x14ac:dyDescent="0.25">
      <c r="B839" s="67"/>
      <c r="C839" s="65"/>
      <c r="D839" s="65"/>
      <c r="E839" s="64"/>
      <c r="F839" s="65"/>
      <c r="G839" s="65"/>
      <c r="H839" s="65"/>
      <c r="I839" s="66"/>
      <c r="J839" s="1"/>
    </row>
    <row r="840" spans="2:10" ht="15.75" hidden="1" outlineLevel="1" thickBot="1" x14ac:dyDescent="0.3">
      <c r="B840" s="61" t="s">
        <v>6</v>
      </c>
      <c r="C840" s="62"/>
      <c r="D840" s="62"/>
      <c r="E840" s="62"/>
      <c r="F840" s="62"/>
      <c r="G840" s="62"/>
      <c r="H840" s="62"/>
      <c r="I840" s="63"/>
      <c r="J840" s="1"/>
    </row>
    <row r="841" spans="2:10" ht="15.75" hidden="1" outlineLevel="1" thickBot="1" x14ac:dyDescent="0.3">
      <c r="B841" s="68"/>
      <c r="C841" s="69"/>
      <c r="D841" s="70"/>
      <c r="E841" s="77"/>
      <c r="F841" s="69"/>
      <c r="G841" s="69"/>
      <c r="H841" s="69"/>
      <c r="I841" s="78"/>
      <c r="J841" s="1"/>
    </row>
    <row r="842" spans="2:10" ht="15.75" hidden="1" outlineLevel="1" thickBot="1" x14ac:dyDescent="0.3">
      <c r="B842" s="71"/>
      <c r="C842" s="72"/>
      <c r="D842" s="73"/>
      <c r="E842" s="79"/>
      <c r="F842" s="72"/>
      <c r="G842" s="72"/>
      <c r="H842" s="72"/>
      <c r="I842" s="80"/>
      <c r="J842" s="1"/>
    </row>
    <row r="843" spans="2:10" ht="15.75" hidden="1" outlineLevel="1" thickBot="1" x14ac:dyDescent="0.3">
      <c r="B843" s="71"/>
      <c r="C843" s="72"/>
      <c r="D843" s="73"/>
      <c r="E843" s="79"/>
      <c r="F843" s="72"/>
      <c r="G843" s="72"/>
      <c r="H843" s="72"/>
      <c r="I843" s="80"/>
      <c r="J843" s="1"/>
    </row>
    <row r="844" spans="2:10" ht="15.75" hidden="1" outlineLevel="1" thickBot="1" x14ac:dyDescent="0.3">
      <c r="B844" s="71"/>
      <c r="C844" s="72"/>
      <c r="D844" s="73"/>
      <c r="E844" s="79"/>
      <c r="F844" s="72"/>
      <c r="G844" s="72"/>
      <c r="H844" s="72"/>
      <c r="I844" s="80"/>
      <c r="J844" s="1"/>
    </row>
    <row r="845" spans="2:10" ht="15.75" hidden="1" outlineLevel="1" thickBot="1" x14ac:dyDescent="0.3">
      <c r="B845" s="74"/>
      <c r="C845" s="75"/>
      <c r="D845" s="76"/>
      <c r="E845" s="81"/>
      <c r="F845" s="75"/>
      <c r="G845" s="75"/>
      <c r="H845" s="75"/>
      <c r="I845" s="82"/>
      <c r="J845" s="1"/>
    </row>
    <row r="846" spans="2:10" ht="33" customHeight="1" collapsed="1" thickBot="1" x14ac:dyDescent="0.3">
      <c r="B846" s="22" t="s">
        <v>0</v>
      </c>
      <c r="C846" s="21">
        <f>MAX(B$8:$C845)+1</f>
        <v>84</v>
      </c>
      <c r="D846" s="20">
        <f>INDEX(AssetList!$J$3:$J$200,MATCH(Storyboard!C846,AssetList!$M$3:$M$200))</f>
        <v>0</v>
      </c>
      <c r="E846" s="10" t="s">
        <v>1</v>
      </c>
      <c r="F846" s="20" t="str">
        <f>INDEX(AssetList!$K$3:$K$200,MATCH(Storyboard!$C846,AssetList!$M$3:$M$200))</f>
        <v>M</v>
      </c>
      <c r="G846" s="10" t="s">
        <v>2</v>
      </c>
      <c r="H846" s="90" t="str">
        <f>INDEX(AssetList!$L$3:$L$200,MATCH(Storyboard!$C846,AssetList!$M$3:$M$200))</f>
        <v/>
      </c>
      <c r="I846" s="91" t="str">
        <f>INDEX(AssetList!$K$3:$K$200,MATCH(Storyboard!$C846,AssetList!$M$3:$M$200))</f>
        <v>M</v>
      </c>
      <c r="J846" s="1"/>
    </row>
    <row r="847" spans="2:10" ht="23.25" hidden="1" customHeight="1" outlineLevel="1" x14ac:dyDescent="0.25">
      <c r="B847" s="83" t="s">
        <v>3</v>
      </c>
      <c r="C847" s="84"/>
      <c r="D847" s="84"/>
      <c r="E847" s="85">
        <f>MAX($E$9:E846)+1</f>
        <v>84</v>
      </c>
      <c r="F847" s="85"/>
      <c r="G847" s="85"/>
      <c r="H847" s="85"/>
      <c r="I847" s="86"/>
      <c r="J847" s="1"/>
    </row>
    <row r="848" spans="2:10" ht="23.25" hidden="1" customHeight="1" outlineLevel="1" x14ac:dyDescent="0.25">
      <c r="B848" s="87" t="s">
        <v>4</v>
      </c>
      <c r="C848" s="88"/>
      <c r="D848" s="88"/>
      <c r="E848" s="88" t="s">
        <v>5</v>
      </c>
      <c r="F848" s="88"/>
      <c r="G848" s="88"/>
      <c r="H848" s="88"/>
      <c r="I848" s="89"/>
      <c r="J848" s="1"/>
    </row>
    <row r="849" spans="2:10" ht="234" hidden="1" customHeight="1" outlineLevel="1" x14ac:dyDescent="0.25">
      <c r="B849" s="67"/>
      <c r="C849" s="65"/>
      <c r="D849" s="65"/>
      <c r="E849" s="64"/>
      <c r="F849" s="65"/>
      <c r="G849" s="65"/>
      <c r="H849" s="65"/>
      <c r="I849" s="66"/>
      <c r="J849" s="1"/>
    </row>
    <row r="850" spans="2:10" ht="15.75" hidden="1" outlineLevel="1" thickBot="1" x14ac:dyDescent="0.3">
      <c r="B850" s="61" t="s">
        <v>6</v>
      </c>
      <c r="C850" s="62"/>
      <c r="D850" s="62"/>
      <c r="E850" s="62"/>
      <c r="F850" s="62"/>
      <c r="G850" s="62"/>
      <c r="H850" s="62"/>
      <c r="I850" s="63"/>
      <c r="J850" s="1"/>
    </row>
    <row r="851" spans="2:10" ht="15.75" hidden="1" outlineLevel="1" thickBot="1" x14ac:dyDescent="0.3">
      <c r="B851" s="68"/>
      <c r="C851" s="69"/>
      <c r="D851" s="70"/>
      <c r="E851" s="77"/>
      <c r="F851" s="69"/>
      <c r="G851" s="69"/>
      <c r="H851" s="69"/>
      <c r="I851" s="78"/>
      <c r="J851" s="1"/>
    </row>
    <row r="852" spans="2:10" ht="15.75" hidden="1" outlineLevel="1" thickBot="1" x14ac:dyDescent="0.3">
      <c r="B852" s="71"/>
      <c r="C852" s="72"/>
      <c r="D852" s="73"/>
      <c r="E852" s="79"/>
      <c r="F852" s="72"/>
      <c r="G852" s="72"/>
      <c r="H852" s="72"/>
      <c r="I852" s="80"/>
      <c r="J852" s="1"/>
    </row>
    <row r="853" spans="2:10" ht="15.75" hidden="1" outlineLevel="1" thickBot="1" x14ac:dyDescent="0.3">
      <c r="B853" s="71"/>
      <c r="C853" s="72"/>
      <c r="D853" s="73"/>
      <c r="E853" s="79"/>
      <c r="F853" s="72"/>
      <c r="G853" s="72"/>
      <c r="H853" s="72"/>
      <c r="I853" s="80"/>
      <c r="J853" s="1"/>
    </row>
    <row r="854" spans="2:10" ht="15.75" hidden="1" outlineLevel="1" thickBot="1" x14ac:dyDescent="0.3">
      <c r="B854" s="71"/>
      <c r="C854" s="72"/>
      <c r="D854" s="73"/>
      <c r="E854" s="79"/>
      <c r="F854" s="72"/>
      <c r="G854" s="72"/>
      <c r="H854" s="72"/>
      <c r="I854" s="80"/>
      <c r="J854" s="1"/>
    </row>
    <row r="855" spans="2:10" ht="15.75" hidden="1" outlineLevel="1" thickBot="1" x14ac:dyDescent="0.3">
      <c r="B855" s="74"/>
      <c r="C855" s="75"/>
      <c r="D855" s="76"/>
      <c r="E855" s="81"/>
      <c r="F855" s="75"/>
      <c r="G855" s="75"/>
      <c r="H855" s="75"/>
      <c r="I855" s="82"/>
      <c r="J855" s="1"/>
    </row>
    <row r="856" spans="2:10" ht="33" customHeight="1" collapsed="1" thickBot="1" x14ac:dyDescent="0.3">
      <c r="B856" s="22" t="s">
        <v>0</v>
      </c>
      <c r="C856" s="21">
        <f>MAX(B$8:$C855)+1</f>
        <v>85</v>
      </c>
      <c r="D856" s="20">
        <f>INDEX(AssetList!$J$3:$J$200,MATCH(Storyboard!C856,AssetList!$M$3:$M$200))</f>
        <v>0</v>
      </c>
      <c r="E856" s="10" t="s">
        <v>1</v>
      </c>
      <c r="F856" s="20" t="str">
        <f>INDEX(AssetList!$K$3:$K$200,MATCH(Storyboard!$C856,AssetList!$M$3:$M$200))</f>
        <v>D</v>
      </c>
      <c r="G856" s="10" t="s">
        <v>2</v>
      </c>
      <c r="H856" s="90" t="str">
        <f>INDEX(AssetList!$L$3:$L$200,MATCH(Storyboard!$C856,AssetList!$M$3:$M$200))</f>
        <v/>
      </c>
      <c r="I856" s="91" t="str">
        <f>INDEX(AssetList!$K$3:$K$200,MATCH(Storyboard!$C856,AssetList!$M$3:$M$200))</f>
        <v>D</v>
      </c>
      <c r="J856" s="1"/>
    </row>
    <row r="857" spans="2:10" ht="23.25" hidden="1" customHeight="1" outlineLevel="1" x14ac:dyDescent="0.25">
      <c r="B857" s="83" t="s">
        <v>3</v>
      </c>
      <c r="C857" s="84"/>
      <c r="D857" s="84"/>
      <c r="E857" s="85">
        <f>MAX($E$9:E856)+1</f>
        <v>85</v>
      </c>
      <c r="F857" s="85"/>
      <c r="G857" s="85"/>
      <c r="H857" s="85"/>
      <c r="I857" s="86"/>
      <c r="J857" s="1"/>
    </row>
    <row r="858" spans="2:10" ht="23.25" hidden="1" customHeight="1" outlineLevel="1" x14ac:dyDescent="0.25">
      <c r="B858" s="87" t="s">
        <v>4</v>
      </c>
      <c r="C858" s="88"/>
      <c r="D858" s="88"/>
      <c r="E858" s="88" t="s">
        <v>5</v>
      </c>
      <c r="F858" s="88"/>
      <c r="G858" s="88"/>
      <c r="H858" s="88"/>
      <c r="I858" s="89"/>
      <c r="J858" s="1"/>
    </row>
    <row r="859" spans="2:10" ht="234" hidden="1" customHeight="1" outlineLevel="1" x14ac:dyDescent="0.25">
      <c r="B859" s="67"/>
      <c r="C859" s="65"/>
      <c r="D859" s="65"/>
      <c r="E859" s="64"/>
      <c r="F859" s="65"/>
      <c r="G859" s="65"/>
      <c r="H859" s="65"/>
      <c r="I859" s="66"/>
      <c r="J859" s="1"/>
    </row>
    <row r="860" spans="2:10" ht="15.75" hidden="1" outlineLevel="1" thickBot="1" x14ac:dyDescent="0.3">
      <c r="B860" s="61" t="s">
        <v>6</v>
      </c>
      <c r="C860" s="62"/>
      <c r="D860" s="62"/>
      <c r="E860" s="62"/>
      <c r="F860" s="62"/>
      <c r="G860" s="62"/>
      <c r="H860" s="62"/>
      <c r="I860" s="63"/>
      <c r="J860" s="1"/>
    </row>
    <row r="861" spans="2:10" ht="15.75" hidden="1" outlineLevel="1" thickBot="1" x14ac:dyDescent="0.3">
      <c r="B861" s="68"/>
      <c r="C861" s="69"/>
      <c r="D861" s="70"/>
      <c r="E861" s="77"/>
      <c r="F861" s="69"/>
      <c r="G861" s="69"/>
      <c r="H861" s="69"/>
      <c r="I861" s="78"/>
      <c r="J861" s="1"/>
    </row>
    <row r="862" spans="2:10" ht="15.75" hidden="1" outlineLevel="1" thickBot="1" x14ac:dyDescent="0.3">
      <c r="B862" s="71"/>
      <c r="C862" s="72"/>
      <c r="D862" s="73"/>
      <c r="E862" s="79"/>
      <c r="F862" s="72"/>
      <c r="G862" s="72"/>
      <c r="H862" s="72"/>
      <c r="I862" s="80"/>
      <c r="J862" s="1"/>
    </row>
    <row r="863" spans="2:10" ht="15.75" hidden="1" outlineLevel="1" thickBot="1" x14ac:dyDescent="0.3">
      <c r="B863" s="71"/>
      <c r="C863" s="72"/>
      <c r="D863" s="73"/>
      <c r="E863" s="79"/>
      <c r="F863" s="72"/>
      <c r="G863" s="72"/>
      <c r="H863" s="72"/>
      <c r="I863" s="80"/>
      <c r="J863" s="1"/>
    </row>
    <row r="864" spans="2:10" ht="15.75" hidden="1" outlineLevel="1" thickBot="1" x14ac:dyDescent="0.3">
      <c r="B864" s="71"/>
      <c r="C864" s="72"/>
      <c r="D864" s="73"/>
      <c r="E864" s="79"/>
      <c r="F864" s="72"/>
      <c r="G864" s="72"/>
      <c r="H864" s="72"/>
      <c r="I864" s="80"/>
      <c r="J864" s="1"/>
    </row>
    <row r="865" spans="2:10" ht="15.75" hidden="1" outlineLevel="1" thickBot="1" x14ac:dyDescent="0.3">
      <c r="B865" s="74"/>
      <c r="C865" s="75"/>
      <c r="D865" s="76"/>
      <c r="E865" s="81"/>
      <c r="F865" s="75"/>
      <c r="G865" s="75"/>
      <c r="H865" s="75"/>
      <c r="I865" s="82"/>
      <c r="J865" s="1"/>
    </row>
    <row r="866" spans="2:10" ht="33" customHeight="1" collapsed="1" thickBot="1" x14ac:dyDescent="0.3">
      <c r="B866" s="22" t="s">
        <v>0</v>
      </c>
      <c r="C866" s="21">
        <f>MAX(B$8:$C865)+1</f>
        <v>86</v>
      </c>
      <c r="D866" s="20">
        <f>INDEX(AssetList!$J$3:$J$200,MATCH(Storyboard!C866,AssetList!$M$3:$M$200))</f>
        <v>0</v>
      </c>
      <c r="E866" s="10" t="s">
        <v>1</v>
      </c>
      <c r="F866" s="20" t="str">
        <f>INDEX(AssetList!$K$3:$K$200,MATCH(Storyboard!$C866,AssetList!$M$3:$M$200))</f>
        <v>R</v>
      </c>
      <c r="G866" s="10" t="s">
        <v>2</v>
      </c>
      <c r="H866" s="90" t="str">
        <f>INDEX(AssetList!$L$3:$L$200,MATCH(Storyboard!$C866,AssetList!$M$3:$M$200))</f>
        <v/>
      </c>
      <c r="I866" s="91" t="str">
        <f>INDEX(AssetList!$K$3:$K$200,MATCH(Storyboard!$C866,AssetList!$M$3:$M$200))</f>
        <v>R</v>
      </c>
      <c r="J866" s="1"/>
    </row>
    <row r="867" spans="2:10" ht="23.25" hidden="1" customHeight="1" outlineLevel="1" x14ac:dyDescent="0.25">
      <c r="B867" s="83" t="s">
        <v>3</v>
      </c>
      <c r="C867" s="84"/>
      <c r="D867" s="84"/>
      <c r="E867" s="85">
        <f>MAX($E$9:E866)+1</f>
        <v>86</v>
      </c>
      <c r="F867" s="85"/>
      <c r="G867" s="85"/>
      <c r="H867" s="85"/>
      <c r="I867" s="86"/>
      <c r="J867" s="1"/>
    </row>
    <row r="868" spans="2:10" ht="23.25" hidden="1" customHeight="1" outlineLevel="1" x14ac:dyDescent="0.25">
      <c r="B868" s="87" t="s">
        <v>4</v>
      </c>
      <c r="C868" s="88"/>
      <c r="D868" s="88"/>
      <c r="E868" s="88" t="s">
        <v>5</v>
      </c>
      <c r="F868" s="88"/>
      <c r="G868" s="88"/>
      <c r="H868" s="88"/>
      <c r="I868" s="89"/>
      <c r="J868" s="1"/>
    </row>
    <row r="869" spans="2:10" ht="234" hidden="1" customHeight="1" outlineLevel="1" x14ac:dyDescent="0.25">
      <c r="B869" s="67"/>
      <c r="C869" s="65"/>
      <c r="D869" s="65"/>
      <c r="E869" s="64"/>
      <c r="F869" s="65"/>
      <c r="G869" s="65"/>
      <c r="H869" s="65"/>
      <c r="I869" s="66"/>
      <c r="J869" s="1"/>
    </row>
    <row r="870" spans="2:10" ht="15.75" hidden="1" outlineLevel="1" thickBot="1" x14ac:dyDescent="0.3">
      <c r="B870" s="61" t="s">
        <v>6</v>
      </c>
      <c r="C870" s="62"/>
      <c r="D870" s="62"/>
      <c r="E870" s="62"/>
      <c r="F870" s="62"/>
      <c r="G870" s="62"/>
      <c r="H870" s="62"/>
      <c r="I870" s="63"/>
      <c r="J870" s="1"/>
    </row>
    <row r="871" spans="2:10" ht="15.75" hidden="1" outlineLevel="1" thickBot="1" x14ac:dyDescent="0.3">
      <c r="B871" s="68"/>
      <c r="C871" s="69"/>
      <c r="D871" s="70"/>
      <c r="E871" s="77"/>
      <c r="F871" s="69"/>
      <c r="G871" s="69"/>
      <c r="H871" s="69"/>
      <c r="I871" s="78"/>
      <c r="J871" s="1"/>
    </row>
    <row r="872" spans="2:10" ht="15.75" hidden="1" outlineLevel="1" thickBot="1" x14ac:dyDescent="0.3">
      <c r="B872" s="71"/>
      <c r="C872" s="72"/>
      <c r="D872" s="73"/>
      <c r="E872" s="79"/>
      <c r="F872" s="72"/>
      <c r="G872" s="72"/>
      <c r="H872" s="72"/>
      <c r="I872" s="80"/>
      <c r="J872" s="1"/>
    </row>
    <row r="873" spans="2:10" ht="15.75" hidden="1" outlineLevel="1" thickBot="1" x14ac:dyDescent="0.3">
      <c r="B873" s="71"/>
      <c r="C873" s="72"/>
      <c r="D873" s="73"/>
      <c r="E873" s="79"/>
      <c r="F873" s="72"/>
      <c r="G873" s="72"/>
      <c r="H873" s="72"/>
      <c r="I873" s="80"/>
      <c r="J873" s="1"/>
    </row>
    <row r="874" spans="2:10" ht="15.75" hidden="1" outlineLevel="1" thickBot="1" x14ac:dyDescent="0.3">
      <c r="B874" s="71"/>
      <c r="C874" s="72"/>
      <c r="D874" s="73"/>
      <c r="E874" s="79"/>
      <c r="F874" s="72"/>
      <c r="G874" s="72"/>
      <c r="H874" s="72"/>
      <c r="I874" s="80"/>
      <c r="J874" s="1"/>
    </row>
    <row r="875" spans="2:10" ht="15.75" hidden="1" outlineLevel="1" thickBot="1" x14ac:dyDescent="0.3">
      <c r="B875" s="74"/>
      <c r="C875" s="75"/>
      <c r="D875" s="76"/>
      <c r="E875" s="81"/>
      <c r="F875" s="75"/>
      <c r="G875" s="75"/>
      <c r="H875" s="75"/>
      <c r="I875" s="82"/>
      <c r="J875" s="1"/>
    </row>
    <row r="876" spans="2:10" ht="33" customHeight="1" collapsed="1" thickBot="1" x14ac:dyDescent="0.3">
      <c r="B876" s="22" t="s">
        <v>0</v>
      </c>
      <c r="C876" s="21">
        <f>MAX(B$8:$C875)+1</f>
        <v>87</v>
      </c>
      <c r="D876" s="20">
        <f>INDEX(AssetList!$J$3:$J$200,MATCH(Storyboard!C876,AssetList!$M$3:$M$200))</f>
        <v>0</v>
      </c>
      <c r="E876" s="10" t="s">
        <v>1</v>
      </c>
      <c r="F876" s="20" t="str">
        <f>INDEX(AssetList!$K$3:$K$200,MATCH(Storyboard!$C876,AssetList!$M$3:$M$200))</f>
        <v>I</v>
      </c>
      <c r="G876" s="10" t="s">
        <v>2</v>
      </c>
      <c r="H876" s="90" t="str">
        <f>INDEX(AssetList!$L$3:$L$200,MATCH(Storyboard!$C876,AssetList!$M$3:$M$200))</f>
        <v/>
      </c>
      <c r="I876" s="91" t="str">
        <f>INDEX(AssetList!$K$3:$K$200,MATCH(Storyboard!$C876,AssetList!$M$3:$M$200))</f>
        <v>I</v>
      </c>
      <c r="J876" s="1"/>
    </row>
    <row r="877" spans="2:10" ht="23.25" hidden="1" customHeight="1" outlineLevel="1" x14ac:dyDescent="0.25">
      <c r="B877" s="83" t="s">
        <v>3</v>
      </c>
      <c r="C877" s="84"/>
      <c r="D877" s="84"/>
      <c r="E877" s="85">
        <f>MAX($E$9:E876)+1</f>
        <v>87</v>
      </c>
      <c r="F877" s="85"/>
      <c r="G877" s="85"/>
      <c r="H877" s="85"/>
      <c r="I877" s="86"/>
      <c r="J877" s="1"/>
    </row>
    <row r="878" spans="2:10" ht="23.25" hidden="1" customHeight="1" outlineLevel="1" x14ac:dyDescent="0.25">
      <c r="B878" s="87" t="s">
        <v>4</v>
      </c>
      <c r="C878" s="88"/>
      <c r="D878" s="88"/>
      <c r="E878" s="88" t="s">
        <v>5</v>
      </c>
      <c r="F878" s="88"/>
      <c r="G878" s="88"/>
      <c r="H878" s="88"/>
      <c r="I878" s="89"/>
      <c r="J878" s="1"/>
    </row>
    <row r="879" spans="2:10" ht="234" hidden="1" customHeight="1" outlineLevel="1" x14ac:dyDescent="0.25">
      <c r="B879" s="67"/>
      <c r="C879" s="65"/>
      <c r="D879" s="65"/>
      <c r="E879" s="64"/>
      <c r="F879" s="65"/>
      <c r="G879" s="65"/>
      <c r="H879" s="65"/>
      <c r="I879" s="66"/>
      <c r="J879" s="1"/>
    </row>
    <row r="880" spans="2:10" ht="15.75" hidden="1" outlineLevel="1" thickBot="1" x14ac:dyDescent="0.3">
      <c r="B880" s="61" t="s">
        <v>6</v>
      </c>
      <c r="C880" s="62"/>
      <c r="D880" s="62"/>
      <c r="E880" s="62"/>
      <c r="F880" s="62"/>
      <c r="G880" s="62"/>
      <c r="H880" s="62"/>
      <c r="I880" s="63"/>
      <c r="J880" s="1"/>
    </row>
    <row r="881" spans="2:10" ht="15.75" hidden="1" outlineLevel="1" thickBot="1" x14ac:dyDescent="0.3">
      <c r="B881" s="99"/>
      <c r="C881" s="100"/>
      <c r="D881" s="100"/>
      <c r="E881" s="100"/>
      <c r="F881" s="100"/>
      <c r="G881" s="100"/>
      <c r="H881" s="100"/>
      <c r="I881" s="101"/>
      <c r="J881" s="1"/>
    </row>
    <row r="882" spans="2:10" ht="15.75" hidden="1" outlineLevel="1" thickBot="1" x14ac:dyDescent="0.3">
      <c r="B882" s="102"/>
      <c r="C882" s="103"/>
      <c r="D882" s="103"/>
      <c r="E882" s="103"/>
      <c r="F882" s="103"/>
      <c r="G882" s="103"/>
      <c r="H882" s="103"/>
      <c r="I882" s="104"/>
      <c r="J882" s="1"/>
    </row>
    <row r="883" spans="2:10" ht="15.75" hidden="1" outlineLevel="1" thickBot="1" x14ac:dyDescent="0.3">
      <c r="B883" s="102"/>
      <c r="C883" s="103"/>
      <c r="D883" s="103"/>
      <c r="E883" s="103"/>
      <c r="F883" s="103"/>
      <c r="G883" s="103"/>
      <c r="H883" s="103"/>
      <c r="I883" s="104"/>
      <c r="J883" s="1"/>
    </row>
    <row r="884" spans="2:10" ht="15.75" hidden="1" outlineLevel="1" thickBot="1" x14ac:dyDescent="0.3">
      <c r="B884" s="102"/>
      <c r="C884" s="103"/>
      <c r="D884" s="103"/>
      <c r="E884" s="103"/>
      <c r="F884" s="103"/>
      <c r="G884" s="103"/>
      <c r="H884" s="103"/>
      <c r="I884" s="104"/>
      <c r="J884" s="1"/>
    </row>
    <row r="885" spans="2:10" ht="15.75" hidden="1" outlineLevel="1" thickBot="1" x14ac:dyDescent="0.3">
      <c r="B885" s="105"/>
      <c r="C885" s="106"/>
      <c r="D885" s="106"/>
      <c r="E885" s="106"/>
      <c r="F885" s="106"/>
      <c r="G885" s="106"/>
      <c r="H885" s="106"/>
      <c r="I885" s="107"/>
      <c r="J885" s="1"/>
    </row>
    <row r="886" spans="2:10" ht="33" customHeight="1" collapsed="1" thickBot="1" x14ac:dyDescent="0.3">
      <c r="B886" s="22" t="s">
        <v>0</v>
      </c>
      <c r="C886" s="21">
        <f>MAX(B$8:$C885)+1</f>
        <v>88</v>
      </c>
      <c r="D886" s="20">
        <f>INDEX(AssetList!$J$3:$J$200,MATCH(Storyboard!C886,AssetList!$M$3:$M$200))</f>
        <v>0</v>
      </c>
      <c r="E886" s="10" t="s">
        <v>1</v>
      </c>
      <c r="F886" s="20" t="str">
        <f>INDEX(AssetList!$K$3:$K$200,MATCH(Storyboard!$C886,AssetList!$M$3:$M$200))</f>
        <v>I</v>
      </c>
      <c r="G886" s="10" t="s">
        <v>2</v>
      </c>
      <c r="H886" s="90" t="str">
        <f>INDEX(AssetList!$L$3:$L$200,MATCH(Storyboard!$C886,AssetList!$M$3:$M$200))</f>
        <v/>
      </c>
      <c r="I886" s="91" t="str">
        <f>INDEX(AssetList!$K$3:$K$200,MATCH(Storyboard!$C886,AssetList!$M$3:$M$200))</f>
        <v>I</v>
      </c>
      <c r="J886" s="1"/>
    </row>
    <row r="887" spans="2:10" ht="23.25" hidden="1" customHeight="1" outlineLevel="1" x14ac:dyDescent="0.25">
      <c r="B887" s="83" t="s">
        <v>3</v>
      </c>
      <c r="C887" s="84"/>
      <c r="D887" s="84"/>
      <c r="E887" s="85">
        <f>MAX($E$9:E886)+1</f>
        <v>88</v>
      </c>
      <c r="F887" s="85"/>
      <c r="G887" s="85"/>
      <c r="H887" s="85"/>
      <c r="I887" s="86"/>
      <c r="J887" s="1"/>
    </row>
    <row r="888" spans="2:10" ht="23.25" hidden="1" customHeight="1" outlineLevel="1" x14ac:dyDescent="0.25">
      <c r="B888" s="87" t="s">
        <v>4</v>
      </c>
      <c r="C888" s="88"/>
      <c r="D888" s="88"/>
      <c r="E888" s="88" t="s">
        <v>5</v>
      </c>
      <c r="F888" s="88"/>
      <c r="G888" s="88"/>
      <c r="H888" s="88"/>
      <c r="I888" s="89"/>
      <c r="J888" s="1"/>
    </row>
    <row r="889" spans="2:10" ht="234" hidden="1" customHeight="1" outlineLevel="1" x14ac:dyDescent="0.25">
      <c r="B889" s="67"/>
      <c r="C889" s="65"/>
      <c r="D889" s="65"/>
      <c r="E889" s="64"/>
      <c r="F889" s="65"/>
      <c r="G889" s="65"/>
      <c r="H889" s="65"/>
      <c r="I889" s="66"/>
      <c r="J889" s="1"/>
    </row>
    <row r="890" spans="2:10" ht="15.75" hidden="1" outlineLevel="1" thickBot="1" x14ac:dyDescent="0.3">
      <c r="B890" s="61" t="s">
        <v>6</v>
      </c>
      <c r="C890" s="62"/>
      <c r="D890" s="62"/>
      <c r="E890" s="62"/>
      <c r="F890" s="62"/>
      <c r="G890" s="62"/>
      <c r="H890" s="62"/>
      <c r="I890" s="63"/>
      <c r="J890" s="1"/>
    </row>
    <row r="891" spans="2:10" ht="15.75" hidden="1" outlineLevel="1" thickBot="1" x14ac:dyDescent="0.3">
      <c r="B891" s="68"/>
      <c r="C891" s="69"/>
      <c r="D891" s="70"/>
      <c r="E891" s="77"/>
      <c r="F891" s="69"/>
      <c r="G891" s="69"/>
      <c r="H891" s="69"/>
      <c r="I891" s="78"/>
      <c r="J891" s="1"/>
    </row>
    <row r="892" spans="2:10" ht="15.75" hidden="1" outlineLevel="1" thickBot="1" x14ac:dyDescent="0.3">
      <c r="B892" s="71"/>
      <c r="C892" s="72"/>
      <c r="D892" s="73"/>
      <c r="E892" s="79"/>
      <c r="F892" s="72"/>
      <c r="G892" s="72"/>
      <c r="H892" s="72"/>
      <c r="I892" s="80"/>
      <c r="J892" s="1"/>
    </row>
    <row r="893" spans="2:10" ht="15.75" hidden="1" outlineLevel="1" thickBot="1" x14ac:dyDescent="0.3">
      <c r="B893" s="71"/>
      <c r="C893" s="72"/>
      <c r="D893" s="73"/>
      <c r="E893" s="79"/>
      <c r="F893" s="72"/>
      <c r="G893" s="72"/>
      <c r="H893" s="72"/>
      <c r="I893" s="80"/>
      <c r="J893" s="1"/>
    </row>
    <row r="894" spans="2:10" ht="15.75" hidden="1" outlineLevel="1" thickBot="1" x14ac:dyDescent="0.3">
      <c r="B894" s="71"/>
      <c r="C894" s="72"/>
      <c r="D894" s="73"/>
      <c r="E894" s="79"/>
      <c r="F894" s="72"/>
      <c r="G894" s="72"/>
      <c r="H894" s="72"/>
      <c r="I894" s="80"/>
      <c r="J894" s="1"/>
    </row>
    <row r="895" spans="2:10" ht="15.75" hidden="1" outlineLevel="1" thickBot="1" x14ac:dyDescent="0.3">
      <c r="B895" s="74"/>
      <c r="C895" s="75"/>
      <c r="D895" s="76"/>
      <c r="E895" s="81"/>
      <c r="F895" s="75"/>
      <c r="G895" s="75"/>
      <c r="H895" s="75"/>
      <c r="I895" s="82"/>
      <c r="J895" s="1"/>
    </row>
    <row r="896" spans="2:10" ht="33" customHeight="1" collapsed="1" thickBot="1" x14ac:dyDescent="0.3">
      <c r="B896" s="22" t="s">
        <v>0</v>
      </c>
      <c r="C896" s="21">
        <f>MAX(B$8:$C895)+1</f>
        <v>89</v>
      </c>
      <c r="D896" s="20">
        <f>INDEX(AssetList!$J$3:$J$200,MATCH(Storyboard!C896,AssetList!$M$3:$M$200))</f>
        <v>0</v>
      </c>
      <c r="E896" s="10" t="s">
        <v>1</v>
      </c>
      <c r="F896" s="20" t="str">
        <f>INDEX(AssetList!$K$3:$K$200,MATCH(Storyboard!$C896,AssetList!$M$3:$M$200))</f>
        <v>I</v>
      </c>
      <c r="G896" s="10" t="s">
        <v>2</v>
      </c>
      <c r="H896" s="90" t="str">
        <f>INDEX(AssetList!$L$3:$L$200,MATCH(Storyboard!$C896,AssetList!$M$3:$M$200))</f>
        <v/>
      </c>
      <c r="I896" s="91" t="str">
        <f>INDEX(AssetList!$K$3:$K$200,MATCH(Storyboard!$C896,AssetList!$M$3:$M$200))</f>
        <v>I</v>
      </c>
      <c r="J896" s="1"/>
    </row>
    <row r="897" spans="2:10" ht="23.25" hidden="1" customHeight="1" outlineLevel="1" x14ac:dyDescent="0.25">
      <c r="B897" s="83" t="s">
        <v>3</v>
      </c>
      <c r="C897" s="84"/>
      <c r="D897" s="84"/>
      <c r="E897" s="85">
        <f>MAX($E$9:E896)+1</f>
        <v>89</v>
      </c>
      <c r="F897" s="85"/>
      <c r="G897" s="85"/>
      <c r="H897" s="85"/>
      <c r="I897" s="86"/>
      <c r="J897" s="1"/>
    </row>
    <row r="898" spans="2:10" ht="23.25" hidden="1" customHeight="1" outlineLevel="1" x14ac:dyDescent="0.25">
      <c r="B898" s="87" t="s">
        <v>4</v>
      </c>
      <c r="C898" s="88"/>
      <c r="D898" s="88"/>
      <c r="E898" s="88" t="s">
        <v>5</v>
      </c>
      <c r="F898" s="88"/>
      <c r="G898" s="88"/>
      <c r="H898" s="88"/>
      <c r="I898" s="89"/>
      <c r="J898" s="1"/>
    </row>
    <row r="899" spans="2:10" ht="234" hidden="1" customHeight="1" outlineLevel="1" x14ac:dyDescent="0.25">
      <c r="B899" s="67"/>
      <c r="C899" s="65"/>
      <c r="D899" s="65"/>
      <c r="E899" s="64"/>
      <c r="F899" s="65"/>
      <c r="G899" s="65"/>
      <c r="H899" s="65"/>
      <c r="I899" s="66"/>
      <c r="J899" s="1"/>
    </row>
    <row r="900" spans="2:10" ht="15.75" hidden="1" outlineLevel="1" thickBot="1" x14ac:dyDescent="0.3">
      <c r="B900" s="61" t="s">
        <v>6</v>
      </c>
      <c r="C900" s="62"/>
      <c r="D900" s="62"/>
      <c r="E900" s="62"/>
      <c r="F900" s="62"/>
      <c r="G900" s="62"/>
      <c r="H900" s="62"/>
      <c r="I900" s="63"/>
      <c r="J900" s="1"/>
    </row>
    <row r="901" spans="2:10" ht="15.75" hidden="1" outlineLevel="1" thickBot="1" x14ac:dyDescent="0.3">
      <c r="B901" s="68"/>
      <c r="C901" s="69"/>
      <c r="D901" s="70"/>
      <c r="E901" s="77"/>
      <c r="F901" s="69"/>
      <c r="G901" s="69"/>
      <c r="H901" s="69"/>
      <c r="I901" s="78"/>
      <c r="J901" s="1"/>
    </row>
    <row r="902" spans="2:10" ht="15.75" hidden="1" outlineLevel="1" thickBot="1" x14ac:dyDescent="0.3">
      <c r="B902" s="71"/>
      <c r="C902" s="72"/>
      <c r="D902" s="73"/>
      <c r="E902" s="79"/>
      <c r="F902" s="72"/>
      <c r="G902" s="72"/>
      <c r="H902" s="72"/>
      <c r="I902" s="80"/>
      <c r="J902" s="1"/>
    </row>
    <row r="903" spans="2:10" ht="15.75" hidden="1" outlineLevel="1" thickBot="1" x14ac:dyDescent="0.3">
      <c r="B903" s="71"/>
      <c r="C903" s="72"/>
      <c r="D903" s="73"/>
      <c r="E903" s="79"/>
      <c r="F903" s="72"/>
      <c r="G903" s="72"/>
      <c r="H903" s="72"/>
      <c r="I903" s="80"/>
      <c r="J903" s="1"/>
    </row>
    <row r="904" spans="2:10" ht="15.75" hidden="1" outlineLevel="1" thickBot="1" x14ac:dyDescent="0.3">
      <c r="B904" s="71"/>
      <c r="C904" s="72"/>
      <c r="D904" s="73"/>
      <c r="E904" s="79"/>
      <c r="F904" s="72"/>
      <c r="G904" s="72"/>
      <c r="H904" s="72"/>
      <c r="I904" s="80"/>
      <c r="J904" s="1"/>
    </row>
    <row r="905" spans="2:10" ht="15.75" hidden="1" outlineLevel="1" thickBot="1" x14ac:dyDescent="0.3">
      <c r="B905" s="74"/>
      <c r="C905" s="75"/>
      <c r="D905" s="76"/>
      <c r="E905" s="81"/>
      <c r="F905" s="75"/>
      <c r="G905" s="75"/>
      <c r="H905" s="75"/>
      <c r="I905" s="82"/>
      <c r="J905" s="1"/>
    </row>
    <row r="906" spans="2:10" ht="33" customHeight="1" collapsed="1" thickBot="1" x14ac:dyDescent="0.3">
      <c r="B906" s="22" t="s">
        <v>0</v>
      </c>
      <c r="C906" s="21">
        <f>MAX(B$8:$C905)+1</f>
        <v>90</v>
      </c>
      <c r="D906" s="20">
        <f>INDEX(AssetList!$J$3:$J$200,MATCH(Storyboard!C906,AssetList!$M$3:$M$200))</f>
        <v>0</v>
      </c>
      <c r="E906" s="10" t="s">
        <v>1</v>
      </c>
      <c r="F906" s="20" t="str">
        <f>INDEX(AssetList!$K$3:$K$200,MATCH(Storyboard!$C906,AssetList!$M$3:$M$200))</f>
        <v>I</v>
      </c>
      <c r="G906" s="10" t="s">
        <v>2</v>
      </c>
      <c r="H906" s="90" t="str">
        <f>INDEX(AssetList!$L$3:$L$200,MATCH(Storyboard!$C906,AssetList!$M$3:$M$200))</f>
        <v/>
      </c>
      <c r="I906" s="91" t="str">
        <f>INDEX(AssetList!$K$3:$K$200,MATCH(Storyboard!$C906,AssetList!$M$3:$M$200))</f>
        <v>I</v>
      </c>
      <c r="J906" s="1"/>
    </row>
    <row r="907" spans="2:10" ht="23.25" hidden="1" customHeight="1" outlineLevel="1" x14ac:dyDescent="0.25">
      <c r="B907" s="83" t="s">
        <v>3</v>
      </c>
      <c r="C907" s="84"/>
      <c r="D907" s="84"/>
      <c r="E907" s="85">
        <f>MAX($E$9:E906)+1</f>
        <v>90</v>
      </c>
      <c r="F907" s="85"/>
      <c r="G907" s="85"/>
      <c r="H907" s="85"/>
      <c r="I907" s="86"/>
      <c r="J907" s="1"/>
    </row>
    <row r="908" spans="2:10" ht="23.25" hidden="1" customHeight="1" outlineLevel="1" x14ac:dyDescent="0.25">
      <c r="B908" s="87" t="s">
        <v>4</v>
      </c>
      <c r="C908" s="88"/>
      <c r="D908" s="88"/>
      <c r="E908" s="88" t="s">
        <v>5</v>
      </c>
      <c r="F908" s="88"/>
      <c r="G908" s="88"/>
      <c r="H908" s="88"/>
      <c r="I908" s="89"/>
      <c r="J908" s="1"/>
    </row>
    <row r="909" spans="2:10" ht="234" hidden="1" customHeight="1" outlineLevel="1" x14ac:dyDescent="0.25">
      <c r="B909" s="67"/>
      <c r="C909" s="65"/>
      <c r="D909" s="65"/>
      <c r="E909" s="64"/>
      <c r="F909" s="65"/>
      <c r="G909" s="65"/>
      <c r="H909" s="65"/>
      <c r="I909" s="66"/>
      <c r="J909" s="1"/>
    </row>
    <row r="910" spans="2:10" ht="15.75" hidden="1" outlineLevel="1" thickBot="1" x14ac:dyDescent="0.3">
      <c r="B910" s="61" t="s">
        <v>6</v>
      </c>
      <c r="C910" s="62"/>
      <c r="D910" s="62"/>
      <c r="E910" s="62"/>
      <c r="F910" s="62"/>
      <c r="G910" s="62"/>
      <c r="H910" s="62"/>
      <c r="I910" s="63"/>
      <c r="J910" s="1"/>
    </row>
    <row r="911" spans="2:10" ht="15.75" hidden="1" outlineLevel="1" thickBot="1" x14ac:dyDescent="0.3">
      <c r="B911" s="68"/>
      <c r="C911" s="69"/>
      <c r="D911" s="70"/>
      <c r="E911" s="77"/>
      <c r="F911" s="69"/>
      <c r="G911" s="69"/>
      <c r="H911" s="69"/>
      <c r="I911" s="78"/>
      <c r="J911" s="1"/>
    </row>
    <row r="912" spans="2:10" ht="15.75" hidden="1" outlineLevel="1" thickBot="1" x14ac:dyDescent="0.3">
      <c r="B912" s="71"/>
      <c r="C912" s="72"/>
      <c r="D912" s="73"/>
      <c r="E912" s="79"/>
      <c r="F912" s="72"/>
      <c r="G912" s="72"/>
      <c r="H912" s="72"/>
      <c r="I912" s="80"/>
      <c r="J912" s="1"/>
    </row>
    <row r="913" spans="2:10" ht="15.75" hidden="1" outlineLevel="1" thickBot="1" x14ac:dyDescent="0.3">
      <c r="B913" s="71"/>
      <c r="C913" s="72"/>
      <c r="D913" s="73"/>
      <c r="E913" s="79"/>
      <c r="F913" s="72"/>
      <c r="G913" s="72"/>
      <c r="H913" s="72"/>
      <c r="I913" s="80"/>
      <c r="J913" s="1"/>
    </row>
    <row r="914" spans="2:10" ht="15.75" hidden="1" outlineLevel="1" thickBot="1" x14ac:dyDescent="0.3">
      <c r="B914" s="71"/>
      <c r="C914" s="72"/>
      <c r="D914" s="73"/>
      <c r="E914" s="79"/>
      <c r="F914" s="72"/>
      <c r="G914" s="72"/>
      <c r="H914" s="72"/>
      <c r="I914" s="80"/>
      <c r="J914" s="1"/>
    </row>
    <row r="915" spans="2:10" ht="15.75" hidden="1" outlineLevel="1" thickBot="1" x14ac:dyDescent="0.3">
      <c r="B915" s="74"/>
      <c r="C915" s="75"/>
      <c r="D915" s="76"/>
      <c r="E915" s="81"/>
      <c r="F915" s="75"/>
      <c r="G915" s="75"/>
      <c r="H915" s="75"/>
      <c r="I915" s="82"/>
      <c r="J915" s="1"/>
    </row>
    <row r="916" spans="2:10" ht="33" customHeight="1" collapsed="1" thickBot="1" x14ac:dyDescent="0.3">
      <c r="B916" s="22" t="s">
        <v>0</v>
      </c>
      <c r="C916" s="21">
        <f>MAX(B$8:$C915)+1</f>
        <v>91</v>
      </c>
      <c r="D916" s="20">
        <f>INDEX(AssetList!$J$3:$J$200,MATCH(Storyboard!C916,AssetList!$M$3:$M$200))</f>
        <v>0</v>
      </c>
      <c r="E916" s="10" t="s">
        <v>1</v>
      </c>
      <c r="F916" s="20" t="str">
        <f>INDEX(AssetList!$K$3:$K$200,MATCH(Storyboard!$C916,AssetList!$M$3:$M$200))</f>
        <v>I</v>
      </c>
      <c r="G916" s="10" t="s">
        <v>2</v>
      </c>
      <c r="H916" s="90" t="str">
        <f>INDEX(AssetList!$L$3:$L$200,MATCH(Storyboard!$C916,AssetList!$M$3:$M$200))</f>
        <v/>
      </c>
      <c r="I916" s="91" t="str">
        <f>INDEX(AssetList!$K$3:$K$200,MATCH(Storyboard!$C916,AssetList!$M$3:$M$200))</f>
        <v>I</v>
      </c>
      <c r="J916" s="1"/>
    </row>
    <row r="917" spans="2:10" ht="23.25" hidden="1" customHeight="1" outlineLevel="1" x14ac:dyDescent="0.25">
      <c r="B917" s="83" t="s">
        <v>3</v>
      </c>
      <c r="C917" s="84"/>
      <c r="D917" s="84"/>
      <c r="E917" s="85">
        <f>MAX($E$9:E916)+1</f>
        <v>91</v>
      </c>
      <c r="F917" s="85"/>
      <c r="G917" s="85"/>
      <c r="H917" s="85"/>
      <c r="I917" s="86"/>
      <c r="J917" s="1"/>
    </row>
    <row r="918" spans="2:10" ht="23.25" hidden="1" customHeight="1" outlineLevel="1" x14ac:dyDescent="0.25">
      <c r="B918" s="87" t="s">
        <v>4</v>
      </c>
      <c r="C918" s="88"/>
      <c r="D918" s="88"/>
      <c r="E918" s="88" t="s">
        <v>5</v>
      </c>
      <c r="F918" s="88"/>
      <c r="G918" s="88"/>
      <c r="H918" s="88"/>
      <c r="I918" s="89"/>
      <c r="J918" s="1"/>
    </row>
    <row r="919" spans="2:10" ht="234" hidden="1" customHeight="1" outlineLevel="1" x14ac:dyDescent="0.25">
      <c r="B919" s="67"/>
      <c r="C919" s="65"/>
      <c r="D919" s="65"/>
      <c r="E919" s="64"/>
      <c r="F919" s="65"/>
      <c r="G919" s="65"/>
      <c r="H919" s="65"/>
      <c r="I919" s="66"/>
      <c r="J919" s="1"/>
    </row>
    <row r="920" spans="2:10" ht="15.75" hidden="1" outlineLevel="1" thickBot="1" x14ac:dyDescent="0.3">
      <c r="B920" s="61" t="s">
        <v>6</v>
      </c>
      <c r="C920" s="62"/>
      <c r="D920" s="62"/>
      <c r="E920" s="62"/>
      <c r="F920" s="62"/>
      <c r="G920" s="62"/>
      <c r="H920" s="62"/>
      <c r="I920" s="63"/>
      <c r="J920" s="1"/>
    </row>
    <row r="921" spans="2:10" ht="15.75" hidden="1" outlineLevel="1" thickBot="1" x14ac:dyDescent="0.3">
      <c r="B921" s="68"/>
      <c r="C921" s="69"/>
      <c r="D921" s="70"/>
      <c r="E921" s="77"/>
      <c r="F921" s="69"/>
      <c r="G921" s="69"/>
      <c r="H921" s="69"/>
      <c r="I921" s="78"/>
      <c r="J921" s="1"/>
    </row>
    <row r="922" spans="2:10" ht="15.75" hidden="1" outlineLevel="1" thickBot="1" x14ac:dyDescent="0.3">
      <c r="B922" s="71"/>
      <c r="C922" s="72"/>
      <c r="D922" s="73"/>
      <c r="E922" s="79"/>
      <c r="F922" s="72"/>
      <c r="G922" s="72"/>
      <c r="H922" s="72"/>
      <c r="I922" s="80"/>
      <c r="J922" s="1"/>
    </row>
    <row r="923" spans="2:10" ht="15.75" hidden="1" outlineLevel="1" thickBot="1" x14ac:dyDescent="0.3">
      <c r="B923" s="71"/>
      <c r="C923" s="72"/>
      <c r="D923" s="73"/>
      <c r="E923" s="79"/>
      <c r="F923" s="72"/>
      <c r="G923" s="72"/>
      <c r="H923" s="72"/>
      <c r="I923" s="80"/>
      <c r="J923" s="1"/>
    </row>
    <row r="924" spans="2:10" ht="15.75" hidden="1" outlineLevel="1" thickBot="1" x14ac:dyDescent="0.3">
      <c r="B924" s="71"/>
      <c r="C924" s="72"/>
      <c r="D924" s="73"/>
      <c r="E924" s="79"/>
      <c r="F924" s="72"/>
      <c r="G924" s="72"/>
      <c r="H924" s="72"/>
      <c r="I924" s="80"/>
      <c r="J924" s="1"/>
    </row>
    <row r="925" spans="2:10" ht="15.75" hidden="1" outlineLevel="1" thickBot="1" x14ac:dyDescent="0.3">
      <c r="B925" s="74"/>
      <c r="C925" s="75"/>
      <c r="D925" s="76"/>
      <c r="E925" s="81"/>
      <c r="F925" s="75"/>
      <c r="G925" s="75"/>
      <c r="H925" s="75"/>
      <c r="I925" s="82"/>
      <c r="J925" s="1"/>
    </row>
    <row r="926" spans="2:10" ht="33" customHeight="1" collapsed="1" thickBot="1" x14ac:dyDescent="0.3">
      <c r="B926" s="22" t="s">
        <v>0</v>
      </c>
      <c r="C926" s="21">
        <f>MAX(B$8:$C925)+1</f>
        <v>92</v>
      </c>
      <c r="D926" s="20">
        <f>INDEX(AssetList!$J$3:$J$200,MATCH(Storyboard!C926,AssetList!$M$3:$M$200))</f>
        <v>0</v>
      </c>
      <c r="E926" s="10" t="s">
        <v>1</v>
      </c>
      <c r="F926" s="20" t="str">
        <f>INDEX(AssetList!$K$3:$K$200,MATCH(Storyboard!$C926,AssetList!$M$3:$M$200))</f>
        <v>I</v>
      </c>
      <c r="G926" s="10" t="s">
        <v>2</v>
      </c>
      <c r="H926" s="90" t="str">
        <f>INDEX(AssetList!$L$3:$L$200,MATCH(Storyboard!$C926,AssetList!$M$3:$M$200))</f>
        <v/>
      </c>
      <c r="I926" s="91" t="str">
        <f>INDEX(AssetList!$K$3:$K$200,MATCH(Storyboard!$C926,AssetList!$M$3:$M$200))</f>
        <v>I</v>
      </c>
      <c r="J926" s="1"/>
    </row>
    <row r="927" spans="2:10" ht="23.25" hidden="1" customHeight="1" outlineLevel="1" x14ac:dyDescent="0.25">
      <c r="B927" s="83" t="s">
        <v>3</v>
      </c>
      <c r="C927" s="84"/>
      <c r="D927" s="84"/>
      <c r="E927" s="85">
        <f>MAX($E$9:E926)+1</f>
        <v>92</v>
      </c>
      <c r="F927" s="85"/>
      <c r="G927" s="85"/>
      <c r="H927" s="85"/>
      <c r="I927" s="86"/>
      <c r="J927" s="1"/>
    </row>
    <row r="928" spans="2:10" ht="23.25" hidden="1" customHeight="1" outlineLevel="1" x14ac:dyDescent="0.25">
      <c r="B928" s="87" t="s">
        <v>4</v>
      </c>
      <c r="C928" s="88"/>
      <c r="D928" s="88"/>
      <c r="E928" s="88" t="s">
        <v>5</v>
      </c>
      <c r="F928" s="88"/>
      <c r="G928" s="88"/>
      <c r="H928" s="88"/>
      <c r="I928" s="89"/>
      <c r="J928" s="1"/>
    </row>
    <row r="929" spans="2:10" ht="234" hidden="1" customHeight="1" outlineLevel="1" x14ac:dyDescent="0.25">
      <c r="B929" s="67"/>
      <c r="C929" s="65"/>
      <c r="D929" s="65"/>
      <c r="E929" s="64"/>
      <c r="F929" s="65"/>
      <c r="G929" s="65"/>
      <c r="H929" s="65"/>
      <c r="I929" s="66"/>
      <c r="J929" s="1"/>
    </row>
    <row r="930" spans="2:10" ht="15.75" hidden="1" outlineLevel="1" thickBot="1" x14ac:dyDescent="0.3">
      <c r="B930" s="61" t="s">
        <v>6</v>
      </c>
      <c r="C930" s="62"/>
      <c r="D930" s="62"/>
      <c r="E930" s="62"/>
      <c r="F930" s="62"/>
      <c r="G930" s="62"/>
      <c r="H930" s="62"/>
      <c r="I930" s="63"/>
      <c r="J930" s="1"/>
    </row>
    <row r="931" spans="2:10" ht="15.75" hidden="1" outlineLevel="1" thickBot="1" x14ac:dyDescent="0.3">
      <c r="B931" s="68"/>
      <c r="C931" s="69"/>
      <c r="D931" s="70"/>
      <c r="E931" s="77"/>
      <c r="F931" s="69"/>
      <c r="G931" s="69"/>
      <c r="H931" s="69"/>
      <c r="I931" s="78"/>
      <c r="J931" s="1"/>
    </row>
    <row r="932" spans="2:10" ht="15.75" hidden="1" outlineLevel="1" thickBot="1" x14ac:dyDescent="0.3">
      <c r="B932" s="71"/>
      <c r="C932" s="72"/>
      <c r="D932" s="73"/>
      <c r="E932" s="79"/>
      <c r="F932" s="72"/>
      <c r="G932" s="72"/>
      <c r="H932" s="72"/>
      <c r="I932" s="80"/>
      <c r="J932" s="1"/>
    </row>
    <row r="933" spans="2:10" ht="15.75" hidden="1" outlineLevel="1" thickBot="1" x14ac:dyDescent="0.3">
      <c r="B933" s="71"/>
      <c r="C933" s="72"/>
      <c r="D933" s="73"/>
      <c r="E933" s="79"/>
      <c r="F933" s="72"/>
      <c r="G933" s="72"/>
      <c r="H933" s="72"/>
      <c r="I933" s="80"/>
      <c r="J933" s="1"/>
    </row>
    <row r="934" spans="2:10" ht="15.75" hidden="1" outlineLevel="1" thickBot="1" x14ac:dyDescent="0.3">
      <c r="B934" s="71"/>
      <c r="C934" s="72"/>
      <c r="D934" s="73"/>
      <c r="E934" s="79"/>
      <c r="F934" s="72"/>
      <c r="G934" s="72"/>
      <c r="H934" s="72"/>
      <c r="I934" s="80"/>
      <c r="J934" s="1"/>
    </row>
    <row r="935" spans="2:10" ht="15.75" hidden="1" outlineLevel="1" thickBot="1" x14ac:dyDescent="0.3">
      <c r="B935" s="74"/>
      <c r="C935" s="75"/>
      <c r="D935" s="76"/>
      <c r="E935" s="81"/>
      <c r="F935" s="75"/>
      <c r="G935" s="75"/>
      <c r="H935" s="75"/>
      <c r="I935" s="82"/>
      <c r="J935" s="1"/>
    </row>
    <row r="936" spans="2:10" ht="33" customHeight="1" collapsed="1" thickBot="1" x14ac:dyDescent="0.3">
      <c r="B936" s="22" t="s">
        <v>0</v>
      </c>
      <c r="C936" s="21">
        <f>MAX(B$8:$C935)+1</f>
        <v>93</v>
      </c>
      <c r="D936" s="20">
        <f>INDEX(AssetList!$J$3:$J$200,MATCH(Storyboard!C936,AssetList!$M$3:$M$200))</f>
        <v>0</v>
      </c>
      <c r="E936" s="10" t="s">
        <v>1</v>
      </c>
      <c r="F936" s="20" t="str">
        <f>INDEX(AssetList!$K$3:$K$200,MATCH(Storyboard!$C936,AssetList!$M$3:$M$200))</f>
        <v>I</v>
      </c>
      <c r="G936" s="10" t="s">
        <v>2</v>
      </c>
      <c r="H936" s="90" t="str">
        <f>INDEX(AssetList!$L$3:$L$200,MATCH(Storyboard!$C936,AssetList!$M$3:$M$200))</f>
        <v/>
      </c>
      <c r="I936" s="91" t="str">
        <f>INDEX(AssetList!$K$3:$K$200,MATCH(Storyboard!$C936,AssetList!$M$3:$M$200))</f>
        <v>I</v>
      </c>
      <c r="J936" s="1"/>
    </row>
    <row r="937" spans="2:10" ht="23.25" hidden="1" customHeight="1" outlineLevel="1" x14ac:dyDescent="0.25">
      <c r="B937" s="83" t="s">
        <v>3</v>
      </c>
      <c r="C937" s="84"/>
      <c r="D937" s="84"/>
      <c r="E937" s="85">
        <f>MAX($E$9:E936)+1</f>
        <v>93</v>
      </c>
      <c r="F937" s="85"/>
      <c r="G937" s="85"/>
      <c r="H937" s="85"/>
      <c r="I937" s="86"/>
      <c r="J937" s="1"/>
    </row>
    <row r="938" spans="2:10" ht="23.25" hidden="1" customHeight="1" outlineLevel="1" x14ac:dyDescent="0.25">
      <c r="B938" s="87" t="s">
        <v>4</v>
      </c>
      <c r="C938" s="88"/>
      <c r="D938" s="88"/>
      <c r="E938" s="88" t="s">
        <v>5</v>
      </c>
      <c r="F938" s="88"/>
      <c r="G938" s="88"/>
      <c r="H938" s="88"/>
      <c r="I938" s="89"/>
      <c r="J938" s="1"/>
    </row>
    <row r="939" spans="2:10" ht="234" hidden="1" customHeight="1" outlineLevel="1" x14ac:dyDescent="0.25">
      <c r="B939" s="67"/>
      <c r="C939" s="65"/>
      <c r="D939" s="65"/>
      <c r="E939" s="64"/>
      <c r="F939" s="65"/>
      <c r="G939" s="65"/>
      <c r="H939" s="65"/>
      <c r="I939" s="66"/>
      <c r="J939" s="1"/>
    </row>
    <row r="940" spans="2:10" ht="15.75" hidden="1" outlineLevel="1" thickBot="1" x14ac:dyDescent="0.3">
      <c r="B940" s="61" t="s">
        <v>6</v>
      </c>
      <c r="C940" s="62"/>
      <c r="D940" s="62"/>
      <c r="E940" s="62"/>
      <c r="F940" s="62"/>
      <c r="G940" s="62"/>
      <c r="H940" s="62"/>
      <c r="I940" s="63"/>
      <c r="J940" s="1"/>
    </row>
    <row r="941" spans="2:10" ht="15.75" hidden="1" outlineLevel="1" thickBot="1" x14ac:dyDescent="0.3">
      <c r="B941" s="99"/>
      <c r="C941" s="100"/>
      <c r="D941" s="100"/>
      <c r="E941" s="100"/>
      <c r="F941" s="100"/>
      <c r="G941" s="100"/>
      <c r="H941" s="100"/>
      <c r="I941" s="101"/>
      <c r="J941" s="1"/>
    </row>
    <row r="942" spans="2:10" ht="15.75" hidden="1" outlineLevel="1" thickBot="1" x14ac:dyDescent="0.3">
      <c r="B942" s="102"/>
      <c r="C942" s="103"/>
      <c r="D942" s="103"/>
      <c r="E942" s="103"/>
      <c r="F942" s="103"/>
      <c r="G942" s="103"/>
      <c r="H942" s="103"/>
      <c r="I942" s="104"/>
      <c r="J942" s="1"/>
    </row>
    <row r="943" spans="2:10" ht="15.75" hidden="1" outlineLevel="1" thickBot="1" x14ac:dyDescent="0.3">
      <c r="B943" s="102"/>
      <c r="C943" s="103"/>
      <c r="D943" s="103"/>
      <c r="E943" s="103"/>
      <c r="F943" s="103"/>
      <c r="G943" s="103"/>
      <c r="H943" s="103"/>
      <c r="I943" s="104"/>
      <c r="J943" s="1"/>
    </row>
    <row r="944" spans="2:10" ht="15.75" hidden="1" outlineLevel="1" thickBot="1" x14ac:dyDescent="0.3">
      <c r="B944" s="102"/>
      <c r="C944" s="103"/>
      <c r="D944" s="103"/>
      <c r="E944" s="103"/>
      <c r="F944" s="103"/>
      <c r="G944" s="103"/>
      <c r="H944" s="103"/>
      <c r="I944" s="104"/>
      <c r="J944" s="1"/>
    </row>
    <row r="945" spans="2:10" ht="15.75" hidden="1" outlineLevel="1" thickBot="1" x14ac:dyDescent="0.3">
      <c r="B945" s="105"/>
      <c r="C945" s="106"/>
      <c r="D945" s="106"/>
      <c r="E945" s="106"/>
      <c r="F945" s="106"/>
      <c r="G945" s="106"/>
      <c r="H945" s="106"/>
      <c r="I945" s="107"/>
      <c r="J945" s="1"/>
    </row>
    <row r="946" spans="2:10" ht="33" customHeight="1" collapsed="1" thickBot="1" x14ac:dyDescent="0.3">
      <c r="B946" s="22" t="s">
        <v>0</v>
      </c>
      <c r="C946" s="21">
        <f>MAX(B$8:$C945)+1</f>
        <v>94</v>
      </c>
      <c r="D946" s="20">
        <f>INDEX(AssetList!$J$3:$J$200,MATCH(Storyboard!C946,AssetList!$M$3:$M$200))</f>
        <v>0</v>
      </c>
      <c r="E946" s="10" t="s">
        <v>1</v>
      </c>
      <c r="F946" s="20" t="str">
        <f>INDEX(AssetList!$K$3:$K$200,MATCH(Storyboard!$C946,AssetList!$M$3:$M$200))</f>
        <v>I</v>
      </c>
      <c r="G946" s="10" t="s">
        <v>2</v>
      </c>
      <c r="H946" s="90" t="str">
        <f>INDEX(AssetList!$L$3:$L$200,MATCH(Storyboard!$C946,AssetList!$M$3:$M$200))</f>
        <v/>
      </c>
      <c r="I946" s="91" t="str">
        <f>INDEX(AssetList!$K$3:$K$200,MATCH(Storyboard!$C946,AssetList!$M$3:$M$200))</f>
        <v>I</v>
      </c>
      <c r="J946" s="1"/>
    </row>
    <row r="947" spans="2:10" ht="23.25" hidden="1" customHeight="1" outlineLevel="1" x14ac:dyDescent="0.25">
      <c r="B947" s="83" t="s">
        <v>3</v>
      </c>
      <c r="C947" s="84"/>
      <c r="D947" s="84"/>
      <c r="E947" s="85">
        <f>MAX($E$9:E946)+1</f>
        <v>94</v>
      </c>
      <c r="F947" s="85"/>
      <c r="G947" s="85"/>
      <c r="H947" s="85"/>
      <c r="I947" s="86"/>
      <c r="J947" s="1"/>
    </row>
    <row r="948" spans="2:10" ht="23.25" hidden="1" customHeight="1" outlineLevel="1" x14ac:dyDescent="0.25">
      <c r="B948" s="87" t="s">
        <v>4</v>
      </c>
      <c r="C948" s="88"/>
      <c r="D948" s="88"/>
      <c r="E948" s="88" t="s">
        <v>5</v>
      </c>
      <c r="F948" s="88"/>
      <c r="G948" s="88"/>
      <c r="H948" s="88"/>
      <c r="I948" s="89"/>
      <c r="J948" s="1"/>
    </row>
    <row r="949" spans="2:10" ht="234" hidden="1" customHeight="1" outlineLevel="1" x14ac:dyDescent="0.25">
      <c r="B949" s="67"/>
      <c r="C949" s="65"/>
      <c r="D949" s="65"/>
      <c r="E949" s="64"/>
      <c r="F949" s="65"/>
      <c r="G949" s="65"/>
      <c r="H949" s="65"/>
      <c r="I949" s="66"/>
      <c r="J949" s="1"/>
    </row>
    <row r="950" spans="2:10" ht="15.75" hidden="1" outlineLevel="1" thickBot="1" x14ac:dyDescent="0.3">
      <c r="B950" s="61" t="s">
        <v>6</v>
      </c>
      <c r="C950" s="62"/>
      <c r="D950" s="62"/>
      <c r="E950" s="62"/>
      <c r="F950" s="62"/>
      <c r="G950" s="62"/>
      <c r="H950" s="62"/>
      <c r="I950" s="63"/>
      <c r="J950" s="1"/>
    </row>
    <row r="951" spans="2:10" ht="15.75" hidden="1" outlineLevel="1" thickBot="1" x14ac:dyDescent="0.3">
      <c r="B951" s="68"/>
      <c r="C951" s="69"/>
      <c r="D951" s="70"/>
      <c r="E951" s="77"/>
      <c r="F951" s="69"/>
      <c r="G951" s="69"/>
      <c r="H951" s="69"/>
      <c r="I951" s="78"/>
      <c r="J951" s="1"/>
    </row>
    <row r="952" spans="2:10" ht="15.75" hidden="1" outlineLevel="1" thickBot="1" x14ac:dyDescent="0.3">
      <c r="B952" s="71"/>
      <c r="C952" s="72"/>
      <c r="D952" s="73"/>
      <c r="E952" s="79"/>
      <c r="F952" s="72"/>
      <c r="G952" s="72"/>
      <c r="H952" s="72"/>
      <c r="I952" s="80"/>
      <c r="J952" s="1"/>
    </row>
    <row r="953" spans="2:10" ht="15.75" hidden="1" outlineLevel="1" thickBot="1" x14ac:dyDescent="0.3">
      <c r="B953" s="71"/>
      <c r="C953" s="72"/>
      <c r="D953" s="73"/>
      <c r="E953" s="79"/>
      <c r="F953" s="72"/>
      <c r="G953" s="72"/>
      <c r="H953" s="72"/>
      <c r="I953" s="80"/>
      <c r="J953" s="1"/>
    </row>
    <row r="954" spans="2:10" ht="15.75" hidden="1" outlineLevel="1" thickBot="1" x14ac:dyDescent="0.3">
      <c r="B954" s="71"/>
      <c r="C954" s="72"/>
      <c r="D954" s="73"/>
      <c r="E954" s="79"/>
      <c r="F954" s="72"/>
      <c r="G954" s="72"/>
      <c r="H954" s="72"/>
      <c r="I954" s="80"/>
      <c r="J954" s="1"/>
    </row>
    <row r="955" spans="2:10" ht="15.75" hidden="1" outlineLevel="1" thickBot="1" x14ac:dyDescent="0.3">
      <c r="B955" s="74"/>
      <c r="C955" s="75"/>
      <c r="D955" s="76"/>
      <c r="E955" s="81"/>
      <c r="F955" s="75"/>
      <c r="G955" s="75"/>
      <c r="H955" s="75"/>
      <c r="I955" s="82"/>
      <c r="J955" s="1"/>
    </row>
    <row r="956" spans="2:10" ht="33" customHeight="1" collapsed="1" thickBot="1" x14ac:dyDescent="0.3">
      <c r="B956" s="22" t="s">
        <v>0</v>
      </c>
      <c r="C956" s="21">
        <f>MAX(B$8:$C955)+1</f>
        <v>95</v>
      </c>
      <c r="D956" s="20">
        <f>INDEX(AssetList!$J$3:$J$200,MATCH(Storyboard!C956,AssetList!$M$3:$M$200))</f>
        <v>0</v>
      </c>
      <c r="E956" s="10" t="s">
        <v>1</v>
      </c>
      <c r="F956" s="20" t="str">
        <f>INDEX(AssetList!$K$3:$K$200,MATCH(Storyboard!$C956,AssetList!$M$3:$M$200))</f>
        <v>I</v>
      </c>
      <c r="G956" s="10" t="s">
        <v>2</v>
      </c>
      <c r="H956" s="90" t="str">
        <f>INDEX(AssetList!$L$3:$L$200,MATCH(Storyboard!$C956,AssetList!$M$3:$M$200))</f>
        <v/>
      </c>
      <c r="I956" s="91" t="str">
        <f>INDEX(AssetList!$K$3:$K$200,MATCH(Storyboard!$C956,AssetList!$M$3:$M$200))</f>
        <v>I</v>
      </c>
      <c r="J956" s="1"/>
    </row>
    <row r="957" spans="2:10" ht="23.25" hidden="1" customHeight="1" outlineLevel="1" x14ac:dyDescent="0.25">
      <c r="B957" s="83" t="s">
        <v>3</v>
      </c>
      <c r="C957" s="84"/>
      <c r="D957" s="84"/>
      <c r="E957" s="85">
        <f>MAX($E$9:E956)+1</f>
        <v>95</v>
      </c>
      <c r="F957" s="85"/>
      <c r="G957" s="85"/>
      <c r="H957" s="85"/>
      <c r="I957" s="86"/>
      <c r="J957" s="1"/>
    </row>
    <row r="958" spans="2:10" ht="23.25" hidden="1" customHeight="1" outlineLevel="1" x14ac:dyDescent="0.25">
      <c r="B958" s="87" t="s">
        <v>4</v>
      </c>
      <c r="C958" s="88"/>
      <c r="D958" s="88"/>
      <c r="E958" s="88" t="s">
        <v>5</v>
      </c>
      <c r="F958" s="88"/>
      <c r="G958" s="88"/>
      <c r="H958" s="88"/>
      <c r="I958" s="89"/>
      <c r="J958" s="1"/>
    </row>
    <row r="959" spans="2:10" ht="234" hidden="1" customHeight="1" outlineLevel="1" x14ac:dyDescent="0.25">
      <c r="B959" s="67"/>
      <c r="C959" s="65"/>
      <c r="D959" s="65"/>
      <c r="E959" s="64"/>
      <c r="F959" s="65"/>
      <c r="G959" s="65"/>
      <c r="H959" s="65"/>
      <c r="I959" s="66"/>
      <c r="J959" s="1"/>
    </row>
    <row r="960" spans="2:10" ht="15.75" hidden="1" outlineLevel="1" thickBot="1" x14ac:dyDescent="0.3">
      <c r="B960" s="61" t="s">
        <v>6</v>
      </c>
      <c r="C960" s="62"/>
      <c r="D960" s="62"/>
      <c r="E960" s="62"/>
      <c r="F960" s="62"/>
      <c r="G960" s="62"/>
      <c r="H960" s="62"/>
      <c r="I960" s="63"/>
      <c r="J960" s="1"/>
    </row>
    <row r="961" spans="2:10" ht="15.75" hidden="1" outlineLevel="1" thickBot="1" x14ac:dyDescent="0.3">
      <c r="B961" s="68"/>
      <c r="C961" s="69"/>
      <c r="D961" s="70"/>
      <c r="E961" s="77"/>
      <c r="F961" s="69"/>
      <c r="G961" s="69"/>
      <c r="H961" s="69"/>
      <c r="I961" s="78"/>
      <c r="J961" s="1"/>
    </row>
    <row r="962" spans="2:10" ht="15.75" hidden="1" outlineLevel="1" thickBot="1" x14ac:dyDescent="0.3">
      <c r="B962" s="71"/>
      <c r="C962" s="72"/>
      <c r="D962" s="73"/>
      <c r="E962" s="79"/>
      <c r="F962" s="72"/>
      <c r="G962" s="72"/>
      <c r="H962" s="72"/>
      <c r="I962" s="80"/>
      <c r="J962" s="1"/>
    </row>
    <row r="963" spans="2:10" ht="15.75" hidden="1" outlineLevel="1" thickBot="1" x14ac:dyDescent="0.3">
      <c r="B963" s="71"/>
      <c r="C963" s="72"/>
      <c r="D963" s="73"/>
      <c r="E963" s="79"/>
      <c r="F963" s="72"/>
      <c r="G963" s="72"/>
      <c r="H963" s="72"/>
      <c r="I963" s="80"/>
      <c r="J963" s="1"/>
    </row>
    <row r="964" spans="2:10" ht="15.75" hidden="1" outlineLevel="1" thickBot="1" x14ac:dyDescent="0.3">
      <c r="B964" s="71"/>
      <c r="C964" s="72"/>
      <c r="D964" s="73"/>
      <c r="E964" s="79"/>
      <c r="F964" s="72"/>
      <c r="G964" s="72"/>
      <c r="H964" s="72"/>
      <c r="I964" s="80"/>
      <c r="J964" s="1"/>
    </row>
    <row r="965" spans="2:10" ht="15.75" hidden="1" outlineLevel="1" thickBot="1" x14ac:dyDescent="0.3">
      <c r="B965" s="74"/>
      <c r="C965" s="75"/>
      <c r="D965" s="76"/>
      <c r="E965" s="81"/>
      <c r="F965" s="75"/>
      <c r="G965" s="75"/>
      <c r="H965" s="75"/>
      <c r="I965" s="82"/>
      <c r="J965" s="1"/>
    </row>
    <row r="966" spans="2:10" ht="33" customHeight="1" collapsed="1" thickBot="1" x14ac:dyDescent="0.3">
      <c r="B966" s="22" t="s">
        <v>0</v>
      </c>
      <c r="C966" s="21">
        <f>MAX(B$8:$C965)+1</f>
        <v>96</v>
      </c>
      <c r="D966" s="20">
        <f>INDEX(AssetList!$J$3:$J$200,MATCH(Storyboard!C966,AssetList!$M$3:$M$200))</f>
        <v>0</v>
      </c>
      <c r="E966" s="10" t="s">
        <v>1</v>
      </c>
      <c r="F966" s="20" t="str">
        <f>INDEX(AssetList!$K$3:$K$200,MATCH(Storyboard!$C966,AssetList!$M$3:$M$200))</f>
        <v>I</v>
      </c>
      <c r="G966" s="10" t="s">
        <v>2</v>
      </c>
      <c r="H966" s="90" t="str">
        <f>INDEX(AssetList!$L$3:$L$200,MATCH(Storyboard!$C966,AssetList!$M$3:$M$200))</f>
        <v/>
      </c>
      <c r="I966" s="91" t="str">
        <f>INDEX(AssetList!$K$3:$K$200,MATCH(Storyboard!$C966,AssetList!$M$3:$M$200))</f>
        <v>I</v>
      </c>
      <c r="J966" s="1"/>
    </row>
    <row r="967" spans="2:10" ht="23.25" hidden="1" customHeight="1" outlineLevel="1" x14ac:dyDescent="0.25">
      <c r="B967" s="83" t="s">
        <v>3</v>
      </c>
      <c r="C967" s="84"/>
      <c r="D967" s="84"/>
      <c r="E967" s="85">
        <f>MAX($E$9:E966)+1</f>
        <v>96</v>
      </c>
      <c r="F967" s="85"/>
      <c r="G967" s="85"/>
      <c r="H967" s="85"/>
      <c r="I967" s="86"/>
      <c r="J967" s="1"/>
    </row>
    <row r="968" spans="2:10" ht="23.25" hidden="1" customHeight="1" outlineLevel="1" x14ac:dyDescent="0.25">
      <c r="B968" s="87" t="s">
        <v>4</v>
      </c>
      <c r="C968" s="88"/>
      <c r="D968" s="88"/>
      <c r="E968" s="88" t="s">
        <v>5</v>
      </c>
      <c r="F968" s="88"/>
      <c r="G968" s="88"/>
      <c r="H968" s="88"/>
      <c r="I968" s="89"/>
      <c r="J968" s="1"/>
    </row>
    <row r="969" spans="2:10" ht="234" hidden="1" customHeight="1" outlineLevel="1" x14ac:dyDescent="0.25">
      <c r="B969" s="67"/>
      <c r="C969" s="65"/>
      <c r="D969" s="65"/>
      <c r="E969" s="64"/>
      <c r="F969" s="65"/>
      <c r="G969" s="65"/>
      <c r="H969" s="65"/>
      <c r="I969" s="66"/>
      <c r="J969" s="1"/>
    </row>
    <row r="970" spans="2:10" ht="15.75" hidden="1" outlineLevel="1" thickBot="1" x14ac:dyDescent="0.3">
      <c r="B970" s="61" t="s">
        <v>6</v>
      </c>
      <c r="C970" s="62"/>
      <c r="D970" s="62"/>
      <c r="E970" s="62"/>
      <c r="F970" s="62"/>
      <c r="G970" s="62"/>
      <c r="H970" s="62"/>
      <c r="I970" s="63"/>
      <c r="J970" s="1"/>
    </row>
    <row r="971" spans="2:10" ht="15.75" hidden="1" outlineLevel="1" thickBot="1" x14ac:dyDescent="0.3">
      <c r="B971" s="68"/>
      <c r="C971" s="69"/>
      <c r="D971" s="70"/>
      <c r="E971" s="77"/>
      <c r="F971" s="69"/>
      <c r="G971" s="69"/>
      <c r="H971" s="69"/>
      <c r="I971" s="78"/>
      <c r="J971" s="1"/>
    </row>
    <row r="972" spans="2:10" ht="15.75" hidden="1" outlineLevel="1" thickBot="1" x14ac:dyDescent="0.3">
      <c r="B972" s="71"/>
      <c r="C972" s="72"/>
      <c r="D972" s="73"/>
      <c r="E972" s="79"/>
      <c r="F972" s="72"/>
      <c r="G972" s="72"/>
      <c r="H972" s="72"/>
      <c r="I972" s="80"/>
      <c r="J972" s="1"/>
    </row>
    <row r="973" spans="2:10" ht="15.75" hidden="1" outlineLevel="1" thickBot="1" x14ac:dyDescent="0.3">
      <c r="B973" s="71"/>
      <c r="C973" s="72"/>
      <c r="D973" s="73"/>
      <c r="E973" s="79"/>
      <c r="F973" s="72"/>
      <c r="G973" s="72"/>
      <c r="H973" s="72"/>
      <c r="I973" s="80"/>
      <c r="J973" s="1"/>
    </row>
    <row r="974" spans="2:10" ht="15.75" hidden="1" outlineLevel="1" thickBot="1" x14ac:dyDescent="0.3">
      <c r="B974" s="71"/>
      <c r="C974" s="72"/>
      <c r="D974" s="73"/>
      <c r="E974" s="79"/>
      <c r="F974" s="72"/>
      <c r="G974" s="72"/>
      <c r="H974" s="72"/>
      <c r="I974" s="80"/>
      <c r="J974" s="1"/>
    </row>
    <row r="975" spans="2:10" ht="15.75" hidden="1" outlineLevel="1" thickBot="1" x14ac:dyDescent="0.3">
      <c r="B975" s="74"/>
      <c r="C975" s="75"/>
      <c r="D975" s="76"/>
      <c r="E975" s="81"/>
      <c r="F975" s="75"/>
      <c r="G975" s="75"/>
      <c r="H975" s="75"/>
      <c r="I975" s="82"/>
      <c r="J975" s="1"/>
    </row>
    <row r="976" spans="2:10" ht="33" customHeight="1" collapsed="1" thickBot="1" x14ac:dyDescent="0.3">
      <c r="B976" s="22" t="s">
        <v>0</v>
      </c>
      <c r="C976" s="21">
        <f>MAX(B$8:$C975)+1</f>
        <v>97</v>
      </c>
      <c r="D976" s="20">
        <f>INDEX(AssetList!$J$3:$J$200,MATCH(Storyboard!C976,AssetList!$M$3:$M$200))</f>
        <v>0</v>
      </c>
      <c r="E976" s="10" t="s">
        <v>1</v>
      </c>
      <c r="F976" s="20" t="str">
        <f>INDEX(AssetList!$K$3:$K$200,MATCH(Storyboard!$C976,AssetList!$M$3:$M$200))</f>
        <v>I</v>
      </c>
      <c r="G976" s="10" t="s">
        <v>2</v>
      </c>
      <c r="H976" s="90" t="str">
        <f>INDEX(AssetList!$L$3:$L$200,MATCH(Storyboard!$C976,AssetList!$M$3:$M$200))</f>
        <v/>
      </c>
      <c r="I976" s="91" t="str">
        <f>INDEX(AssetList!$K$3:$K$200,MATCH(Storyboard!$C976,AssetList!$M$3:$M$200))</f>
        <v>I</v>
      </c>
      <c r="J976" s="1"/>
    </row>
    <row r="977" spans="2:10" ht="23.25" hidden="1" customHeight="1" outlineLevel="1" x14ac:dyDescent="0.25">
      <c r="B977" s="83" t="s">
        <v>3</v>
      </c>
      <c r="C977" s="84"/>
      <c r="D977" s="84"/>
      <c r="E977" s="85">
        <f>MAX($E$9:E976)+1</f>
        <v>97</v>
      </c>
      <c r="F977" s="85"/>
      <c r="G977" s="85"/>
      <c r="H977" s="85"/>
      <c r="I977" s="86"/>
      <c r="J977" s="1"/>
    </row>
    <row r="978" spans="2:10" ht="23.25" hidden="1" customHeight="1" outlineLevel="1" x14ac:dyDescent="0.25">
      <c r="B978" s="87" t="s">
        <v>4</v>
      </c>
      <c r="C978" s="88"/>
      <c r="D978" s="88"/>
      <c r="E978" s="88" t="s">
        <v>5</v>
      </c>
      <c r="F978" s="88"/>
      <c r="G978" s="88"/>
      <c r="H978" s="88"/>
      <c r="I978" s="89"/>
      <c r="J978" s="1"/>
    </row>
    <row r="979" spans="2:10" ht="234" hidden="1" customHeight="1" outlineLevel="1" x14ac:dyDescent="0.25">
      <c r="B979" s="67"/>
      <c r="C979" s="65"/>
      <c r="D979" s="65"/>
      <c r="E979" s="64"/>
      <c r="F979" s="65"/>
      <c r="G979" s="65"/>
      <c r="H979" s="65"/>
      <c r="I979" s="66"/>
      <c r="J979" s="1"/>
    </row>
    <row r="980" spans="2:10" ht="15.75" hidden="1" outlineLevel="1" thickBot="1" x14ac:dyDescent="0.3">
      <c r="B980" s="61" t="s">
        <v>6</v>
      </c>
      <c r="C980" s="62"/>
      <c r="D980" s="62"/>
      <c r="E980" s="62"/>
      <c r="F980" s="62"/>
      <c r="G980" s="62"/>
      <c r="H980" s="62"/>
      <c r="I980" s="63"/>
      <c r="J980" s="1"/>
    </row>
    <row r="981" spans="2:10" ht="15.75" hidden="1" outlineLevel="1" thickBot="1" x14ac:dyDescent="0.3">
      <c r="B981" s="68"/>
      <c r="C981" s="69"/>
      <c r="D981" s="70"/>
      <c r="E981" s="77"/>
      <c r="F981" s="69"/>
      <c r="G981" s="69"/>
      <c r="H981" s="69"/>
      <c r="I981" s="78"/>
      <c r="J981" s="1"/>
    </row>
    <row r="982" spans="2:10" ht="15.75" hidden="1" outlineLevel="1" thickBot="1" x14ac:dyDescent="0.3">
      <c r="B982" s="71"/>
      <c r="C982" s="72"/>
      <c r="D982" s="73"/>
      <c r="E982" s="79"/>
      <c r="F982" s="72"/>
      <c r="G982" s="72"/>
      <c r="H982" s="72"/>
      <c r="I982" s="80"/>
      <c r="J982" s="1"/>
    </row>
    <row r="983" spans="2:10" ht="15.75" hidden="1" outlineLevel="1" thickBot="1" x14ac:dyDescent="0.3">
      <c r="B983" s="71"/>
      <c r="C983" s="72"/>
      <c r="D983" s="73"/>
      <c r="E983" s="79"/>
      <c r="F983" s="72"/>
      <c r="G983" s="72"/>
      <c r="H983" s="72"/>
      <c r="I983" s="80"/>
      <c r="J983" s="1"/>
    </row>
    <row r="984" spans="2:10" ht="15.75" hidden="1" outlineLevel="1" thickBot="1" x14ac:dyDescent="0.3">
      <c r="B984" s="71"/>
      <c r="C984" s="72"/>
      <c r="D984" s="73"/>
      <c r="E984" s="79"/>
      <c r="F984" s="72"/>
      <c r="G984" s="72"/>
      <c r="H984" s="72"/>
      <c r="I984" s="80"/>
      <c r="J984" s="1"/>
    </row>
    <row r="985" spans="2:10" ht="15.75" hidden="1" outlineLevel="1" thickBot="1" x14ac:dyDescent="0.3">
      <c r="B985" s="74"/>
      <c r="C985" s="75"/>
      <c r="D985" s="76"/>
      <c r="E985" s="81"/>
      <c r="F985" s="75"/>
      <c r="G985" s="75"/>
      <c r="H985" s="75"/>
      <c r="I985" s="82"/>
      <c r="J985" s="1"/>
    </row>
    <row r="986" spans="2:10" ht="33" customHeight="1" collapsed="1" thickBot="1" x14ac:dyDescent="0.3">
      <c r="B986" s="22" t="s">
        <v>0</v>
      </c>
      <c r="C986" s="21">
        <f>MAX(B$8:$C985)+1</f>
        <v>98</v>
      </c>
      <c r="D986" s="20">
        <f>INDEX(AssetList!$J$3:$J$200,MATCH(Storyboard!C986,AssetList!$M$3:$M$200))</f>
        <v>0</v>
      </c>
      <c r="E986" s="10" t="s">
        <v>1</v>
      </c>
      <c r="F986" s="20" t="str">
        <f>INDEX(AssetList!$K$3:$K$200,MATCH(Storyboard!$C986,AssetList!$M$3:$M$200))</f>
        <v>I</v>
      </c>
      <c r="G986" s="10" t="s">
        <v>2</v>
      </c>
      <c r="H986" s="90" t="str">
        <f>INDEX(AssetList!$L$3:$L$200,MATCH(Storyboard!$C986,AssetList!$M$3:$M$200))</f>
        <v/>
      </c>
      <c r="I986" s="91" t="str">
        <f>INDEX(AssetList!$K$3:$K$200,MATCH(Storyboard!$C986,AssetList!$M$3:$M$200))</f>
        <v>I</v>
      </c>
      <c r="J986" s="1"/>
    </row>
    <row r="987" spans="2:10" ht="23.25" hidden="1" customHeight="1" outlineLevel="1" x14ac:dyDescent="0.25">
      <c r="B987" s="83" t="s">
        <v>3</v>
      </c>
      <c r="C987" s="84"/>
      <c r="D987" s="84"/>
      <c r="E987" s="85">
        <f>MAX($E$9:E986)+1</f>
        <v>98</v>
      </c>
      <c r="F987" s="85"/>
      <c r="G987" s="85"/>
      <c r="H987" s="85"/>
      <c r="I987" s="86"/>
      <c r="J987" s="1"/>
    </row>
    <row r="988" spans="2:10" ht="23.25" hidden="1" customHeight="1" outlineLevel="1" x14ac:dyDescent="0.25">
      <c r="B988" s="87" t="s">
        <v>4</v>
      </c>
      <c r="C988" s="88"/>
      <c r="D988" s="88"/>
      <c r="E988" s="88" t="s">
        <v>5</v>
      </c>
      <c r="F988" s="88"/>
      <c r="G988" s="88"/>
      <c r="H988" s="88"/>
      <c r="I988" s="89"/>
      <c r="J988" s="1"/>
    </row>
    <row r="989" spans="2:10" ht="234" hidden="1" customHeight="1" outlineLevel="1" x14ac:dyDescent="0.25">
      <c r="B989" s="67"/>
      <c r="C989" s="65"/>
      <c r="D989" s="65"/>
      <c r="E989" s="64"/>
      <c r="F989" s="65"/>
      <c r="G989" s="65"/>
      <c r="H989" s="65"/>
      <c r="I989" s="66"/>
      <c r="J989" s="1"/>
    </row>
    <row r="990" spans="2:10" ht="15.75" hidden="1" outlineLevel="1" thickBot="1" x14ac:dyDescent="0.3">
      <c r="B990" s="61" t="s">
        <v>6</v>
      </c>
      <c r="C990" s="62"/>
      <c r="D990" s="62"/>
      <c r="E990" s="62"/>
      <c r="F990" s="62"/>
      <c r="G990" s="62"/>
      <c r="H990" s="62"/>
      <c r="I990" s="63"/>
      <c r="J990" s="1"/>
    </row>
    <row r="991" spans="2:10" ht="15.75" hidden="1" outlineLevel="1" thickBot="1" x14ac:dyDescent="0.3">
      <c r="B991" s="68"/>
      <c r="C991" s="69"/>
      <c r="D991" s="70"/>
      <c r="E991" s="77"/>
      <c r="F991" s="69"/>
      <c r="G991" s="69"/>
      <c r="H991" s="69"/>
      <c r="I991" s="78"/>
      <c r="J991" s="1"/>
    </row>
    <row r="992" spans="2:10" ht="15.75" hidden="1" outlineLevel="1" thickBot="1" x14ac:dyDescent="0.3">
      <c r="B992" s="71"/>
      <c r="C992" s="72"/>
      <c r="D992" s="73"/>
      <c r="E992" s="79"/>
      <c r="F992" s="72"/>
      <c r="G992" s="72"/>
      <c r="H992" s="72"/>
      <c r="I992" s="80"/>
      <c r="J992" s="1"/>
    </row>
    <row r="993" spans="2:10" ht="15.75" hidden="1" outlineLevel="1" thickBot="1" x14ac:dyDescent="0.3">
      <c r="B993" s="71"/>
      <c r="C993" s="72"/>
      <c r="D993" s="73"/>
      <c r="E993" s="79"/>
      <c r="F993" s="72"/>
      <c r="G993" s="72"/>
      <c r="H993" s="72"/>
      <c r="I993" s="80"/>
      <c r="J993" s="1"/>
    </row>
    <row r="994" spans="2:10" ht="15.75" hidden="1" outlineLevel="1" thickBot="1" x14ac:dyDescent="0.3">
      <c r="B994" s="71"/>
      <c r="C994" s="72"/>
      <c r="D994" s="73"/>
      <c r="E994" s="79"/>
      <c r="F994" s="72"/>
      <c r="G994" s="72"/>
      <c r="H994" s="72"/>
      <c r="I994" s="80"/>
      <c r="J994" s="1"/>
    </row>
    <row r="995" spans="2:10" ht="15.75" hidden="1" outlineLevel="1" thickBot="1" x14ac:dyDescent="0.3">
      <c r="B995" s="74"/>
      <c r="C995" s="75"/>
      <c r="D995" s="76"/>
      <c r="E995" s="81"/>
      <c r="F995" s="75"/>
      <c r="G995" s="75"/>
      <c r="H995" s="75"/>
      <c r="I995" s="82"/>
      <c r="J995" s="1"/>
    </row>
    <row r="996" spans="2:10" ht="33" customHeight="1" collapsed="1" thickBot="1" x14ac:dyDescent="0.3">
      <c r="B996" s="22" t="s">
        <v>0</v>
      </c>
      <c r="C996" s="21">
        <f>MAX(B$8:$C995)+1</f>
        <v>99</v>
      </c>
      <c r="D996" s="20">
        <f>INDEX(AssetList!$J$3:$J$200,MATCH(Storyboard!C996,AssetList!$M$3:$M$200))</f>
        <v>0</v>
      </c>
      <c r="E996" s="10" t="s">
        <v>1</v>
      </c>
      <c r="F996" s="20" t="str">
        <f>INDEX(AssetList!$K$3:$K$200,MATCH(Storyboard!$C996,AssetList!$M$3:$M$200))</f>
        <v>I</v>
      </c>
      <c r="G996" s="10" t="s">
        <v>2</v>
      </c>
      <c r="H996" s="90" t="str">
        <f>INDEX(AssetList!$L$3:$L$200,MATCH(Storyboard!$C996,AssetList!$M$3:$M$200))</f>
        <v/>
      </c>
      <c r="I996" s="91" t="str">
        <f>INDEX(AssetList!$K$3:$K$200,MATCH(Storyboard!$C996,AssetList!$M$3:$M$200))</f>
        <v>I</v>
      </c>
      <c r="J996" s="1"/>
    </row>
    <row r="997" spans="2:10" ht="23.25" hidden="1" customHeight="1" outlineLevel="1" x14ac:dyDescent="0.25">
      <c r="B997" s="83" t="s">
        <v>3</v>
      </c>
      <c r="C997" s="84"/>
      <c r="D997" s="84"/>
      <c r="E997" s="85">
        <f>MAX($E$9:E996)+1</f>
        <v>99</v>
      </c>
      <c r="F997" s="85"/>
      <c r="G997" s="85"/>
      <c r="H997" s="85"/>
      <c r="I997" s="86"/>
      <c r="J997" s="1"/>
    </row>
    <row r="998" spans="2:10" ht="23.25" hidden="1" customHeight="1" outlineLevel="1" x14ac:dyDescent="0.25">
      <c r="B998" s="87" t="s">
        <v>4</v>
      </c>
      <c r="C998" s="88"/>
      <c r="D998" s="88"/>
      <c r="E998" s="88" t="s">
        <v>5</v>
      </c>
      <c r="F998" s="88"/>
      <c r="G998" s="88"/>
      <c r="H998" s="88"/>
      <c r="I998" s="89"/>
      <c r="J998" s="1"/>
    </row>
    <row r="999" spans="2:10" ht="234" hidden="1" customHeight="1" outlineLevel="1" x14ac:dyDescent="0.25">
      <c r="B999" s="67"/>
      <c r="C999" s="65"/>
      <c r="D999" s="65"/>
      <c r="E999" s="64"/>
      <c r="F999" s="65"/>
      <c r="G999" s="65"/>
      <c r="H999" s="65"/>
      <c r="I999" s="66"/>
      <c r="J999" s="1"/>
    </row>
    <row r="1000" spans="2:10" ht="15.75" hidden="1" outlineLevel="1" thickBot="1" x14ac:dyDescent="0.3">
      <c r="B1000" s="61" t="s">
        <v>6</v>
      </c>
      <c r="C1000" s="62"/>
      <c r="D1000" s="62"/>
      <c r="E1000" s="62"/>
      <c r="F1000" s="62"/>
      <c r="G1000" s="62"/>
      <c r="H1000" s="62"/>
      <c r="I1000" s="63"/>
      <c r="J1000" s="1"/>
    </row>
    <row r="1001" spans="2:10" ht="15.75" hidden="1" outlineLevel="1" thickBot="1" x14ac:dyDescent="0.3">
      <c r="B1001" s="99"/>
      <c r="C1001" s="100"/>
      <c r="D1001" s="100"/>
      <c r="E1001" s="100"/>
      <c r="F1001" s="100"/>
      <c r="G1001" s="100"/>
      <c r="H1001" s="100"/>
      <c r="I1001" s="101"/>
      <c r="J1001" s="1"/>
    </row>
    <row r="1002" spans="2:10" ht="15.75" hidden="1" outlineLevel="1" thickBot="1" x14ac:dyDescent="0.3">
      <c r="B1002" s="102"/>
      <c r="C1002" s="103"/>
      <c r="D1002" s="103"/>
      <c r="E1002" s="103"/>
      <c r="F1002" s="103"/>
      <c r="G1002" s="103"/>
      <c r="H1002" s="103"/>
      <c r="I1002" s="104"/>
      <c r="J1002" s="1"/>
    </row>
    <row r="1003" spans="2:10" ht="15.75" hidden="1" outlineLevel="1" thickBot="1" x14ac:dyDescent="0.3">
      <c r="B1003" s="102"/>
      <c r="C1003" s="103"/>
      <c r="D1003" s="103"/>
      <c r="E1003" s="103"/>
      <c r="F1003" s="103"/>
      <c r="G1003" s="103"/>
      <c r="H1003" s="103"/>
      <c r="I1003" s="104"/>
      <c r="J1003" s="1"/>
    </row>
    <row r="1004" spans="2:10" ht="15.75" hidden="1" outlineLevel="1" thickBot="1" x14ac:dyDescent="0.3">
      <c r="B1004" s="102"/>
      <c r="C1004" s="103"/>
      <c r="D1004" s="103"/>
      <c r="E1004" s="103"/>
      <c r="F1004" s="103"/>
      <c r="G1004" s="103"/>
      <c r="H1004" s="103"/>
      <c r="I1004" s="104"/>
      <c r="J1004" s="1"/>
    </row>
    <row r="1005" spans="2:10" ht="15.75" hidden="1" outlineLevel="1" thickBot="1" x14ac:dyDescent="0.3">
      <c r="B1005" s="105"/>
      <c r="C1005" s="106"/>
      <c r="D1005" s="106"/>
      <c r="E1005" s="106"/>
      <c r="F1005" s="106"/>
      <c r="G1005" s="106"/>
      <c r="H1005" s="106"/>
      <c r="I1005" s="107"/>
      <c r="J1005" s="1"/>
    </row>
    <row r="1006" spans="2:10" ht="33" customHeight="1" collapsed="1" thickBot="1" x14ac:dyDescent="0.3">
      <c r="B1006" s="22" t="s">
        <v>0</v>
      </c>
      <c r="C1006" s="21">
        <f>MAX(B$8:$C1005)+1</f>
        <v>100</v>
      </c>
      <c r="D1006" s="20">
        <f>INDEX(AssetList!$J$3:$J$200,MATCH(Storyboard!C1006,AssetList!$M$3:$M$200))</f>
        <v>0</v>
      </c>
      <c r="E1006" s="10" t="s">
        <v>1</v>
      </c>
      <c r="F1006" s="20" t="str">
        <f>INDEX(AssetList!$K$3:$K$200,MATCH(Storyboard!$C1006,AssetList!$M$3:$M$200))</f>
        <v>I</v>
      </c>
      <c r="G1006" s="10" t="s">
        <v>2</v>
      </c>
      <c r="H1006" s="90" t="str">
        <f>INDEX(AssetList!$L$3:$L$200,MATCH(Storyboard!$C1006,AssetList!$M$3:$M$200))</f>
        <v/>
      </c>
      <c r="I1006" s="91" t="str">
        <f>INDEX(AssetList!$K$3:$K$200,MATCH(Storyboard!$C1006,AssetList!$M$3:$M$200))</f>
        <v>I</v>
      </c>
      <c r="J1006" s="1"/>
    </row>
    <row r="1007" spans="2:10" ht="23.25" hidden="1" customHeight="1" outlineLevel="1" x14ac:dyDescent="0.25">
      <c r="B1007" s="83" t="s">
        <v>3</v>
      </c>
      <c r="C1007" s="84"/>
      <c r="D1007" s="84"/>
      <c r="E1007" s="85">
        <f>MAX($E$9:E1006)+1</f>
        <v>100</v>
      </c>
      <c r="F1007" s="85"/>
      <c r="G1007" s="85"/>
      <c r="H1007" s="85"/>
      <c r="I1007" s="86"/>
      <c r="J1007" s="1"/>
    </row>
    <row r="1008" spans="2:10" ht="23.25" hidden="1" customHeight="1" outlineLevel="1" x14ac:dyDescent="0.25">
      <c r="B1008" s="87" t="s">
        <v>4</v>
      </c>
      <c r="C1008" s="88"/>
      <c r="D1008" s="88"/>
      <c r="E1008" s="88" t="s">
        <v>5</v>
      </c>
      <c r="F1008" s="88"/>
      <c r="G1008" s="88"/>
      <c r="H1008" s="88"/>
      <c r="I1008" s="89"/>
      <c r="J1008" s="1"/>
    </row>
    <row r="1009" spans="2:10" ht="234" hidden="1" customHeight="1" outlineLevel="1" x14ac:dyDescent="0.25">
      <c r="B1009" s="67"/>
      <c r="C1009" s="65"/>
      <c r="D1009" s="65"/>
      <c r="E1009" s="64"/>
      <c r="F1009" s="65"/>
      <c r="G1009" s="65"/>
      <c r="H1009" s="65"/>
      <c r="I1009" s="66"/>
      <c r="J1009" s="1"/>
    </row>
    <row r="1010" spans="2:10" ht="15.75" hidden="1" outlineLevel="1" thickBot="1" x14ac:dyDescent="0.3">
      <c r="B1010" s="61" t="s">
        <v>6</v>
      </c>
      <c r="C1010" s="62"/>
      <c r="D1010" s="62"/>
      <c r="E1010" s="62"/>
      <c r="F1010" s="62"/>
      <c r="G1010" s="62"/>
      <c r="H1010" s="62"/>
      <c r="I1010" s="63"/>
      <c r="J1010" s="1"/>
    </row>
    <row r="1011" spans="2:10" ht="15.75" hidden="1" outlineLevel="1" thickBot="1" x14ac:dyDescent="0.3">
      <c r="B1011" s="68"/>
      <c r="C1011" s="69"/>
      <c r="D1011" s="70"/>
      <c r="E1011" s="77"/>
      <c r="F1011" s="69"/>
      <c r="G1011" s="69"/>
      <c r="H1011" s="69"/>
      <c r="I1011" s="78"/>
      <c r="J1011" s="1"/>
    </row>
    <row r="1012" spans="2:10" ht="15.75" hidden="1" outlineLevel="1" thickBot="1" x14ac:dyDescent="0.3">
      <c r="B1012" s="71"/>
      <c r="C1012" s="72"/>
      <c r="D1012" s="73"/>
      <c r="E1012" s="79"/>
      <c r="F1012" s="72"/>
      <c r="G1012" s="72"/>
      <c r="H1012" s="72"/>
      <c r="I1012" s="80"/>
      <c r="J1012" s="1"/>
    </row>
    <row r="1013" spans="2:10" ht="15.75" hidden="1" outlineLevel="1" thickBot="1" x14ac:dyDescent="0.3">
      <c r="B1013" s="71"/>
      <c r="C1013" s="72"/>
      <c r="D1013" s="73"/>
      <c r="E1013" s="79"/>
      <c r="F1013" s="72"/>
      <c r="G1013" s="72"/>
      <c r="H1013" s="72"/>
      <c r="I1013" s="80"/>
      <c r="J1013" s="1"/>
    </row>
    <row r="1014" spans="2:10" ht="15.75" hidden="1" outlineLevel="1" thickBot="1" x14ac:dyDescent="0.3">
      <c r="B1014" s="71"/>
      <c r="C1014" s="72"/>
      <c r="D1014" s="73"/>
      <c r="E1014" s="79"/>
      <c r="F1014" s="72"/>
      <c r="G1014" s="72"/>
      <c r="H1014" s="72"/>
      <c r="I1014" s="80"/>
      <c r="J1014" s="1"/>
    </row>
    <row r="1015" spans="2:10" ht="15.75" hidden="1" outlineLevel="1" thickBot="1" x14ac:dyDescent="0.3">
      <c r="B1015" s="74"/>
      <c r="C1015" s="75"/>
      <c r="D1015" s="76"/>
      <c r="E1015" s="81"/>
      <c r="F1015" s="75"/>
      <c r="G1015" s="75"/>
      <c r="H1015" s="75"/>
      <c r="I1015" s="82"/>
      <c r="J1015" s="1"/>
    </row>
    <row r="1016" spans="2:10" ht="33" customHeight="1" collapsed="1" thickBot="1" x14ac:dyDescent="0.3">
      <c r="B1016" s="22" t="s">
        <v>0</v>
      </c>
      <c r="C1016" s="21">
        <f>MAX(B$8:$C1015)+1</f>
        <v>101</v>
      </c>
      <c r="D1016" s="20">
        <f>INDEX(AssetList!$J$3:$J$200,MATCH(Storyboard!C1016,AssetList!$M$3:$M$200))</f>
        <v>0</v>
      </c>
      <c r="E1016" s="10" t="s">
        <v>1</v>
      </c>
      <c r="F1016" s="20" t="str">
        <f>INDEX(AssetList!$K$3:$K$200,MATCH(Storyboard!$C1016,AssetList!$M$3:$M$200))</f>
        <v>I</v>
      </c>
      <c r="G1016" s="10" t="s">
        <v>2</v>
      </c>
      <c r="H1016" s="90" t="str">
        <f>INDEX(AssetList!$L$3:$L$200,MATCH(Storyboard!$C1016,AssetList!$M$3:$M$200))</f>
        <v/>
      </c>
      <c r="I1016" s="91" t="str">
        <f>INDEX(AssetList!$K$3:$K$200,MATCH(Storyboard!$C1016,AssetList!$M$3:$M$200))</f>
        <v>I</v>
      </c>
      <c r="J1016" s="1"/>
    </row>
    <row r="1017" spans="2:10" ht="23.25" hidden="1" customHeight="1" outlineLevel="1" x14ac:dyDescent="0.25">
      <c r="B1017" s="83" t="s">
        <v>3</v>
      </c>
      <c r="C1017" s="84"/>
      <c r="D1017" s="84"/>
      <c r="E1017" s="85">
        <f>MAX($E$9:E1016)+1</f>
        <v>101</v>
      </c>
      <c r="F1017" s="85"/>
      <c r="G1017" s="85"/>
      <c r="H1017" s="85"/>
      <c r="I1017" s="86"/>
      <c r="J1017" s="1"/>
    </row>
    <row r="1018" spans="2:10" ht="23.25" hidden="1" customHeight="1" outlineLevel="1" x14ac:dyDescent="0.25">
      <c r="B1018" s="87" t="s">
        <v>4</v>
      </c>
      <c r="C1018" s="88"/>
      <c r="D1018" s="88"/>
      <c r="E1018" s="88" t="s">
        <v>5</v>
      </c>
      <c r="F1018" s="88"/>
      <c r="G1018" s="88"/>
      <c r="H1018" s="88"/>
      <c r="I1018" s="89"/>
      <c r="J1018" s="1"/>
    </row>
    <row r="1019" spans="2:10" ht="234" hidden="1" customHeight="1" outlineLevel="1" x14ac:dyDescent="0.25">
      <c r="B1019" s="67"/>
      <c r="C1019" s="65"/>
      <c r="D1019" s="65"/>
      <c r="E1019" s="64"/>
      <c r="F1019" s="65"/>
      <c r="G1019" s="65"/>
      <c r="H1019" s="65"/>
      <c r="I1019" s="66"/>
      <c r="J1019" s="1"/>
    </row>
    <row r="1020" spans="2:10" ht="15.75" hidden="1" outlineLevel="1" thickBot="1" x14ac:dyDescent="0.3">
      <c r="B1020" s="61" t="s">
        <v>6</v>
      </c>
      <c r="C1020" s="62"/>
      <c r="D1020" s="62"/>
      <c r="E1020" s="62"/>
      <c r="F1020" s="62"/>
      <c r="G1020" s="62"/>
      <c r="H1020" s="62"/>
      <c r="I1020" s="63"/>
      <c r="J1020" s="1"/>
    </row>
    <row r="1021" spans="2:10" ht="15.75" hidden="1" outlineLevel="1" thickBot="1" x14ac:dyDescent="0.3">
      <c r="B1021" s="68"/>
      <c r="C1021" s="69"/>
      <c r="D1021" s="70"/>
      <c r="E1021" s="77"/>
      <c r="F1021" s="69"/>
      <c r="G1021" s="69"/>
      <c r="H1021" s="69"/>
      <c r="I1021" s="78"/>
      <c r="J1021" s="1"/>
    </row>
    <row r="1022" spans="2:10" ht="15.75" hidden="1" outlineLevel="1" thickBot="1" x14ac:dyDescent="0.3">
      <c r="B1022" s="71"/>
      <c r="C1022" s="72"/>
      <c r="D1022" s="73"/>
      <c r="E1022" s="79"/>
      <c r="F1022" s="72"/>
      <c r="G1022" s="72"/>
      <c r="H1022" s="72"/>
      <c r="I1022" s="80"/>
      <c r="J1022" s="1"/>
    </row>
    <row r="1023" spans="2:10" ht="15.75" hidden="1" outlineLevel="1" thickBot="1" x14ac:dyDescent="0.3">
      <c r="B1023" s="71"/>
      <c r="C1023" s="72"/>
      <c r="D1023" s="73"/>
      <c r="E1023" s="79"/>
      <c r="F1023" s="72"/>
      <c r="G1023" s="72"/>
      <c r="H1023" s="72"/>
      <c r="I1023" s="80"/>
      <c r="J1023" s="1"/>
    </row>
    <row r="1024" spans="2:10" ht="15.75" hidden="1" outlineLevel="1" thickBot="1" x14ac:dyDescent="0.3">
      <c r="B1024" s="71"/>
      <c r="C1024" s="72"/>
      <c r="D1024" s="73"/>
      <c r="E1024" s="79"/>
      <c r="F1024" s="72"/>
      <c r="G1024" s="72"/>
      <c r="H1024" s="72"/>
      <c r="I1024" s="80"/>
      <c r="J1024" s="1"/>
    </row>
    <row r="1025" spans="2:10" ht="15.75" hidden="1" outlineLevel="1" thickBot="1" x14ac:dyDescent="0.3">
      <c r="B1025" s="74"/>
      <c r="C1025" s="75"/>
      <c r="D1025" s="76"/>
      <c r="E1025" s="81"/>
      <c r="F1025" s="75"/>
      <c r="G1025" s="75"/>
      <c r="H1025" s="75"/>
      <c r="I1025" s="82"/>
      <c r="J1025" s="1"/>
    </row>
    <row r="1026" spans="2:10" ht="33" customHeight="1" collapsed="1" thickBot="1" x14ac:dyDescent="0.3">
      <c r="B1026" s="22" t="s">
        <v>0</v>
      </c>
      <c r="C1026" s="21">
        <f>MAX(B$8:$C1025)+1</f>
        <v>102</v>
      </c>
      <c r="D1026" s="20">
        <f>INDEX(AssetList!$J$3:$J$200,MATCH(Storyboard!C1026,AssetList!$M$3:$M$200))</f>
        <v>0</v>
      </c>
      <c r="E1026" s="10" t="s">
        <v>1</v>
      </c>
      <c r="F1026" s="20" t="str">
        <f>INDEX(AssetList!$K$3:$K$200,MATCH(Storyboard!$C1026,AssetList!$M$3:$M$200))</f>
        <v>I</v>
      </c>
      <c r="G1026" s="10" t="s">
        <v>2</v>
      </c>
      <c r="H1026" s="90" t="str">
        <f>INDEX(AssetList!$L$3:$L$200,MATCH(Storyboard!$C1026,AssetList!$M$3:$M$200))</f>
        <v/>
      </c>
      <c r="I1026" s="91" t="str">
        <f>INDEX(AssetList!$K$3:$K$200,MATCH(Storyboard!$C1026,AssetList!$M$3:$M$200))</f>
        <v>I</v>
      </c>
      <c r="J1026" s="1"/>
    </row>
    <row r="1027" spans="2:10" ht="23.25" hidden="1" customHeight="1" outlineLevel="1" x14ac:dyDescent="0.25">
      <c r="B1027" s="83" t="s">
        <v>3</v>
      </c>
      <c r="C1027" s="84"/>
      <c r="D1027" s="84"/>
      <c r="E1027" s="85">
        <f>MAX($E$9:E1026)+1</f>
        <v>102</v>
      </c>
      <c r="F1027" s="85"/>
      <c r="G1027" s="85"/>
      <c r="H1027" s="85"/>
      <c r="I1027" s="86"/>
      <c r="J1027" s="1"/>
    </row>
    <row r="1028" spans="2:10" ht="23.25" hidden="1" customHeight="1" outlineLevel="1" x14ac:dyDescent="0.25">
      <c r="B1028" s="87" t="s">
        <v>4</v>
      </c>
      <c r="C1028" s="88"/>
      <c r="D1028" s="88"/>
      <c r="E1028" s="88" t="s">
        <v>5</v>
      </c>
      <c r="F1028" s="88"/>
      <c r="G1028" s="88"/>
      <c r="H1028" s="88"/>
      <c r="I1028" s="89"/>
      <c r="J1028" s="1"/>
    </row>
    <row r="1029" spans="2:10" ht="234" hidden="1" customHeight="1" outlineLevel="1" x14ac:dyDescent="0.25">
      <c r="B1029" s="67"/>
      <c r="C1029" s="65"/>
      <c r="D1029" s="65"/>
      <c r="E1029" s="64"/>
      <c r="F1029" s="65"/>
      <c r="G1029" s="65"/>
      <c r="H1029" s="65"/>
      <c r="I1029" s="66"/>
      <c r="J1029" s="1"/>
    </row>
    <row r="1030" spans="2:10" ht="15.75" hidden="1" outlineLevel="1" thickBot="1" x14ac:dyDescent="0.3">
      <c r="B1030" s="61" t="s">
        <v>6</v>
      </c>
      <c r="C1030" s="62"/>
      <c r="D1030" s="62"/>
      <c r="E1030" s="62"/>
      <c r="F1030" s="62"/>
      <c r="G1030" s="62"/>
      <c r="H1030" s="62"/>
      <c r="I1030" s="63"/>
      <c r="J1030" s="1"/>
    </row>
    <row r="1031" spans="2:10" ht="15.75" hidden="1" outlineLevel="1" thickBot="1" x14ac:dyDescent="0.3">
      <c r="B1031" s="68"/>
      <c r="C1031" s="69"/>
      <c r="D1031" s="70"/>
      <c r="E1031" s="77"/>
      <c r="F1031" s="69"/>
      <c r="G1031" s="69"/>
      <c r="H1031" s="69"/>
      <c r="I1031" s="78"/>
      <c r="J1031" s="1"/>
    </row>
    <row r="1032" spans="2:10" ht="15.75" hidden="1" outlineLevel="1" thickBot="1" x14ac:dyDescent="0.3">
      <c r="B1032" s="71"/>
      <c r="C1032" s="72"/>
      <c r="D1032" s="73"/>
      <c r="E1032" s="79"/>
      <c r="F1032" s="72"/>
      <c r="G1032" s="72"/>
      <c r="H1032" s="72"/>
      <c r="I1032" s="80"/>
      <c r="J1032" s="1"/>
    </row>
    <row r="1033" spans="2:10" ht="15.75" hidden="1" outlineLevel="1" thickBot="1" x14ac:dyDescent="0.3">
      <c r="B1033" s="71"/>
      <c r="C1033" s="72"/>
      <c r="D1033" s="73"/>
      <c r="E1033" s="79"/>
      <c r="F1033" s="72"/>
      <c r="G1033" s="72"/>
      <c r="H1033" s="72"/>
      <c r="I1033" s="80"/>
      <c r="J1033" s="1"/>
    </row>
    <row r="1034" spans="2:10" ht="15.75" hidden="1" outlineLevel="1" thickBot="1" x14ac:dyDescent="0.3">
      <c r="B1034" s="71"/>
      <c r="C1034" s="72"/>
      <c r="D1034" s="73"/>
      <c r="E1034" s="79"/>
      <c r="F1034" s="72"/>
      <c r="G1034" s="72"/>
      <c r="H1034" s="72"/>
      <c r="I1034" s="80"/>
      <c r="J1034" s="1"/>
    </row>
    <row r="1035" spans="2:10" ht="15.75" hidden="1" outlineLevel="1" thickBot="1" x14ac:dyDescent="0.3">
      <c r="B1035" s="74"/>
      <c r="C1035" s="75"/>
      <c r="D1035" s="76"/>
      <c r="E1035" s="81"/>
      <c r="F1035" s="75"/>
      <c r="G1035" s="75"/>
      <c r="H1035" s="75"/>
      <c r="I1035" s="82"/>
      <c r="J1035" s="1"/>
    </row>
    <row r="1036" spans="2:10" ht="33" customHeight="1" collapsed="1" thickBot="1" x14ac:dyDescent="0.3">
      <c r="B1036" s="22" t="s">
        <v>0</v>
      </c>
      <c r="C1036" s="21">
        <f>MAX(B$8:$C1035)+1</f>
        <v>103</v>
      </c>
      <c r="D1036" s="20">
        <f>INDEX(AssetList!$J$3:$J$200,MATCH(Storyboard!C1036,AssetList!$M$3:$M$200))</f>
        <v>0</v>
      </c>
      <c r="E1036" s="10" t="s">
        <v>1</v>
      </c>
      <c r="F1036" s="20" t="str">
        <f>INDEX(AssetList!$K$3:$K$200,MATCH(Storyboard!$C1036,AssetList!$M$3:$M$200))</f>
        <v>I</v>
      </c>
      <c r="G1036" s="10" t="s">
        <v>2</v>
      </c>
      <c r="H1036" s="90" t="str">
        <f>INDEX(AssetList!$L$3:$L$200,MATCH(Storyboard!$C1036,AssetList!$M$3:$M$200))</f>
        <v/>
      </c>
      <c r="I1036" s="91" t="str">
        <f>INDEX(AssetList!$K$3:$K$200,MATCH(Storyboard!$C1036,AssetList!$M$3:$M$200))</f>
        <v>I</v>
      </c>
      <c r="J1036" s="1"/>
    </row>
    <row r="1037" spans="2:10" ht="23.25" hidden="1" customHeight="1" outlineLevel="1" x14ac:dyDescent="0.25">
      <c r="B1037" s="83" t="s">
        <v>3</v>
      </c>
      <c r="C1037" s="84"/>
      <c r="D1037" s="84"/>
      <c r="E1037" s="85">
        <f>MAX($E$9:E1036)+1</f>
        <v>103</v>
      </c>
      <c r="F1037" s="85"/>
      <c r="G1037" s="85"/>
      <c r="H1037" s="85"/>
      <c r="I1037" s="86"/>
      <c r="J1037" s="1"/>
    </row>
    <row r="1038" spans="2:10" ht="23.25" hidden="1" customHeight="1" outlineLevel="1" x14ac:dyDescent="0.25">
      <c r="B1038" s="87" t="s">
        <v>4</v>
      </c>
      <c r="C1038" s="88"/>
      <c r="D1038" s="88"/>
      <c r="E1038" s="88" t="s">
        <v>5</v>
      </c>
      <c r="F1038" s="88"/>
      <c r="G1038" s="88"/>
      <c r="H1038" s="88"/>
      <c r="I1038" s="89"/>
      <c r="J1038" s="1"/>
    </row>
    <row r="1039" spans="2:10" ht="234" hidden="1" customHeight="1" outlineLevel="1" x14ac:dyDescent="0.25">
      <c r="B1039" s="67"/>
      <c r="C1039" s="65"/>
      <c r="D1039" s="65"/>
      <c r="E1039" s="64"/>
      <c r="F1039" s="65"/>
      <c r="G1039" s="65"/>
      <c r="H1039" s="65"/>
      <c r="I1039" s="66"/>
      <c r="J1039" s="1"/>
    </row>
    <row r="1040" spans="2:10" ht="15.75" hidden="1" outlineLevel="1" thickBot="1" x14ac:dyDescent="0.3">
      <c r="B1040" s="61" t="s">
        <v>6</v>
      </c>
      <c r="C1040" s="62"/>
      <c r="D1040" s="62"/>
      <c r="E1040" s="62"/>
      <c r="F1040" s="62"/>
      <c r="G1040" s="62"/>
      <c r="H1040" s="62"/>
      <c r="I1040" s="63"/>
      <c r="J1040" s="1"/>
    </row>
    <row r="1041" spans="2:10" ht="15.75" hidden="1" outlineLevel="1" thickBot="1" x14ac:dyDescent="0.3">
      <c r="B1041" s="68"/>
      <c r="C1041" s="69"/>
      <c r="D1041" s="70"/>
      <c r="E1041" s="77"/>
      <c r="F1041" s="69"/>
      <c r="G1041" s="69"/>
      <c r="H1041" s="69"/>
      <c r="I1041" s="78"/>
      <c r="J1041" s="1"/>
    </row>
    <row r="1042" spans="2:10" ht="15.75" hidden="1" outlineLevel="1" thickBot="1" x14ac:dyDescent="0.3">
      <c r="B1042" s="71"/>
      <c r="C1042" s="72"/>
      <c r="D1042" s="73"/>
      <c r="E1042" s="79"/>
      <c r="F1042" s="72"/>
      <c r="G1042" s="72"/>
      <c r="H1042" s="72"/>
      <c r="I1042" s="80"/>
      <c r="J1042" s="1"/>
    </row>
    <row r="1043" spans="2:10" ht="15.75" hidden="1" outlineLevel="1" thickBot="1" x14ac:dyDescent="0.3">
      <c r="B1043" s="71"/>
      <c r="C1043" s="72"/>
      <c r="D1043" s="73"/>
      <c r="E1043" s="79"/>
      <c r="F1043" s="72"/>
      <c r="G1043" s="72"/>
      <c r="H1043" s="72"/>
      <c r="I1043" s="80"/>
      <c r="J1043" s="1"/>
    </row>
    <row r="1044" spans="2:10" ht="15.75" hidden="1" outlineLevel="1" thickBot="1" x14ac:dyDescent="0.3">
      <c r="B1044" s="71"/>
      <c r="C1044" s="72"/>
      <c r="D1044" s="73"/>
      <c r="E1044" s="79"/>
      <c r="F1044" s="72"/>
      <c r="G1044" s="72"/>
      <c r="H1044" s="72"/>
      <c r="I1044" s="80"/>
      <c r="J1044" s="1"/>
    </row>
    <row r="1045" spans="2:10" ht="15.75" hidden="1" outlineLevel="1" thickBot="1" x14ac:dyDescent="0.3">
      <c r="B1045" s="74"/>
      <c r="C1045" s="75"/>
      <c r="D1045" s="76"/>
      <c r="E1045" s="81"/>
      <c r="F1045" s="75"/>
      <c r="G1045" s="75"/>
      <c r="H1045" s="75"/>
      <c r="I1045" s="82"/>
      <c r="J1045" s="1"/>
    </row>
    <row r="1046" spans="2:10" ht="33" customHeight="1" collapsed="1" thickBot="1" x14ac:dyDescent="0.3">
      <c r="B1046" s="22" t="s">
        <v>0</v>
      </c>
      <c r="C1046" s="21">
        <f>MAX(B$8:$C1045)+1</f>
        <v>104</v>
      </c>
      <c r="D1046" s="20">
        <f>INDEX(AssetList!$J$3:$J$200,MATCH(Storyboard!C1046,AssetList!$M$3:$M$200))</f>
        <v>0</v>
      </c>
      <c r="E1046" s="10" t="s">
        <v>1</v>
      </c>
      <c r="F1046" s="20" t="str">
        <f>INDEX(AssetList!$K$3:$K$200,MATCH(Storyboard!$C1046,AssetList!$M$3:$M$200))</f>
        <v>I</v>
      </c>
      <c r="G1046" s="10" t="s">
        <v>2</v>
      </c>
      <c r="H1046" s="90" t="str">
        <f>INDEX(AssetList!$L$3:$L$200,MATCH(Storyboard!$C1046,AssetList!$M$3:$M$200))</f>
        <v/>
      </c>
      <c r="I1046" s="91" t="str">
        <f>INDEX(AssetList!$K$3:$K$200,MATCH(Storyboard!$C1046,AssetList!$M$3:$M$200))</f>
        <v>I</v>
      </c>
      <c r="J1046" s="1"/>
    </row>
    <row r="1047" spans="2:10" ht="23.25" hidden="1" customHeight="1" outlineLevel="1" x14ac:dyDescent="0.25">
      <c r="B1047" s="83" t="s">
        <v>3</v>
      </c>
      <c r="C1047" s="84"/>
      <c r="D1047" s="84"/>
      <c r="E1047" s="85">
        <f>MAX($E$9:E1046)+1</f>
        <v>104</v>
      </c>
      <c r="F1047" s="85"/>
      <c r="G1047" s="85"/>
      <c r="H1047" s="85"/>
      <c r="I1047" s="86"/>
      <c r="J1047" s="1"/>
    </row>
    <row r="1048" spans="2:10" ht="23.25" hidden="1" customHeight="1" outlineLevel="1" x14ac:dyDescent="0.25">
      <c r="B1048" s="87" t="s">
        <v>4</v>
      </c>
      <c r="C1048" s="88"/>
      <c r="D1048" s="88"/>
      <c r="E1048" s="88" t="s">
        <v>5</v>
      </c>
      <c r="F1048" s="88"/>
      <c r="G1048" s="88"/>
      <c r="H1048" s="88"/>
      <c r="I1048" s="89"/>
      <c r="J1048" s="1"/>
    </row>
    <row r="1049" spans="2:10" ht="234" hidden="1" customHeight="1" outlineLevel="1" x14ac:dyDescent="0.25">
      <c r="B1049" s="67"/>
      <c r="C1049" s="65"/>
      <c r="D1049" s="65"/>
      <c r="E1049" s="64"/>
      <c r="F1049" s="65"/>
      <c r="G1049" s="65"/>
      <c r="H1049" s="65"/>
      <c r="I1049" s="66"/>
      <c r="J1049" s="1"/>
    </row>
    <row r="1050" spans="2:10" ht="15.75" hidden="1" outlineLevel="1" thickBot="1" x14ac:dyDescent="0.3">
      <c r="B1050" s="61" t="s">
        <v>6</v>
      </c>
      <c r="C1050" s="62"/>
      <c r="D1050" s="62"/>
      <c r="E1050" s="62"/>
      <c r="F1050" s="62"/>
      <c r="G1050" s="62"/>
      <c r="H1050" s="62"/>
      <c r="I1050" s="63"/>
      <c r="J1050" s="1"/>
    </row>
    <row r="1051" spans="2:10" ht="15.75" hidden="1" outlineLevel="1" thickBot="1" x14ac:dyDescent="0.3">
      <c r="B1051" s="68"/>
      <c r="C1051" s="69"/>
      <c r="D1051" s="70"/>
      <c r="E1051" s="77"/>
      <c r="F1051" s="69"/>
      <c r="G1051" s="69"/>
      <c r="H1051" s="69"/>
      <c r="I1051" s="78"/>
      <c r="J1051" s="1"/>
    </row>
    <row r="1052" spans="2:10" ht="15.75" hidden="1" outlineLevel="1" thickBot="1" x14ac:dyDescent="0.3">
      <c r="B1052" s="71"/>
      <c r="C1052" s="72"/>
      <c r="D1052" s="73"/>
      <c r="E1052" s="79"/>
      <c r="F1052" s="72"/>
      <c r="G1052" s="72"/>
      <c r="H1052" s="72"/>
      <c r="I1052" s="80"/>
      <c r="J1052" s="1"/>
    </row>
    <row r="1053" spans="2:10" ht="15.75" hidden="1" outlineLevel="1" thickBot="1" x14ac:dyDescent="0.3">
      <c r="B1053" s="71"/>
      <c r="C1053" s="72"/>
      <c r="D1053" s="73"/>
      <c r="E1053" s="79"/>
      <c r="F1053" s="72"/>
      <c r="G1053" s="72"/>
      <c r="H1053" s="72"/>
      <c r="I1053" s="80"/>
      <c r="J1053" s="1"/>
    </row>
    <row r="1054" spans="2:10" ht="15.75" hidden="1" outlineLevel="1" thickBot="1" x14ac:dyDescent="0.3">
      <c r="B1054" s="71"/>
      <c r="C1054" s="72"/>
      <c r="D1054" s="73"/>
      <c r="E1054" s="79"/>
      <c r="F1054" s="72"/>
      <c r="G1054" s="72"/>
      <c r="H1054" s="72"/>
      <c r="I1054" s="80"/>
      <c r="J1054" s="1"/>
    </row>
    <row r="1055" spans="2:10" ht="15.75" hidden="1" outlineLevel="1" thickBot="1" x14ac:dyDescent="0.3">
      <c r="B1055" s="74"/>
      <c r="C1055" s="75"/>
      <c r="D1055" s="76"/>
      <c r="E1055" s="81"/>
      <c r="F1055" s="75"/>
      <c r="G1055" s="75"/>
      <c r="H1055" s="75"/>
      <c r="I1055" s="82"/>
      <c r="J1055" s="1"/>
    </row>
    <row r="1056" spans="2:10" ht="33" customHeight="1" collapsed="1" thickBot="1" x14ac:dyDescent="0.3">
      <c r="B1056" s="22" t="s">
        <v>0</v>
      </c>
      <c r="C1056" s="21">
        <f>MAX(B$8:$C1055)+1</f>
        <v>105</v>
      </c>
      <c r="D1056" s="20">
        <f>INDEX(AssetList!$J$3:$J$200,MATCH(Storyboard!C1056,AssetList!$M$3:$M$200))</f>
        <v>0</v>
      </c>
      <c r="E1056" s="10" t="s">
        <v>1</v>
      </c>
      <c r="F1056" s="20" t="str">
        <f>INDEX(AssetList!$K$3:$K$200,MATCH(Storyboard!$C1056,AssetList!$M$3:$M$200))</f>
        <v>I</v>
      </c>
      <c r="G1056" s="10" t="s">
        <v>2</v>
      </c>
      <c r="H1056" s="90" t="str">
        <f>INDEX(AssetList!$L$3:$L$200,MATCH(Storyboard!$C1056,AssetList!$M$3:$M$200))</f>
        <v/>
      </c>
      <c r="I1056" s="91" t="str">
        <f>INDEX(AssetList!$K$3:$K$200,MATCH(Storyboard!$C1056,AssetList!$M$3:$M$200))</f>
        <v>I</v>
      </c>
      <c r="J1056" s="1"/>
    </row>
    <row r="1057" spans="2:10" ht="23.25" hidden="1" customHeight="1" outlineLevel="1" x14ac:dyDescent="0.25">
      <c r="B1057" s="83" t="s">
        <v>3</v>
      </c>
      <c r="C1057" s="84"/>
      <c r="D1057" s="84"/>
      <c r="E1057" s="85">
        <f>MAX($E$9:E1056)+1</f>
        <v>105</v>
      </c>
      <c r="F1057" s="85"/>
      <c r="G1057" s="85"/>
      <c r="H1057" s="85"/>
      <c r="I1057" s="86"/>
      <c r="J1057" s="1"/>
    </row>
    <row r="1058" spans="2:10" ht="23.25" hidden="1" customHeight="1" outlineLevel="1" x14ac:dyDescent="0.25">
      <c r="B1058" s="87" t="s">
        <v>4</v>
      </c>
      <c r="C1058" s="88"/>
      <c r="D1058" s="88"/>
      <c r="E1058" s="88" t="s">
        <v>5</v>
      </c>
      <c r="F1058" s="88"/>
      <c r="G1058" s="88"/>
      <c r="H1058" s="88"/>
      <c r="I1058" s="89"/>
      <c r="J1058" s="1"/>
    </row>
    <row r="1059" spans="2:10" ht="234" hidden="1" customHeight="1" outlineLevel="1" x14ac:dyDescent="0.25">
      <c r="B1059" s="67"/>
      <c r="C1059" s="65"/>
      <c r="D1059" s="65"/>
      <c r="E1059" s="64"/>
      <c r="F1059" s="65"/>
      <c r="G1059" s="65"/>
      <c r="H1059" s="65"/>
      <c r="I1059" s="66"/>
      <c r="J1059" s="1"/>
    </row>
    <row r="1060" spans="2:10" ht="15.75" hidden="1" outlineLevel="1" thickBot="1" x14ac:dyDescent="0.3">
      <c r="B1060" s="61" t="s">
        <v>6</v>
      </c>
      <c r="C1060" s="62"/>
      <c r="D1060" s="62"/>
      <c r="E1060" s="62"/>
      <c r="F1060" s="62"/>
      <c r="G1060" s="62"/>
      <c r="H1060" s="62"/>
      <c r="I1060" s="63"/>
      <c r="J1060" s="1"/>
    </row>
    <row r="1061" spans="2:10" ht="15.75" hidden="1" outlineLevel="1" thickBot="1" x14ac:dyDescent="0.3">
      <c r="B1061" s="99"/>
      <c r="C1061" s="100"/>
      <c r="D1061" s="100"/>
      <c r="E1061" s="100"/>
      <c r="F1061" s="100"/>
      <c r="G1061" s="100"/>
      <c r="H1061" s="100"/>
      <c r="I1061" s="101"/>
      <c r="J1061" s="1"/>
    </row>
    <row r="1062" spans="2:10" ht="15.75" hidden="1" outlineLevel="1" thickBot="1" x14ac:dyDescent="0.3">
      <c r="B1062" s="102"/>
      <c r="C1062" s="103"/>
      <c r="D1062" s="103"/>
      <c r="E1062" s="103"/>
      <c r="F1062" s="103"/>
      <c r="G1062" s="103"/>
      <c r="H1062" s="103"/>
      <c r="I1062" s="104"/>
      <c r="J1062" s="1"/>
    </row>
    <row r="1063" spans="2:10" ht="15.75" hidden="1" outlineLevel="1" thickBot="1" x14ac:dyDescent="0.3">
      <c r="B1063" s="102"/>
      <c r="C1063" s="103"/>
      <c r="D1063" s="103"/>
      <c r="E1063" s="103"/>
      <c r="F1063" s="103"/>
      <c r="G1063" s="103"/>
      <c r="H1063" s="103"/>
      <c r="I1063" s="104"/>
      <c r="J1063" s="1"/>
    </row>
    <row r="1064" spans="2:10" ht="15.75" hidden="1" outlineLevel="1" thickBot="1" x14ac:dyDescent="0.3">
      <c r="B1064" s="102"/>
      <c r="C1064" s="103"/>
      <c r="D1064" s="103"/>
      <c r="E1064" s="103"/>
      <c r="F1064" s="103"/>
      <c r="G1064" s="103"/>
      <c r="H1064" s="103"/>
      <c r="I1064" s="104"/>
      <c r="J1064" s="1"/>
    </row>
    <row r="1065" spans="2:10" ht="15.75" hidden="1" outlineLevel="1" thickBot="1" x14ac:dyDescent="0.3">
      <c r="B1065" s="105"/>
      <c r="C1065" s="106"/>
      <c r="D1065" s="106"/>
      <c r="E1065" s="106"/>
      <c r="F1065" s="106"/>
      <c r="G1065" s="106"/>
      <c r="H1065" s="106"/>
      <c r="I1065" s="107"/>
      <c r="J1065" s="1"/>
    </row>
    <row r="1066" spans="2:10" ht="33" customHeight="1" collapsed="1" thickBot="1" x14ac:dyDescent="0.3">
      <c r="B1066" s="22" t="s">
        <v>0</v>
      </c>
      <c r="C1066" s="21">
        <f>MAX(B$8:$C1065)+1</f>
        <v>106</v>
      </c>
      <c r="D1066" s="20">
        <f>INDEX(AssetList!$J$3:$J$200,MATCH(Storyboard!C1066,AssetList!$M$3:$M$200))</f>
        <v>0</v>
      </c>
      <c r="E1066" s="10" t="s">
        <v>1</v>
      </c>
      <c r="F1066" s="20" t="str">
        <f>INDEX(AssetList!$K$3:$K$200,MATCH(Storyboard!$C1066,AssetList!$M$3:$M$200))</f>
        <v>I</v>
      </c>
      <c r="G1066" s="10" t="s">
        <v>2</v>
      </c>
      <c r="H1066" s="90" t="str">
        <f>INDEX(AssetList!$L$3:$L$200,MATCH(Storyboard!$C1066,AssetList!$M$3:$M$200))</f>
        <v/>
      </c>
      <c r="I1066" s="91" t="str">
        <f>INDEX(AssetList!$K$3:$K$200,MATCH(Storyboard!$C1066,AssetList!$M$3:$M$200))</f>
        <v>I</v>
      </c>
      <c r="J1066" s="1"/>
    </row>
    <row r="1067" spans="2:10" ht="23.25" hidden="1" customHeight="1" outlineLevel="1" x14ac:dyDescent="0.25">
      <c r="B1067" s="83" t="s">
        <v>3</v>
      </c>
      <c r="C1067" s="84"/>
      <c r="D1067" s="84"/>
      <c r="E1067" s="85">
        <f>MAX($E$9:E1066)+1</f>
        <v>106</v>
      </c>
      <c r="F1067" s="85"/>
      <c r="G1067" s="85"/>
      <c r="H1067" s="85"/>
      <c r="I1067" s="86"/>
      <c r="J1067" s="1"/>
    </row>
    <row r="1068" spans="2:10" ht="23.25" hidden="1" customHeight="1" outlineLevel="1" x14ac:dyDescent="0.25">
      <c r="B1068" s="87" t="s">
        <v>4</v>
      </c>
      <c r="C1068" s="88"/>
      <c r="D1068" s="88"/>
      <c r="E1068" s="88" t="s">
        <v>5</v>
      </c>
      <c r="F1068" s="88"/>
      <c r="G1068" s="88"/>
      <c r="H1068" s="88"/>
      <c r="I1068" s="89"/>
      <c r="J1068" s="1"/>
    </row>
    <row r="1069" spans="2:10" ht="234" hidden="1" customHeight="1" outlineLevel="1" x14ac:dyDescent="0.25">
      <c r="B1069" s="67"/>
      <c r="C1069" s="65"/>
      <c r="D1069" s="65"/>
      <c r="E1069" s="64"/>
      <c r="F1069" s="65"/>
      <c r="G1069" s="65"/>
      <c r="H1069" s="65"/>
      <c r="I1069" s="66"/>
      <c r="J1069" s="1"/>
    </row>
    <row r="1070" spans="2:10" ht="15.75" hidden="1" outlineLevel="1" thickBot="1" x14ac:dyDescent="0.3">
      <c r="B1070" s="61" t="s">
        <v>6</v>
      </c>
      <c r="C1070" s="62"/>
      <c r="D1070" s="62"/>
      <c r="E1070" s="62"/>
      <c r="F1070" s="62"/>
      <c r="G1070" s="62"/>
      <c r="H1070" s="62"/>
      <c r="I1070" s="63"/>
      <c r="J1070" s="1"/>
    </row>
    <row r="1071" spans="2:10" ht="15.75" hidden="1" outlineLevel="1" thickBot="1" x14ac:dyDescent="0.3">
      <c r="B1071" s="68"/>
      <c r="C1071" s="69"/>
      <c r="D1071" s="70"/>
      <c r="E1071" s="77"/>
      <c r="F1071" s="69"/>
      <c r="G1071" s="69"/>
      <c r="H1071" s="69"/>
      <c r="I1071" s="78"/>
      <c r="J1071" s="1"/>
    </row>
    <row r="1072" spans="2:10" ht="15.75" hidden="1" outlineLevel="1" thickBot="1" x14ac:dyDescent="0.3">
      <c r="B1072" s="71"/>
      <c r="C1072" s="72"/>
      <c r="D1072" s="73"/>
      <c r="E1072" s="79"/>
      <c r="F1072" s="72"/>
      <c r="G1072" s="72"/>
      <c r="H1072" s="72"/>
      <c r="I1072" s="80"/>
      <c r="J1072" s="1"/>
    </row>
    <row r="1073" spans="2:10" ht="15.75" hidden="1" outlineLevel="1" thickBot="1" x14ac:dyDescent="0.3">
      <c r="B1073" s="71"/>
      <c r="C1073" s="72"/>
      <c r="D1073" s="73"/>
      <c r="E1073" s="79"/>
      <c r="F1073" s="72"/>
      <c r="G1073" s="72"/>
      <c r="H1073" s="72"/>
      <c r="I1073" s="80"/>
      <c r="J1073" s="1"/>
    </row>
    <row r="1074" spans="2:10" ht="15.75" hidden="1" outlineLevel="1" thickBot="1" x14ac:dyDescent="0.3">
      <c r="B1074" s="71"/>
      <c r="C1074" s="72"/>
      <c r="D1074" s="73"/>
      <c r="E1074" s="79"/>
      <c r="F1074" s="72"/>
      <c r="G1074" s="72"/>
      <c r="H1074" s="72"/>
      <c r="I1074" s="80"/>
      <c r="J1074" s="1"/>
    </row>
    <row r="1075" spans="2:10" ht="15.75" hidden="1" outlineLevel="1" thickBot="1" x14ac:dyDescent="0.3">
      <c r="B1075" s="74"/>
      <c r="C1075" s="75"/>
      <c r="D1075" s="76"/>
      <c r="E1075" s="81"/>
      <c r="F1075" s="75"/>
      <c r="G1075" s="75"/>
      <c r="H1075" s="75"/>
      <c r="I1075" s="82"/>
      <c r="J1075" s="1"/>
    </row>
    <row r="1076" spans="2:10" ht="33" customHeight="1" collapsed="1" thickBot="1" x14ac:dyDescent="0.3">
      <c r="B1076" s="22" t="s">
        <v>0</v>
      </c>
      <c r="C1076" s="21">
        <f>MAX(B$8:$C1075)+1</f>
        <v>107</v>
      </c>
      <c r="D1076" s="20">
        <f>INDEX(AssetList!$J$3:$J$200,MATCH(Storyboard!C1076,AssetList!$M$3:$M$200))</f>
        <v>0</v>
      </c>
      <c r="E1076" s="10" t="s">
        <v>1</v>
      </c>
      <c r="F1076" s="20" t="str">
        <f>INDEX(AssetList!$K$3:$K$200,MATCH(Storyboard!$C1076,AssetList!$M$3:$M$200))</f>
        <v>I</v>
      </c>
      <c r="G1076" s="10" t="s">
        <v>2</v>
      </c>
      <c r="H1076" s="90" t="str">
        <f>INDEX(AssetList!$L$3:$L$200,MATCH(Storyboard!$C1076,AssetList!$M$3:$M$200))</f>
        <v/>
      </c>
      <c r="I1076" s="91" t="str">
        <f>INDEX(AssetList!$K$3:$K$200,MATCH(Storyboard!$C1076,AssetList!$M$3:$M$200))</f>
        <v>I</v>
      </c>
      <c r="J1076" s="1"/>
    </row>
    <row r="1077" spans="2:10" ht="23.25" hidden="1" customHeight="1" outlineLevel="1" x14ac:dyDescent="0.25">
      <c r="B1077" s="83" t="s">
        <v>3</v>
      </c>
      <c r="C1077" s="84"/>
      <c r="D1077" s="84"/>
      <c r="E1077" s="85">
        <f>MAX($E$9:E1076)+1</f>
        <v>107</v>
      </c>
      <c r="F1077" s="85"/>
      <c r="G1077" s="85"/>
      <c r="H1077" s="85"/>
      <c r="I1077" s="86"/>
      <c r="J1077" s="1"/>
    </row>
    <row r="1078" spans="2:10" ht="23.25" hidden="1" customHeight="1" outlineLevel="1" x14ac:dyDescent="0.25">
      <c r="B1078" s="87" t="s">
        <v>4</v>
      </c>
      <c r="C1078" s="88"/>
      <c r="D1078" s="88"/>
      <c r="E1078" s="88" t="s">
        <v>5</v>
      </c>
      <c r="F1078" s="88"/>
      <c r="G1078" s="88"/>
      <c r="H1078" s="88"/>
      <c r="I1078" s="89"/>
      <c r="J1078" s="1"/>
    </row>
    <row r="1079" spans="2:10" ht="234" hidden="1" customHeight="1" outlineLevel="1" x14ac:dyDescent="0.25">
      <c r="B1079" s="67"/>
      <c r="C1079" s="65"/>
      <c r="D1079" s="65"/>
      <c r="E1079" s="64"/>
      <c r="F1079" s="65"/>
      <c r="G1079" s="65"/>
      <c r="H1079" s="65"/>
      <c r="I1079" s="66"/>
      <c r="J1079" s="1"/>
    </row>
    <row r="1080" spans="2:10" ht="15.75" hidden="1" outlineLevel="1" thickBot="1" x14ac:dyDescent="0.3">
      <c r="B1080" s="61" t="s">
        <v>6</v>
      </c>
      <c r="C1080" s="62"/>
      <c r="D1080" s="62"/>
      <c r="E1080" s="62"/>
      <c r="F1080" s="62"/>
      <c r="G1080" s="62"/>
      <c r="H1080" s="62"/>
      <c r="I1080" s="63"/>
      <c r="J1080" s="1"/>
    </row>
    <row r="1081" spans="2:10" ht="15.75" hidden="1" outlineLevel="1" thickBot="1" x14ac:dyDescent="0.3">
      <c r="B1081" s="68"/>
      <c r="C1081" s="69"/>
      <c r="D1081" s="70"/>
      <c r="E1081" s="77"/>
      <c r="F1081" s="69"/>
      <c r="G1081" s="69"/>
      <c r="H1081" s="69"/>
      <c r="I1081" s="78"/>
      <c r="J1081" s="1"/>
    </row>
    <row r="1082" spans="2:10" ht="15.75" hidden="1" outlineLevel="1" thickBot="1" x14ac:dyDescent="0.3">
      <c r="B1082" s="71"/>
      <c r="C1082" s="72"/>
      <c r="D1082" s="73"/>
      <c r="E1082" s="79"/>
      <c r="F1082" s="72"/>
      <c r="G1082" s="72"/>
      <c r="H1082" s="72"/>
      <c r="I1082" s="80"/>
      <c r="J1082" s="1"/>
    </row>
    <row r="1083" spans="2:10" ht="15.75" hidden="1" outlineLevel="1" thickBot="1" x14ac:dyDescent="0.3">
      <c r="B1083" s="71"/>
      <c r="C1083" s="72"/>
      <c r="D1083" s="73"/>
      <c r="E1083" s="79"/>
      <c r="F1083" s="72"/>
      <c r="G1083" s="72"/>
      <c r="H1083" s="72"/>
      <c r="I1083" s="80"/>
      <c r="J1083" s="1"/>
    </row>
    <row r="1084" spans="2:10" ht="15.75" hidden="1" outlineLevel="1" thickBot="1" x14ac:dyDescent="0.3">
      <c r="B1084" s="71"/>
      <c r="C1084" s="72"/>
      <c r="D1084" s="73"/>
      <c r="E1084" s="79"/>
      <c r="F1084" s="72"/>
      <c r="G1084" s="72"/>
      <c r="H1084" s="72"/>
      <c r="I1084" s="80"/>
      <c r="J1084" s="1"/>
    </row>
    <row r="1085" spans="2:10" ht="15.75" hidden="1" outlineLevel="1" thickBot="1" x14ac:dyDescent="0.3">
      <c r="B1085" s="74"/>
      <c r="C1085" s="75"/>
      <c r="D1085" s="76"/>
      <c r="E1085" s="81"/>
      <c r="F1085" s="75"/>
      <c r="G1085" s="75"/>
      <c r="H1085" s="75"/>
      <c r="I1085" s="82"/>
      <c r="J1085" s="1"/>
    </row>
    <row r="1086" spans="2:10" ht="33" customHeight="1" collapsed="1" thickBot="1" x14ac:dyDescent="0.3">
      <c r="B1086" s="22" t="s">
        <v>0</v>
      </c>
      <c r="C1086" s="21">
        <f>MAX(B$8:$C1085)+1</f>
        <v>108</v>
      </c>
      <c r="D1086" s="20">
        <f>INDEX(AssetList!$J$3:$J$200,MATCH(Storyboard!C1086,AssetList!$M$3:$M$200))</f>
        <v>0</v>
      </c>
      <c r="E1086" s="10" t="s">
        <v>1</v>
      </c>
      <c r="F1086" s="20" t="str">
        <f>INDEX(AssetList!$K$3:$K$200,MATCH(Storyboard!$C1086,AssetList!$M$3:$M$200))</f>
        <v>I</v>
      </c>
      <c r="G1086" s="10" t="s">
        <v>2</v>
      </c>
      <c r="H1086" s="90" t="str">
        <f>INDEX(AssetList!$L$3:$L$200,MATCH(Storyboard!$C1086,AssetList!$M$3:$M$200))</f>
        <v/>
      </c>
      <c r="I1086" s="91" t="str">
        <f>INDEX(AssetList!$K$3:$K$200,MATCH(Storyboard!$C1086,AssetList!$M$3:$M$200))</f>
        <v>I</v>
      </c>
      <c r="J1086" s="1"/>
    </row>
    <row r="1087" spans="2:10" ht="23.25" hidden="1" customHeight="1" outlineLevel="1" x14ac:dyDescent="0.25">
      <c r="B1087" s="83" t="s">
        <v>3</v>
      </c>
      <c r="C1087" s="84"/>
      <c r="D1087" s="84"/>
      <c r="E1087" s="85">
        <f>MAX($E$9:E1086)+1</f>
        <v>108</v>
      </c>
      <c r="F1087" s="85"/>
      <c r="G1087" s="85"/>
      <c r="H1087" s="85"/>
      <c r="I1087" s="86"/>
      <c r="J1087" s="1"/>
    </row>
    <row r="1088" spans="2:10" ht="23.25" hidden="1" customHeight="1" outlineLevel="1" x14ac:dyDescent="0.25">
      <c r="B1088" s="87" t="s">
        <v>4</v>
      </c>
      <c r="C1088" s="88"/>
      <c r="D1088" s="88"/>
      <c r="E1088" s="88" t="s">
        <v>5</v>
      </c>
      <c r="F1088" s="88"/>
      <c r="G1088" s="88"/>
      <c r="H1088" s="88"/>
      <c r="I1088" s="89"/>
      <c r="J1088" s="1"/>
    </row>
    <row r="1089" spans="2:10" ht="234" hidden="1" customHeight="1" outlineLevel="1" x14ac:dyDescent="0.25">
      <c r="B1089" s="67"/>
      <c r="C1089" s="65"/>
      <c r="D1089" s="65"/>
      <c r="E1089" s="64"/>
      <c r="F1089" s="65"/>
      <c r="G1089" s="65"/>
      <c r="H1089" s="65"/>
      <c r="I1089" s="66"/>
      <c r="J1089" s="1"/>
    </row>
    <row r="1090" spans="2:10" ht="15.75" hidden="1" outlineLevel="1" thickBot="1" x14ac:dyDescent="0.3">
      <c r="B1090" s="61" t="s">
        <v>6</v>
      </c>
      <c r="C1090" s="62"/>
      <c r="D1090" s="62"/>
      <c r="E1090" s="62"/>
      <c r="F1090" s="62"/>
      <c r="G1090" s="62"/>
      <c r="H1090" s="62"/>
      <c r="I1090" s="63"/>
      <c r="J1090" s="1"/>
    </row>
    <row r="1091" spans="2:10" ht="15.75" hidden="1" outlineLevel="1" thickBot="1" x14ac:dyDescent="0.3">
      <c r="B1091" s="68"/>
      <c r="C1091" s="69"/>
      <c r="D1091" s="70"/>
      <c r="E1091" s="77"/>
      <c r="F1091" s="69"/>
      <c r="G1091" s="69"/>
      <c r="H1091" s="69"/>
      <c r="I1091" s="78"/>
      <c r="J1091" s="1"/>
    </row>
    <row r="1092" spans="2:10" ht="15.75" hidden="1" outlineLevel="1" thickBot="1" x14ac:dyDescent="0.3">
      <c r="B1092" s="71"/>
      <c r="C1092" s="72"/>
      <c r="D1092" s="73"/>
      <c r="E1092" s="79"/>
      <c r="F1092" s="72"/>
      <c r="G1092" s="72"/>
      <c r="H1092" s="72"/>
      <c r="I1092" s="80"/>
      <c r="J1092" s="1"/>
    </row>
    <row r="1093" spans="2:10" ht="15.75" hidden="1" outlineLevel="1" thickBot="1" x14ac:dyDescent="0.3">
      <c r="B1093" s="71"/>
      <c r="C1093" s="72"/>
      <c r="D1093" s="73"/>
      <c r="E1093" s="79"/>
      <c r="F1093" s="72"/>
      <c r="G1093" s="72"/>
      <c r="H1093" s="72"/>
      <c r="I1093" s="80"/>
      <c r="J1093" s="1"/>
    </row>
    <row r="1094" spans="2:10" ht="15.75" hidden="1" outlineLevel="1" thickBot="1" x14ac:dyDescent="0.3">
      <c r="B1094" s="71"/>
      <c r="C1094" s="72"/>
      <c r="D1094" s="73"/>
      <c r="E1094" s="79"/>
      <c r="F1094" s="72"/>
      <c r="G1094" s="72"/>
      <c r="H1094" s="72"/>
      <c r="I1094" s="80"/>
      <c r="J1094" s="1"/>
    </row>
    <row r="1095" spans="2:10" ht="15.75" hidden="1" outlineLevel="1" thickBot="1" x14ac:dyDescent="0.3">
      <c r="B1095" s="74"/>
      <c r="C1095" s="75"/>
      <c r="D1095" s="76"/>
      <c r="E1095" s="81"/>
      <c r="F1095" s="75"/>
      <c r="G1095" s="75"/>
      <c r="H1095" s="75"/>
      <c r="I1095" s="82"/>
      <c r="J1095" s="1"/>
    </row>
    <row r="1096" spans="2:10" ht="33" customHeight="1" collapsed="1" thickBot="1" x14ac:dyDescent="0.3">
      <c r="B1096" s="22" t="s">
        <v>0</v>
      </c>
      <c r="C1096" s="21">
        <f>MAX(B$8:$C1095)+1</f>
        <v>109</v>
      </c>
      <c r="D1096" s="20">
        <f>INDEX(AssetList!$J$3:$J$200,MATCH(Storyboard!C1096,AssetList!$M$3:$M$200))</f>
        <v>0</v>
      </c>
      <c r="E1096" s="10" t="s">
        <v>1</v>
      </c>
      <c r="F1096" s="20" t="str">
        <f>INDEX(AssetList!$K$3:$K$200,MATCH(Storyboard!$C1096,AssetList!$M$3:$M$200))</f>
        <v>I</v>
      </c>
      <c r="G1096" s="10" t="s">
        <v>2</v>
      </c>
      <c r="H1096" s="90" t="str">
        <f>INDEX(AssetList!$L$3:$L$200,MATCH(Storyboard!$C1096,AssetList!$M$3:$M$200))</f>
        <v/>
      </c>
      <c r="I1096" s="91" t="str">
        <f>INDEX(AssetList!$K$3:$K$200,MATCH(Storyboard!$C1096,AssetList!$M$3:$M$200))</f>
        <v>I</v>
      </c>
      <c r="J1096" s="1"/>
    </row>
    <row r="1097" spans="2:10" ht="23.25" hidden="1" customHeight="1" outlineLevel="1" x14ac:dyDescent="0.25">
      <c r="B1097" s="83" t="s">
        <v>3</v>
      </c>
      <c r="C1097" s="84"/>
      <c r="D1097" s="84"/>
      <c r="E1097" s="85">
        <f>MAX($E$9:E1096)+1</f>
        <v>109</v>
      </c>
      <c r="F1097" s="85"/>
      <c r="G1097" s="85"/>
      <c r="H1097" s="85"/>
      <c r="I1097" s="86"/>
      <c r="J1097" s="1"/>
    </row>
    <row r="1098" spans="2:10" ht="23.25" hidden="1" customHeight="1" outlineLevel="1" x14ac:dyDescent="0.25">
      <c r="B1098" s="87" t="s">
        <v>4</v>
      </c>
      <c r="C1098" s="88"/>
      <c r="D1098" s="88"/>
      <c r="E1098" s="88" t="s">
        <v>5</v>
      </c>
      <c r="F1098" s="88"/>
      <c r="G1098" s="88"/>
      <c r="H1098" s="88"/>
      <c r="I1098" s="89"/>
      <c r="J1098" s="1"/>
    </row>
    <row r="1099" spans="2:10" ht="234" hidden="1" customHeight="1" outlineLevel="1" x14ac:dyDescent="0.25">
      <c r="B1099" s="67"/>
      <c r="C1099" s="65"/>
      <c r="D1099" s="65"/>
      <c r="E1099" s="64"/>
      <c r="F1099" s="65"/>
      <c r="G1099" s="65"/>
      <c r="H1099" s="65"/>
      <c r="I1099" s="66"/>
      <c r="J1099" s="1"/>
    </row>
    <row r="1100" spans="2:10" ht="15.75" hidden="1" outlineLevel="1" thickBot="1" x14ac:dyDescent="0.3">
      <c r="B1100" s="61" t="s">
        <v>6</v>
      </c>
      <c r="C1100" s="62"/>
      <c r="D1100" s="62"/>
      <c r="E1100" s="62"/>
      <c r="F1100" s="62"/>
      <c r="G1100" s="62"/>
      <c r="H1100" s="62"/>
      <c r="I1100" s="63"/>
      <c r="J1100" s="1"/>
    </row>
    <row r="1101" spans="2:10" ht="15.75" hidden="1" outlineLevel="1" thickBot="1" x14ac:dyDescent="0.3">
      <c r="B1101" s="68"/>
      <c r="C1101" s="69"/>
      <c r="D1101" s="70"/>
      <c r="E1101" s="77"/>
      <c r="F1101" s="69"/>
      <c r="G1101" s="69"/>
      <c r="H1101" s="69"/>
      <c r="I1101" s="78"/>
      <c r="J1101" s="1"/>
    </row>
    <row r="1102" spans="2:10" ht="15.75" hidden="1" outlineLevel="1" thickBot="1" x14ac:dyDescent="0.3">
      <c r="B1102" s="71"/>
      <c r="C1102" s="72"/>
      <c r="D1102" s="73"/>
      <c r="E1102" s="79"/>
      <c r="F1102" s="72"/>
      <c r="G1102" s="72"/>
      <c r="H1102" s="72"/>
      <c r="I1102" s="80"/>
      <c r="J1102" s="1"/>
    </row>
    <row r="1103" spans="2:10" ht="15.75" hidden="1" outlineLevel="1" thickBot="1" x14ac:dyDescent="0.3">
      <c r="B1103" s="71"/>
      <c r="C1103" s="72"/>
      <c r="D1103" s="73"/>
      <c r="E1103" s="79"/>
      <c r="F1103" s="72"/>
      <c r="G1103" s="72"/>
      <c r="H1103" s="72"/>
      <c r="I1103" s="80"/>
      <c r="J1103" s="1"/>
    </row>
    <row r="1104" spans="2:10" ht="15.75" hidden="1" outlineLevel="1" thickBot="1" x14ac:dyDescent="0.3">
      <c r="B1104" s="71"/>
      <c r="C1104" s="72"/>
      <c r="D1104" s="73"/>
      <c r="E1104" s="79"/>
      <c r="F1104" s="72"/>
      <c r="G1104" s="72"/>
      <c r="H1104" s="72"/>
      <c r="I1104" s="80"/>
      <c r="J1104" s="1"/>
    </row>
    <row r="1105" spans="2:10" ht="15.75" hidden="1" outlineLevel="1" thickBot="1" x14ac:dyDescent="0.3">
      <c r="B1105" s="74"/>
      <c r="C1105" s="75"/>
      <c r="D1105" s="76"/>
      <c r="E1105" s="81"/>
      <c r="F1105" s="75"/>
      <c r="G1105" s="75"/>
      <c r="H1105" s="75"/>
      <c r="I1105" s="82"/>
      <c r="J1105" s="1"/>
    </row>
    <row r="1106" spans="2:10" ht="33" customHeight="1" collapsed="1" thickBot="1" x14ac:dyDescent="0.3">
      <c r="B1106" s="22" t="s">
        <v>0</v>
      </c>
      <c r="C1106" s="21">
        <f>MAX(B$8:$C1105)+1</f>
        <v>110</v>
      </c>
      <c r="D1106" s="20">
        <f>INDEX(AssetList!$J$3:$J$200,MATCH(Storyboard!C1106,AssetList!$M$3:$M$200))</f>
        <v>0</v>
      </c>
      <c r="E1106" s="10" t="s">
        <v>1</v>
      </c>
      <c r="F1106" s="20" t="str">
        <f>INDEX(AssetList!$K$3:$K$200,MATCH(Storyboard!$C1106,AssetList!$M$3:$M$200))</f>
        <v>I</v>
      </c>
      <c r="G1106" s="10" t="s">
        <v>2</v>
      </c>
      <c r="H1106" s="90" t="str">
        <f>INDEX(AssetList!$L$3:$L$200,MATCH(Storyboard!$C1106,AssetList!$M$3:$M$200))</f>
        <v/>
      </c>
      <c r="I1106" s="91" t="str">
        <f>INDEX(AssetList!$K$3:$K$200,MATCH(Storyboard!$C1106,AssetList!$M$3:$M$200))</f>
        <v>I</v>
      </c>
      <c r="J1106" s="1"/>
    </row>
    <row r="1107" spans="2:10" ht="23.25" hidden="1" customHeight="1" outlineLevel="1" x14ac:dyDescent="0.25">
      <c r="B1107" s="83" t="s">
        <v>3</v>
      </c>
      <c r="C1107" s="84"/>
      <c r="D1107" s="84"/>
      <c r="E1107" s="85">
        <f>MAX($E$9:E1106)+1</f>
        <v>110</v>
      </c>
      <c r="F1107" s="85"/>
      <c r="G1107" s="85"/>
      <c r="H1107" s="85"/>
      <c r="I1107" s="86"/>
      <c r="J1107" s="1"/>
    </row>
    <row r="1108" spans="2:10" ht="23.25" hidden="1" customHeight="1" outlineLevel="1" x14ac:dyDescent="0.25">
      <c r="B1108" s="87" t="s">
        <v>4</v>
      </c>
      <c r="C1108" s="88"/>
      <c r="D1108" s="88"/>
      <c r="E1108" s="88" t="s">
        <v>5</v>
      </c>
      <c r="F1108" s="88"/>
      <c r="G1108" s="88"/>
      <c r="H1108" s="88"/>
      <c r="I1108" s="89"/>
      <c r="J1108" s="1"/>
    </row>
    <row r="1109" spans="2:10" ht="234" hidden="1" customHeight="1" outlineLevel="1" x14ac:dyDescent="0.25">
      <c r="B1109" s="67"/>
      <c r="C1109" s="65"/>
      <c r="D1109" s="65"/>
      <c r="E1109" s="64"/>
      <c r="F1109" s="65"/>
      <c r="G1109" s="65"/>
      <c r="H1109" s="65"/>
      <c r="I1109" s="66"/>
      <c r="J1109" s="1"/>
    </row>
    <row r="1110" spans="2:10" ht="15.75" hidden="1" outlineLevel="1" thickBot="1" x14ac:dyDescent="0.3">
      <c r="B1110" s="61" t="s">
        <v>6</v>
      </c>
      <c r="C1110" s="62"/>
      <c r="D1110" s="62"/>
      <c r="E1110" s="62"/>
      <c r="F1110" s="62"/>
      <c r="G1110" s="62"/>
      <c r="H1110" s="62"/>
      <c r="I1110" s="63"/>
      <c r="J1110" s="1"/>
    </row>
    <row r="1111" spans="2:10" ht="15.75" hidden="1" outlineLevel="1" thickBot="1" x14ac:dyDescent="0.3">
      <c r="B1111" s="68"/>
      <c r="C1111" s="69"/>
      <c r="D1111" s="70"/>
      <c r="E1111" s="77"/>
      <c r="F1111" s="69"/>
      <c r="G1111" s="69"/>
      <c r="H1111" s="69"/>
      <c r="I1111" s="78"/>
      <c r="J1111" s="1"/>
    </row>
    <row r="1112" spans="2:10" ht="15.75" hidden="1" outlineLevel="1" thickBot="1" x14ac:dyDescent="0.3">
      <c r="B1112" s="71"/>
      <c r="C1112" s="72"/>
      <c r="D1112" s="73"/>
      <c r="E1112" s="79"/>
      <c r="F1112" s="72"/>
      <c r="G1112" s="72"/>
      <c r="H1112" s="72"/>
      <c r="I1112" s="80"/>
      <c r="J1112" s="1"/>
    </row>
    <row r="1113" spans="2:10" ht="15.75" hidden="1" outlineLevel="1" thickBot="1" x14ac:dyDescent="0.3">
      <c r="B1113" s="71"/>
      <c r="C1113" s="72"/>
      <c r="D1113" s="73"/>
      <c r="E1113" s="79"/>
      <c r="F1113" s="72"/>
      <c r="G1113" s="72"/>
      <c r="H1113" s="72"/>
      <c r="I1113" s="80"/>
      <c r="J1113" s="1"/>
    </row>
    <row r="1114" spans="2:10" ht="15.75" hidden="1" outlineLevel="1" thickBot="1" x14ac:dyDescent="0.3">
      <c r="B1114" s="71"/>
      <c r="C1114" s="72"/>
      <c r="D1114" s="73"/>
      <c r="E1114" s="79"/>
      <c r="F1114" s="72"/>
      <c r="G1114" s="72"/>
      <c r="H1114" s="72"/>
      <c r="I1114" s="80"/>
      <c r="J1114" s="1"/>
    </row>
    <row r="1115" spans="2:10" ht="15.75" hidden="1" outlineLevel="1" thickBot="1" x14ac:dyDescent="0.3">
      <c r="B1115" s="74"/>
      <c r="C1115" s="75"/>
      <c r="D1115" s="76"/>
      <c r="E1115" s="81"/>
      <c r="F1115" s="75"/>
      <c r="G1115" s="75"/>
      <c r="H1115" s="75"/>
      <c r="I1115" s="82"/>
      <c r="J1115" s="1"/>
    </row>
    <row r="1116" spans="2:10" ht="33" customHeight="1" collapsed="1" thickBot="1" x14ac:dyDescent="0.3">
      <c r="B1116" s="22" t="s">
        <v>0</v>
      </c>
      <c r="C1116" s="21">
        <f>MAX(B$8:$C1115)+1</f>
        <v>111</v>
      </c>
      <c r="D1116" s="20">
        <f>INDEX(AssetList!$J$3:$J$200,MATCH(Storyboard!C1116,AssetList!$M$3:$M$200))</f>
        <v>0</v>
      </c>
      <c r="E1116" s="10" t="s">
        <v>1</v>
      </c>
      <c r="F1116" s="20" t="str">
        <f>INDEX(AssetList!$K$3:$K$200,MATCH(Storyboard!$C1116,AssetList!$M$3:$M$200))</f>
        <v>I</v>
      </c>
      <c r="G1116" s="10" t="s">
        <v>2</v>
      </c>
      <c r="H1116" s="90" t="str">
        <f>INDEX(AssetList!$L$3:$L$200,MATCH(Storyboard!$C1116,AssetList!$M$3:$M$200))</f>
        <v/>
      </c>
      <c r="I1116" s="91" t="str">
        <f>INDEX(AssetList!$K$3:$K$200,MATCH(Storyboard!$C1116,AssetList!$M$3:$M$200))</f>
        <v>I</v>
      </c>
      <c r="J1116" s="1"/>
    </row>
    <row r="1117" spans="2:10" ht="23.25" hidden="1" customHeight="1" outlineLevel="1" x14ac:dyDescent="0.25">
      <c r="B1117" s="83" t="s">
        <v>3</v>
      </c>
      <c r="C1117" s="84"/>
      <c r="D1117" s="84"/>
      <c r="E1117" s="85">
        <f>MAX($E$9:E1116)+1</f>
        <v>111</v>
      </c>
      <c r="F1117" s="85"/>
      <c r="G1117" s="85"/>
      <c r="H1117" s="85"/>
      <c r="I1117" s="86"/>
      <c r="J1117" s="1"/>
    </row>
    <row r="1118" spans="2:10" ht="23.25" hidden="1" customHeight="1" outlineLevel="1" x14ac:dyDescent="0.25">
      <c r="B1118" s="87" t="s">
        <v>4</v>
      </c>
      <c r="C1118" s="88"/>
      <c r="D1118" s="88"/>
      <c r="E1118" s="88" t="s">
        <v>5</v>
      </c>
      <c r="F1118" s="88"/>
      <c r="G1118" s="88"/>
      <c r="H1118" s="88"/>
      <c r="I1118" s="89"/>
      <c r="J1118" s="1"/>
    </row>
    <row r="1119" spans="2:10" ht="234" hidden="1" customHeight="1" outlineLevel="1" x14ac:dyDescent="0.25">
      <c r="B1119" s="67"/>
      <c r="C1119" s="65"/>
      <c r="D1119" s="65"/>
      <c r="E1119" s="64"/>
      <c r="F1119" s="65"/>
      <c r="G1119" s="65"/>
      <c r="H1119" s="65"/>
      <c r="I1119" s="66"/>
      <c r="J1119" s="1"/>
    </row>
    <row r="1120" spans="2:10" ht="15.75" hidden="1" outlineLevel="1" thickBot="1" x14ac:dyDescent="0.3">
      <c r="B1120" s="61" t="s">
        <v>6</v>
      </c>
      <c r="C1120" s="62"/>
      <c r="D1120" s="62"/>
      <c r="E1120" s="62"/>
      <c r="F1120" s="62"/>
      <c r="G1120" s="62"/>
      <c r="H1120" s="62"/>
      <c r="I1120" s="63"/>
      <c r="J1120" s="1"/>
    </row>
    <row r="1121" spans="2:10" ht="15.75" hidden="1" outlineLevel="1" thickBot="1" x14ac:dyDescent="0.3">
      <c r="B1121" s="99"/>
      <c r="C1121" s="100"/>
      <c r="D1121" s="100"/>
      <c r="E1121" s="100"/>
      <c r="F1121" s="100"/>
      <c r="G1121" s="100"/>
      <c r="H1121" s="100"/>
      <c r="I1121" s="101"/>
      <c r="J1121" s="1"/>
    </row>
    <row r="1122" spans="2:10" ht="15.75" hidden="1" outlineLevel="1" thickBot="1" x14ac:dyDescent="0.3">
      <c r="B1122" s="102"/>
      <c r="C1122" s="103"/>
      <c r="D1122" s="103"/>
      <c r="E1122" s="103"/>
      <c r="F1122" s="103"/>
      <c r="G1122" s="103"/>
      <c r="H1122" s="103"/>
      <c r="I1122" s="104"/>
      <c r="J1122" s="1"/>
    </row>
    <row r="1123" spans="2:10" ht="15.75" hidden="1" outlineLevel="1" thickBot="1" x14ac:dyDescent="0.3">
      <c r="B1123" s="102"/>
      <c r="C1123" s="103"/>
      <c r="D1123" s="103"/>
      <c r="E1123" s="103"/>
      <c r="F1123" s="103"/>
      <c r="G1123" s="103"/>
      <c r="H1123" s="103"/>
      <c r="I1123" s="104"/>
      <c r="J1123" s="1"/>
    </row>
    <row r="1124" spans="2:10" ht="15.75" hidden="1" outlineLevel="1" thickBot="1" x14ac:dyDescent="0.3">
      <c r="B1124" s="102"/>
      <c r="C1124" s="103"/>
      <c r="D1124" s="103"/>
      <c r="E1124" s="103"/>
      <c r="F1124" s="103"/>
      <c r="G1124" s="103"/>
      <c r="H1124" s="103"/>
      <c r="I1124" s="104"/>
      <c r="J1124" s="1"/>
    </row>
    <row r="1125" spans="2:10" ht="15.75" hidden="1" outlineLevel="1" thickBot="1" x14ac:dyDescent="0.3">
      <c r="B1125" s="105"/>
      <c r="C1125" s="106"/>
      <c r="D1125" s="106"/>
      <c r="E1125" s="106"/>
      <c r="F1125" s="106"/>
      <c r="G1125" s="106"/>
      <c r="H1125" s="106"/>
      <c r="I1125" s="107"/>
      <c r="J1125" s="1"/>
    </row>
    <row r="1126" spans="2:10" ht="33" customHeight="1" collapsed="1" thickBot="1" x14ac:dyDescent="0.3">
      <c r="B1126" s="22" t="s">
        <v>0</v>
      </c>
      <c r="C1126" s="21">
        <f>MAX(B$8:$C1125)+1</f>
        <v>112</v>
      </c>
      <c r="D1126" s="20">
        <f>INDEX(AssetList!$J$3:$J$200,MATCH(Storyboard!C1126,AssetList!$M$3:$M$200))</f>
        <v>0</v>
      </c>
      <c r="E1126" s="10" t="s">
        <v>1</v>
      </c>
      <c r="F1126" s="20" t="str">
        <f>INDEX(AssetList!$K$3:$K$200,MATCH(Storyboard!$C1126,AssetList!$M$3:$M$200))</f>
        <v>I</v>
      </c>
      <c r="G1126" s="10" t="s">
        <v>2</v>
      </c>
      <c r="H1126" s="90" t="str">
        <f>INDEX(AssetList!$L$3:$L$200,MATCH(Storyboard!$C1126,AssetList!$M$3:$M$200))</f>
        <v/>
      </c>
      <c r="I1126" s="91" t="str">
        <f>INDEX(AssetList!$K$3:$K$200,MATCH(Storyboard!$C1126,AssetList!$M$3:$M$200))</f>
        <v>I</v>
      </c>
      <c r="J1126" s="1"/>
    </row>
    <row r="1127" spans="2:10" ht="23.25" hidden="1" customHeight="1" outlineLevel="1" x14ac:dyDescent="0.25">
      <c r="B1127" s="83" t="s">
        <v>3</v>
      </c>
      <c r="C1127" s="84"/>
      <c r="D1127" s="84"/>
      <c r="E1127" s="85">
        <f>MAX($E$9:E1126)+1</f>
        <v>112</v>
      </c>
      <c r="F1127" s="85"/>
      <c r="G1127" s="85"/>
      <c r="H1127" s="85"/>
      <c r="I1127" s="86"/>
      <c r="J1127" s="1"/>
    </row>
    <row r="1128" spans="2:10" ht="23.25" hidden="1" customHeight="1" outlineLevel="1" x14ac:dyDescent="0.25">
      <c r="B1128" s="87" t="s">
        <v>4</v>
      </c>
      <c r="C1128" s="88"/>
      <c r="D1128" s="88"/>
      <c r="E1128" s="88" t="s">
        <v>5</v>
      </c>
      <c r="F1128" s="88"/>
      <c r="G1128" s="88"/>
      <c r="H1128" s="88"/>
      <c r="I1128" s="89"/>
      <c r="J1128" s="1"/>
    </row>
    <row r="1129" spans="2:10" ht="234" hidden="1" customHeight="1" outlineLevel="1" x14ac:dyDescent="0.25">
      <c r="B1129" s="67"/>
      <c r="C1129" s="65"/>
      <c r="D1129" s="65"/>
      <c r="E1129" s="64"/>
      <c r="F1129" s="65"/>
      <c r="G1129" s="65"/>
      <c r="H1129" s="65"/>
      <c r="I1129" s="66"/>
      <c r="J1129" s="1"/>
    </row>
    <row r="1130" spans="2:10" ht="15.75" hidden="1" outlineLevel="1" thickBot="1" x14ac:dyDescent="0.3">
      <c r="B1130" s="61" t="s">
        <v>6</v>
      </c>
      <c r="C1130" s="62"/>
      <c r="D1130" s="62"/>
      <c r="E1130" s="62"/>
      <c r="F1130" s="62"/>
      <c r="G1130" s="62"/>
      <c r="H1130" s="62"/>
      <c r="I1130" s="63"/>
      <c r="J1130" s="1"/>
    </row>
    <row r="1131" spans="2:10" ht="15.75" hidden="1" outlineLevel="1" thickBot="1" x14ac:dyDescent="0.3">
      <c r="B1131" s="68"/>
      <c r="C1131" s="69"/>
      <c r="D1131" s="70"/>
      <c r="E1131" s="77"/>
      <c r="F1131" s="69"/>
      <c r="G1131" s="69"/>
      <c r="H1131" s="69"/>
      <c r="I1131" s="78"/>
      <c r="J1131" s="1"/>
    </row>
    <row r="1132" spans="2:10" ht="15.75" hidden="1" outlineLevel="1" thickBot="1" x14ac:dyDescent="0.3">
      <c r="B1132" s="71"/>
      <c r="C1132" s="72"/>
      <c r="D1132" s="73"/>
      <c r="E1132" s="79"/>
      <c r="F1132" s="72"/>
      <c r="G1132" s="72"/>
      <c r="H1132" s="72"/>
      <c r="I1132" s="80"/>
      <c r="J1132" s="1"/>
    </row>
    <row r="1133" spans="2:10" ht="15.75" hidden="1" outlineLevel="1" thickBot="1" x14ac:dyDescent="0.3">
      <c r="B1133" s="71"/>
      <c r="C1133" s="72"/>
      <c r="D1133" s="73"/>
      <c r="E1133" s="79"/>
      <c r="F1133" s="72"/>
      <c r="G1133" s="72"/>
      <c r="H1133" s="72"/>
      <c r="I1133" s="80"/>
      <c r="J1133" s="1"/>
    </row>
    <row r="1134" spans="2:10" ht="15.75" hidden="1" outlineLevel="1" thickBot="1" x14ac:dyDescent="0.3">
      <c r="B1134" s="71"/>
      <c r="C1134" s="72"/>
      <c r="D1134" s="73"/>
      <c r="E1134" s="79"/>
      <c r="F1134" s="72"/>
      <c r="G1134" s="72"/>
      <c r="H1134" s="72"/>
      <c r="I1134" s="80"/>
      <c r="J1134" s="1"/>
    </row>
    <row r="1135" spans="2:10" ht="15.75" hidden="1" outlineLevel="1" thickBot="1" x14ac:dyDescent="0.3">
      <c r="B1135" s="74"/>
      <c r="C1135" s="75"/>
      <c r="D1135" s="76"/>
      <c r="E1135" s="81"/>
      <c r="F1135" s="75"/>
      <c r="G1135" s="75"/>
      <c r="H1135" s="75"/>
      <c r="I1135" s="82"/>
      <c r="J1135" s="1"/>
    </row>
    <row r="1136" spans="2:10" ht="33" customHeight="1" collapsed="1" thickBot="1" x14ac:dyDescent="0.3">
      <c r="B1136" s="22" t="s">
        <v>0</v>
      </c>
      <c r="C1136" s="21">
        <f>MAX(B$8:$C1135)+1</f>
        <v>113</v>
      </c>
      <c r="D1136" s="20">
        <f>INDEX(AssetList!$J$3:$J$200,MATCH(Storyboard!C1136,AssetList!$M$3:$M$200))</f>
        <v>0</v>
      </c>
      <c r="E1136" s="10" t="s">
        <v>1</v>
      </c>
      <c r="F1136" s="20" t="str">
        <f>INDEX(AssetList!$K$3:$K$200,MATCH(Storyboard!$C1136,AssetList!$M$3:$M$200))</f>
        <v>I</v>
      </c>
      <c r="G1136" s="10" t="s">
        <v>2</v>
      </c>
      <c r="H1136" s="90" t="str">
        <f>INDEX(AssetList!$L$3:$L$200,MATCH(Storyboard!$C1136,AssetList!$M$3:$M$200))</f>
        <v/>
      </c>
      <c r="I1136" s="91" t="str">
        <f>INDEX(AssetList!$K$3:$K$200,MATCH(Storyboard!$C1136,AssetList!$M$3:$M$200))</f>
        <v>I</v>
      </c>
      <c r="J1136" s="1"/>
    </row>
    <row r="1137" spans="2:10" ht="23.25" hidden="1" customHeight="1" outlineLevel="1" x14ac:dyDescent="0.25">
      <c r="B1137" s="83" t="s">
        <v>3</v>
      </c>
      <c r="C1137" s="84"/>
      <c r="D1137" s="84"/>
      <c r="E1137" s="85">
        <f>MAX($E$9:E1136)+1</f>
        <v>113</v>
      </c>
      <c r="F1137" s="85"/>
      <c r="G1137" s="85"/>
      <c r="H1137" s="85"/>
      <c r="I1137" s="86"/>
      <c r="J1137" s="1"/>
    </row>
    <row r="1138" spans="2:10" ht="23.25" hidden="1" customHeight="1" outlineLevel="1" x14ac:dyDescent="0.25">
      <c r="B1138" s="87" t="s">
        <v>4</v>
      </c>
      <c r="C1138" s="88"/>
      <c r="D1138" s="88"/>
      <c r="E1138" s="88" t="s">
        <v>5</v>
      </c>
      <c r="F1138" s="88"/>
      <c r="G1138" s="88"/>
      <c r="H1138" s="88"/>
      <c r="I1138" s="89"/>
      <c r="J1138" s="1"/>
    </row>
    <row r="1139" spans="2:10" ht="234" hidden="1" customHeight="1" outlineLevel="1" x14ac:dyDescent="0.25">
      <c r="B1139" s="67"/>
      <c r="C1139" s="65"/>
      <c r="D1139" s="65"/>
      <c r="E1139" s="64"/>
      <c r="F1139" s="65"/>
      <c r="G1139" s="65"/>
      <c r="H1139" s="65"/>
      <c r="I1139" s="66"/>
      <c r="J1139" s="1"/>
    </row>
    <row r="1140" spans="2:10" ht="15.75" hidden="1" outlineLevel="1" thickBot="1" x14ac:dyDescent="0.3">
      <c r="B1140" s="61" t="s">
        <v>6</v>
      </c>
      <c r="C1140" s="62"/>
      <c r="D1140" s="62"/>
      <c r="E1140" s="62"/>
      <c r="F1140" s="62"/>
      <c r="G1140" s="62"/>
      <c r="H1140" s="62"/>
      <c r="I1140" s="63"/>
      <c r="J1140" s="1"/>
    </row>
    <row r="1141" spans="2:10" ht="15.75" hidden="1" outlineLevel="1" thickBot="1" x14ac:dyDescent="0.3">
      <c r="B1141" s="68"/>
      <c r="C1141" s="69"/>
      <c r="D1141" s="70"/>
      <c r="E1141" s="77"/>
      <c r="F1141" s="69"/>
      <c r="G1141" s="69"/>
      <c r="H1141" s="69"/>
      <c r="I1141" s="78"/>
      <c r="J1141" s="1"/>
    </row>
    <row r="1142" spans="2:10" ht="15.75" hidden="1" outlineLevel="1" thickBot="1" x14ac:dyDescent="0.3">
      <c r="B1142" s="71"/>
      <c r="C1142" s="72"/>
      <c r="D1142" s="73"/>
      <c r="E1142" s="79"/>
      <c r="F1142" s="72"/>
      <c r="G1142" s="72"/>
      <c r="H1142" s="72"/>
      <c r="I1142" s="80"/>
      <c r="J1142" s="1"/>
    </row>
    <row r="1143" spans="2:10" ht="15.75" hidden="1" outlineLevel="1" thickBot="1" x14ac:dyDescent="0.3">
      <c r="B1143" s="71"/>
      <c r="C1143" s="72"/>
      <c r="D1143" s="73"/>
      <c r="E1143" s="79"/>
      <c r="F1143" s="72"/>
      <c r="G1143" s="72"/>
      <c r="H1143" s="72"/>
      <c r="I1143" s="80"/>
      <c r="J1143" s="1"/>
    </row>
    <row r="1144" spans="2:10" ht="15.75" hidden="1" outlineLevel="1" thickBot="1" x14ac:dyDescent="0.3">
      <c r="B1144" s="71"/>
      <c r="C1144" s="72"/>
      <c r="D1144" s="73"/>
      <c r="E1144" s="79"/>
      <c r="F1144" s="72"/>
      <c r="G1144" s="72"/>
      <c r="H1144" s="72"/>
      <c r="I1144" s="80"/>
      <c r="J1144" s="1"/>
    </row>
    <row r="1145" spans="2:10" ht="15.75" hidden="1" outlineLevel="1" thickBot="1" x14ac:dyDescent="0.3">
      <c r="B1145" s="74"/>
      <c r="C1145" s="75"/>
      <c r="D1145" s="76"/>
      <c r="E1145" s="81"/>
      <c r="F1145" s="75"/>
      <c r="G1145" s="75"/>
      <c r="H1145" s="75"/>
      <c r="I1145" s="82"/>
      <c r="J1145" s="1"/>
    </row>
    <row r="1146" spans="2:10" ht="33" customHeight="1" collapsed="1" thickBot="1" x14ac:dyDescent="0.3">
      <c r="B1146" s="22" t="s">
        <v>0</v>
      </c>
      <c r="C1146" s="21">
        <f>MAX(B$8:$C1145)+1</f>
        <v>114</v>
      </c>
      <c r="D1146" s="20">
        <f>INDEX(AssetList!$J$3:$J$200,MATCH(Storyboard!C1146,AssetList!$M$3:$M$200))</f>
        <v>0</v>
      </c>
      <c r="E1146" s="10" t="s">
        <v>1</v>
      </c>
      <c r="F1146" s="20" t="str">
        <f>INDEX(AssetList!$K$3:$K$200,MATCH(Storyboard!$C1146,AssetList!$M$3:$M$200))</f>
        <v>I</v>
      </c>
      <c r="G1146" s="10" t="s">
        <v>2</v>
      </c>
      <c r="H1146" s="90" t="str">
        <f>INDEX(AssetList!$L$3:$L$200,MATCH(Storyboard!$C1146,AssetList!$M$3:$M$200))</f>
        <v/>
      </c>
      <c r="I1146" s="91" t="str">
        <f>INDEX(AssetList!$K$3:$K$200,MATCH(Storyboard!$C1146,AssetList!$M$3:$M$200))</f>
        <v>I</v>
      </c>
      <c r="J1146" s="1"/>
    </row>
    <row r="1147" spans="2:10" ht="23.25" hidden="1" customHeight="1" outlineLevel="1" x14ac:dyDescent="0.25">
      <c r="B1147" s="83" t="s">
        <v>3</v>
      </c>
      <c r="C1147" s="84"/>
      <c r="D1147" s="84"/>
      <c r="E1147" s="85">
        <f>MAX($E$9:E1146)+1</f>
        <v>114</v>
      </c>
      <c r="F1147" s="85"/>
      <c r="G1147" s="85"/>
      <c r="H1147" s="85"/>
      <c r="I1147" s="86"/>
      <c r="J1147" s="1"/>
    </row>
    <row r="1148" spans="2:10" ht="23.25" hidden="1" customHeight="1" outlineLevel="1" x14ac:dyDescent="0.25">
      <c r="B1148" s="87" t="s">
        <v>4</v>
      </c>
      <c r="C1148" s="88"/>
      <c r="D1148" s="88"/>
      <c r="E1148" s="88" t="s">
        <v>5</v>
      </c>
      <c r="F1148" s="88"/>
      <c r="G1148" s="88"/>
      <c r="H1148" s="88"/>
      <c r="I1148" s="89"/>
      <c r="J1148" s="1"/>
    </row>
    <row r="1149" spans="2:10" ht="234" hidden="1" customHeight="1" outlineLevel="1" x14ac:dyDescent="0.25">
      <c r="B1149" s="67"/>
      <c r="C1149" s="65"/>
      <c r="D1149" s="65"/>
      <c r="E1149" s="64"/>
      <c r="F1149" s="65"/>
      <c r="G1149" s="65"/>
      <c r="H1149" s="65"/>
      <c r="I1149" s="66"/>
      <c r="J1149" s="1"/>
    </row>
    <row r="1150" spans="2:10" ht="15.75" hidden="1" outlineLevel="1" thickBot="1" x14ac:dyDescent="0.3">
      <c r="B1150" s="61" t="s">
        <v>6</v>
      </c>
      <c r="C1150" s="62"/>
      <c r="D1150" s="62"/>
      <c r="E1150" s="62"/>
      <c r="F1150" s="62"/>
      <c r="G1150" s="62"/>
      <c r="H1150" s="62"/>
      <c r="I1150" s="63"/>
      <c r="J1150" s="1"/>
    </row>
    <row r="1151" spans="2:10" ht="15.75" hidden="1" outlineLevel="1" thickBot="1" x14ac:dyDescent="0.3">
      <c r="B1151" s="68"/>
      <c r="C1151" s="69"/>
      <c r="D1151" s="70"/>
      <c r="E1151" s="77"/>
      <c r="F1151" s="69"/>
      <c r="G1151" s="69"/>
      <c r="H1151" s="69"/>
      <c r="I1151" s="78"/>
      <c r="J1151" s="1"/>
    </row>
    <row r="1152" spans="2:10" ht="15.75" hidden="1" outlineLevel="1" thickBot="1" x14ac:dyDescent="0.3">
      <c r="B1152" s="71"/>
      <c r="C1152" s="72"/>
      <c r="D1152" s="73"/>
      <c r="E1152" s="79"/>
      <c r="F1152" s="72"/>
      <c r="G1152" s="72"/>
      <c r="H1152" s="72"/>
      <c r="I1152" s="80"/>
      <c r="J1152" s="1"/>
    </row>
    <row r="1153" spans="2:10" ht="15.75" hidden="1" outlineLevel="1" thickBot="1" x14ac:dyDescent="0.3">
      <c r="B1153" s="71"/>
      <c r="C1153" s="72"/>
      <c r="D1153" s="73"/>
      <c r="E1153" s="79"/>
      <c r="F1153" s="72"/>
      <c r="G1153" s="72"/>
      <c r="H1153" s="72"/>
      <c r="I1153" s="80"/>
      <c r="J1153" s="1"/>
    </row>
    <row r="1154" spans="2:10" ht="15.75" hidden="1" outlineLevel="1" thickBot="1" x14ac:dyDescent="0.3">
      <c r="B1154" s="71"/>
      <c r="C1154" s="72"/>
      <c r="D1154" s="73"/>
      <c r="E1154" s="79"/>
      <c r="F1154" s="72"/>
      <c r="G1154" s="72"/>
      <c r="H1154" s="72"/>
      <c r="I1154" s="80"/>
      <c r="J1154" s="1"/>
    </row>
    <row r="1155" spans="2:10" ht="15.75" hidden="1" outlineLevel="1" thickBot="1" x14ac:dyDescent="0.3">
      <c r="B1155" s="74"/>
      <c r="C1155" s="75"/>
      <c r="D1155" s="76"/>
      <c r="E1155" s="81"/>
      <c r="F1155" s="75"/>
      <c r="G1155" s="75"/>
      <c r="H1155" s="75"/>
      <c r="I1155" s="82"/>
      <c r="J1155" s="1"/>
    </row>
    <row r="1156" spans="2:10" ht="33" customHeight="1" collapsed="1" thickBot="1" x14ac:dyDescent="0.3">
      <c r="B1156" s="22" t="s">
        <v>0</v>
      </c>
      <c r="C1156" s="21">
        <f>MAX(B$8:$C1155)+1</f>
        <v>115</v>
      </c>
      <c r="D1156" s="20">
        <f>INDEX(AssetList!$J$3:$J$200,MATCH(Storyboard!C1156,AssetList!$M$3:$M$200))</f>
        <v>0</v>
      </c>
      <c r="E1156" s="10" t="s">
        <v>1</v>
      </c>
      <c r="F1156" s="20" t="str">
        <f>INDEX(AssetList!$K$3:$K$200,MATCH(Storyboard!$C1156,AssetList!$M$3:$M$200))</f>
        <v>I</v>
      </c>
      <c r="G1156" s="10" t="s">
        <v>2</v>
      </c>
      <c r="H1156" s="90" t="str">
        <f>INDEX(AssetList!$L$3:$L$200,MATCH(Storyboard!$C1156,AssetList!$M$3:$M$200))</f>
        <v/>
      </c>
      <c r="I1156" s="91" t="str">
        <f>INDEX(AssetList!$K$3:$K$200,MATCH(Storyboard!$C1156,AssetList!$M$3:$M$200))</f>
        <v>I</v>
      </c>
      <c r="J1156" s="1"/>
    </row>
    <row r="1157" spans="2:10" ht="23.25" hidden="1" customHeight="1" outlineLevel="1" x14ac:dyDescent="0.25">
      <c r="B1157" s="83" t="s">
        <v>3</v>
      </c>
      <c r="C1157" s="84"/>
      <c r="D1157" s="84"/>
      <c r="E1157" s="85">
        <f>MAX($E$9:E1156)+1</f>
        <v>115</v>
      </c>
      <c r="F1157" s="85"/>
      <c r="G1157" s="85"/>
      <c r="H1157" s="85"/>
      <c r="I1157" s="86"/>
      <c r="J1157" s="1"/>
    </row>
    <row r="1158" spans="2:10" ht="23.25" hidden="1" customHeight="1" outlineLevel="1" x14ac:dyDescent="0.25">
      <c r="B1158" s="87" t="s">
        <v>4</v>
      </c>
      <c r="C1158" s="88"/>
      <c r="D1158" s="88"/>
      <c r="E1158" s="88" t="s">
        <v>5</v>
      </c>
      <c r="F1158" s="88"/>
      <c r="G1158" s="88"/>
      <c r="H1158" s="88"/>
      <c r="I1158" s="89"/>
      <c r="J1158" s="1"/>
    </row>
    <row r="1159" spans="2:10" ht="234" hidden="1" customHeight="1" outlineLevel="1" x14ac:dyDescent="0.25">
      <c r="B1159" s="67"/>
      <c r="C1159" s="65"/>
      <c r="D1159" s="65"/>
      <c r="E1159" s="64"/>
      <c r="F1159" s="65"/>
      <c r="G1159" s="65"/>
      <c r="H1159" s="65"/>
      <c r="I1159" s="66"/>
      <c r="J1159" s="1"/>
    </row>
    <row r="1160" spans="2:10" ht="15.75" hidden="1" outlineLevel="1" thickBot="1" x14ac:dyDescent="0.3">
      <c r="B1160" s="61" t="s">
        <v>6</v>
      </c>
      <c r="C1160" s="62"/>
      <c r="D1160" s="62"/>
      <c r="E1160" s="62"/>
      <c r="F1160" s="62"/>
      <c r="G1160" s="62"/>
      <c r="H1160" s="62"/>
      <c r="I1160" s="63"/>
      <c r="J1160" s="1"/>
    </row>
    <row r="1161" spans="2:10" ht="15.75" hidden="1" outlineLevel="1" thickBot="1" x14ac:dyDescent="0.3">
      <c r="B1161" s="68"/>
      <c r="C1161" s="69"/>
      <c r="D1161" s="70"/>
      <c r="E1161" s="77"/>
      <c r="F1161" s="69"/>
      <c r="G1161" s="69"/>
      <c r="H1161" s="69"/>
      <c r="I1161" s="78"/>
      <c r="J1161" s="1"/>
    </row>
    <row r="1162" spans="2:10" ht="15.75" hidden="1" outlineLevel="1" thickBot="1" x14ac:dyDescent="0.3">
      <c r="B1162" s="71"/>
      <c r="C1162" s="72"/>
      <c r="D1162" s="73"/>
      <c r="E1162" s="79"/>
      <c r="F1162" s="72"/>
      <c r="G1162" s="72"/>
      <c r="H1162" s="72"/>
      <c r="I1162" s="80"/>
      <c r="J1162" s="1"/>
    </row>
    <row r="1163" spans="2:10" ht="15.75" hidden="1" outlineLevel="1" thickBot="1" x14ac:dyDescent="0.3">
      <c r="B1163" s="71"/>
      <c r="C1163" s="72"/>
      <c r="D1163" s="73"/>
      <c r="E1163" s="79"/>
      <c r="F1163" s="72"/>
      <c r="G1163" s="72"/>
      <c r="H1163" s="72"/>
      <c r="I1163" s="80"/>
      <c r="J1163" s="1"/>
    </row>
    <row r="1164" spans="2:10" ht="15.75" hidden="1" outlineLevel="1" thickBot="1" x14ac:dyDescent="0.3">
      <c r="B1164" s="71"/>
      <c r="C1164" s="72"/>
      <c r="D1164" s="73"/>
      <c r="E1164" s="79"/>
      <c r="F1164" s="72"/>
      <c r="G1164" s="72"/>
      <c r="H1164" s="72"/>
      <c r="I1164" s="80"/>
      <c r="J1164" s="1"/>
    </row>
    <row r="1165" spans="2:10" ht="15.75" hidden="1" outlineLevel="1" thickBot="1" x14ac:dyDescent="0.3">
      <c r="B1165" s="74"/>
      <c r="C1165" s="75"/>
      <c r="D1165" s="76"/>
      <c r="E1165" s="81"/>
      <c r="F1165" s="75"/>
      <c r="G1165" s="75"/>
      <c r="H1165" s="75"/>
      <c r="I1165" s="82"/>
      <c r="J1165" s="1"/>
    </row>
    <row r="1166" spans="2:10" ht="33" customHeight="1" collapsed="1" thickBot="1" x14ac:dyDescent="0.3">
      <c r="B1166" s="22" t="s">
        <v>0</v>
      </c>
      <c r="C1166" s="21">
        <f>MAX(B$8:$C1165)+1</f>
        <v>116</v>
      </c>
      <c r="D1166" s="20">
        <f>INDEX(AssetList!$J$3:$J$200,MATCH(Storyboard!C1166,AssetList!$M$3:$M$200))</f>
        <v>0</v>
      </c>
      <c r="E1166" s="10" t="s">
        <v>1</v>
      </c>
      <c r="F1166" s="20" t="str">
        <f>INDEX(AssetList!$K$3:$K$200,MATCH(Storyboard!$C1166,AssetList!$M$3:$M$200))</f>
        <v>I</v>
      </c>
      <c r="G1166" s="10" t="s">
        <v>2</v>
      </c>
      <c r="H1166" s="90" t="str">
        <f>INDEX(AssetList!$L$3:$L$200,MATCH(Storyboard!$C1166,AssetList!$M$3:$M$200))</f>
        <v/>
      </c>
      <c r="I1166" s="91" t="str">
        <f>INDEX(AssetList!$K$3:$K$200,MATCH(Storyboard!$C1166,AssetList!$M$3:$M$200))</f>
        <v>I</v>
      </c>
      <c r="J1166" s="1"/>
    </row>
    <row r="1167" spans="2:10" ht="23.25" hidden="1" customHeight="1" outlineLevel="1" x14ac:dyDescent="0.25">
      <c r="B1167" s="83" t="s">
        <v>3</v>
      </c>
      <c r="C1167" s="84"/>
      <c r="D1167" s="84"/>
      <c r="E1167" s="85">
        <f>MAX($E$9:E1166)+1</f>
        <v>116</v>
      </c>
      <c r="F1167" s="85"/>
      <c r="G1167" s="85"/>
      <c r="H1167" s="85"/>
      <c r="I1167" s="86"/>
      <c r="J1167" s="1"/>
    </row>
    <row r="1168" spans="2:10" ht="23.25" hidden="1" customHeight="1" outlineLevel="1" x14ac:dyDescent="0.25">
      <c r="B1168" s="87" t="s">
        <v>4</v>
      </c>
      <c r="C1168" s="88"/>
      <c r="D1168" s="88"/>
      <c r="E1168" s="88" t="s">
        <v>5</v>
      </c>
      <c r="F1168" s="88"/>
      <c r="G1168" s="88"/>
      <c r="H1168" s="88"/>
      <c r="I1168" s="89"/>
      <c r="J1168" s="1"/>
    </row>
    <row r="1169" spans="2:10" ht="234" hidden="1" customHeight="1" outlineLevel="1" x14ac:dyDescent="0.25">
      <c r="B1169" s="67"/>
      <c r="C1169" s="65"/>
      <c r="D1169" s="65"/>
      <c r="E1169" s="64"/>
      <c r="F1169" s="65"/>
      <c r="G1169" s="65"/>
      <c r="H1169" s="65"/>
      <c r="I1169" s="66"/>
      <c r="J1169" s="1"/>
    </row>
    <row r="1170" spans="2:10" ht="15.75" hidden="1" outlineLevel="1" thickBot="1" x14ac:dyDescent="0.3">
      <c r="B1170" s="61" t="s">
        <v>6</v>
      </c>
      <c r="C1170" s="62"/>
      <c r="D1170" s="62"/>
      <c r="E1170" s="62"/>
      <c r="F1170" s="62"/>
      <c r="G1170" s="62"/>
      <c r="H1170" s="62"/>
      <c r="I1170" s="63"/>
      <c r="J1170" s="1"/>
    </row>
    <row r="1171" spans="2:10" ht="15.75" hidden="1" outlineLevel="1" thickBot="1" x14ac:dyDescent="0.3">
      <c r="B1171" s="68"/>
      <c r="C1171" s="69"/>
      <c r="D1171" s="70"/>
      <c r="E1171" s="77"/>
      <c r="F1171" s="69"/>
      <c r="G1171" s="69"/>
      <c r="H1171" s="69"/>
      <c r="I1171" s="78"/>
      <c r="J1171" s="1"/>
    </row>
    <row r="1172" spans="2:10" ht="15.75" hidden="1" outlineLevel="1" thickBot="1" x14ac:dyDescent="0.3">
      <c r="B1172" s="71"/>
      <c r="C1172" s="72"/>
      <c r="D1172" s="73"/>
      <c r="E1172" s="79"/>
      <c r="F1172" s="72"/>
      <c r="G1172" s="72"/>
      <c r="H1172" s="72"/>
      <c r="I1172" s="80"/>
      <c r="J1172" s="1"/>
    </row>
    <row r="1173" spans="2:10" ht="15.75" hidden="1" outlineLevel="1" thickBot="1" x14ac:dyDescent="0.3">
      <c r="B1173" s="71"/>
      <c r="C1173" s="72"/>
      <c r="D1173" s="73"/>
      <c r="E1173" s="79"/>
      <c r="F1173" s="72"/>
      <c r="G1173" s="72"/>
      <c r="H1173" s="72"/>
      <c r="I1173" s="80"/>
      <c r="J1173" s="1"/>
    </row>
    <row r="1174" spans="2:10" ht="15.75" hidden="1" outlineLevel="1" thickBot="1" x14ac:dyDescent="0.3">
      <c r="B1174" s="71"/>
      <c r="C1174" s="72"/>
      <c r="D1174" s="73"/>
      <c r="E1174" s="79"/>
      <c r="F1174" s="72"/>
      <c r="G1174" s="72"/>
      <c r="H1174" s="72"/>
      <c r="I1174" s="80"/>
      <c r="J1174" s="1"/>
    </row>
    <row r="1175" spans="2:10" ht="15.75" hidden="1" outlineLevel="1" thickBot="1" x14ac:dyDescent="0.3">
      <c r="B1175" s="74"/>
      <c r="C1175" s="75"/>
      <c r="D1175" s="76"/>
      <c r="E1175" s="81"/>
      <c r="F1175" s="75"/>
      <c r="G1175" s="75"/>
      <c r="H1175" s="75"/>
      <c r="I1175" s="82"/>
      <c r="J1175" s="1"/>
    </row>
    <row r="1176" spans="2:10" ht="33" customHeight="1" collapsed="1" thickBot="1" x14ac:dyDescent="0.3">
      <c r="B1176" s="22" t="s">
        <v>0</v>
      </c>
      <c r="C1176" s="21">
        <f>MAX(B$8:$C1175)+1</f>
        <v>117</v>
      </c>
      <c r="D1176" s="20">
        <f>INDEX(AssetList!$J$3:$J$200,MATCH(Storyboard!C1176,AssetList!$M$3:$M$200))</f>
        <v>0</v>
      </c>
      <c r="E1176" s="10" t="s">
        <v>1</v>
      </c>
      <c r="F1176" s="20" t="str">
        <f>INDEX(AssetList!$K$3:$K$200,MATCH(Storyboard!$C1176,AssetList!$M$3:$M$200))</f>
        <v>I</v>
      </c>
      <c r="G1176" s="10" t="s">
        <v>2</v>
      </c>
      <c r="H1176" s="90" t="str">
        <f>INDEX(AssetList!$L$3:$L$200,MATCH(Storyboard!$C1176,AssetList!$M$3:$M$200))</f>
        <v/>
      </c>
      <c r="I1176" s="91" t="str">
        <f>INDEX(AssetList!$K$3:$K$200,MATCH(Storyboard!$C1176,AssetList!$M$3:$M$200))</f>
        <v>I</v>
      </c>
      <c r="J1176" s="1"/>
    </row>
    <row r="1177" spans="2:10" ht="23.25" hidden="1" customHeight="1" outlineLevel="1" x14ac:dyDescent="0.25">
      <c r="B1177" s="83" t="s">
        <v>3</v>
      </c>
      <c r="C1177" s="84"/>
      <c r="D1177" s="84"/>
      <c r="E1177" s="85">
        <f>MAX($E$9:E1176)+1</f>
        <v>117</v>
      </c>
      <c r="F1177" s="85"/>
      <c r="G1177" s="85"/>
      <c r="H1177" s="85"/>
      <c r="I1177" s="86"/>
      <c r="J1177" s="1"/>
    </row>
    <row r="1178" spans="2:10" ht="23.25" hidden="1" customHeight="1" outlineLevel="1" x14ac:dyDescent="0.25">
      <c r="B1178" s="87" t="s">
        <v>4</v>
      </c>
      <c r="C1178" s="88"/>
      <c r="D1178" s="88"/>
      <c r="E1178" s="88" t="s">
        <v>5</v>
      </c>
      <c r="F1178" s="88"/>
      <c r="G1178" s="88"/>
      <c r="H1178" s="88"/>
      <c r="I1178" s="89"/>
      <c r="J1178" s="1"/>
    </row>
    <row r="1179" spans="2:10" ht="234" hidden="1" customHeight="1" outlineLevel="1" x14ac:dyDescent="0.25">
      <c r="B1179" s="67"/>
      <c r="C1179" s="65"/>
      <c r="D1179" s="65"/>
      <c r="E1179" s="64"/>
      <c r="F1179" s="65"/>
      <c r="G1179" s="65"/>
      <c r="H1179" s="65"/>
      <c r="I1179" s="66"/>
      <c r="J1179" s="1"/>
    </row>
    <row r="1180" spans="2:10" ht="15.75" hidden="1" outlineLevel="1" thickBot="1" x14ac:dyDescent="0.3">
      <c r="B1180" s="61" t="s">
        <v>6</v>
      </c>
      <c r="C1180" s="62"/>
      <c r="D1180" s="62"/>
      <c r="E1180" s="62"/>
      <c r="F1180" s="62"/>
      <c r="G1180" s="62"/>
      <c r="H1180" s="62"/>
      <c r="I1180" s="63"/>
      <c r="J1180" s="1"/>
    </row>
    <row r="1181" spans="2:10" ht="15.75" hidden="1" outlineLevel="1" thickBot="1" x14ac:dyDescent="0.3">
      <c r="B1181" s="99"/>
      <c r="C1181" s="100"/>
      <c r="D1181" s="100"/>
      <c r="E1181" s="100"/>
      <c r="F1181" s="100"/>
      <c r="G1181" s="100"/>
      <c r="H1181" s="100"/>
      <c r="I1181" s="101"/>
      <c r="J1181" s="1"/>
    </row>
    <row r="1182" spans="2:10" ht="15.75" hidden="1" outlineLevel="1" thickBot="1" x14ac:dyDescent="0.3">
      <c r="B1182" s="102"/>
      <c r="C1182" s="103"/>
      <c r="D1182" s="103"/>
      <c r="E1182" s="103"/>
      <c r="F1182" s="103"/>
      <c r="G1182" s="103"/>
      <c r="H1182" s="103"/>
      <c r="I1182" s="104"/>
      <c r="J1182" s="1"/>
    </row>
    <row r="1183" spans="2:10" ht="15.75" hidden="1" outlineLevel="1" thickBot="1" x14ac:dyDescent="0.3">
      <c r="B1183" s="102"/>
      <c r="C1183" s="103"/>
      <c r="D1183" s="103"/>
      <c r="E1183" s="103"/>
      <c r="F1183" s="103"/>
      <c r="G1183" s="103"/>
      <c r="H1183" s="103"/>
      <c r="I1183" s="104"/>
      <c r="J1183" s="1"/>
    </row>
    <row r="1184" spans="2:10" ht="15.75" hidden="1" outlineLevel="1" thickBot="1" x14ac:dyDescent="0.3">
      <c r="B1184" s="102"/>
      <c r="C1184" s="103"/>
      <c r="D1184" s="103"/>
      <c r="E1184" s="103"/>
      <c r="F1184" s="103"/>
      <c r="G1184" s="103"/>
      <c r="H1184" s="103"/>
      <c r="I1184" s="104"/>
      <c r="J1184" s="1"/>
    </row>
    <row r="1185" spans="2:10" ht="15.75" hidden="1" outlineLevel="1" thickBot="1" x14ac:dyDescent="0.3">
      <c r="B1185" s="105"/>
      <c r="C1185" s="106"/>
      <c r="D1185" s="106"/>
      <c r="E1185" s="106"/>
      <c r="F1185" s="106"/>
      <c r="G1185" s="106"/>
      <c r="H1185" s="106"/>
      <c r="I1185" s="107"/>
      <c r="J1185" s="1"/>
    </row>
    <row r="1186" spans="2:10" ht="33" customHeight="1" collapsed="1" thickBot="1" x14ac:dyDescent="0.3">
      <c r="B1186" s="22" t="s">
        <v>0</v>
      </c>
      <c r="C1186" s="21">
        <f>MAX(B$8:$C1185)+1</f>
        <v>118</v>
      </c>
      <c r="D1186" s="20">
        <f>INDEX(AssetList!$J$3:$J$200,MATCH(Storyboard!C1186,AssetList!$M$3:$M$200))</f>
        <v>0</v>
      </c>
      <c r="E1186" s="10" t="s">
        <v>1</v>
      </c>
      <c r="F1186" s="20" t="str">
        <f>INDEX(AssetList!$K$3:$K$200,MATCH(Storyboard!$C1186,AssetList!$M$3:$M$200))</f>
        <v>I</v>
      </c>
      <c r="G1186" s="10" t="s">
        <v>2</v>
      </c>
      <c r="H1186" s="90" t="str">
        <f>INDEX(AssetList!$L$3:$L$200,MATCH(Storyboard!$C1186,AssetList!$M$3:$M$200))</f>
        <v/>
      </c>
      <c r="I1186" s="91" t="str">
        <f>INDEX(AssetList!$K$3:$K$200,MATCH(Storyboard!$C1186,AssetList!$M$3:$M$200))</f>
        <v>I</v>
      </c>
      <c r="J1186" s="1"/>
    </row>
    <row r="1187" spans="2:10" ht="23.25" hidden="1" customHeight="1" outlineLevel="1" x14ac:dyDescent="0.25">
      <c r="B1187" s="83" t="s">
        <v>3</v>
      </c>
      <c r="C1187" s="84"/>
      <c r="D1187" s="84"/>
      <c r="E1187" s="85">
        <f>MAX($E$9:E1186)+1</f>
        <v>118</v>
      </c>
      <c r="F1187" s="85"/>
      <c r="G1187" s="85"/>
      <c r="H1187" s="85"/>
      <c r="I1187" s="86"/>
      <c r="J1187" s="1"/>
    </row>
    <row r="1188" spans="2:10" ht="23.25" hidden="1" customHeight="1" outlineLevel="1" x14ac:dyDescent="0.25">
      <c r="B1188" s="87" t="s">
        <v>4</v>
      </c>
      <c r="C1188" s="88"/>
      <c r="D1188" s="88"/>
      <c r="E1188" s="88" t="s">
        <v>5</v>
      </c>
      <c r="F1188" s="88"/>
      <c r="G1188" s="88"/>
      <c r="H1188" s="88"/>
      <c r="I1188" s="89"/>
      <c r="J1188" s="1"/>
    </row>
    <row r="1189" spans="2:10" ht="234" hidden="1" customHeight="1" outlineLevel="1" x14ac:dyDescent="0.25">
      <c r="B1189" s="67"/>
      <c r="C1189" s="65"/>
      <c r="D1189" s="65"/>
      <c r="E1189" s="64"/>
      <c r="F1189" s="65"/>
      <c r="G1189" s="65"/>
      <c r="H1189" s="65"/>
      <c r="I1189" s="66"/>
      <c r="J1189" s="1"/>
    </row>
    <row r="1190" spans="2:10" ht="15.75" hidden="1" outlineLevel="1" thickBot="1" x14ac:dyDescent="0.3">
      <c r="B1190" s="61" t="s">
        <v>6</v>
      </c>
      <c r="C1190" s="62"/>
      <c r="D1190" s="62"/>
      <c r="E1190" s="62"/>
      <c r="F1190" s="62"/>
      <c r="G1190" s="62"/>
      <c r="H1190" s="62"/>
      <c r="I1190" s="63"/>
      <c r="J1190" s="1"/>
    </row>
    <row r="1191" spans="2:10" ht="15.75" hidden="1" outlineLevel="1" thickBot="1" x14ac:dyDescent="0.3">
      <c r="B1191" s="68"/>
      <c r="C1191" s="69"/>
      <c r="D1191" s="70"/>
      <c r="E1191" s="77"/>
      <c r="F1191" s="69"/>
      <c r="G1191" s="69"/>
      <c r="H1191" s="69"/>
      <c r="I1191" s="78"/>
      <c r="J1191" s="1"/>
    </row>
    <row r="1192" spans="2:10" ht="15.75" hidden="1" outlineLevel="1" thickBot="1" x14ac:dyDescent="0.3">
      <c r="B1192" s="71"/>
      <c r="C1192" s="72"/>
      <c r="D1192" s="73"/>
      <c r="E1192" s="79"/>
      <c r="F1192" s="72"/>
      <c r="G1192" s="72"/>
      <c r="H1192" s="72"/>
      <c r="I1192" s="80"/>
      <c r="J1192" s="1"/>
    </row>
    <row r="1193" spans="2:10" ht="15.75" hidden="1" outlineLevel="1" thickBot="1" x14ac:dyDescent="0.3">
      <c r="B1193" s="71"/>
      <c r="C1193" s="72"/>
      <c r="D1193" s="73"/>
      <c r="E1193" s="79"/>
      <c r="F1193" s="72"/>
      <c r="G1193" s="72"/>
      <c r="H1193" s="72"/>
      <c r="I1193" s="80"/>
      <c r="J1193" s="1"/>
    </row>
    <row r="1194" spans="2:10" ht="15.75" hidden="1" outlineLevel="1" thickBot="1" x14ac:dyDescent="0.3">
      <c r="B1194" s="71"/>
      <c r="C1194" s="72"/>
      <c r="D1194" s="73"/>
      <c r="E1194" s="79"/>
      <c r="F1194" s="72"/>
      <c r="G1194" s="72"/>
      <c r="H1194" s="72"/>
      <c r="I1194" s="80"/>
      <c r="J1194" s="1"/>
    </row>
    <row r="1195" spans="2:10" ht="15.75" hidden="1" outlineLevel="1" thickBot="1" x14ac:dyDescent="0.3">
      <c r="B1195" s="74"/>
      <c r="C1195" s="75"/>
      <c r="D1195" s="76"/>
      <c r="E1195" s="81"/>
      <c r="F1195" s="75"/>
      <c r="G1195" s="75"/>
      <c r="H1195" s="75"/>
      <c r="I1195" s="82"/>
      <c r="J1195" s="1"/>
    </row>
    <row r="1196" spans="2:10" ht="33" customHeight="1" collapsed="1" thickBot="1" x14ac:dyDescent="0.3">
      <c r="B1196" s="22" t="s">
        <v>0</v>
      </c>
      <c r="C1196" s="21">
        <f>MAX(B$8:$C1195)+1</f>
        <v>119</v>
      </c>
      <c r="D1196" s="20">
        <f>INDEX(AssetList!$J$3:$J$200,MATCH(Storyboard!C1196,AssetList!$M$3:$M$200))</f>
        <v>0</v>
      </c>
      <c r="E1196" s="10" t="s">
        <v>1</v>
      </c>
      <c r="F1196" s="20" t="str">
        <f>INDEX(AssetList!$K$3:$K$200,MATCH(Storyboard!$C1196,AssetList!$M$3:$M$200))</f>
        <v>I</v>
      </c>
      <c r="G1196" s="10" t="s">
        <v>2</v>
      </c>
      <c r="H1196" s="90" t="str">
        <f>INDEX(AssetList!$L$3:$L$200,MATCH(Storyboard!$C1196,AssetList!$M$3:$M$200))</f>
        <v/>
      </c>
      <c r="I1196" s="91" t="str">
        <f>INDEX(AssetList!$K$3:$K$200,MATCH(Storyboard!$C1196,AssetList!$M$3:$M$200))</f>
        <v>I</v>
      </c>
      <c r="J1196" s="1"/>
    </row>
    <row r="1197" spans="2:10" ht="23.25" hidden="1" customHeight="1" outlineLevel="1" x14ac:dyDescent="0.25">
      <c r="B1197" s="83" t="s">
        <v>3</v>
      </c>
      <c r="C1197" s="84"/>
      <c r="D1197" s="84"/>
      <c r="E1197" s="85">
        <f>MAX($E$9:E1196)+1</f>
        <v>119</v>
      </c>
      <c r="F1197" s="85"/>
      <c r="G1197" s="85"/>
      <c r="H1197" s="85"/>
      <c r="I1197" s="86"/>
      <c r="J1197" s="1"/>
    </row>
    <row r="1198" spans="2:10" ht="23.25" hidden="1" customHeight="1" outlineLevel="1" x14ac:dyDescent="0.25">
      <c r="B1198" s="87" t="s">
        <v>4</v>
      </c>
      <c r="C1198" s="88"/>
      <c r="D1198" s="88"/>
      <c r="E1198" s="88" t="s">
        <v>5</v>
      </c>
      <c r="F1198" s="88"/>
      <c r="G1198" s="88"/>
      <c r="H1198" s="88"/>
      <c r="I1198" s="89"/>
      <c r="J1198" s="1"/>
    </row>
    <row r="1199" spans="2:10" ht="234" hidden="1" customHeight="1" outlineLevel="1" x14ac:dyDescent="0.25">
      <c r="B1199" s="67"/>
      <c r="C1199" s="65"/>
      <c r="D1199" s="65"/>
      <c r="E1199" s="64"/>
      <c r="F1199" s="65"/>
      <c r="G1199" s="65"/>
      <c r="H1199" s="65"/>
      <c r="I1199" s="66"/>
      <c r="J1199" s="1"/>
    </row>
    <row r="1200" spans="2:10" ht="15.75" hidden="1" outlineLevel="1" thickBot="1" x14ac:dyDescent="0.3">
      <c r="B1200" s="61" t="s">
        <v>6</v>
      </c>
      <c r="C1200" s="62"/>
      <c r="D1200" s="62"/>
      <c r="E1200" s="62"/>
      <c r="F1200" s="62"/>
      <c r="G1200" s="62"/>
      <c r="H1200" s="62"/>
      <c r="I1200" s="63"/>
      <c r="J1200" s="1"/>
    </row>
    <row r="1201" spans="2:10" ht="15.75" hidden="1" outlineLevel="1" thickBot="1" x14ac:dyDescent="0.3">
      <c r="B1201" s="68"/>
      <c r="C1201" s="69"/>
      <c r="D1201" s="70"/>
      <c r="E1201" s="77"/>
      <c r="F1201" s="69"/>
      <c r="G1201" s="69"/>
      <c r="H1201" s="69"/>
      <c r="I1201" s="78"/>
      <c r="J1201" s="1"/>
    </row>
    <row r="1202" spans="2:10" ht="15.75" hidden="1" outlineLevel="1" thickBot="1" x14ac:dyDescent="0.3">
      <c r="B1202" s="71"/>
      <c r="C1202" s="72"/>
      <c r="D1202" s="73"/>
      <c r="E1202" s="79"/>
      <c r="F1202" s="72"/>
      <c r="G1202" s="72"/>
      <c r="H1202" s="72"/>
      <c r="I1202" s="80"/>
      <c r="J1202" s="1"/>
    </row>
    <row r="1203" spans="2:10" ht="15.75" hidden="1" outlineLevel="1" thickBot="1" x14ac:dyDescent="0.3">
      <c r="B1203" s="71"/>
      <c r="C1203" s="72"/>
      <c r="D1203" s="73"/>
      <c r="E1203" s="79"/>
      <c r="F1203" s="72"/>
      <c r="G1203" s="72"/>
      <c r="H1203" s="72"/>
      <c r="I1203" s="80"/>
      <c r="J1203" s="1"/>
    </row>
    <row r="1204" spans="2:10" ht="15.75" hidden="1" outlineLevel="1" thickBot="1" x14ac:dyDescent="0.3">
      <c r="B1204" s="71"/>
      <c r="C1204" s="72"/>
      <c r="D1204" s="73"/>
      <c r="E1204" s="79"/>
      <c r="F1204" s="72"/>
      <c r="G1204" s="72"/>
      <c r="H1204" s="72"/>
      <c r="I1204" s="80"/>
      <c r="J1204" s="1"/>
    </row>
    <row r="1205" spans="2:10" ht="15.75" hidden="1" outlineLevel="1" thickBot="1" x14ac:dyDescent="0.3">
      <c r="B1205" s="74"/>
      <c r="C1205" s="75"/>
      <c r="D1205" s="76"/>
      <c r="E1205" s="81"/>
      <c r="F1205" s="75"/>
      <c r="G1205" s="75"/>
      <c r="H1205" s="75"/>
      <c r="I1205" s="82"/>
      <c r="J1205" s="1"/>
    </row>
    <row r="1206" spans="2:10" ht="33" customHeight="1" collapsed="1" thickBot="1" x14ac:dyDescent="0.3">
      <c r="B1206" s="22" t="s">
        <v>0</v>
      </c>
      <c r="C1206" s="21">
        <f>MAX(B$8:$C1205)+1</f>
        <v>120</v>
      </c>
      <c r="D1206" s="20">
        <f>INDEX(AssetList!$J$3:$J$200,MATCH(Storyboard!C1206,AssetList!$M$3:$M$200))</f>
        <v>0</v>
      </c>
      <c r="E1206" s="10" t="s">
        <v>1</v>
      </c>
      <c r="F1206" s="20" t="str">
        <f>INDEX(AssetList!$K$3:$K$200,MATCH(Storyboard!$C1206,AssetList!$M$3:$M$200))</f>
        <v>I</v>
      </c>
      <c r="G1206" s="10" t="s">
        <v>2</v>
      </c>
      <c r="H1206" s="90" t="str">
        <f>INDEX(AssetList!$L$3:$L$200,MATCH(Storyboard!$C1206,AssetList!$M$3:$M$200))</f>
        <v/>
      </c>
      <c r="I1206" s="91" t="str">
        <f>INDEX(AssetList!$K$3:$K$200,MATCH(Storyboard!$C1206,AssetList!$M$3:$M$200))</f>
        <v>I</v>
      </c>
      <c r="J1206" s="1"/>
    </row>
    <row r="1207" spans="2:10" ht="23.25" hidden="1" customHeight="1" outlineLevel="1" x14ac:dyDescent="0.25">
      <c r="B1207" s="83" t="s">
        <v>3</v>
      </c>
      <c r="C1207" s="84"/>
      <c r="D1207" s="84"/>
      <c r="E1207" s="85">
        <f>MAX($E$9:E1206)+1</f>
        <v>120</v>
      </c>
      <c r="F1207" s="85"/>
      <c r="G1207" s="85"/>
      <c r="H1207" s="85"/>
      <c r="I1207" s="86"/>
      <c r="J1207" s="1"/>
    </row>
    <row r="1208" spans="2:10" ht="23.25" hidden="1" customHeight="1" outlineLevel="1" x14ac:dyDescent="0.25">
      <c r="B1208" s="87" t="s">
        <v>4</v>
      </c>
      <c r="C1208" s="88"/>
      <c r="D1208" s="88"/>
      <c r="E1208" s="88" t="s">
        <v>5</v>
      </c>
      <c r="F1208" s="88"/>
      <c r="G1208" s="88"/>
      <c r="H1208" s="88"/>
      <c r="I1208" s="89"/>
      <c r="J1208" s="1"/>
    </row>
    <row r="1209" spans="2:10" ht="234" hidden="1" customHeight="1" outlineLevel="1" x14ac:dyDescent="0.25">
      <c r="B1209" s="67"/>
      <c r="C1209" s="65"/>
      <c r="D1209" s="65"/>
      <c r="E1209" s="64"/>
      <c r="F1209" s="65"/>
      <c r="G1209" s="65"/>
      <c r="H1209" s="65"/>
      <c r="I1209" s="66"/>
      <c r="J1209" s="1"/>
    </row>
    <row r="1210" spans="2:10" ht="15.75" hidden="1" outlineLevel="1" thickBot="1" x14ac:dyDescent="0.3">
      <c r="B1210" s="61" t="s">
        <v>6</v>
      </c>
      <c r="C1210" s="62"/>
      <c r="D1210" s="62"/>
      <c r="E1210" s="62"/>
      <c r="F1210" s="62"/>
      <c r="G1210" s="62"/>
      <c r="H1210" s="62"/>
      <c r="I1210" s="63"/>
      <c r="J1210" s="1"/>
    </row>
    <row r="1211" spans="2:10" ht="15.75" hidden="1" outlineLevel="1" thickBot="1" x14ac:dyDescent="0.3">
      <c r="B1211" s="68"/>
      <c r="C1211" s="69"/>
      <c r="D1211" s="70"/>
      <c r="E1211" s="77"/>
      <c r="F1211" s="69"/>
      <c r="G1211" s="69"/>
      <c r="H1211" s="69"/>
      <c r="I1211" s="78"/>
      <c r="J1211" s="1"/>
    </row>
    <row r="1212" spans="2:10" ht="15.75" hidden="1" outlineLevel="1" thickBot="1" x14ac:dyDescent="0.3">
      <c r="B1212" s="71"/>
      <c r="C1212" s="72"/>
      <c r="D1212" s="73"/>
      <c r="E1212" s="79"/>
      <c r="F1212" s="72"/>
      <c r="G1212" s="72"/>
      <c r="H1212" s="72"/>
      <c r="I1212" s="80"/>
      <c r="J1212" s="1"/>
    </row>
    <row r="1213" spans="2:10" ht="15.75" hidden="1" outlineLevel="1" thickBot="1" x14ac:dyDescent="0.3">
      <c r="B1213" s="71"/>
      <c r="C1213" s="72"/>
      <c r="D1213" s="73"/>
      <c r="E1213" s="79"/>
      <c r="F1213" s="72"/>
      <c r="G1213" s="72"/>
      <c r="H1213" s="72"/>
      <c r="I1213" s="80"/>
      <c r="J1213" s="1"/>
    </row>
    <row r="1214" spans="2:10" ht="15.75" hidden="1" outlineLevel="1" thickBot="1" x14ac:dyDescent="0.3">
      <c r="B1214" s="71"/>
      <c r="C1214" s="72"/>
      <c r="D1214" s="73"/>
      <c r="E1214" s="79"/>
      <c r="F1214" s="72"/>
      <c r="G1214" s="72"/>
      <c r="H1214" s="72"/>
      <c r="I1214" s="80"/>
      <c r="J1214" s="1"/>
    </row>
    <row r="1215" spans="2:10" ht="15.75" hidden="1" outlineLevel="1" thickBot="1" x14ac:dyDescent="0.3">
      <c r="B1215" s="74"/>
      <c r="C1215" s="75"/>
      <c r="D1215" s="76"/>
      <c r="E1215" s="81"/>
      <c r="F1215" s="75"/>
      <c r="G1215" s="75"/>
      <c r="H1215" s="75"/>
      <c r="I1215" s="82"/>
      <c r="J1215" s="1"/>
    </row>
    <row r="1216" spans="2:10" ht="33" customHeight="1" collapsed="1" x14ac:dyDescent="0.25">
      <c r="B1216" s="22" t="s">
        <v>0</v>
      </c>
      <c r="C1216" s="21">
        <f>MAX(B$8:$C1215)+1</f>
        <v>121</v>
      </c>
      <c r="D1216" s="20">
        <f>INDEX(AssetList!$J$3:$J$200,MATCH(Storyboard!C1216,AssetList!$M$3:$M$200))</f>
        <v>0</v>
      </c>
      <c r="E1216" s="10" t="s">
        <v>1</v>
      </c>
      <c r="F1216" s="20" t="str">
        <f>INDEX(AssetList!$K$3:$K$200,MATCH(Storyboard!$C1216,AssetList!$M$3:$M$200))</f>
        <v>I</v>
      </c>
      <c r="G1216" s="10" t="s">
        <v>2</v>
      </c>
      <c r="H1216" s="90" t="str">
        <f>INDEX(AssetList!$L$3:$L$200,MATCH(Storyboard!$C1216,AssetList!$M$3:$M$200))</f>
        <v/>
      </c>
      <c r="I1216" s="91" t="str">
        <f>INDEX(AssetList!$K$3:$K$200,MATCH(Storyboard!$C1216,AssetList!$M$3:$M$200))</f>
        <v>I</v>
      </c>
      <c r="J1216" s="1"/>
    </row>
    <row r="1217" spans="2:10" ht="23.25" hidden="1" customHeight="1" outlineLevel="1" x14ac:dyDescent="0.25">
      <c r="B1217" s="83" t="s">
        <v>3</v>
      </c>
      <c r="C1217" s="84"/>
      <c r="D1217" s="84"/>
      <c r="E1217" s="85">
        <f>MAX($E$9:E1216)+1</f>
        <v>121</v>
      </c>
      <c r="F1217" s="85"/>
      <c r="G1217" s="85"/>
      <c r="H1217" s="85"/>
      <c r="I1217" s="86"/>
      <c r="J1217" s="1"/>
    </row>
    <row r="1218" spans="2:10" ht="23.25" hidden="1" customHeight="1" outlineLevel="1" x14ac:dyDescent="0.25">
      <c r="B1218" s="87" t="s">
        <v>4</v>
      </c>
      <c r="C1218" s="88"/>
      <c r="D1218" s="88"/>
      <c r="E1218" s="88" t="s">
        <v>5</v>
      </c>
      <c r="F1218" s="88"/>
      <c r="G1218" s="88"/>
      <c r="H1218" s="88"/>
      <c r="I1218" s="89"/>
      <c r="J1218" s="1"/>
    </row>
    <row r="1219" spans="2:10" ht="234" hidden="1" customHeight="1" outlineLevel="1" x14ac:dyDescent="0.25">
      <c r="B1219" s="67"/>
      <c r="C1219" s="65"/>
      <c r="D1219" s="65"/>
      <c r="E1219" s="64"/>
      <c r="F1219" s="65"/>
      <c r="G1219" s="65"/>
      <c r="H1219" s="65"/>
      <c r="I1219" s="66"/>
      <c r="J1219" s="1"/>
    </row>
    <row r="1220" spans="2:10" hidden="1" outlineLevel="1" x14ac:dyDescent="0.25">
      <c r="B1220" s="61" t="s">
        <v>6</v>
      </c>
      <c r="C1220" s="62"/>
      <c r="D1220" s="62"/>
      <c r="E1220" s="62"/>
      <c r="F1220" s="62"/>
      <c r="G1220" s="62"/>
      <c r="H1220" s="62"/>
      <c r="I1220" s="63"/>
      <c r="J1220" s="1"/>
    </row>
    <row r="1221" spans="2:10" hidden="1" outlineLevel="1" x14ac:dyDescent="0.25">
      <c r="B1221" s="68"/>
      <c r="C1221" s="69"/>
      <c r="D1221" s="70"/>
      <c r="E1221" s="77"/>
      <c r="F1221" s="69"/>
      <c r="G1221" s="69"/>
      <c r="H1221" s="69"/>
      <c r="I1221" s="78"/>
      <c r="J1221" s="1"/>
    </row>
    <row r="1222" spans="2:10" hidden="1" outlineLevel="1" x14ac:dyDescent="0.25">
      <c r="B1222" s="71"/>
      <c r="C1222" s="72"/>
      <c r="D1222" s="73"/>
      <c r="E1222" s="79"/>
      <c r="F1222" s="72"/>
      <c r="G1222" s="72"/>
      <c r="H1222" s="72"/>
      <c r="I1222" s="80"/>
      <c r="J1222" s="1"/>
    </row>
    <row r="1223" spans="2:10" hidden="1" outlineLevel="1" x14ac:dyDescent="0.25">
      <c r="B1223" s="71"/>
      <c r="C1223" s="72"/>
      <c r="D1223" s="73"/>
      <c r="E1223" s="79"/>
      <c r="F1223" s="72"/>
      <c r="G1223" s="72"/>
      <c r="H1223" s="72"/>
      <c r="I1223" s="80"/>
      <c r="J1223" s="1"/>
    </row>
    <row r="1224" spans="2:10" hidden="1" outlineLevel="1" x14ac:dyDescent="0.25">
      <c r="B1224" s="71"/>
      <c r="C1224" s="72"/>
      <c r="D1224" s="73"/>
      <c r="E1224" s="79"/>
      <c r="F1224" s="72"/>
      <c r="G1224" s="72"/>
      <c r="H1224" s="72"/>
      <c r="I1224" s="80"/>
      <c r="J1224" s="1"/>
    </row>
    <row r="1225" spans="2:10" ht="15.75" hidden="1" outlineLevel="1" thickBot="1" x14ac:dyDescent="0.3">
      <c r="B1225" s="74"/>
      <c r="C1225" s="75"/>
      <c r="D1225" s="76"/>
      <c r="E1225" s="81"/>
      <c r="F1225" s="75"/>
      <c r="G1225" s="75"/>
      <c r="H1225" s="75"/>
      <c r="I1225" s="82"/>
      <c r="J1225" s="1"/>
    </row>
  </sheetData>
  <dataConsolidate/>
  <mergeCells count="1210">
    <mergeCell ref="G23:I23"/>
    <mergeCell ref="G24:I24"/>
    <mergeCell ref="G25:I25"/>
    <mergeCell ref="E22:I22"/>
    <mergeCell ref="E18:I18"/>
    <mergeCell ref="E14:I14"/>
    <mergeCell ref="E16:I16"/>
    <mergeCell ref="G11:I11"/>
    <mergeCell ref="E12:F12"/>
    <mergeCell ref="G12:I12"/>
    <mergeCell ref="E13:F13"/>
    <mergeCell ref="G13:I13"/>
    <mergeCell ref="E10:F10"/>
    <mergeCell ref="G10:I10"/>
    <mergeCell ref="B1220:I1220"/>
    <mergeCell ref="B1221:D1225"/>
    <mergeCell ref="E1221:I1225"/>
    <mergeCell ref="B10:D25"/>
    <mergeCell ref="E17:I17"/>
    <mergeCell ref="E11:F11"/>
    <mergeCell ref="H1216:I1216"/>
    <mergeCell ref="B1217:D1217"/>
    <mergeCell ref="E1217:I1217"/>
    <mergeCell ref="B1218:D1218"/>
    <mergeCell ref="E1218:I1218"/>
    <mergeCell ref="B1219:D1219"/>
    <mergeCell ref="E1219:I1219"/>
    <mergeCell ref="B1208:D1208"/>
    <mergeCell ref="E1208:I1208"/>
    <mergeCell ref="B1209:D1209"/>
    <mergeCell ref="E1209:I1209"/>
    <mergeCell ref="B1210:I1210"/>
    <mergeCell ref="B1211:D1215"/>
    <mergeCell ref="E1211:I1215"/>
    <mergeCell ref="B1200:I1200"/>
    <mergeCell ref="B1201:D1205"/>
    <mergeCell ref="E1201:I1205"/>
    <mergeCell ref="H1206:I1206"/>
    <mergeCell ref="B1207:D1207"/>
    <mergeCell ref="E1207:I1207"/>
    <mergeCell ref="B1197:D1197"/>
    <mergeCell ref="E1197:I1197"/>
    <mergeCell ref="B1198:D1198"/>
    <mergeCell ref="E1198:I1198"/>
    <mergeCell ref="B1199:D1199"/>
    <mergeCell ref="E1199:I1199"/>
    <mergeCell ref="B1189:D1189"/>
    <mergeCell ref="E1189:I1189"/>
    <mergeCell ref="B1190:I1190"/>
    <mergeCell ref="B1191:D1195"/>
    <mergeCell ref="E1191:I1195"/>
    <mergeCell ref="H1196:I1196"/>
    <mergeCell ref="B1180:I1180"/>
    <mergeCell ref="B1181:I1185"/>
    <mergeCell ref="H1186:I1186"/>
    <mergeCell ref="B1187:D1187"/>
    <mergeCell ref="E1187:I1187"/>
    <mergeCell ref="B1188:D1188"/>
    <mergeCell ref="E1188:I1188"/>
    <mergeCell ref="H1176:I1176"/>
    <mergeCell ref="B1177:D1177"/>
    <mergeCell ref="E1177:I1177"/>
    <mergeCell ref="B1178:D1178"/>
    <mergeCell ref="E1178:I1178"/>
    <mergeCell ref="B1179:D1179"/>
    <mergeCell ref="E1179:I1179"/>
    <mergeCell ref="B1168:D1168"/>
    <mergeCell ref="E1168:I1168"/>
    <mergeCell ref="B1169:D1169"/>
    <mergeCell ref="E1169:I1169"/>
    <mergeCell ref="B1170:I1170"/>
    <mergeCell ref="B1171:D1175"/>
    <mergeCell ref="E1171:I1175"/>
    <mergeCell ref="B1160:I1160"/>
    <mergeCell ref="B1161:D1165"/>
    <mergeCell ref="E1161:I1165"/>
    <mergeCell ref="H1166:I1166"/>
    <mergeCell ref="B1167:D1167"/>
    <mergeCell ref="E1167:I1167"/>
    <mergeCell ref="H1156:I1156"/>
    <mergeCell ref="B1157:D1157"/>
    <mergeCell ref="E1157:I1157"/>
    <mergeCell ref="B1158:D1158"/>
    <mergeCell ref="E1158:I1158"/>
    <mergeCell ref="B1159:D1159"/>
    <mergeCell ref="E1159:I1159"/>
    <mergeCell ref="B1148:D1148"/>
    <mergeCell ref="E1148:I1148"/>
    <mergeCell ref="B1149:D1149"/>
    <mergeCell ref="E1149:I1149"/>
    <mergeCell ref="B1150:I1150"/>
    <mergeCell ref="B1151:D1155"/>
    <mergeCell ref="E1151:I1155"/>
    <mergeCell ref="B1140:I1140"/>
    <mergeCell ref="B1141:D1145"/>
    <mergeCell ref="E1141:I1145"/>
    <mergeCell ref="H1146:I1146"/>
    <mergeCell ref="B1147:D1147"/>
    <mergeCell ref="E1147:I1147"/>
    <mergeCell ref="B1137:D1137"/>
    <mergeCell ref="E1137:I1137"/>
    <mergeCell ref="B1138:D1138"/>
    <mergeCell ref="E1138:I1138"/>
    <mergeCell ref="B1139:D1139"/>
    <mergeCell ref="E1139:I1139"/>
    <mergeCell ref="B1129:D1129"/>
    <mergeCell ref="E1129:I1129"/>
    <mergeCell ref="B1130:I1130"/>
    <mergeCell ref="B1131:D1135"/>
    <mergeCell ref="E1131:I1135"/>
    <mergeCell ref="H1136:I1136"/>
    <mergeCell ref="B1120:I1120"/>
    <mergeCell ref="B1121:I1125"/>
    <mergeCell ref="H1126:I1126"/>
    <mergeCell ref="B1127:D1127"/>
    <mergeCell ref="E1127:I1127"/>
    <mergeCell ref="B1128:D1128"/>
    <mergeCell ref="E1128:I1128"/>
    <mergeCell ref="H1116:I1116"/>
    <mergeCell ref="B1117:D1117"/>
    <mergeCell ref="E1117:I1117"/>
    <mergeCell ref="B1118:D1118"/>
    <mergeCell ref="E1118:I1118"/>
    <mergeCell ref="B1119:D1119"/>
    <mergeCell ref="E1119:I1119"/>
    <mergeCell ref="B1108:D1108"/>
    <mergeCell ref="E1108:I1108"/>
    <mergeCell ref="B1109:D1109"/>
    <mergeCell ref="E1109:I1109"/>
    <mergeCell ref="B1110:I1110"/>
    <mergeCell ref="B1111:D1115"/>
    <mergeCell ref="E1111:I1115"/>
    <mergeCell ref="B1100:I1100"/>
    <mergeCell ref="B1101:D1105"/>
    <mergeCell ref="E1101:I1105"/>
    <mergeCell ref="H1106:I1106"/>
    <mergeCell ref="B1107:D1107"/>
    <mergeCell ref="E1107:I1107"/>
    <mergeCell ref="H1096:I1096"/>
    <mergeCell ref="B1097:D1097"/>
    <mergeCell ref="E1097:I1097"/>
    <mergeCell ref="B1098:D1098"/>
    <mergeCell ref="E1098:I1098"/>
    <mergeCell ref="B1099:D1099"/>
    <mergeCell ref="E1099:I1099"/>
    <mergeCell ref="B1088:D1088"/>
    <mergeCell ref="E1088:I1088"/>
    <mergeCell ref="B1089:D1089"/>
    <mergeCell ref="E1089:I1089"/>
    <mergeCell ref="B1090:I1090"/>
    <mergeCell ref="B1091:D1095"/>
    <mergeCell ref="E1091:I1095"/>
    <mergeCell ref="B1080:I1080"/>
    <mergeCell ref="B1081:D1085"/>
    <mergeCell ref="E1081:I1085"/>
    <mergeCell ref="H1086:I1086"/>
    <mergeCell ref="B1087:D1087"/>
    <mergeCell ref="E1087:I1087"/>
    <mergeCell ref="B1077:D1077"/>
    <mergeCell ref="E1077:I1077"/>
    <mergeCell ref="B1078:D1078"/>
    <mergeCell ref="E1078:I1078"/>
    <mergeCell ref="B1079:D1079"/>
    <mergeCell ref="E1079:I1079"/>
    <mergeCell ref="B1069:D1069"/>
    <mergeCell ref="E1069:I1069"/>
    <mergeCell ref="B1070:I1070"/>
    <mergeCell ref="B1071:D1075"/>
    <mergeCell ref="E1071:I1075"/>
    <mergeCell ref="H1076:I1076"/>
    <mergeCell ref="B1060:I1060"/>
    <mergeCell ref="B1061:I1065"/>
    <mergeCell ref="H1066:I1066"/>
    <mergeCell ref="B1067:D1067"/>
    <mergeCell ref="E1067:I1067"/>
    <mergeCell ref="B1068:D1068"/>
    <mergeCell ref="E1068:I1068"/>
    <mergeCell ref="H1056:I1056"/>
    <mergeCell ref="B1057:D1057"/>
    <mergeCell ref="E1057:I1057"/>
    <mergeCell ref="B1058:D1058"/>
    <mergeCell ref="E1058:I1058"/>
    <mergeCell ref="B1059:D1059"/>
    <mergeCell ref="E1059:I1059"/>
    <mergeCell ref="B1048:D1048"/>
    <mergeCell ref="E1048:I1048"/>
    <mergeCell ref="B1049:D1049"/>
    <mergeCell ref="E1049:I1049"/>
    <mergeCell ref="B1050:I1050"/>
    <mergeCell ref="B1051:D1055"/>
    <mergeCell ref="E1051:I1055"/>
    <mergeCell ref="B1040:I1040"/>
    <mergeCell ref="B1041:D1045"/>
    <mergeCell ref="E1041:I1045"/>
    <mergeCell ref="H1046:I1046"/>
    <mergeCell ref="B1047:D1047"/>
    <mergeCell ref="E1047:I1047"/>
    <mergeCell ref="H1036:I1036"/>
    <mergeCell ref="B1037:D1037"/>
    <mergeCell ref="E1037:I1037"/>
    <mergeCell ref="B1038:D1038"/>
    <mergeCell ref="E1038:I1038"/>
    <mergeCell ref="B1039:D1039"/>
    <mergeCell ref="E1039:I1039"/>
    <mergeCell ref="B1028:D1028"/>
    <mergeCell ref="E1028:I1028"/>
    <mergeCell ref="B1029:D1029"/>
    <mergeCell ref="E1029:I1029"/>
    <mergeCell ref="B1030:I1030"/>
    <mergeCell ref="B1031:D1035"/>
    <mergeCell ref="E1031:I1035"/>
    <mergeCell ref="B1020:I1020"/>
    <mergeCell ref="B1021:D1025"/>
    <mergeCell ref="E1021:I1025"/>
    <mergeCell ref="H1026:I1026"/>
    <mergeCell ref="B1027:D1027"/>
    <mergeCell ref="E1027:I1027"/>
    <mergeCell ref="B1017:D1017"/>
    <mergeCell ref="E1017:I1017"/>
    <mergeCell ref="B1018:D1018"/>
    <mergeCell ref="E1018:I1018"/>
    <mergeCell ref="B1019:D1019"/>
    <mergeCell ref="E1019:I1019"/>
    <mergeCell ref="B1009:D1009"/>
    <mergeCell ref="E1009:I1009"/>
    <mergeCell ref="B1010:I1010"/>
    <mergeCell ref="B1011:D1015"/>
    <mergeCell ref="E1011:I1015"/>
    <mergeCell ref="H1016:I1016"/>
    <mergeCell ref="B1000:I1000"/>
    <mergeCell ref="B1001:I1005"/>
    <mergeCell ref="H1006:I1006"/>
    <mergeCell ref="B1007:D1007"/>
    <mergeCell ref="E1007:I1007"/>
    <mergeCell ref="B1008:D1008"/>
    <mergeCell ref="E1008:I1008"/>
    <mergeCell ref="H996:I996"/>
    <mergeCell ref="B997:D997"/>
    <mergeCell ref="E997:I997"/>
    <mergeCell ref="B998:D998"/>
    <mergeCell ref="E998:I998"/>
    <mergeCell ref="B999:D999"/>
    <mergeCell ref="E999:I999"/>
    <mergeCell ref="B988:D988"/>
    <mergeCell ref="E988:I988"/>
    <mergeCell ref="B989:D989"/>
    <mergeCell ref="E989:I989"/>
    <mergeCell ref="B990:I990"/>
    <mergeCell ref="B991:D995"/>
    <mergeCell ref="E991:I995"/>
    <mergeCell ref="B980:I980"/>
    <mergeCell ref="B981:D985"/>
    <mergeCell ref="E981:I985"/>
    <mergeCell ref="H986:I986"/>
    <mergeCell ref="B987:D987"/>
    <mergeCell ref="E987:I987"/>
    <mergeCell ref="H976:I976"/>
    <mergeCell ref="B977:D977"/>
    <mergeCell ref="E977:I977"/>
    <mergeCell ref="B978:D978"/>
    <mergeCell ref="E978:I978"/>
    <mergeCell ref="B979:D979"/>
    <mergeCell ref="E979:I979"/>
    <mergeCell ref="B968:D968"/>
    <mergeCell ref="E968:I968"/>
    <mergeCell ref="B969:D969"/>
    <mergeCell ref="E969:I969"/>
    <mergeCell ref="B970:I970"/>
    <mergeCell ref="B971:D975"/>
    <mergeCell ref="E971:I975"/>
    <mergeCell ref="B960:I960"/>
    <mergeCell ref="B961:D965"/>
    <mergeCell ref="E961:I965"/>
    <mergeCell ref="H966:I966"/>
    <mergeCell ref="B967:D967"/>
    <mergeCell ref="E967:I967"/>
    <mergeCell ref="B957:D957"/>
    <mergeCell ref="E957:I957"/>
    <mergeCell ref="B958:D958"/>
    <mergeCell ref="E958:I958"/>
    <mergeCell ref="B959:D959"/>
    <mergeCell ref="E959:I959"/>
    <mergeCell ref="B949:D949"/>
    <mergeCell ref="E949:I949"/>
    <mergeCell ref="B950:I950"/>
    <mergeCell ref="B951:D955"/>
    <mergeCell ref="E951:I955"/>
    <mergeCell ref="H956:I956"/>
    <mergeCell ref="B940:I940"/>
    <mergeCell ref="B941:I945"/>
    <mergeCell ref="H946:I946"/>
    <mergeCell ref="B947:D947"/>
    <mergeCell ref="E947:I947"/>
    <mergeCell ref="B948:D948"/>
    <mergeCell ref="E948:I948"/>
    <mergeCell ref="H936:I936"/>
    <mergeCell ref="B937:D937"/>
    <mergeCell ref="E937:I937"/>
    <mergeCell ref="B938:D938"/>
    <mergeCell ref="E938:I938"/>
    <mergeCell ref="B939:D939"/>
    <mergeCell ref="E939:I939"/>
    <mergeCell ref="B928:D928"/>
    <mergeCell ref="E928:I928"/>
    <mergeCell ref="B929:D929"/>
    <mergeCell ref="E929:I929"/>
    <mergeCell ref="B930:I930"/>
    <mergeCell ref="B931:D935"/>
    <mergeCell ref="E931:I935"/>
    <mergeCell ref="B920:I920"/>
    <mergeCell ref="B921:D925"/>
    <mergeCell ref="E921:I925"/>
    <mergeCell ref="H926:I926"/>
    <mergeCell ref="B927:D927"/>
    <mergeCell ref="E927:I927"/>
    <mergeCell ref="H916:I916"/>
    <mergeCell ref="B917:D917"/>
    <mergeCell ref="E917:I917"/>
    <mergeCell ref="B918:D918"/>
    <mergeCell ref="E918:I918"/>
    <mergeCell ref="B919:D919"/>
    <mergeCell ref="E919:I919"/>
    <mergeCell ref="B908:D908"/>
    <mergeCell ref="E908:I908"/>
    <mergeCell ref="B909:D909"/>
    <mergeCell ref="E909:I909"/>
    <mergeCell ref="B910:I910"/>
    <mergeCell ref="B911:D915"/>
    <mergeCell ref="E911:I915"/>
    <mergeCell ref="B900:I900"/>
    <mergeCell ref="B901:D905"/>
    <mergeCell ref="E901:I905"/>
    <mergeCell ref="H906:I906"/>
    <mergeCell ref="B907:D907"/>
    <mergeCell ref="E907:I907"/>
    <mergeCell ref="B897:D897"/>
    <mergeCell ref="E897:I897"/>
    <mergeCell ref="B898:D898"/>
    <mergeCell ref="E898:I898"/>
    <mergeCell ref="B899:D899"/>
    <mergeCell ref="E899:I899"/>
    <mergeCell ref="B889:D889"/>
    <mergeCell ref="E889:I889"/>
    <mergeCell ref="B890:I890"/>
    <mergeCell ref="B891:D895"/>
    <mergeCell ref="E891:I895"/>
    <mergeCell ref="H896:I896"/>
    <mergeCell ref="B880:I880"/>
    <mergeCell ref="B881:I885"/>
    <mergeCell ref="H886:I886"/>
    <mergeCell ref="B887:D887"/>
    <mergeCell ref="E887:I887"/>
    <mergeCell ref="B888:D888"/>
    <mergeCell ref="E888:I888"/>
    <mergeCell ref="H876:I876"/>
    <mergeCell ref="B877:D877"/>
    <mergeCell ref="E877:I877"/>
    <mergeCell ref="B878:D878"/>
    <mergeCell ref="E878:I878"/>
    <mergeCell ref="B879:D879"/>
    <mergeCell ref="E879:I879"/>
    <mergeCell ref="B868:D868"/>
    <mergeCell ref="E868:I868"/>
    <mergeCell ref="B869:D869"/>
    <mergeCell ref="E869:I869"/>
    <mergeCell ref="B870:I870"/>
    <mergeCell ref="B871:D875"/>
    <mergeCell ref="E871:I875"/>
    <mergeCell ref="B860:I860"/>
    <mergeCell ref="B861:D865"/>
    <mergeCell ref="E861:I865"/>
    <mergeCell ref="H866:I866"/>
    <mergeCell ref="B867:D867"/>
    <mergeCell ref="E867:I867"/>
    <mergeCell ref="H856:I856"/>
    <mergeCell ref="B857:D857"/>
    <mergeCell ref="E857:I857"/>
    <mergeCell ref="B858:D858"/>
    <mergeCell ref="E858:I858"/>
    <mergeCell ref="B859:D859"/>
    <mergeCell ref="E859:I859"/>
    <mergeCell ref="B848:D848"/>
    <mergeCell ref="E848:I848"/>
    <mergeCell ref="B849:D849"/>
    <mergeCell ref="E849:I849"/>
    <mergeCell ref="B850:I850"/>
    <mergeCell ref="B851:D855"/>
    <mergeCell ref="E851:I855"/>
    <mergeCell ref="B840:I840"/>
    <mergeCell ref="B841:D845"/>
    <mergeCell ref="E841:I845"/>
    <mergeCell ref="H846:I846"/>
    <mergeCell ref="B847:D847"/>
    <mergeCell ref="E847:I847"/>
    <mergeCell ref="B837:D837"/>
    <mergeCell ref="E837:I837"/>
    <mergeCell ref="B838:D838"/>
    <mergeCell ref="E838:I838"/>
    <mergeCell ref="B839:D839"/>
    <mergeCell ref="E839:I839"/>
    <mergeCell ref="B829:D829"/>
    <mergeCell ref="E829:I829"/>
    <mergeCell ref="B830:I830"/>
    <mergeCell ref="B831:D835"/>
    <mergeCell ref="E831:I835"/>
    <mergeCell ref="H836:I836"/>
    <mergeCell ref="B820:I820"/>
    <mergeCell ref="B821:I825"/>
    <mergeCell ref="H826:I826"/>
    <mergeCell ref="B827:D827"/>
    <mergeCell ref="E827:I827"/>
    <mergeCell ref="B828:D828"/>
    <mergeCell ref="E828:I828"/>
    <mergeCell ref="H816:I816"/>
    <mergeCell ref="B817:D817"/>
    <mergeCell ref="E817:I817"/>
    <mergeCell ref="B818:D818"/>
    <mergeCell ref="E818:I818"/>
    <mergeCell ref="B819:D819"/>
    <mergeCell ref="E819:I819"/>
    <mergeCell ref="B808:D808"/>
    <mergeCell ref="E808:I808"/>
    <mergeCell ref="B809:D809"/>
    <mergeCell ref="E809:I809"/>
    <mergeCell ref="B810:I810"/>
    <mergeCell ref="B811:D815"/>
    <mergeCell ref="E811:I815"/>
    <mergeCell ref="B800:I800"/>
    <mergeCell ref="B801:D805"/>
    <mergeCell ref="E801:I805"/>
    <mergeCell ref="H806:I806"/>
    <mergeCell ref="B807:D807"/>
    <mergeCell ref="E807:I807"/>
    <mergeCell ref="H796:I796"/>
    <mergeCell ref="B797:D797"/>
    <mergeCell ref="E797:I797"/>
    <mergeCell ref="B798:D798"/>
    <mergeCell ref="E798:I798"/>
    <mergeCell ref="B799:D799"/>
    <mergeCell ref="E799:I799"/>
    <mergeCell ref="B788:D788"/>
    <mergeCell ref="E788:I788"/>
    <mergeCell ref="B789:D789"/>
    <mergeCell ref="E789:I789"/>
    <mergeCell ref="B790:I790"/>
    <mergeCell ref="B791:D795"/>
    <mergeCell ref="E791:I795"/>
    <mergeCell ref="B780:I780"/>
    <mergeCell ref="B781:D785"/>
    <mergeCell ref="E781:I785"/>
    <mergeCell ref="H786:I786"/>
    <mergeCell ref="B787:D787"/>
    <mergeCell ref="E787:I787"/>
    <mergeCell ref="B777:D777"/>
    <mergeCell ref="E777:I777"/>
    <mergeCell ref="B778:D778"/>
    <mergeCell ref="E778:I778"/>
    <mergeCell ref="B779:D779"/>
    <mergeCell ref="E779:I779"/>
    <mergeCell ref="B769:D769"/>
    <mergeCell ref="E769:I769"/>
    <mergeCell ref="B770:I770"/>
    <mergeCell ref="B771:D775"/>
    <mergeCell ref="E771:I775"/>
    <mergeCell ref="H776:I776"/>
    <mergeCell ref="B760:I760"/>
    <mergeCell ref="B761:I765"/>
    <mergeCell ref="H766:I766"/>
    <mergeCell ref="B767:D767"/>
    <mergeCell ref="E767:I767"/>
    <mergeCell ref="B768:D768"/>
    <mergeCell ref="E768:I768"/>
    <mergeCell ref="H756:I756"/>
    <mergeCell ref="B757:D757"/>
    <mergeCell ref="E757:I757"/>
    <mergeCell ref="B758:D758"/>
    <mergeCell ref="E758:I758"/>
    <mergeCell ref="B759:D759"/>
    <mergeCell ref="E759:I759"/>
    <mergeCell ref="B748:D748"/>
    <mergeCell ref="E748:I748"/>
    <mergeCell ref="B749:D749"/>
    <mergeCell ref="E749:I749"/>
    <mergeCell ref="B750:I750"/>
    <mergeCell ref="B751:D755"/>
    <mergeCell ref="E751:I755"/>
    <mergeCell ref="B740:I740"/>
    <mergeCell ref="B741:D745"/>
    <mergeCell ref="E741:I745"/>
    <mergeCell ref="H746:I746"/>
    <mergeCell ref="B747:D747"/>
    <mergeCell ref="E747:I747"/>
    <mergeCell ref="H736:I736"/>
    <mergeCell ref="B737:D737"/>
    <mergeCell ref="E737:I737"/>
    <mergeCell ref="B738:D738"/>
    <mergeCell ref="E738:I738"/>
    <mergeCell ref="B739:D739"/>
    <mergeCell ref="E739:I739"/>
    <mergeCell ref="B728:D728"/>
    <mergeCell ref="E728:I728"/>
    <mergeCell ref="B729:D729"/>
    <mergeCell ref="E729:I729"/>
    <mergeCell ref="B730:I730"/>
    <mergeCell ref="B731:D735"/>
    <mergeCell ref="E731:I735"/>
    <mergeCell ref="B720:I720"/>
    <mergeCell ref="B721:D725"/>
    <mergeCell ref="E721:I725"/>
    <mergeCell ref="H726:I726"/>
    <mergeCell ref="B727:D727"/>
    <mergeCell ref="E727:I727"/>
    <mergeCell ref="B717:D717"/>
    <mergeCell ref="E717:I717"/>
    <mergeCell ref="B718:D718"/>
    <mergeCell ref="E718:I718"/>
    <mergeCell ref="B719:D719"/>
    <mergeCell ref="E719:I719"/>
    <mergeCell ref="B709:D709"/>
    <mergeCell ref="E709:I709"/>
    <mergeCell ref="B710:I710"/>
    <mergeCell ref="B711:D715"/>
    <mergeCell ref="E711:I715"/>
    <mergeCell ref="H716:I716"/>
    <mergeCell ref="B700:I700"/>
    <mergeCell ref="B701:I705"/>
    <mergeCell ref="H706:I706"/>
    <mergeCell ref="B707:D707"/>
    <mergeCell ref="E707:I707"/>
    <mergeCell ref="B708:D708"/>
    <mergeCell ref="E708:I708"/>
    <mergeCell ref="H696:I696"/>
    <mergeCell ref="B697:D697"/>
    <mergeCell ref="E697:I697"/>
    <mergeCell ref="B698:D698"/>
    <mergeCell ref="E698:I698"/>
    <mergeCell ref="B699:D699"/>
    <mergeCell ref="E699:I699"/>
    <mergeCell ref="B688:D688"/>
    <mergeCell ref="E688:I688"/>
    <mergeCell ref="B689:D689"/>
    <mergeCell ref="E689:I689"/>
    <mergeCell ref="B690:I690"/>
    <mergeCell ref="B691:D695"/>
    <mergeCell ref="E691:I695"/>
    <mergeCell ref="B680:I680"/>
    <mergeCell ref="B681:D685"/>
    <mergeCell ref="E681:I685"/>
    <mergeCell ref="H686:I686"/>
    <mergeCell ref="B687:D687"/>
    <mergeCell ref="E687:I687"/>
    <mergeCell ref="H676:I676"/>
    <mergeCell ref="B677:D677"/>
    <mergeCell ref="E677:I677"/>
    <mergeCell ref="B678:D678"/>
    <mergeCell ref="E678:I678"/>
    <mergeCell ref="B679:D679"/>
    <mergeCell ref="E679:I679"/>
    <mergeCell ref="B668:D668"/>
    <mergeCell ref="E668:I668"/>
    <mergeCell ref="B669:D669"/>
    <mergeCell ref="E669:I669"/>
    <mergeCell ref="B670:I670"/>
    <mergeCell ref="B671:D675"/>
    <mergeCell ref="E671:I675"/>
    <mergeCell ref="B660:I660"/>
    <mergeCell ref="B661:D665"/>
    <mergeCell ref="E661:I665"/>
    <mergeCell ref="H666:I666"/>
    <mergeCell ref="B667:D667"/>
    <mergeCell ref="E667:I667"/>
    <mergeCell ref="B657:D657"/>
    <mergeCell ref="E657:I657"/>
    <mergeCell ref="B658:D658"/>
    <mergeCell ref="E658:I658"/>
    <mergeCell ref="B659:D659"/>
    <mergeCell ref="E659:I659"/>
    <mergeCell ref="B649:D649"/>
    <mergeCell ref="E649:I649"/>
    <mergeCell ref="B650:I650"/>
    <mergeCell ref="B651:D655"/>
    <mergeCell ref="E651:I655"/>
    <mergeCell ref="H656:I656"/>
    <mergeCell ref="B640:I640"/>
    <mergeCell ref="B641:I645"/>
    <mergeCell ref="H646:I646"/>
    <mergeCell ref="B647:D647"/>
    <mergeCell ref="E647:I647"/>
    <mergeCell ref="B648:D648"/>
    <mergeCell ref="E648:I648"/>
    <mergeCell ref="H636:I636"/>
    <mergeCell ref="B637:D637"/>
    <mergeCell ref="E637:I637"/>
    <mergeCell ref="B638:D638"/>
    <mergeCell ref="E638:I638"/>
    <mergeCell ref="B639:D639"/>
    <mergeCell ref="E639:I639"/>
    <mergeCell ref="B628:D628"/>
    <mergeCell ref="E628:I628"/>
    <mergeCell ref="B629:D629"/>
    <mergeCell ref="E629:I629"/>
    <mergeCell ref="B630:I630"/>
    <mergeCell ref="B631:D635"/>
    <mergeCell ref="E631:I635"/>
    <mergeCell ref="B620:I620"/>
    <mergeCell ref="B621:D625"/>
    <mergeCell ref="E621:I625"/>
    <mergeCell ref="H626:I626"/>
    <mergeCell ref="B627:D627"/>
    <mergeCell ref="E627:I627"/>
    <mergeCell ref="H616:I616"/>
    <mergeCell ref="B617:D617"/>
    <mergeCell ref="E617:I617"/>
    <mergeCell ref="B618:D618"/>
    <mergeCell ref="E618:I618"/>
    <mergeCell ref="B619:D619"/>
    <mergeCell ref="E619:I619"/>
    <mergeCell ref="B608:D608"/>
    <mergeCell ref="E608:I608"/>
    <mergeCell ref="B609:D609"/>
    <mergeCell ref="E609:I609"/>
    <mergeCell ref="B610:I610"/>
    <mergeCell ref="B611:D615"/>
    <mergeCell ref="E611:I615"/>
    <mergeCell ref="B600:I600"/>
    <mergeCell ref="B601:D605"/>
    <mergeCell ref="E601:I605"/>
    <mergeCell ref="H606:I606"/>
    <mergeCell ref="B607:D607"/>
    <mergeCell ref="E607:I607"/>
    <mergeCell ref="B597:D597"/>
    <mergeCell ref="E597:I597"/>
    <mergeCell ref="B598:D598"/>
    <mergeCell ref="E598:I598"/>
    <mergeCell ref="B599:D599"/>
    <mergeCell ref="E599:I599"/>
    <mergeCell ref="B589:D589"/>
    <mergeCell ref="E589:I589"/>
    <mergeCell ref="B590:I590"/>
    <mergeCell ref="B591:D595"/>
    <mergeCell ref="E591:I595"/>
    <mergeCell ref="H596:I596"/>
    <mergeCell ref="B580:I580"/>
    <mergeCell ref="B581:I585"/>
    <mergeCell ref="H586:I586"/>
    <mergeCell ref="B587:D587"/>
    <mergeCell ref="E587:I587"/>
    <mergeCell ref="B588:D588"/>
    <mergeCell ref="E588:I588"/>
    <mergeCell ref="H576:I576"/>
    <mergeCell ref="B577:D577"/>
    <mergeCell ref="E577:I577"/>
    <mergeCell ref="B578:D578"/>
    <mergeCell ref="E578:I578"/>
    <mergeCell ref="B579:D579"/>
    <mergeCell ref="E579:I579"/>
    <mergeCell ref="B568:D568"/>
    <mergeCell ref="E568:I568"/>
    <mergeCell ref="B569:D569"/>
    <mergeCell ref="E569:I569"/>
    <mergeCell ref="B570:I570"/>
    <mergeCell ref="B571:D575"/>
    <mergeCell ref="E571:I575"/>
    <mergeCell ref="B560:I560"/>
    <mergeCell ref="B561:D565"/>
    <mergeCell ref="E561:I565"/>
    <mergeCell ref="H566:I566"/>
    <mergeCell ref="B567:D567"/>
    <mergeCell ref="E567:I567"/>
    <mergeCell ref="H556:I556"/>
    <mergeCell ref="B557:D557"/>
    <mergeCell ref="E557:I557"/>
    <mergeCell ref="B558:D558"/>
    <mergeCell ref="E558:I558"/>
    <mergeCell ref="B559:D559"/>
    <mergeCell ref="E559:I559"/>
    <mergeCell ref="B548:D548"/>
    <mergeCell ref="E548:I548"/>
    <mergeCell ref="B549:D549"/>
    <mergeCell ref="E549:I549"/>
    <mergeCell ref="B550:I550"/>
    <mergeCell ref="B551:D555"/>
    <mergeCell ref="E551:I555"/>
    <mergeCell ref="B540:I540"/>
    <mergeCell ref="B541:D545"/>
    <mergeCell ref="E541:I545"/>
    <mergeCell ref="H546:I546"/>
    <mergeCell ref="B547:D547"/>
    <mergeCell ref="E547:I547"/>
    <mergeCell ref="B537:D537"/>
    <mergeCell ref="E537:I537"/>
    <mergeCell ref="B538:D538"/>
    <mergeCell ref="E538:I538"/>
    <mergeCell ref="B539:D539"/>
    <mergeCell ref="E539:I539"/>
    <mergeCell ref="B529:D529"/>
    <mergeCell ref="E529:I529"/>
    <mergeCell ref="B530:I530"/>
    <mergeCell ref="B531:D535"/>
    <mergeCell ref="E531:I535"/>
    <mergeCell ref="H536:I536"/>
    <mergeCell ref="B520:I520"/>
    <mergeCell ref="B521:I525"/>
    <mergeCell ref="H526:I526"/>
    <mergeCell ref="B527:D527"/>
    <mergeCell ref="E527:I527"/>
    <mergeCell ref="B528:D528"/>
    <mergeCell ref="E528:I528"/>
    <mergeCell ref="H516:I516"/>
    <mergeCell ref="B517:D517"/>
    <mergeCell ref="E517:I517"/>
    <mergeCell ref="B518:D518"/>
    <mergeCell ref="E518:I518"/>
    <mergeCell ref="B519:D519"/>
    <mergeCell ref="E519:I519"/>
    <mergeCell ref="B508:D508"/>
    <mergeCell ref="E508:I508"/>
    <mergeCell ref="B509:D509"/>
    <mergeCell ref="E509:I509"/>
    <mergeCell ref="B510:I510"/>
    <mergeCell ref="B511:D515"/>
    <mergeCell ref="E511:I515"/>
    <mergeCell ref="B500:I500"/>
    <mergeCell ref="B501:D505"/>
    <mergeCell ref="E501:I505"/>
    <mergeCell ref="H506:I506"/>
    <mergeCell ref="B507:D507"/>
    <mergeCell ref="E507:I507"/>
    <mergeCell ref="H496:I496"/>
    <mergeCell ref="B497:D497"/>
    <mergeCell ref="E497:I497"/>
    <mergeCell ref="B498:D498"/>
    <mergeCell ref="E498:I498"/>
    <mergeCell ref="B499:D499"/>
    <mergeCell ref="E499:I499"/>
    <mergeCell ref="B488:D488"/>
    <mergeCell ref="E488:I488"/>
    <mergeCell ref="B489:D489"/>
    <mergeCell ref="E489:I489"/>
    <mergeCell ref="B490:I490"/>
    <mergeCell ref="B491:D495"/>
    <mergeCell ref="E491:I495"/>
    <mergeCell ref="B480:I480"/>
    <mergeCell ref="B481:D485"/>
    <mergeCell ref="E481:I485"/>
    <mergeCell ref="H486:I486"/>
    <mergeCell ref="B487:D487"/>
    <mergeCell ref="E487:I487"/>
    <mergeCell ref="B477:D477"/>
    <mergeCell ref="E477:I477"/>
    <mergeCell ref="B478:D478"/>
    <mergeCell ref="E478:I478"/>
    <mergeCell ref="B479:D479"/>
    <mergeCell ref="E479:I479"/>
    <mergeCell ref="B469:D469"/>
    <mergeCell ref="E469:I469"/>
    <mergeCell ref="B470:I470"/>
    <mergeCell ref="B471:D475"/>
    <mergeCell ref="E471:I475"/>
    <mergeCell ref="H476:I476"/>
    <mergeCell ref="B460:I460"/>
    <mergeCell ref="B461:I465"/>
    <mergeCell ref="H466:I466"/>
    <mergeCell ref="B467:D467"/>
    <mergeCell ref="E467:I467"/>
    <mergeCell ref="B468:D468"/>
    <mergeCell ref="E468:I468"/>
    <mergeCell ref="H456:I456"/>
    <mergeCell ref="B457:D457"/>
    <mergeCell ref="E457:I457"/>
    <mergeCell ref="B458:D458"/>
    <mergeCell ref="E458:I458"/>
    <mergeCell ref="B459:D459"/>
    <mergeCell ref="E459:I459"/>
    <mergeCell ref="B448:D448"/>
    <mergeCell ref="E448:I448"/>
    <mergeCell ref="B449:D449"/>
    <mergeCell ref="E449:I449"/>
    <mergeCell ref="B450:I450"/>
    <mergeCell ref="B451:D455"/>
    <mergeCell ref="E451:I455"/>
    <mergeCell ref="B440:I440"/>
    <mergeCell ref="B441:D445"/>
    <mergeCell ref="E441:I445"/>
    <mergeCell ref="H446:I446"/>
    <mergeCell ref="B447:D447"/>
    <mergeCell ref="E447:I447"/>
    <mergeCell ref="H436:I436"/>
    <mergeCell ref="B437:D437"/>
    <mergeCell ref="E437:I437"/>
    <mergeCell ref="B438:D438"/>
    <mergeCell ref="E438:I438"/>
    <mergeCell ref="B439:D439"/>
    <mergeCell ref="E439:I439"/>
    <mergeCell ref="B428:D428"/>
    <mergeCell ref="E428:I428"/>
    <mergeCell ref="B429:D429"/>
    <mergeCell ref="E429:I429"/>
    <mergeCell ref="B430:I430"/>
    <mergeCell ref="B431:D435"/>
    <mergeCell ref="E431:I435"/>
    <mergeCell ref="B420:I420"/>
    <mergeCell ref="B421:D425"/>
    <mergeCell ref="E421:I425"/>
    <mergeCell ref="H426:I426"/>
    <mergeCell ref="B427:D427"/>
    <mergeCell ref="E427:I427"/>
    <mergeCell ref="B417:D417"/>
    <mergeCell ref="E417:I417"/>
    <mergeCell ref="B418:D418"/>
    <mergeCell ref="E418:I418"/>
    <mergeCell ref="B419:D419"/>
    <mergeCell ref="E419:I419"/>
    <mergeCell ref="B409:D409"/>
    <mergeCell ref="E409:I409"/>
    <mergeCell ref="B410:I410"/>
    <mergeCell ref="B411:D415"/>
    <mergeCell ref="E411:I415"/>
    <mergeCell ref="H416:I416"/>
    <mergeCell ref="B400:I400"/>
    <mergeCell ref="B401:I405"/>
    <mergeCell ref="H406:I406"/>
    <mergeCell ref="B407:D407"/>
    <mergeCell ref="E407:I407"/>
    <mergeCell ref="B408:D408"/>
    <mergeCell ref="E408:I408"/>
    <mergeCell ref="H396:I396"/>
    <mergeCell ref="B397:D397"/>
    <mergeCell ref="E397:I397"/>
    <mergeCell ref="B398:D398"/>
    <mergeCell ref="E398:I398"/>
    <mergeCell ref="B399:D399"/>
    <mergeCell ref="E399:I399"/>
    <mergeCell ref="B388:D388"/>
    <mergeCell ref="E388:I388"/>
    <mergeCell ref="B389:D389"/>
    <mergeCell ref="E389:I389"/>
    <mergeCell ref="B390:I390"/>
    <mergeCell ref="B391:D395"/>
    <mergeCell ref="E391:I395"/>
    <mergeCell ref="B380:I380"/>
    <mergeCell ref="B381:D385"/>
    <mergeCell ref="E381:I385"/>
    <mergeCell ref="H386:I386"/>
    <mergeCell ref="B387:D387"/>
    <mergeCell ref="E387:I387"/>
    <mergeCell ref="H376:I376"/>
    <mergeCell ref="B377:D377"/>
    <mergeCell ref="E377:I377"/>
    <mergeCell ref="B378:D378"/>
    <mergeCell ref="E378:I378"/>
    <mergeCell ref="B379:D379"/>
    <mergeCell ref="E379:I379"/>
    <mergeCell ref="B368:D368"/>
    <mergeCell ref="E368:I368"/>
    <mergeCell ref="B369:D369"/>
    <mergeCell ref="E369:I369"/>
    <mergeCell ref="B370:I370"/>
    <mergeCell ref="B371:D375"/>
    <mergeCell ref="E371:I375"/>
    <mergeCell ref="B360:I360"/>
    <mergeCell ref="B361:D365"/>
    <mergeCell ref="E361:I365"/>
    <mergeCell ref="H366:I366"/>
    <mergeCell ref="B367:D367"/>
    <mergeCell ref="E367:I367"/>
    <mergeCell ref="B357:D357"/>
    <mergeCell ref="E357:I357"/>
    <mergeCell ref="B358:D358"/>
    <mergeCell ref="E358:I358"/>
    <mergeCell ref="B359:D359"/>
    <mergeCell ref="E359:I359"/>
    <mergeCell ref="B349:D349"/>
    <mergeCell ref="E349:I349"/>
    <mergeCell ref="B350:I350"/>
    <mergeCell ref="B351:D355"/>
    <mergeCell ref="E351:I355"/>
    <mergeCell ref="H356:I356"/>
    <mergeCell ref="B340:I340"/>
    <mergeCell ref="B341:I345"/>
    <mergeCell ref="H346:I346"/>
    <mergeCell ref="B347:D347"/>
    <mergeCell ref="E347:I347"/>
    <mergeCell ref="B348:D348"/>
    <mergeCell ref="E348:I348"/>
    <mergeCell ref="H336:I336"/>
    <mergeCell ref="B337:D337"/>
    <mergeCell ref="E337:I337"/>
    <mergeCell ref="B338:D338"/>
    <mergeCell ref="E338:I338"/>
    <mergeCell ref="B339:D339"/>
    <mergeCell ref="E339:I339"/>
    <mergeCell ref="B328:D328"/>
    <mergeCell ref="E328:I328"/>
    <mergeCell ref="B329:D329"/>
    <mergeCell ref="E329:I329"/>
    <mergeCell ref="B330:I330"/>
    <mergeCell ref="B331:D335"/>
    <mergeCell ref="E331:I335"/>
    <mergeCell ref="B320:I320"/>
    <mergeCell ref="B321:D325"/>
    <mergeCell ref="E321:I325"/>
    <mergeCell ref="H326:I326"/>
    <mergeCell ref="B327:D327"/>
    <mergeCell ref="E327:I327"/>
    <mergeCell ref="H316:I316"/>
    <mergeCell ref="B317:D317"/>
    <mergeCell ref="E317:I317"/>
    <mergeCell ref="B318:D318"/>
    <mergeCell ref="E318:I318"/>
    <mergeCell ref="B319:D319"/>
    <mergeCell ref="E319:I319"/>
    <mergeCell ref="B308:D308"/>
    <mergeCell ref="E308:I308"/>
    <mergeCell ref="B309:D309"/>
    <mergeCell ref="E309:I309"/>
    <mergeCell ref="B310:I310"/>
    <mergeCell ref="B311:D315"/>
    <mergeCell ref="E311:I315"/>
    <mergeCell ref="B300:I300"/>
    <mergeCell ref="B301:D305"/>
    <mergeCell ref="E301:I305"/>
    <mergeCell ref="H306:I306"/>
    <mergeCell ref="B307:D307"/>
    <mergeCell ref="E307:I307"/>
    <mergeCell ref="B297:D297"/>
    <mergeCell ref="E297:I297"/>
    <mergeCell ref="B298:D298"/>
    <mergeCell ref="E298:I298"/>
    <mergeCell ref="B299:D299"/>
    <mergeCell ref="E299:I299"/>
    <mergeCell ref="B289:D289"/>
    <mergeCell ref="E289:I289"/>
    <mergeCell ref="B290:I290"/>
    <mergeCell ref="B291:D295"/>
    <mergeCell ref="E291:I295"/>
    <mergeCell ref="H296:I296"/>
    <mergeCell ref="B280:I280"/>
    <mergeCell ref="B281:I285"/>
    <mergeCell ref="H286:I286"/>
    <mergeCell ref="B287:D287"/>
    <mergeCell ref="E287:I287"/>
    <mergeCell ref="B288:D288"/>
    <mergeCell ref="E288:I288"/>
    <mergeCell ref="H276:I276"/>
    <mergeCell ref="B277:D277"/>
    <mergeCell ref="E277:I277"/>
    <mergeCell ref="B278:D278"/>
    <mergeCell ref="E278:I278"/>
    <mergeCell ref="B279:D279"/>
    <mergeCell ref="E279:I279"/>
    <mergeCell ref="B268:D268"/>
    <mergeCell ref="E268:I268"/>
    <mergeCell ref="B269:D269"/>
    <mergeCell ref="E269:I269"/>
    <mergeCell ref="B270:I270"/>
    <mergeCell ref="B271:D275"/>
    <mergeCell ref="E271:I275"/>
    <mergeCell ref="B260:I260"/>
    <mergeCell ref="B261:D265"/>
    <mergeCell ref="E261:I265"/>
    <mergeCell ref="H266:I266"/>
    <mergeCell ref="B267:D267"/>
    <mergeCell ref="E267:I267"/>
    <mergeCell ref="H256:I256"/>
    <mergeCell ref="B257:D257"/>
    <mergeCell ref="E257:I257"/>
    <mergeCell ref="B258:D258"/>
    <mergeCell ref="E258:I258"/>
    <mergeCell ref="B259:D259"/>
    <mergeCell ref="E259:I259"/>
    <mergeCell ref="B248:D248"/>
    <mergeCell ref="E248:I248"/>
    <mergeCell ref="B249:D249"/>
    <mergeCell ref="E249:I249"/>
    <mergeCell ref="B250:I250"/>
    <mergeCell ref="B251:D255"/>
    <mergeCell ref="E251:I255"/>
    <mergeCell ref="B240:I240"/>
    <mergeCell ref="B241:D245"/>
    <mergeCell ref="E241:I245"/>
    <mergeCell ref="H246:I246"/>
    <mergeCell ref="B247:D247"/>
    <mergeCell ref="E247:I247"/>
    <mergeCell ref="B237:D237"/>
    <mergeCell ref="E237:I237"/>
    <mergeCell ref="B238:D238"/>
    <mergeCell ref="E238:I238"/>
    <mergeCell ref="B239:D239"/>
    <mergeCell ref="E239:I239"/>
    <mergeCell ref="B229:D229"/>
    <mergeCell ref="E229:I229"/>
    <mergeCell ref="B230:I230"/>
    <mergeCell ref="B231:D235"/>
    <mergeCell ref="E231:I235"/>
    <mergeCell ref="H236:I236"/>
    <mergeCell ref="B220:I220"/>
    <mergeCell ref="B221:I225"/>
    <mergeCell ref="H226:I226"/>
    <mergeCell ref="B227:D227"/>
    <mergeCell ref="E227:I227"/>
    <mergeCell ref="B228:D228"/>
    <mergeCell ref="E228:I228"/>
    <mergeCell ref="H216:I216"/>
    <mergeCell ref="B217:D217"/>
    <mergeCell ref="E217:I217"/>
    <mergeCell ref="B218:D218"/>
    <mergeCell ref="E218:I218"/>
    <mergeCell ref="B219:D219"/>
    <mergeCell ref="E219:I219"/>
    <mergeCell ref="B208:D208"/>
    <mergeCell ref="E208:I208"/>
    <mergeCell ref="B209:D209"/>
    <mergeCell ref="E209:I209"/>
    <mergeCell ref="B210:I210"/>
    <mergeCell ref="B211:D215"/>
    <mergeCell ref="E211:I215"/>
    <mergeCell ref="B200:I200"/>
    <mergeCell ref="B201:D205"/>
    <mergeCell ref="E201:I205"/>
    <mergeCell ref="H206:I206"/>
    <mergeCell ref="B207:D207"/>
    <mergeCell ref="E207:I207"/>
    <mergeCell ref="H196:I196"/>
    <mergeCell ref="B197:D197"/>
    <mergeCell ref="E197:I197"/>
    <mergeCell ref="B198:D198"/>
    <mergeCell ref="E198:I198"/>
    <mergeCell ref="B199:D199"/>
    <mergeCell ref="E199:I199"/>
    <mergeCell ref="B188:D188"/>
    <mergeCell ref="E188:I188"/>
    <mergeCell ref="B189:D189"/>
    <mergeCell ref="E189:I189"/>
    <mergeCell ref="B190:I190"/>
    <mergeCell ref="B191:D195"/>
    <mergeCell ref="E191:I195"/>
    <mergeCell ref="B180:I180"/>
    <mergeCell ref="B181:D185"/>
    <mergeCell ref="E181:I185"/>
    <mergeCell ref="H186:I186"/>
    <mergeCell ref="B187:D187"/>
    <mergeCell ref="E187:I187"/>
    <mergeCell ref="B177:D177"/>
    <mergeCell ref="E177:I177"/>
    <mergeCell ref="B178:D178"/>
    <mergeCell ref="E178:I178"/>
    <mergeCell ref="B179:D179"/>
    <mergeCell ref="E179:I179"/>
    <mergeCell ref="B169:D169"/>
    <mergeCell ref="E169:I169"/>
    <mergeCell ref="B170:I170"/>
    <mergeCell ref="B171:D175"/>
    <mergeCell ref="E171:I175"/>
    <mergeCell ref="H176:I176"/>
    <mergeCell ref="B160:I160"/>
    <mergeCell ref="B161:I165"/>
    <mergeCell ref="H166:I166"/>
    <mergeCell ref="B167:D167"/>
    <mergeCell ref="E167:I167"/>
    <mergeCell ref="B168:D168"/>
    <mergeCell ref="E168:I168"/>
    <mergeCell ref="H156:I156"/>
    <mergeCell ref="B157:D157"/>
    <mergeCell ref="E157:I157"/>
    <mergeCell ref="B158:D158"/>
    <mergeCell ref="E158:I158"/>
    <mergeCell ref="B159:D159"/>
    <mergeCell ref="E159:I159"/>
    <mergeCell ref="B148:D148"/>
    <mergeCell ref="E148:I148"/>
    <mergeCell ref="B149:D149"/>
    <mergeCell ref="E149:I149"/>
    <mergeCell ref="B150:I150"/>
    <mergeCell ref="B151:D155"/>
    <mergeCell ref="E151:I155"/>
    <mergeCell ref="B140:I140"/>
    <mergeCell ref="B141:D145"/>
    <mergeCell ref="E141:I145"/>
    <mergeCell ref="H146:I146"/>
    <mergeCell ref="B147:D147"/>
    <mergeCell ref="E147:I147"/>
    <mergeCell ref="H136:I136"/>
    <mergeCell ref="B137:D137"/>
    <mergeCell ref="E137:I137"/>
    <mergeCell ref="B138:D138"/>
    <mergeCell ref="E138:I138"/>
    <mergeCell ref="B139:D139"/>
    <mergeCell ref="E139:I139"/>
    <mergeCell ref="B128:D128"/>
    <mergeCell ref="E128:I128"/>
    <mergeCell ref="B129:D129"/>
    <mergeCell ref="E129:I129"/>
    <mergeCell ref="B130:I130"/>
    <mergeCell ref="B131:D135"/>
    <mergeCell ref="E131:I135"/>
    <mergeCell ref="B120:I120"/>
    <mergeCell ref="B121:D125"/>
    <mergeCell ref="E121:I125"/>
    <mergeCell ref="H126:I126"/>
    <mergeCell ref="B127:D127"/>
    <mergeCell ref="E127:I127"/>
    <mergeCell ref="B117:D117"/>
    <mergeCell ref="E117:I117"/>
    <mergeCell ref="B118:D118"/>
    <mergeCell ref="E118:I118"/>
    <mergeCell ref="B119:D119"/>
    <mergeCell ref="E119:I119"/>
    <mergeCell ref="B109:D109"/>
    <mergeCell ref="E109:I109"/>
    <mergeCell ref="B110:I110"/>
    <mergeCell ref="B111:D115"/>
    <mergeCell ref="E111:I115"/>
    <mergeCell ref="H116:I116"/>
    <mergeCell ref="B100:I100"/>
    <mergeCell ref="B101:I105"/>
    <mergeCell ref="H106:I106"/>
    <mergeCell ref="B107:D107"/>
    <mergeCell ref="E107:I107"/>
    <mergeCell ref="B108:D108"/>
    <mergeCell ref="E108:I108"/>
    <mergeCell ref="H96:I96"/>
    <mergeCell ref="B97:D97"/>
    <mergeCell ref="E97:I97"/>
    <mergeCell ref="B98:D98"/>
    <mergeCell ref="E98:I98"/>
    <mergeCell ref="B99:D99"/>
    <mergeCell ref="E99:I99"/>
    <mergeCell ref="B88:D88"/>
    <mergeCell ref="E88:I88"/>
    <mergeCell ref="B89:D89"/>
    <mergeCell ref="E89:I89"/>
    <mergeCell ref="B90:I90"/>
    <mergeCell ref="B91:D95"/>
    <mergeCell ref="E91:I95"/>
    <mergeCell ref="B80:I80"/>
    <mergeCell ref="B81:D85"/>
    <mergeCell ref="E81:I85"/>
    <mergeCell ref="H86:I86"/>
    <mergeCell ref="B87:D87"/>
    <mergeCell ref="E87:I87"/>
    <mergeCell ref="H76:I76"/>
    <mergeCell ref="B77:D77"/>
    <mergeCell ref="E77:I77"/>
    <mergeCell ref="B78:D78"/>
    <mergeCell ref="E78:I78"/>
    <mergeCell ref="B79:D79"/>
    <mergeCell ref="E79:I79"/>
    <mergeCell ref="B68:D68"/>
    <mergeCell ref="E68:I68"/>
    <mergeCell ref="B69:D69"/>
    <mergeCell ref="E69:I69"/>
    <mergeCell ref="B70:I70"/>
    <mergeCell ref="B71:D75"/>
    <mergeCell ref="E71:I75"/>
    <mergeCell ref="B60:I60"/>
    <mergeCell ref="B61:D65"/>
    <mergeCell ref="E61:I65"/>
    <mergeCell ref="H66:I66"/>
    <mergeCell ref="B67:D67"/>
    <mergeCell ref="E67:I67"/>
    <mergeCell ref="B57:D57"/>
    <mergeCell ref="E57:I57"/>
    <mergeCell ref="B58:D58"/>
    <mergeCell ref="E58:I58"/>
    <mergeCell ref="B59:D59"/>
    <mergeCell ref="E59:I59"/>
    <mergeCell ref="B49:D49"/>
    <mergeCell ref="E49:I49"/>
    <mergeCell ref="B50:I50"/>
    <mergeCell ref="B51:D55"/>
    <mergeCell ref="E51:I55"/>
    <mergeCell ref="H56:I56"/>
    <mergeCell ref="B40:I40"/>
    <mergeCell ref="B41:I45"/>
    <mergeCell ref="H46:I46"/>
    <mergeCell ref="B47:D47"/>
    <mergeCell ref="E47:I47"/>
    <mergeCell ref="B48:D48"/>
    <mergeCell ref="E48:I48"/>
    <mergeCell ref="B37:D37"/>
    <mergeCell ref="E37:I37"/>
    <mergeCell ref="B38:D38"/>
    <mergeCell ref="E38:I38"/>
    <mergeCell ref="B39:D39"/>
    <mergeCell ref="E39:I39"/>
    <mergeCell ref="B29:D29"/>
    <mergeCell ref="E29:I29"/>
    <mergeCell ref="B30:I30"/>
    <mergeCell ref="B31:D35"/>
    <mergeCell ref="E31:I35"/>
    <mergeCell ref="H36:I36"/>
    <mergeCell ref="H26:I26"/>
    <mergeCell ref="B27:D27"/>
    <mergeCell ref="E27:I27"/>
    <mergeCell ref="B28:D28"/>
    <mergeCell ref="E28:I28"/>
    <mergeCell ref="G21:I21"/>
    <mergeCell ref="G19:I19"/>
    <mergeCell ref="G20:I20"/>
    <mergeCell ref="E15:I15"/>
    <mergeCell ref="H8:I8"/>
    <mergeCell ref="B9:D9"/>
    <mergeCell ref="E9:I9"/>
    <mergeCell ref="A1:C1"/>
    <mergeCell ref="A2:C2"/>
    <mergeCell ref="A3:C3"/>
    <mergeCell ref="A4:C4"/>
    <mergeCell ref="A5:C5"/>
    <mergeCell ref="D5:F5"/>
  </mergeCells>
  <pageMargins left="0.25" right="0.25" top="0.75" bottom="0.75" header="0.3" footer="0.3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outlinePr summaryBelow="0"/>
  </sheetPr>
  <dimension ref="A1:K1218"/>
  <sheetViews>
    <sheetView showGridLines="0" topLeftCell="A10" zoomScale="90" zoomScaleNormal="90" zoomScalePageLayoutView="80" workbookViewId="0">
      <selection activeCell="B15" sqref="B15:G15"/>
    </sheetView>
  </sheetViews>
  <sheetFormatPr defaultColWidth="8.85546875" defaultRowHeight="15" outlineLevelRow="1" x14ac:dyDescent="0.25"/>
  <cols>
    <col min="3" max="3" width="4.5703125" style="24" bestFit="1" customWidth="1"/>
    <col min="4" max="4" width="58.42578125" customWidth="1"/>
    <col min="5" max="5" width="15.7109375" customWidth="1"/>
    <col min="6" max="6" width="15" style="23" customWidth="1"/>
    <col min="7" max="7" width="13.5703125" customWidth="1"/>
    <col min="8" max="8" width="12.140625" customWidth="1"/>
    <col min="9" max="9" width="15" customWidth="1"/>
    <col min="10" max="10" width="7" bestFit="1" customWidth="1"/>
    <col min="11" max="11" width="9.5703125" bestFit="1" customWidth="1"/>
    <col min="12" max="16" width="9.85546875" customWidth="1"/>
  </cols>
  <sheetData>
    <row r="1" spans="1:11" s="33" customFormat="1" ht="15" customHeight="1" x14ac:dyDescent="0.25">
      <c r="A1" s="56" t="s">
        <v>89</v>
      </c>
      <c r="B1" s="57"/>
      <c r="C1" s="58"/>
      <c r="D1" s="39" t="str">
        <f>Storyboard!D1</f>
        <v>XXXXX_Project</v>
      </c>
      <c r="E1" s="36" t="s">
        <v>93</v>
      </c>
      <c r="F1" s="39">
        <f>Storyboard!F1</f>
        <v>0</v>
      </c>
      <c r="G1" s="32"/>
    </row>
    <row r="2" spans="1:11" s="18" customFormat="1" ht="15" customHeight="1" x14ac:dyDescent="0.25">
      <c r="A2" s="56" t="s">
        <v>90</v>
      </c>
      <c r="B2" s="57"/>
      <c r="C2" s="58"/>
      <c r="D2" s="39">
        <f>Storyboard!D2</f>
        <v>0</v>
      </c>
      <c r="E2" s="35"/>
      <c r="F2" s="39">
        <f>Storyboard!F2</f>
        <v>0</v>
      </c>
      <c r="G2" s="32"/>
    </row>
    <row r="3" spans="1:11" s="18" customFormat="1" ht="15" customHeight="1" x14ac:dyDescent="0.25">
      <c r="A3" s="56" t="s">
        <v>91</v>
      </c>
      <c r="B3" s="57"/>
      <c r="C3" s="58"/>
      <c r="D3" s="39">
        <f>Storyboard!D3</f>
        <v>0</v>
      </c>
      <c r="E3" s="36" t="s">
        <v>94</v>
      </c>
      <c r="F3" s="39">
        <f>Storyboard!F3</f>
        <v>0</v>
      </c>
      <c r="G3" s="32"/>
    </row>
    <row r="4" spans="1:11" s="18" customFormat="1" ht="15" customHeight="1" x14ac:dyDescent="0.25">
      <c r="A4" s="56" t="s">
        <v>92</v>
      </c>
      <c r="B4" s="57"/>
      <c r="C4" s="58"/>
      <c r="D4" s="39">
        <f>Storyboard!D4</f>
        <v>0</v>
      </c>
      <c r="E4" s="35"/>
      <c r="F4" s="39">
        <f>Storyboard!F4</f>
        <v>0</v>
      </c>
      <c r="G4" s="32"/>
    </row>
    <row r="5" spans="1:11" s="34" customFormat="1" ht="15" customHeight="1" thickBot="1" x14ac:dyDescent="0.3">
      <c r="A5" s="59" t="s">
        <v>109</v>
      </c>
      <c r="B5" s="59"/>
      <c r="C5" s="60"/>
      <c r="D5" s="108" t="str">
        <f>D1&amp;"_correction_document_v1"</f>
        <v>XXXXX_Project_correction_document_v1</v>
      </c>
      <c r="E5" s="108"/>
      <c r="F5" s="108"/>
      <c r="G5" s="49">
        <f ca="1">TODAY()</f>
        <v>41098</v>
      </c>
    </row>
    <row r="7" spans="1:11" ht="15.75" thickBot="1" x14ac:dyDescent="0.3">
      <c r="K7" s="1"/>
    </row>
    <row r="8" spans="1:11" ht="33" customHeight="1" x14ac:dyDescent="0.25">
      <c r="B8" s="22" t="s">
        <v>0</v>
      </c>
      <c r="C8" s="21">
        <v>1</v>
      </c>
      <c r="D8" s="41" t="str">
        <f>INDEX(AssetList!$J$3:$J$200,MATCH('Correction Document'!C8,AssetList!$M$3:$M$200))</f>
        <v xml:space="preserve">11_PGOC_BNL_Dynamite_SG00_P0Introducing Stabilised Stannous Fluoride
</v>
      </c>
      <c r="E8" s="10" t="s">
        <v>1</v>
      </c>
      <c r="F8" s="20" t="str">
        <f>INDEX(AssetList!$K$3:$K$200,MATCH('Correction Document'!$C8,AssetList!$M$3:$M$200))</f>
        <v/>
      </c>
      <c r="G8" s="10" t="s">
        <v>2</v>
      </c>
      <c r="H8" s="90" t="str">
        <f>INDEX(AssetList!$L$3:$L$200,MATCH('Correction Document'!$C8,AssetList!$M$3:$M$200))</f>
        <v>Homepage</v>
      </c>
      <c r="I8" s="91" t="str">
        <f>INDEX(AssetList!$K$3:$K$200,MATCH('Correction Document'!$C8,AssetList!$M$3:$M$200))</f>
        <v/>
      </c>
      <c r="K8" s="1"/>
    </row>
    <row r="9" spans="1:11" ht="23.25" customHeight="1" outlineLevel="1" x14ac:dyDescent="0.25">
      <c r="B9" s="83" t="s">
        <v>3</v>
      </c>
      <c r="C9" s="84"/>
      <c r="D9" s="84"/>
      <c r="E9" s="85">
        <v>1</v>
      </c>
      <c r="F9" s="85"/>
      <c r="G9" s="85"/>
      <c r="H9" s="85"/>
      <c r="I9" s="86"/>
      <c r="K9" s="1"/>
    </row>
    <row r="10" spans="1:11" ht="23.25" customHeight="1" outlineLevel="1" x14ac:dyDescent="0.25">
      <c r="B10" s="87" t="s">
        <v>4</v>
      </c>
      <c r="C10" s="88"/>
      <c r="D10" s="88"/>
      <c r="E10" s="88" t="s">
        <v>5</v>
      </c>
      <c r="F10" s="88"/>
      <c r="G10" s="88"/>
      <c r="H10" s="88"/>
      <c r="I10" s="89"/>
      <c r="K10" s="1"/>
    </row>
    <row r="11" spans="1:11" ht="234" customHeight="1" outlineLevel="1" x14ac:dyDescent="0.25">
      <c r="B11" s="67"/>
      <c r="C11" s="65"/>
      <c r="D11" s="127"/>
      <c r="E11" s="64"/>
      <c r="F11" s="65"/>
      <c r="G11" s="65"/>
      <c r="H11" s="65"/>
      <c r="I11" s="66"/>
      <c r="K11" s="1"/>
    </row>
    <row r="12" spans="1:11" outlineLevel="1" x14ac:dyDescent="0.25">
      <c r="B12" s="96" t="s">
        <v>112</v>
      </c>
      <c r="C12" s="97"/>
      <c r="D12" s="97"/>
      <c r="E12" s="97"/>
      <c r="F12" s="97"/>
      <c r="G12" s="97"/>
      <c r="H12" s="97"/>
      <c r="I12" s="98"/>
      <c r="K12" s="1"/>
    </row>
    <row r="13" spans="1:11" outlineLevel="1" x14ac:dyDescent="0.25">
      <c r="B13" s="96" t="s">
        <v>116</v>
      </c>
      <c r="C13" s="97"/>
      <c r="D13" s="97"/>
      <c r="E13" s="97"/>
      <c r="F13" s="97"/>
      <c r="G13" s="97"/>
      <c r="H13" s="50" t="s">
        <v>114</v>
      </c>
      <c r="I13" s="51" t="s">
        <v>115</v>
      </c>
      <c r="K13" s="1"/>
    </row>
    <row r="14" spans="1:11" outlineLevel="1" x14ac:dyDescent="0.25">
      <c r="B14" s="92" t="s">
        <v>113</v>
      </c>
      <c r="C14" s="93"/>
      <c r="D14" s="93"/>
      <c r="E14" s="93"/>
      <c r="F14" s="93"/>
      <c r="G14" s="94"/>
      <c r="H14" s="53" t="s">
        <v>111</v>
      </c>
      <c r="I14" s="55">
        <v>41076</v>
      </c>
      <c r="K14" s="1"/>
    </row>
    <row r="15" spans="1:11" outlineLevel="1" x14ac:dyDescent="0.25">
      <c r="B15" s="92"/>
      <c r="C15" s="93"/>
      <c r="D15" s="93"/>
      <c r="E15" s="93"/>
      <c r="F15" s="93"/>
      <c r="G15" s="94"/>
      <c r="H15" s="53"/>
      <c r="I15" s="55"/>
      <c r="K15" s="1"/>
    </row>
    <row r="16" spans="1:11" outlineLevel="1" x14ac:dyDescent="0.25">
      <c r="B16" s="92"/>
      <c r="C16" s="93"/>
      <c r="D16" s="93"/>
      <c r="E16" s="93"/>
      <c r="F16" s="93"/>
      <c r="G16" s="94"/>
      <c r="H16" s="53"/>
      <c r="I16" s="52"/>
      <c r="K16" s="1"/>
    </row>
    <row r="17" spans="2:11" outlineLevel="1" x14ac:dyDescent="0.25">
      <c r="B17" s="92"/>
      <c r="C17" s="93"/>
      <c r="D17" s="93"/>
      <c r="E17" s="93"/>
      <c r="F17" s="93"/>
      <c r="G17" s="94"/>
      <c r="H17" s="53"/>
      <c r="I17" s="52"/>
      <c r="K17" s="1"/>
    </row>
    <row r="18" spans="2:11" ht="15.75" outlineLevel="1" thickBot="1" x14ac:dyDescent="0.3">
      <c r="B18" s="92"/>
      <c r="C18" s="93"/>
      <c r="D18" s="93"/>
      <c r="E18" s="93"/>
      <c r="F18" s="93"/>
      <c r="G18" s="94"/>
      <c r="H18" s="54"/>
      <c r="I18" s="52"/>
      <c r="K18" s="1"/>
    </row>
    <row r="19" spans="2:11" ht="33" customHeight="1" x14ac:dyDescent="0.25">
      <c r="B19" s="22" t="s">
        <v>0</v>
      </c>
      <c r="C19" s="21">
        <f>MAX(B$8:$C18)+1</f>
        <v>2</v>
      </c>
      <c r="D19" s="20" t="str">
        <f>INDEX(AssetList!$J$3:$J$200,MATCH('Correction Document'!C19,AssetList!$M$3:$M$200))</f>
        <v>11_PGOC_BNL_Dynamite_SG01_P01_IC01_S01</v>
      </c>
      <c r="E19" s="10" t="s">
        <v>1</v>
      </c>
      <c r="F19" s="20" t="str">
        <f>INDEX(AssetList!$K$3:$K$200,MATCH('Correction Document'!$C19,AssetList!$M$3:$M$200))</f>
        <v/>
      </c>
      <c r="G19" s="10" t="s">
        <v>2</v>
      </c>
      <c r="H19" s="95" t="str">
        <f>INDEX(AssetList!$L$3:$L$200,MATCH('Correction Document'!$C19,AssetList!$M$3:$M$200))</f>
        <v>Reco</v>
      </c>
      <c r="I19" s="91" t="str">
        <f>INDEX(AssetList!$K$3:$K$200,MATCH('Correction Document'!$C19,AssetList!$M$3:$M$200))</f>
        <v/>
      </c>
      <c r="K19" s="1"/>
    </row>
    <row r="20" spans="2:11" ht="23.25" customHeight="1" outlineLevel="1" x14ac:dyDescent="0.25">
      <c r="B20" s="83" t="s">
        <v>3</v>
      </c>
      <c r="C20" s="84"/>
      <c r="D20" s="84"/>
      <c r="E20" s="85">
        <f>MAX($E$9:E19)+1</f>
        <v>2</v>
      </c>
      <c r="F20" s="85"/>
      <c r="G20" s="85"/>
      <c r="H20" s="85"/>
      <c r="I20" s="86"/>
      <c r="J20" s="1"/>
      <c r="K20" s="1"/>
    </row>
    <row r="21" spans="2:11" ht="23.25" customHeight="1" outlineLevel="1" x14ac:dyDescent="0.25">
      <c r="B21" s="87" t="s">
        <v>4</v>
      </c>
      <c r="C21" s="88"/>
      <c r="D21" s="88"/>
      <c r="E21" s="88" t="s">
        <v>5</v>
      </c>
      <c r="F21" s="88"/>
      <c r="G21" s="88"/>
      <c r="H21" s="88"/>
      <c r="I21" s="89"/>
      <c r="J21" s="1"/>
    </row>
    <row r="22" spans="2:11" ht="234" customHeight="1" outlineLevel="1" x14ac:dyDescent="0.25">
      <c r="B22" s="67"/>
      <c r="C22" s="65"/>
      <c r="D22" s="65"/>
      <c r="E22" s="64"/>
      <c r="F22" s="65"/>
      <c r="G22" s="65"/>
      <c r="H22" s="65"/>
      <c r="I22" s="66"/>
      <c r="J22" s="1"/>
    </row>
    <row r="23" spans="2:11" outlineLevel="1" x14ac:dyDescent="0.25">
      <c r="B23" s="61" t="s">
        <v>6</v>
      </c>
      <c r="C23" s="62"/>
      <c r="D23" s="62"/>
      <c r="E23" s="62"/>
      <c r="F23" s="62"/>
      <c r="G23" s="62"/>
      <c r="H23" s="62"/>
      <c r="I23" s="63"/>
      <c r="J23" s="1"/>
    </row>
    <row r="24" spans="2:11" outlineLevel="1" x14ac:dyDescent="0.25">
      <c r="B24" s="68"/>
      <c r="C24" s="69"/>
      <c r="D24" s="70"/>
      <c r="E24" s="77"/>
      <c r="F24" s="69"/>
      <c r="G24" s="69"/>
      <c r="H24" s="69"/>
      <c r="I24" s="78"/>
      <c r="J24" s="1"/>
    </row>
    <row r="25" spans="2:11" outlineLevel="1" x14ac:dyDescent="0.25">
      <c r="B25" s="71"/>
      <c r="C25" s="72"/>
      <c r="D25" s="73"/>
      <c r="E25" s="79"/>
      <c r="F25" s="72"/>
      <c r="G25" s="72"/>
      <c r="H25" s="72"/>
      <c r="I25" s="80"/>
      <c r="J25" s="1"/>
    </row>
    <row r="26" spans="2:11" outlineLevel="1" x14ac:dyDescent="0.25">
      <c r="B26" s="71"/>
      <c r="C26" s="72"/>
      <c r="D26" s="73"/>
      <c r="E26" s="79"/>
      <c r="F26" s="72"/>
      <c r="G26" s="72"/>
      <c r="H26" s="72"/>
      <c r="I26" s="80"/>
      <c r="J26" s="1"/>
    </row>
    <row r="27" spans="2:11" outlineLevel="1" x14ac:dyDescent="0.25">
      <c r="B27" s="71"/>
      <c r="C27" s="72"/>
      <c r="D27" s="73"/>
      <c r="E27" s="79"/>
      <c r="F27" s="72"/>
      <c r="G27" s="72"/>
      <c r="H27" s="72"/>
      <c r="I27" s="80"/>
      <c r="J27" s="1"/>
    </row>
    <row r="28" spans="2:11" ht="15.75" outlineLevel="1" thickBot="1" x14ac:dyDescent="0.3">
      <c r="B28" s="74"/>
      <c r="C28" s="75"/>
      <c r="D28" s="76"/>
      <c r="E28" s="81"/>
      <c r="F28" s="75"/>
      <c r="G28" s="75"/>
      <c r="H28" s="75"/>
      <c r="I28" s="82"/>
      <c r="J28" s="1"/>
    </row>
    <row r="29" spans="2:11" ht="33" customHeight="1" x14ac:dyDescent="0.25">
      <c r="B29" s="22" t="s">
        <v>0</v>
      </c>
      <c r="C29" s="21">
        <f>MAX(B$8:$C28)+1</f>
        <v>3</v>
      </c>
      <c r="D29" s="20" t="str">
        <f>INDEX(AssetList!$J$3:$J$200,MATCH('Correction Document'!C29,AssetList!$M$3:$M$200))</f>
        <v>11_PGOC_BNL_Dynamite_SG01_P01_IC01_S02</v>
      </c>
      <c r="E29" s="10" t="s">
        <v>1</v>
      </c>
      <c r="F29" s="20" t="str">
        <f>INDEX(AssetList!$K$3:$K$200,MATCH('Correction Document'!$C29,AssetList!$M$3:$M$200))</f>
        <v/>
      </c>
      <c r="G29" s="10" t="s">
        <v>2</v>
      </c>
      <c r="H29" s="90" t="str">
        <f>INDEX(AssetList!$L$3:$L$200,MATCH('Correction Document'!$C29,AssetList!$M$3:$M$200))</f>
        <v>Reco</v>
      </c>
      <c r="I29" s="91" t="str">
        <f>INDEX(AssetList!$K$3:$K$200,MATCH('Correction Document'!$C29,AssetList!$M$3:$M$200))</f>
        <v/>
      </c>
      <c r="J29" s="1"/>
    </row>
    <row r="30" spans="2:11" ht="23.25" customHeight="1" outlineLevel="1" x14ac:dyDescent="0.25">
      <c r="B30" s="83" t="s">
        <v>3</v>
      </c>
      <c r="C30" s="84"/>
      <c r="D30" s="84"/>
      <c r="E30" s="85">
        <f>MAX($E$9:E29)+1</f>
        <v>3</v>
      </c>
      <c r="F30" s="85"/>
      <c r="G30" s="85"/>
      <c r="H30" s="85"/>
      <c r="I30" s="86"/>
      <c r="J30" s="1"/>
    </row>
    <row r="31" spans="2:11" ht="23.25" customHeight="1" outlineLevel="1" x14ac:dyDescent="0.25">
      <c r="B31" s="87" t="s">
        <v>4</v>
      </c>
      <c r="C31" s="88"/>
      <c r="D31" s="88"/>
      <c r="E31" s="88" t="s">
        <v>5</v>
      </c>
      <c r="F31" s="88"/>
      <c r="G31" s="88"/>
      <c r="H31" s="88"/>
      <c r="I31" s="89"/>
      <c r="J31" s="1"/>
    </row>
    <row r="32" spans="2:11" ht="234" customHeight="1" outlineLevel="1" x14ac:dyDescent="0.25">
      <c r="B32" s="67"/>
      <c r="C32" s="65"/>
      <c r="D32" s="65"/>
      <c r="E32" s="64"/>
      <c r="F32" s="65"/>
      <c r="G32" s="65"/>
      <c r="H32" s="65"/>
      <c r="I32" s="66"/>
      <c r="J32" s="1"/>
    </row>
    <row r="33" spans="2:10" outlineLevel="1" x14ac:dyDescent="0.25">
      <c r="B33" s="61" t="s">
        <v>6</v>
      </c>
      <c r="C33" s="62"/>
      <c r="D33" s="62"/>
      <c r="E33" s="62"/>
      <c r="F33" s="62"/>
      <c r="G33" s="62"/>
      <c r="H33" s="62"/>
      <c r="I33" s="63"/>
      <c r="J33" s="1"/>
    </row>
    <row r="34" spans="2:10" outlineLevel="1" x14ac:dyDescent="0.25">
      <c r="B34" s="99"/>
      <c r="C34" s="100"/>
      <c r="D34" s="100"/>
      <c r="E34" s="100"/>
      <c r="F34" s="100"/>
      <c r="G34" s="100"/>
      <c r="H34" s="100"/>
      <c r="I34" s="101"/>
      <c r="J34" s="1"/>
    </row>
    <row r="35" spans="2:10" outlineLevel="1" x14ac:dyDescent="0.25">
      <c r="B35" s="102"/>
      <c r="C35" s="103"/>
      <c r="D35" s="103"/>
      <c r="E35" s="103"/>
      <c r="F35" s="103"/>
      <c r="G35" s="103"/>
      <c r="H35" s="103"/>
      <c r="I35" s="104"/>
      <c r="J35" s="1"/>
    </row>
    <row r="36" spans="2:10" outlineLevel="1" x14ac:dyDescent="0.25">
      <c r="B36" s="102"/>
      <c r="C36" s="103"/>
      <c r="D36" s="103"/>
      <c r="E36" s="103"/>
      <c r="F36" s="103"/>
      <c r="G36" s="103"/>
      <c r="H36" s="103"/>
      <c r="I36" s="104"/>
      <c r="J36" s="1"/>
    </row>
    <row r="37" spans="2:10" outlineLevel="1" x14ac:dyDescent="0.25">
      <c r="B37" s="102"/>
      <c r="C37" s="103"/>
      <c r="D37" s="103"/>
      <c r="E37" s="103"/>
      <c r="F37" s="103"/>
      <c r="G37" s="103"/>
      <c r="H37" s="103"/>
      <c r="I37" s="104"/>
      <c r="J37" s="1"/>
    </row>
    <row r="38" spans="2:10" ht="15.75" outlineLevel="1" thickBot="1" x14ac:dyDescent="0.3">
      <c r="B38" s="105"/>
      <c r="C38" s="106"/>
      <c r="D38" s="106"/>
      <c r="E38" s="106"/>
      <c r="F38" s="106"/>
      <c r="G38" s="106"/>
      <c r="H38" s="106"/>
      <c r="I38" s="107"/>
      <c r="J38" s="1"/>
    </row>
    <row r="39" spans="2:10" ht="33" customHeight="1" x14ac:dyDescent="0.25">
      <c r="B39" s="22" t="s">
        <v>0</v>
      </c>
      <c r="C39" s="21">
        <f>MAX(B$8:$C38)+1</f>
        <v>4</v>
      </c>
      <c r="D39" s="20" t="str">
        <f>INDEX(AssetList!$J$3:$J$200,MATCH('Correction Document'!C39,AssetList!$M$3:$M$200))</f>
        <v>11_PGOC_BNL_Dynamite_SG01_P01_IC01_S03</v>
      </c>
      <c r="E39" s="10" t="s">
        <v>1</v>
      </c>
      <c r="F39" s="20" t="str">
        <f>INDEX(AssetList!$K$3:$K$200,MATCH('Correction Document'!$C39,AssetList!$M$3:$M$200))</f>
        <v/>
      </c>
      <c r="G39" s="10" t="s">
        <v>2</v>
      </c>
      <c r="H39" s="90" t="str">
        <f>INDEX(AssetList!$L$3:$L$200,MATCH('Correction Document'!$C39,AssetList!$M$3:$M$200))</f>
        <v>Reco</v>
      </c>
      <c r="I39" s="91" t="str">
        <f>INDEX(AssetList!$K$3:$K$200,MATCH('Correction Document'!$C39,AssetList!$M$3:$M$200))</f>
        <v/>
      </c>
      <c r="J39" s="1"/>
    </row>
    <row r="40" spans="2:10" ht="23.25" customHeight="1" outlineLevel="1" x14ac:dyDescent="0.25">
      <c r="B40" s="83" t="s">
        <v>3</v>
      </c>
      <c r="C40" s="84"/>
      <c r="D40" s="84"/>
      <c r="E40" s="85">
        <f>MAX($E$9:E39)+1</f>
        <v>4</v>
      </c>
      <c r="F40" s="85"/>
      <c r="G40" s="85"/>
      <c r="H40" s="85"/>
      <c r="I40" s="86"/>
      <c r="J40" s="1"/>
    </row>
    <row r="41" spans="2:10" ht="23.25" customHeight="1" outlineLevel="1" x14ac:dyDescent="0.25">
      <c r="B41" s="87" t="s">
        <v>4</v>
      </c>
      <c r="C41" s="88"/>
      <c r="D41" s="88"/>
      <c r="E41" s="88" t="s">
        <v>5</v>
      </c>
      <c r="F41" s="88"/>
      <c r="G41" s="88"/>
      <c r="H41" s="88"/>
      <c r="I41" s="89"/>
      <c r="J41" s="1"/>
    </row>
    <row r="42" spans="2:10" ht="234" customHeight="1" outlineLevel="1" x14ac:dyDescent="0.25">
      <c r="B42" s="67"/>
      <c r="C42" s="65"/>
      <c r="D42" s="65"/>
      <c r="E42" s="64"/>
      <c r="F42" s="65"/>
      <c r="G42" s="65"/>
      <c r="H42" s="65"/>
      <c r="I42" s="66"/>
      <c r="J42" s="1"/>
    </row>
    <row r="43" spans="2:10" outlineLevel="1" x14ac:dyDescent="0.25">
      <c r="B43" s="61" t="s">
        <v>6</v>
      </c>
      <c r="C43" s="62"/>
      <c r="D43" s="62"/>
      <c r="E43" s="62"/>
      <c r="F43" s="62"/>
      <c r="G43" s="62"/>
      <c r="H43" s="62"/>
      <c r="I43" s="63"/>
      <c r="J43" s="1"/>
    </row>
    <row r="44" spans="2:10" outlineLevel="1" x14ac:dyDescent="0.25">
      <c r="B44" s="68"/>
      <c r="C44" s="69"/>
      <c r="D44" s="70"/>
      <c r="E44" s="77"/>
      <c r="F44" s="69"/>
      <c r="G44" s="69"/>
      <c r="H44" s="69"/>
      <c r="I44" s="78"/>
      <c r="J44" s="1"/>
    </row>
    <row r="45" spans="2:10" outlineLevel="1" x14ac:dyDescent="0.25">
      <c r="B45" s="71"/>
      <c r="C45" s="72"/>
      <c r="D45" s="73"/>
      <c r="E45" s="79"/>
      <c r="F45" s="72"/>
      <c r="G45" s="72"/>
      <c r="H45" s="72"/>
      <c r="I45" s="80"/>
      <c r="J45" s="1"/>
    </row>
    <row r="46" spans="2:10" outlineLevel="1" x14ac:dyDescent="0.25">
      <c r="B46" s="71"/>
      <c r="C46" s="72"/>
      <c r="D46" s="73"/>
      <c r="E46" s="79"/>
      <c r="F46" s="72"/>
      <c r="G46" s="72"/>
      <c r="H46" s="72"/>
      <c r="I46" s="80"/>
      <c r="J46" s="1"/>
    </row>
    <row r="47" spans="2:10" outlineLevel="1" x14ac:dyDescent="0.25">
      <c r="B47" s="71"/>
      <c r="C47" s="72"/>
      <c r="D47" s="73"/>
      <c r="E47" s="79"/>
      <c r="F47" s="72"/>
      <c r="G47" s="72"/>
      <c r="H47" s="72"/>
      <c r="I47" s="80"/>
      <c r="J47" s="1"/>
    </row>
    <row r="48" spans="2:10" ht="15.75" outlineLevel="1" thickBot="1" x14ac:dyDescent="0.3">
      <c r="B48" s="74"/>
      <c r="C48" s="75"/>
      <c r="D48" s="76"/>
      <c r="E48" s="81"/>
      <c r="F48" s="75"/>
      <c r="G48" s="75"/>
      <c r="H48" s="75"/>
      <c r="I48" s="82"/>
      <c r="J48" s="1"/>
    </row>
    <row r="49" spans="2:10" ht="33" customHeight="1" x14ac:dyDescent="0.25">
      <c r="B49" s="22" t="s">
        <v>0</v>
      </c>
      <c r="C49" s="21">
        <f>MAX(B$8:$C48)+1</f>
        <v>5</v>
      </c>
      <c r="D49" s="20" t="str">
        <f>INDEX(AssetList!$J$3:$J$200,MATCH('Correction Document'!C49,AssetList!$M$3:$M$200))</f>
        <v>11_PGOC_BNL_Dynamite_SG01_P01_IC01_S04</v>
      </c>
      <c r="E49" s="10" t="s">
        <v>1</v>
      </c>
      <c r="F49" s="20" t="str">
        <f>INDEX(AssetList!$K$3:$K$200,MATCH('Correction Document'!$C49,AssetList!$M$3:$M$200))</f>
        <v/>
      </c>
      <c r="G49" s="10" t="s">
        <v>2</v>
      </c>
      <c r="H49" s="90" t="str">
        <f>INDEX(AssetList!$L$3:$L$200,MATCH('Correction Document'!$C49,AssetList!$M$3:$M$200))</f>
        <v>Reco</v>
      </c>
      <c r="I49" s="91" t="str">
        <f>INDEX(AssetList!$K$3:$K$200,MATCH('Correction Document'!$C49,AssetList!$M$3:$M$200))</f>
        <v/>
      </c>
      <c r="J49" s="1"/>
    </row>
    <row r="50" spans="2:10" ht="23.25" customHeight="1" outlineLevel="1" x14ac:dyDescent="0.25">
      <c r="B50" s="83" t="s">
        <v>3</v>
      </c>
      <c r="C50" s="84"/>
      <c r="D50" s="84"/>
      <c r="E50" s="85">
        <f>MAX($E$9:E49)+1</f>
        <v>5</v>
      </c>
      <c r="F50" s="85"/>
      <c r="G50" s="85"/>
      <c r="H50" s="85"/>
      <c r="I50" s="86"/>
      <c r="J50" s="1"/>
    </row>
    <row r="51" spans="2:10" ht="23.25" customHeight="1" outlineLevel="1" x14ac:dyDescent="0.25">
      <c r="B51" s="87" t="s">
        <v>4</v>
      </c>
      <c r="C51" s="88"/>
      <c r="D51" s="88"/>
      <c r="E51" s="88" t="s">
        <v>5</v>
      </c>
      <c r="F51" s="88"/>
      <c r="G51" s="88"/>
      <c r="H51" s="88"/>
      <c r="I51" s="89"/>
      <c r="J51" s="1"/>
    </row>
    <row r="52" spans="2:10" ht="234" customHeight="1" outlineLevel="1" x14ac:dyDescent="0.25">
      <c r="B52" s="67"/>
      <c r="C52" s="65"/>
      <c r="D52" s="65"/>
      <c r="E52" s="64"/>
      <c r="F52" s="65"/>
      <c r="G52" s="65"/>
      <c r="H52" s="65"/>
      <c r="I52" s="66"/>
      <c r="J52" s="1"/>
    </row>
    <row r="53" spans="2:10" outlineLevel="1" x14ac:dyDescent="0.25">
      <c r="B53" s="61" t="s">
        <v>6</v>
      </c>
      <c r="C53" s="62"/>
      <c r="D53" s="62"/>
      <c r="E53" s="62"/>
      <c r="F53" s="62"/>
      <c r="G53" s="62"/>
      <c r="H53" s="62"/>
      <c r="I53" s="63"/>
      <c r="J53" s="1"/>
    </row>
    <row r="54" spans="2:10" outlineLevel="1" x14ac:dyDescent="0.25">
      <c r="B54" s="68"/>
      <c r="C54" s="69"/>
      <c r="D54" s="70"/>
      <c r="E54" s="77"/>
      <c r="F54" s="69"/>
      <c r="G54" s="69"/>
      <c r="H54" s="69"/>
      <c r="I54" s="78"/>
      <c r="J54" s="1"/>
    </row>
    <row r="55" spans="2:10" outlineLevel="1" x14ac:dyDescent="0.25">
      <c r="B55" s="71"/>
      <c r="C55" s="72"/>
      <c r="D55" s="73"/>
      <c r="E55" s="79"/>
      <c r="F55" s="72"/>
      <c r="G55" s="72"/>
      <c r="H55" s="72"/>
      <c r="I55" s="80"/>
      <c r="J55" s="1"/>
    </row>
    <row r="56" spans="2:10" outlineLevel="1" x14ac:dyDescent="0.25">
      <c r="B56" s="71"/>
      <c r="C56" s="72"/>
      <c r="D56" s="73"/>
      <c r="E56" s="79"/>
      <c r="F56" s="72"/>
      <c r="G56" s="72"/>
      <c r="H56" s="72"/>
      <c r="I56" s="80"/>
      <c r="J56" s="1"/>
    </row>
    <row r="57" spans="2:10" outlineLevel="1" x14ac:dyDescent="0.25">
      <c r="B57" s="71"/>
      <c r="C57" s="72"/>
      <c r="D57" s="73"/>
      <c r="E57" s="79"/>
      <c r="F57" s="72"/>
      <c r="G57" s="72"/>
      <c r="H57" s="72"/>
      <c r="I57" s="80"/>
      <c r="J57" s="1"/>
    </row>
    <row r="58" spans="2:10" ht="15.75" outlineLevel="1" thickBot="1" x14ac:dyDescent="0.3">
      <c r="B58" s="74"/>
      <c r="C58" s="75"/>
      <c r="D58" s="76"/>
      <c r="E58" s="81"/>
      <c r="F58" s="75"/>
      <c r="G58" s="75"/>
      <c r="H58" s="75"/>
      <c r="I58" s="82"/>
      <c r="J58" s="1"/>
    </row>
    <row r="59" spans="2:10" ht="33" customHeight="1" x14ac:dyDescent="0.25">
      <c r="B59" s="22" t="s">
        <v>0</v>
      </c>
      <c r="C59" s="21">
        <f>MAX(B$8:$C58)+1</f>
        <v>6</v>
      </c>
      <c r="D59" s="20" t="str">
        <f>INDEX(AssetList!$J$3:$J$200,MATCH('Correction Document'!C59,AssetList!$M$3:$M$200))</f>
        <v>11_PGOC_BNL_Dynamite_SG01_P01_IC02_S01</v>
      </c>
      <c r="E59" s="10" t="s">
        <v>1</v>
      </c>
      <c r="F59" s="20" t="str">
        <f>INDEX(AssetList!$K$3:$K$200,MATCH('Correction Document'!$C59,AssetList!$M$3:$M$200))</f>
        <v/>
      </c>
      <c r="G59" s="10" t="s">
        <v>2</v>
      </c>
      <c r="H59" s="90" t="str">
        <f>INDEX(AssetList!$L$3:$L$200,MATCH('Correction Document'!$C59,AssetList!$M$3:$M$200))</f>
        <v>Technology</v>
      </c>
      <c r="I59" s="91" t="str">
        <f>INDEX(AssetList!$K$3:$K$200,MATCH('Correction Document'!$C59,AssetList!$M$3:$M$200))</f>
        <v/>
      </c>
      <c r="J59" s="1"/>
    </row>
    <row r="60" spans="2:10" ht="23.25" customHeight="1" outlineLevel="1" x14ac:dyDescent="0.25">
      <c r="B60" s="83" t="s">
        <v>3</v>
      </c>
      <c r="C60" s="84"/>
      <c r="D60" s="84"/>
      <c r="E60" s="85">
        <f>MAX($E$9:E59)+1</f>
        <v>6</v>
      </c>
      <c r="F60" s="85"/>
      <c r="G60" s="85"/>
      <c r="H60" s="85"/>
      <c r="I60" s="86"/>
      <c r="J60" s="1"/>
    </row>
    <row r="61" spans="2:10" ht="23.25" customHeight="1" outlineLevel="1" x14ac:dyDescent="0.25">
      <c r="B61" s="87" t="s">
        <v>4</v>
      </c>
      <c r="C61" s="88"/>
      <c r="D61" s="88"/>
      <c r="E61" s="88" t="s">
        <v>5</v>
      </c>
      <c r="F61" s="88"/>
      <c r="G61" s="88"/>
      <c r="H61" s="88"/>
      <c r="I61" s="89"/>
      <c r="J61" s="1"/>
    </row>
    <row r="62" spans="2:10" ht="234" customHeight="1" outlineLevel="1" x14ac:dyDescent="0.25">
      <c r="B62" s="67"/>
      <c r="C62" s="65"/>
      <c r="D62" s="65"/>
      <c r="E62" s="64"/>
      <c r="F62" s="65"/>
      <c r="G62" s="65"/>
      <c r="H62" s="65"/>
      <c r="I62" s="66"/>
      <c r="J62" s="1"/>
    </row>
    <row r="63" spans="2:10" outlineLevel="1" x14ac:dyDescent="0.25">
      <c r="B63" s="61" t="s">
        <v>6</v>
      </c>
      <c r="C63" s="62"/>
      <c r="D63" s="62"/>
      <c r="E63" s="62"/>
      <c r="F63" s="62"/>
      <c r="G63" s="62"/>
      <c r="H63" s="62"/>
      <c r="I63" s="63"/>
      <c r="J63" s="1"/>
    </row>
    <row r="64" spans="2:10" outlineLevel="1" x14ac:dyDescent="0.25">
      <c r="B64" s="68"/>
      <c r="C64" s="69"/>
      <c r="D64" s="70"/>
      <c r="E64" s="77"/>
      <c r="F64" s="69"/>
      <c r="G64" s="69"/>
      <c r="H64" s="69"/>
      <c r="I64" s="78"/>
      <c r="J64" s="1"/>
    </row>
    <row r="65" spans="2:10" outlineLevel="1" x14ac:dyDescent="0.25">
      <c r="B65" s="71"/>
      <c r="C65" s="72"/>
      <c r="D65" s="73"/>
      <c r="E65" s="79"/>
      <c r="F65" s="72"/>
      <c r="G65" s="72"/>
      <c r="H65" s="72"/>
      <c r="I65" s="80"/>
      <c r="J65" s="1"/>
    </row>
    <row r="66" spans="2:10" outlineLevel="1" x14ac:dyDescent="0.25">
      <c r="B66" s="71"/>
      <c r="C66" s="72"/>
      <c r="D66" s="73"/>
      <c r="E66" s="79"/>
      <c r="F66" s="72"/>
      <c r="G66" s="72"/>
      <c r="H66" s="72"/>
      <c r="I66" s="80"/>
      <c r="J66" s="1"/>
    </row>
    <row r="67" spans="2:10" outlineLevel="1" x14ac:dyDescent="0.25">
      <c r="B67" s="71"/>
      <c r="C67" s="72"/>
      <c r="D67" s="73"/>
      <c r="E67" s="79"/>
      <c r="F67" s="72"/>
      <c r="G67" s="72"/>
      <c r="H67" s="72"/>
      <c r="I67" s="80"/>
      <c r="J67" s="1"/>
    </row>
    <row r="68" spans="2:10" ht="15.75" outlineLevel="1" thickBot="1" x14ac:dyDescent="0.3">
      <c r="B68" s="74"/>
      <c r="C68" s="75"/>
      <c r="D68" s="76"/>
      <c r="E68" s="81"/>
      <c r="F68" s="75"/>
      <c r="G68" s="75"/>
      <c r="H68" s="75"/>
      <c r="I68" s="82"/>
      <c r="J68" s="1"/>
    </row>
    <row r="69" spans="2:10" ht="33" customHeight="1" x14ac:dyDescent="0.25">
      <c r="B69" s="22" t="s">
        <v>0</v>
      </c>
      <c r="C69" s="21">
        <f>MAX(B$8:$C68)+1</f>
        <v>7</v>
      </c>
      <c r="D69" s="20" t="str">
        <f>INDEX(AssetList!$J$3:$J$200,MATCH('Correction Document'!C69,AssetList!$M$3:$M$200))</f>
        <v>11_PGOC_BNL_Dynamite_SG01_P01_IC02_S01</v>
      </c>
      <c r="E69" s="10" t="s">
        <v>1</v>
      </c>
      <c r="F69" s="20" t="str">
        <f>INDEX(AssetList!$K$3:$K$200,MATCH('Correction Document'!$C69,AssetList!$M$3:$M$200))</f>
        <v>PU01</v>
      </c>
      <c r="G69" s="10" t="s">
        <v>2</v>
      </c>
      <c r="H69" s="90" t="str">
        <f>INDEX(AssetList!$L$3:$L$200,MATCH('Correction Document'!$C69,AssetList!$M$3:$M$200))</f>
        <v>Technology</v>
      </c>
      <c r="I69" s="91" t="str">
        <f>INDEX(AssetList!$K$3:$K$200,MATCH('Correction Document'!$C69,AssetList!$M$3:$M$200))</f>
        <v>PU01</v>
      </c>
      <c r="J69" s="1"/>
    </row>
    <row r="70" spans="2:10" ht="23.25" customHeight="1" outlineLevel="1" x14ac:dyDescent="0.25">
      <c r="B70" s="83" t="s">
        <v>3</v>
      </c>
      <c r="C70" s="84"/>
      <c r="D70" s="84"/>
      <c r="E70" s="85">
        <f>MAX($E$9:E69)+1</f>
        <v>7</v>
      </c>
      <c r="F70" s="85"/>
      <c r="G70" s="85"/>
      <c r="H70" s="85"/>
      <c r="I70" s="86"/>
      <c r="J70" s="1"/>
    </row>
    <row r="71" spans="2:10" ht="23.25" customHeight="1" outlineLevel="1" x14ac:dyDescent="0.25">
      <c r="B71" s="87" t="s">
        <v>4</v>
      </c>
      <c r="C71" s="88"/>
      <c r="D71" s="88"/>
      <c r="E71" s="88" t="s">
        <v>5</v>
      </c>
      <c r="F71" s="88"/>
      <c r="G71" s="88"/>
      <c r="H71" s="88"/>
      <c r="I71" s="89"/>
      <c r="J71" s="1"/>
    </row>
    <row r="72" spans="2:10" ht="234" customHeight="1" outlineLevel="1" x14ac:dyDescent="0.25">
      <c r="B72" s="67"/>
      <c r="C72" s="65"/>
      <c r="D72" s="65"/>
      <c r="E72" s="64"/>
      <c r="F72" s="65"/>
      <c r="G72" s="65"/>
      <c r="H72" s="65"/>
      <c r="I72" s="66"/>
      <c r="J72" s="1"/>
    </row>
    <row r="73" spans="2:10" outlineLevel="1" x14ac:dyDescent="0.25">
      <c r="B73" s="61" t="s">
        <v>6</v>
      </c>
      <c r="C73" s="62"/>
      <c r="D73" s="62"/>
      <c r="E73" s="62"/>
      <c r="F73" s="62"/>
      <c r="G73" s="62"/>
      <c r="H73" s="62"/>
      <c r="I73" s="63"/>
      <c r="J73" s="1"/>
    </row>
    <row r="74" spans="2:10" outlineLevel="1" x14ac:dyDescent="0.25">
      <c r="B74" s="68"/>
      <c r="C74" s="69"/>
      <c r="D74" s="70"/>
      <c r="E74" s="77"/>
      <c r="F74" s="69"/>
      <c r="G74" s="69"/>
      <c r="H74" s="69"/>
      <c r="I74" s="78"/>
      <c r="J74" s="1"/>
    </row>
    <row r="75" spans="2:10" outlineLevel="1" x14ac:dyDescent="0.25">
      <c r="B75" s="71"/>
      <c r="C75" s="72"/>
      <c r="D75" s="73"/>
      <c r="E75" s="79"/>
      <c r="F75" s="72"/>
      <c r="G75" s="72"/>
      <c r="H75" s="72"/>
      <c r="I75" s="80"/>
      <c r="J75" s="1"/>
    </row>
    <row r="76" spans="2:10" outlineLevel="1" x14ac:dyDescent="0.25">
      <c r="B76" s="71"/>
      <c r="C76" s="72"/>
      <c r="D76" s="73"/>
      <c r="E76" s="79"/>
      <c r="F76" s="72"/>
      <c r="G76" s="72"/>
      <c r="H76" s="72"/>
      <c r="I76" s="80"/>
      <c r="J76" s="1"/>
    </row>
    <row r="77" spans="2:10" outlineLevel="1" x14ac:dyDescent="0.25">
      <c r="B77" s="71"/>
      <c r="C77" s="72"/>
      <c r="D77" s="73"/>
      <c r="E77" s="79"/>
      <c r="F77" s="72"/>
      <c r="G77" s="72"/>
      <c r="H77" s="72"/>
      <c r="I77" s="80"/>
      <c r="J77" s="1"/>
    </row>
    <row r="78" spans="2:10" ht="15.75" outlineLevel="1" thickBot="1" x14ac:dyDescent="0.3">
      <c r="B78" s="74"/>
      <c r="C78" s="75"/>
      <c r="D78" s="76"/>
      <c r="E78" s="81"/>
      <c r="F78" s="75"/>
      <c r="G78" s="75"/>
      <c r="H78" s="75"/>
      <c r="I78" s="82"/>
      <c r="J78" s="1"/>
    </row>
    <row r="79" spans="2:10" ht="33" customHeight="1" x14ac:dyDescent="0.25">
      <c r="B79" s="22" t="s">
        <v>0</v>
      </c>
      <c r="C79" s="21">
        <f>MAX(B$8:$C78)+1</f>
        <v>8</v>
      </c>
      <c r="D79" s="20" t="str">
        <f>INDEX(AssetList!$J$3:$J$200,MATCH('Correction Document'!C79,AssetList!$M$3:$M$200))</f>
        <v>11_PGOC_BNL_Dynamite_SG01_P01_IC02_S02</v>
      </c>
      <c r="E79" s="10" t="s">
        <v>1</v>
      </c>
      <c r="F79" s="20" t="str">
        <f>INDEX(AssetList!$K$3:$K$200,MATCH('Correction Document'!$C79,AssetList!$M$3:$M$200))</f>
        <v/>
      </c>
      <c r="G79" s="10" t="s">
        <v>2</v>
      </c>
      <c r="H79" s="90" t="str">
        <f>INDEX(AssetList!$L$3:$L$200,MATCH('Correction Document'!$C79,AssetList!$M$3:$M$200))</f>
        <v>Technology</v>
      </c>
      <c r="I79" s="91" t="str">
        <f>INDEX(AssetList!$K$3:$K$200,MATCH('Correction Document'!$C79,AssetList!$M$3:$M$200))</f>
        <v/>
      </c>
      <c r="J79" s="1"/>
    </row>
    <row r="80" spans="2:10" ht="23.25" customHeight="1" outlineLevel="1" x14ac:dyDescent="0.25">
      <c r="B80" s="83" t="s">
        <v>3</v>
      </c>
      <c r="C80" s="84"/>
      <c r="D80" s="84"/>
      <c r="E80" s="85">
        <f>MAX($E$9:E79)+1</f>
        <v>8</v>
      </c>
      <c r="F80" s="85"/>
      <c r="G80" s="85"/>
      <c r="H80" s="85"/>
      <c r="I80" s="86"/>
      <c r="J80" s="1"/>
    </row>
    <row r="81" spans="2:10" ht="23.25" customHeight="1" outlineLevel="1" x14ac:dyDescent="0.25">
      <c r="B81" s="87" t="s">
        <v>4</v>
      </c>
      <c r="C81" s="88"/>
      <c r="D81" s="88"/>
      <c r="E81" s="88" t="s">
        <v>5</v>
      </c>
      <c r="F81" s="88"/>
      <c r="G81" s="88"/>
      <c r="H81" s="88"/>
      <c r="I81" s="89"/>
      <c r="J81" s="1"/>
    </row>
    <row r="82" spans="2:10" ht="234" customHeight="1" outlineLevel="1" x14ac:dyDescent="0.25">
      <c r="B82" s="67"/>
      <c r="C82" s="65"/>
      <c r="D82" s="65"/>
      <c r="E82" s="64"/>
      <c r="F82" s="65"/>
      <c r="G82" s="65"/>
      <c r="H82" s="65"/>
      <c r="I82" s="66"/>
      <c r="J82" s="1"/>
    </row>
    <row r="83" spans="2:10" outlineLevel="1" x14ac:dyDescent="0.25">
      <c r="B83" s="61" t="s">
        <v>6</v>
      </c>
      <c r="C83" s="62"/>
      <c r="D83" s="62"/>
      <c r="E83" s="62"/>
      <c r="F83" s="62"/>
      <c r="G83" s="62"/>
      <c r="H83" s="62"/>
      <c r="I83" s="63"/>
      <c r="J83" s="1"/>
    </row>
    <row r="84" spans="2:10" outlineLevel="1" x14ac:dyDescent="0.25">
      <c r="B84" s="68"/>
      <c r="C84" s="69"/>
      <c r="D84" s="70"/>
      <c r="E84" s="77"/>
      <c r="F84" s="69"/>
      <c r="G84" s="69"/>
      <c r="H84" s="69"/>
      <c r="I84" s="78"/>
      <c r="J84" s="1"/>
    </row>
    <row r="85" spans="2:10" outlineLevel="1" x14ac:dyDescent="0.25">
      <c r="B85" s="71"/>
      <c r="C85" s="72"/>
      <c r="D85" s="73"/>
      <c r="E85" s="79"/>
      <c r="F85" s="72"/>
      <c r="G85" s="72"/>
      <c r="H85" s="72"/>
      <c r="I85" s="80"/>
      <c r="J85" s="1"/>
    </row>
    <row r="86" spans="2:10" outlineLevel="1" x14ac:dyDescent="0.25">
      <c r="B86" s="71"/>
      <c r="C86" s="72"/>
      <c r="D86" s="73"/>
      <c r="E86" s="79"/>
      <c r="F86" s="72"/>
      <c r="G86" s="72"/>
      <c r="H86" s="72"/>
      <c r="I86" s="80"/>
      <c r="J86" s="1"/>
    </row>
    <row r="87" spans="2:10" outlineLevel="1" x14ac:dyDescent="0.25">
      <c r="B87" s="71"/>
      <c r="C87" s="72"/>
      <c r="D87" s="73"/>
      <c r="E87" s="79"/>
      <c r="F87" s="72"/>
      <c r="G87" s="72"/>
      <c r="H87" s="72"/>
      <c r="I87" s="80"/>
      <c r="J87" s="1"/>
    </row>
    <row r="88" spans="2:10" ht="15.75" outlineLevel="1" thickBot="1" x14ac:dyDescent="0.3">
      <c r="B88" s="74"/>
      <c r="C88" s="75"/>
      <c r="D88" s="76"/>
      <c r="E88" s="81"/>
      <c r="F88" s="75"/>
      <c r="G88" s="75"/>
      <c r="H88" s="75"/>
      <c r="I88" s="82"/>
      <c r="J88" s="1"/>
    </row>
    <row r="89" spans="2:10" ht="33" customHeight="1" x14ac:dyDescent="0.25">
      <c r="B89" s="22" t="s">
        <v>0</v>
      </c>
      <c r="C89" s="21">
        <f>MAX(B$8:$C88)+1</f>
        <v>9</v>
      </c>
      <c r="D89" s="20" t="str">
        <f>INDEX(AssetList!$J$3:$J$200,MATCH('Correction Document'!C89,AssetList!$M$3:$M$200))</f>
        <v>11_PGOC_BNL_Dynamite_SG01_P01_IC02_S03</v>
      </c>
      <c r="E89" s="10" t="s">
        <v>1</v>
      </c>
      <c r="F89" s="20" t="str">
        <f>INDEX(AssetList!$K$3:$K$200,MATCH('Correction Document'!$C89,AssetList!$M$3:$M$200))</f>
        <v/>
      </c>
      <c r="G89" s="10" t="s">
        <v>2</v>
      </c>
      <c r="H89" s="90" t="str">
        <f>INDEX(AssetList!$L$3:$L$200,MATCH('Correction Document'!$C89,AssetList!$M$3:$M$200))</f>
        <v>Technology</v>
      </c>
      <c r="I89" s="91" t="str">
        <f>INDEX(AssetList!$K$3:$K$200,MATCH('Correction Document'!$C89,AssetList!$M$3:$M$200))</f>
        <v/>
      </c>
      <c r="J89" s="1"/>
    </row>
    <row r="90" spans="2:10" ht="23.25" customHeight="1" outlineLevel="1" x14ac:dyDescent="0.25">
      <c r="B90" s="83" t="s">
        <v>3</v>
      </c>
      <c r="C90" s="84"/>
      <c r="D90" s="84"/>
      <c r="E90" s="85">
        <f>MAX($E$9:E89)+1</f>
        <v>9</v>
      </c>
      <c r="F90" s="85"/>
      <c r="G90" s="85"/>
      <c r="H90" s="85"/>
      <c r="I90" s="86"/>
      <c r="J90" s="1"/>
    </row>
    <row r="91" spans="2:10" ht="23.25" customHeight="1" outlineLevel="1" x14ac:dyDescent="0.25">
      <c r="B91" s="87" t="s">
        <v>4</v>
      </c>
      <c r="C91" s="88"/>
      <c r="D91" s="88"/>
      <c r="E91" s="88" t="s">
        <v>5</v>
      </c>
      <c r="F91" s="88"/>
      <c r="G91" s="88"/>
      <c r="H91" s="88"/>
      <c r="I91" s="89"/>
      <c r="J91" s="1"/>
    </row>
    <row r="92" spans="2:10" ht="234" customHeight="1" outlineLevel="1" x14ac:dyDescent="0.25">
      <c r="B92" s="67"/>
      <c r="C92" s="65"/>
      <c r="D92" s="65"/>
      <c r="E92" s="64"/>
      <c r="F92" s="65"/>
      <c r="G92" s="65"/>
      <c r="H92" s="65"/>
      <c r="I92" s="66"/>
      <c r="J92" s="1"/>
    </row>
    <row r="93" spans="2:10" outlineLevel="1" x14ac:dyDescent="0.25">
      <c r="B93" s="61" t="s">
        <v>6</v>
      </c>
      <c r="C93" s="62"/>
      <c r="D93" s="62"/>
      <c r="E93" s="62"/>
      <c r="F93" s="62"/>
      <c r="G93" s="62"/>
      <c r="H93" s="62"/>
      <c r="I93" s="63"/>
      <c r="J93" s="1"/>
    </row>
    <row r="94" spans="2:10" outlineLevel="1" x14ac:dyDescent="0.25">
      <c r="B94" s="99"/>
      <c r="C94" s="100"/>
      <c r="D94" s="100"/>
      <c r="E94" s="100"/>
      <c r="F94" s="100"/>
      <c r="G94" s="100"/>
      <c r="H94" s="100"/>
      <c r="I94" s="101"/>
      <c r="J94" s="1"/>
    </row>
    <row r="95" spans="2:10" outlineLevel="1" x14ac:dyDescent="0.25">
      <c r="B95" s="102"/>
      <c r="C95" s="103"/>
      <c r="D95" s="103"/>
      <c r="E95" s="103"/>
      <c r="F95" s="103"/>
      <c r="G95" s="103"/>
      <c r="H95" s="103"/>
      <c r="I95" s="104"/>
      <c r="J95" s="1"/>
    </row>
    <row r="96" spans="2:10" outlineLevel="1" x14ac:dyDescent="0.25">
      <c r="B96" s="102"/>
      <c r="C96" s="103"/>
      <c r="D96" s="103"/>
      <c r="E96" s="103"/>
      <c r="F96" s="103"/>
      <c r="G96" s="103"/>
      <c r="H96" s="103"/>
      <c r="I96" s="104"/>
      <c r="J96" s="1"/>
    </row>
    <row r="97" spans="2:10" outlineLevel="1" x14ac:dyDescent="0.25">
      <c r="B97" s="102"/>
      <c r="C97" s="103"/>
      <c r="D97" s="103"/>
      <c r="E97" s="103"/>
      <c r="F97" s="103"/>
      <c r="G97" s="103"/>
      <c r="H97" s="103"/>
      <c r="I97" s="104"/>
      <c r="J97" s="1"/>
    </row>
    <row r="98" spans="2:10" ht="15.75" outlineLevel="1" thickBot="1" x14ac:dyDescent="0.3">
      <c r="B98" s="105"/>
      <c r="C98" s="106"/>
      <c r="D98" s="106"/>
      <c r="E98" s="106"/>
      <c r="F98" s="106"/>
      <c r="G98" s="106"/>
      <c r="H98" s="106"/>
      <c r="I98" s="107"/>
      <c r="J98" s="1"/>
    </row>
    <row r="99" spans="2:10" ht="33" customHeight="1" x14ac:dyDescent="0.25">
      <c r="B99" s="22" t="s">
        <v>0</v>
      </c>
      <c r="C99" s="21">
        <f>MAX(B$8:$C98)+1</f>
        <v>10</v>
      </c>
      <c r="D99" s="20" t="str">
        <f>INDEX(AssetList!$J$3:$J$200,MATCH('Correction Document'!C99,AssetList!$M$3:$M$200))</f>
        <v>11_PGOC_BNL_Dynamite_SG01_P01_IC02_S04</v>
      </c>
      <c r="E99" s="10" t="s">
        <v>1</v>
      </c>
      <c r="F99" s="20" t="str">
        <f>INDEX(AssetList!$K$3:$K$200,MATCH('Correction Document'!$C99,AssetList!$M$3:$M$200))</f>
        <v/>
      </c>
      <c r="G99" s="10" t="s">
        <v>2</v>
      </c>
      <c r="H99" s="90" t="str">
        <f>INDEX(AssetList!$L$3:$L$200,MATCH('Correction Document'!$C99,AssetList!$M$3:$M$200))</f>
        <v>Technology</v>
      </c>
      <c r="I99" s="91" t="str">
        <f>INDEX(AssetList!$K$3:$K$200,MATCH('Correction Document'!$C99,AssetList!$M$3:$M$200))</f>
        <v/>
      </c>
      <c r="J99" s="1"/>
    </row>
    <row r="100" spans="2:10" ht="23.25" customHeight="1" outlineLevel="1" x14ac:dyDescent="0.25">
      <c r="B100" s="83" t="s">
        <v>3</v>
      </c>
      <c r="C100" s="84"/>
      <c r="D100" s="84"/>
      <c r="E100" s="85">
        <f>MAX($E$9:E99)+1</f>
        <v>10</v>
      </c>
      <c r="F100" s="85"/>
      <c r="G100" s="85"/>
      <c r="H100" s="85"/>
      <c r="I100" s="86"/>
      <c r="J100" s="1"/>
    </row>
    <row r="101" spans="2:10" ht="23.25" customHeight="1" outlineLevel="1" x14ac:dyDescent="0.25">
      <c r="B101" s="87" t="s">
        <v>4</v>
      </c>
      <c r="C101" s="88"/>
      <c r="D101" s="88"/>
      <c r="E101" s="88" t="s">
        <v>5</v>
      </c>
      <c r="F101" s="88"/>
      <c r="G101" s="88"/>
      <c r="H101" s="88"/>
      <c r="I101" s="89"/>
      <c r="J101" s="1"/>
    </row>
    <row r="102" spans="2:10" ht="234" customHeight="1" outlineLevel="1" x14ac:dyDescent="0.25">
      <c r="B102" s="67"/>
      <c r="C102" s="65"/>
      <c r="D102" s="65"/>
      <c r="E102" s="64"/>
      <c r="F102" s="65"/>
      <c r="G102" s="65"/>
      <c r="H102" s="65"/>
      <c r="I102" s="66"/>
      <c r="J102" s="1"/>
    </row>
    <row r="103" spans="2:10" outlineLevel="1" x14ac:dyDescent="0.25">
      <c r="B103" s="61" t="s">
        <v>6</v>
      </c>
      <c r="C103" s="62"/>
      <c r="D103" s="62"/>
      <c r="E103" s="62"/>
      <c r="F103" s="62"/>
      <c r="G103" s="62"/>
      <c r="H103" s="62"/>
      <c r="I103" s="63"/>
      <c r="J103" s="1"/>
    </row>
    <row r="104" spans="2:10" outlineLevel="1" x14ac:dyDescent="0.25">
      <c r="B104" s="68"/>
      <c r="C104" s="69"/>
      <c r="D104" s="70"/>
      <c r="E104" s="77"/>
      <c r="F104" s="69"/>
      <c r="G104" s="69"/>
      <c r="H104" s="69"/>
      <c r="I104" s="78"/>
      <c r="J104" s="1"/>
    </row>
    <row r="105" spans="2:10" outlineLevel="1" x14ac:dyDescent="0.25">
      <c r="B105" s="71"/>
      <c r="C105" s="72"/>
      <c r="D105" s="73"/>
      <c r="E105" s="79"/>
      <c r="F105" s="72"/>
      <c r="G105" s="72"/>
      <c r="H105" s="72"/>
      <c r="I105" s="80"/>
      <c r="J105" s="1"/>
    </row>
    <row r="106" spans="2:10" outlineLevel="1" x14ac:dyDescent="0.25">
      <c r="B106" s="71"/>
      <c r="C106" s="72"/>
      <c r="D106" s="73"/>
      <c r="E106" s="79"/>
      <c r="F106" s="72"/>
      <c r="G106" s="72"/>
      <c r="H106" s="72"/>
      <c r="I106" s="80"/>
      <c r="J106" s="1"/>
    </row>
    <row r="107" spans="2:10" outlineLevel="1" x14ac:dyDescent="0.25">
      <c r="B107" s="71"/>
      <c r="C107" s="72"/>
      <c r="D107" s="73"/>
      <c r="E107" s="79"/>
      <c r="F107" s="72"/>
      <c r="G107" s="72"/>
      <c r="H107" s="72"/>
      <c r="I107" s="80"/>
      <c r="J107" s="1"/>
    </row>
    <row r="108" spans="2:10" ht="15.75" outlineLevel="1" thickBot="1" x14ac:dyDescent="0.3">
      <c r="B108" s="74"/>
      <c r="C108" s="75"/>
      <c r="D108" s="76"/>
      <c r="E108" s="81"/>
      <c r="F108" s="75"/>
      <c r="G108" s="75"/>
      <c r="H108" s="75"/>
      <c r="I108" s="82"/>
      <c r="J108" s="1"/>
    </row>
    <row r="109" spans="2:10" ht="33" customHeight="1" x14ac:dyDescent="0.25">
      <c r="B109" s="22" t="s">
        <v>0</v>
      </c>
      <c r="C109" s="21">
        <f>MAX(B$8:$C108)+1</f>
        <v>11</v>
      </c>
      <c r="D109" s="20" t="str">
        <f>INDEX(AssetList!$J$3:$J$200,MATCH('Correction Document'!C109,AssetList!$M$3:$M$200))</f>
        <v>11_PGOC_BNL_Dynamite_SG01_P01_IC02_S04</v>
      </c>
      <c r="E109" s="10" t="s">
        <v>1</v>
      </c>
      <c r="F109" s="20" t="str">
        <f>INDEX(AssetList!$K$3:$K$200,MATCH('Correction Document'!$C109,AssetList!$M$3:$M$200))</f>
        <v>PU01</v>
      </c>
      <c r="G109" s="10" t="s">
        <v>2</v>
      </c>
      <c r="H109" s="90" t="str">
        <f>INDEX(AssetList!$L$3:$L$200,MATCH('Correction Document'!$C109,AssetList!$M$3:$M$200))</f>
        <v>Technology</v>
      </c>
      <c r="I109" s="91" t="str">
        <f>INDEX(AssetList!$K$3:$K$200,MATCH('Correction Document'!$C109,AssetList!$M$3:$M$200))</f>
        <v>PU01</v>
      </c>
      <c r="J109" s="1"/>
    </row>
    <row r="110" spans="2:10" ht="23.25" customHeight="1" outlineLevel="1" x14ac:dyDescent="0.25">
      <c r="B110" s="83" t="s">
        <v>3</v>
      </c>
      <c r="C110" s="84"/>
      <c r="D110" s="84"/>
      <c r="E110" s="85">
        <f>MAX($E$9:E109)+1</f>
        <v>11</v>
      </c>
      <c r="F110" s="85"/>
      <c r="G110" s="85"/>
      <c r="H110" s="85"/>
      <c r="I110" s="86"/>
      <c r="J110" s="1"/>
    </row>
    <row r="111" spans="2:10" ht="23.25" customHeight="1" outlineLevel="1" x14ac:dyDescent="0.25">
      <c r="B111" s="87" t="s">
        <v>4</v>
      </c>
      <c r="C111" s="88"/>
      <c r="D111" s="88"/>
      <c r="E111" s="88" t="s">
        <v>5</v>
      </c>
      <c r="F111" s="88"/>
      <c r="G111" s="88"/>
      <c r="H111" s="88"/>
      <c r="I111" s="89"/>
      <c r="J111" s="1"/>
    </row>
    <row r="112" spans="2:10" ht="234" customHeight="1" outlineLevel="1" x14ac:dyDescent="0.25">
      <c r="B112" s="67"/>
      <c r="C112" s="65"/>
      <c r="D112" s="65"/>
      <c r="E112" s="64"/>
      <c r="F112" s="65"/>
      <c r="G112" s="65"/>
      <c r="H112" s="65"/>
      <c r="I112" s="66"/>
      <c r="J112" s="1"/>
    </row>
    <row r="113" spans="2:10" outlineLevel="1" x14ac:dyDescent="0.25">
      <c r="B113" s="61" t="s">
        <v>6</v>
      </c>
      <c r="C113" s="62"/>
      <c r="D113" s="62"/>
      <c r="E113" s="62"/>
      <c r="F113" s="62"/>
      <c r="G113" s="62"/>
      <c r="H113" s="62"/>
      <c r="I113" s="63"/>
      <c r="J113" s="1"/>
    </row>
    <row r="114" spans="2:10" outlineLevel="1" x14ac:dyDescent="0.25">
      <c r="B114" s="68"/>
      <c r="C114" s="69"/>
      <c r="D114" s="70"/>
      <c r="E114" s="77"/>
      <c r="F114" s="69"/>
      <c r="G114" s="69"/>
      <c r="H114" s="69"/>
      <c r="I114" s="78"/>
      <c r="J114" s="1"/>
    </row>
    <row r="115" spans="2:10" outlineLevel="1" x14ac:dyDescent="0.25">
      <c r="B115" s="71"/>
      <c r="C115" s="72"/>
      <c r="D115" s="73"/>
      <c r="E115" s="79"/>
      <c r="F115" s="72"/>
      <c r="G115" s="72"/>
      <c r="H115" s="72"/>
      <c r="I115" s="80"/>
      <c r="J115" s="1"/>
    </row>
    <row r="116" spans="2:10" outlineLevel="1" x14ac:dyDescent="0.25">
      <c r="B116" s="71"/>
      <c r="C116" s="72"/>
      <c r="D116" s="73"/>
      <c r="E116" s="79"/>
      <c r="F116" s="72"/>
      <c r="G116" s="72"/>
      <c r="H116" s="72"/>
      <c r="I116" s="80"/>
      <c r="J116" s="1"/>
    </row>
    <row r="117" spans="2:10" outlineLevel="1" x14ac:dyDescent="0.25">
      <c r="B117" s="71"/>
      <c r="C117" s="72"/>
      <c r="D117" s="73"/>
      <c r="E117" s="79"/>
      <c r="F117" s="72"/>
      <c r="G117" s="72"/>
      <c r="H117" s="72"/>
      <c r="I117" s="80"/>
      <c r="J117" s="1"/>
    </row>
    <row r="118" spans="2:10" ht="15.75" outlineLevel="1" thickBot="1" x14ac:dyDescent="0.3">
      <c r="B118" s="74"/>
      <c r="C118" s="75"/>
      <c r="D118" s="76"/>
      <c r="E118" s="81"/>
      <c r="F118" s="75"/>
      <c r="G118" s="75"/>
      <c r="H118" s="75"/>
      <c r="I118" s="82"/>
      <c r="J118" s="1"/>
    </row>
    <row r="119" spans="2:10" ht="33" customHeight="1" x14ac:dyDescent="0.25">
      <c r="B119" s="22" t="s">
        <v>0</v>
      </c>
      <c r="C119" s="21">
        <f>MAX(B$8:$C118)+1</f>
        <v>12</v>
      </c>
      <c r="D119" s="20" t="str">
        <f>INDEX(AssetList!$J$3:$J$200,MATCH('Correction Document'!C119,AssetList!$M$3:$M$200))</f>
        <v>11_PGOC_BNL_Dynamite_SG01_P01_IC02_S04</v>
      </c>
      <c r="E119" s="10" t="s">
        <v>1</v>
      </c>
      <c r="F119" s="20" t="str">
        <f>INDEX(AssetList!$K$3:$K$200,MATCH('Correction Document'!$C119,AssetList!$M$3:$M$200))</f>
        <v>PU02</v>
      </c>
      <c r="G119" s="10" t="s">
        <v>2</v>
      </c>
      <c r="H119" s="90" t="str">
        <f>INDEX(AssetList!$L$3:$L$200,MATCH('Correction Document'!$C119,AssetList!$M$3:$M$200))</f>
        <v>Technology</v>
      </c>
      <c r="I119" s="91" t="str">
        <f>INDEX(AssetList!$K$3:$K$200,MATCH('Correction Document'!$C119,AssetList!$M$3:$M$200))</f>
        <v>PU02</v>
      </c>
      <c r="J119" s="1"/>
    </row>
    <row r="120" spans="2:10" ht="23.25" customHeight="1" outlineLevel="1" x14ac:dyDescent="0.25">
      <c r="B120" s="83" t="s">
        <v>3</v>
      </c>
      <c r="C120" s="84"/>
      <c r="D120" s="84"/>
      <c r="E120" s="85">
        <f>MAX($E$9:E119)+1</f>
        <v>12</v>
      </c>
      <c r="F120" s="85"/>
      <c r="G120" s="85"/>
      <c r="H120" s="85"/>
      <c r="I120" s="86"/>
      <c r="J120" s="1"/>
    </row>
    <row r="121" spans="2:10" ht="23.25" customHeight="1" outlineLevel="1" x14ac:dyDescent="0.25">
      <c r="B121" s="87" t="s">
        <v>4</v>
      </c>
      <c r="C121" s="88"/>
      <c r="D121" s="88"/>
      <c r="E121" s="88" t="s">
        <v>5</v>
      </c>
      <c r="F121" s="88"/>
      <c r="G121" s="88"/>
      <c r="H121" s="88"/>
      <c r="I121" s="89"/>
      <c r="J121" s="1"/>
    </row>
    <row r="122" spans="2:10" ht="234" customHeight="1" outlineLevel="1" x14ac:dyDescent="0.25">
      <c r="B122" s="67"/>
      <c r="C122" s="65"/>
      <c r="D122" s="65"/>
      <c r="E122" s="64"/>
      <c r="F122" s="65"/>
      <c r="G122" s="65"/>
      <c r="H122" s="65"/>
      <c r="I122" s="66"/>
      <c r="J122" s="1"/>
    </row>
    <row r="123" spans="2:10" outlineLevel="1" x14ac:dyDescent="0.25">
      <c r="B123" s="61" t="s">
        <v>6</v>
      </c>
      <c r="C123" s="62"/>
      <c r="D123" s="62"/>
      <c r="E123" s="62"/>
      <c r="F123" s="62"/>
      <c r="G123" s="62"/>
      <c r="H123" s="62"/>
      <c r="I123" s="63"/>
      <c r="J123" s="1"/>
    </row>
    <row r="124" spans="2:10" outlineLevel="1" x14ac:dyDescent="0.25">
      <c r="B124" s="68"/>
      <c r="C124" s="69"/>
      <c r="D124" s="70"/>
      <c r="E124" s="77"/>
      <c r="F124" s="69"/>
      <c r="G124" s="69"/>
      <c r="H124" s="69"/>
      <c r="I124" s="78"/>
      <c r="J124" s="1"/>
    </row>
    <row r="125" spans="2:10" outlineLevel="1" x14ac:dyDescent="0.25">
      <c r="B125" s="71"/>
      <c r="C125" s="72"/>
      <c r="D125" s="73"/>
      <c r="E125" s="79"/>
      <c r="F125" s="72"/>
      <c r="G125" s="72"/>
      <c r="H125" s="72"/>
      <c r="I125" s="80"/>
      <c r="J125" s="1"/>
    </row>
    <row r="126" spans="2:10" outlineLevel="1" x14ac:dyDescent="0.25">
      <c r="B126" s="71"/>
      <c r="C126" s="72"/>
      <c r="D126" s="73"/>
      <c r="E126" s="79"/>
      <c r="F126" s="72"/>
      <c r="G126" s="72"/>
      <c r="H126" s="72"/>
      <c r="I126" s="80"/>
      <c r="J126" s="1"/>
    </row>
    <row r="127" spans="2:10" outlineLevel="1" x14ac:dyDescent="0.25">
      <c r="B127" s="71"/>
      <c r="C127" s="72"/>
      <c r="D127" s="73"/>
      <c r="E127" s="79"/>
      <c r="F127" s="72"/>
      <c r="G127" s="72"/>
      <c r="H127" s="72"/>
      <c r="I127" s="80"/>
      <c r="J127" s="1"/>
    </row>
    <row r="128" spans="2:10" ht="15.75" outlineLevel="1" thickBot="1" x14ac:dyDescent="0.3">
      <c r="B128" s="74"/>
      <c r="C128" s="75"/>
      <c r="D128" s="76"/>
      <c r="E128" s="81"/>
      <c r="F128" s="75"/>
      <c r="G128" s="75"/>
      <c r="H128" s="75"/>
      <c r="I128" s="82"/>
      <c r="J128" s="1"/>
    </row>
    <row r="129" spans="2:10" ht="33" customHeight="1" x14ac:dyDescent="0.25">
      <c r="B129" s="22" t="s">
        <v>0</v>
      </c>
      <c r="C129" s="21">
        <f>MAX(B$8:$C128)+1</f>
        <v>13</v>
      </c>
      <c r="D129" s="20" t="str">
        <f>INDEX(AssetList!$J$3:$J$200,MATCH('Correction Document'!C129,AssetList!$M$3:$M$200))</f>
        <v>11_PGOC_BNL_Dynamite_SG01_P01_IC02_S05</v>
      </c>
      <c r="E129" s="10" t="s">
        <v>1</v>
      </c>
      <c r="F129" s="20" t="str">
        <f>INDEX(AssetList!$K$3:$K$200,MATCH('Correction Document'!$C129,AssetList!$M$3:$M$200))</f>
        <v/>
      </c>
      <c r="G129" s="10" t="s">
        <v>2</v>
      </c>
      <c r="H129" s="90" t="str">
        <f>INDEX(AssetList!$L$3:$L$200,MATCH('Correction Document'!$C129,AssetList!$M$3:$M$200))</f>
        <v>Technology</v>
      </c>
      <c r="I129" s="91" t="str">
        <f>INDEX(AssetList!$K$3:$K$200,MATCH('Correction Document'!$C129,AssetList!$M$3:$M$200))</f>
        <v/>
      </c>
      <c r="J129" s="1"/>
    </row>
    <row r="130" spans="2:10" ht="23.25" customHeight="1" outlineLevel="1" x14ac:dyDescent="0.25">
      <c r="B130" s="83" t="s">
        <v>3</v>
      </c>
      <c r="C130" s="84"/>
      <c r="D130" s="84"/>
      <c r="E130" s="85">
        <f>MAX($E$9:E129)+1</f>
        <v>13</v>
      </c>
      <c r="F130" s="85"/>
      <c r="G130" s="85"/>
      <c r="H130" s="85"/>
      <c r="I130" s="86"/>
      <c r="J130" s="1"/>
    </row>
    <row r="131" spans="2:10" ht="23.25" customHeight="1" outlineLevel="1" x14ac:dyDescent="0.25">
      <c r="B131" s="87" t="s">
        <v>4</v>
      </c>
      <c r="C131" s="88"/>
      <c r="D131" s="88"/>
      <c r="E131" s="88" t="s">
        <v>5</v>
      </c>
      <c r="F131" s="88"/>
      <c r="G131" s="88"/>
      <c r="H131" s="88"/>
      <c r="I131" s="89"/>
      <c r="J131" s="1"/>
    </row>
    <row r="132" spans="2:10" ht="234" customHeight="1" outlineLevel="1" x14ac:dyDescent="0.25">
      <c r="B132" s="67"/>
      <c r="C132" s="65"/>
      <c r="D132" s="65"/>
      <c r="E132" s="64"/>
      <c r="F132" s="65"/>
      <c r="G132" s="65"/>
      <c r="H132" s="65"/>
      <c r="I132" s="66"/>
      <c r="J132" s="1"/>
    </row>
    <row r="133" spans="2:10" outlineLevel="1" x14ac:dyDescent="0.25">
      <c r="B133" s="61" t="s">
        <v>6</v>
      </c>
      <c r="C133" s="62"/>
      <c r="D133" s="62"/>
      <c r="E133" s="62"/>
      <c r="F133" s="62"/>
      <c r="G133" s="62"/>
      <c r="H133" s="62"/>
      <c r="I133" s="63"/>
      <c r="J133" s="1"/>
    </row>
    <row r="134" spans="2:10" outlineLevel="1" x14ac:dyDescent="0.25">
      <c r="B134" s="68"/>
      <c r="C134" s="69"/>
      <c r="D134" s="70"/>
      <c r="E134" s="77"/>
      <c r="F134" s="69"/>
      <c r="G134" s="69"/>
      <c r="H134" s="69"/>
      <c r="I134" s="78"/>
      <c r="J134" s="1"/>
    </row>
    <row r="135" spans="2:10" outlineLevel="1" x14ac:dyDescent="0.25">
      <c r="B135" s="71"/>
      <c r="C135" s="72"/>
      <c r="D135" s="73"/>
      <c r="E135" s="79"/>
      <c r="F135" s="72"/>
      <c r="G135" s="72"/>
      <c r="H135" s="72"/>
      <c r="I135" s="80"/>
      <c r="J135" s="1"/>
    </row>
    <row r="136" spans="2:10" outlineLevel="1" x14ac:dyDescent="0.25">
      <c r="B136" s="71"/>
      <c r="C136" s="72"/>
      <c r="D136" s="73"/>
      <c r="E136" s="79"/>
      <c r="F136" s="72"/>
      <c r="G136" s="72"/>
      <c r="H136" s="72"/>
      <c r="I136" s="80"/>
      <c r="J136" s="1"/>
    </row>
    <row r="137" spans="2:10" outlineLevel="1" x14ac:dyDescent="0.25">
      <c r="B137" s="71"/>
      <c r="C137" s="72"/>
      <c r="D137" s="73"/>
      <c r="E137" s="79"/>
      <c r="F137" s="72"/>
      <c r="G137" s="72"/>
      <c r="H137" s="72"/>
      <c r="I137" s="80"/>
      <c r="J137" s="1"/>
    </row>
    <row r="138" spans="2:10" ht="15.75" outlineLevel="1" thickBot="1" x14ac:dyDescent="0.3">
      <c r="B138" s="74"/>
      <c r="C138" s="75"/>
      <c r="D138" s="76"/>
      <c r="E138" s="81"/>
      <c r="F138" s="75"/>
      <c r="G138" s="75"/>
      <c r="H138" s="75"/>
      <c r="I138" s="82"/>
      <c r="J138" s="1"/>
    </row>
    <row r="139" spans="2:10" ht="33" customHeight="1" x14ac:dyDescent="0.25">
      <c r="B139" s="22" t="s">
        <v>0</v>
      </c>
      <c r="C139" s="21">
        <f>MAX(B$8:$C138)+1</f>
        <v>14</v>
      </c>
      <c r="D139" s="20" t="str">
        <f>INDEX(AssetList!$J$3:$J$200,MATCH('Correction Document'!C139,AssetList!$M$3:$M$200))</f>
        <v>11_PGOC_BNL_Dynamite_SG01_P01_IC02_S06</v>
      </c>
      <c r="E139" s="10" t="s">
        <v>1</v>
      </c>
      <c r="F139" s="20" t="str">
        <f>INDEX(AssetList!$K$3:$K$200,MATCH('Correction Document'!$C139,AssetList!$M$3:$M$200))</f>
        <v/>
      </c>
      <c r="G139" s="10" t="s">
        <v>2</v>
      </c>
      <c r="H139" s="90" t="str">
        <f>INDEX(AssetList!$L$3:$L$200,MATCH('Correction Document'!$C139,AssetList!$M$3:$M$200))</f>
        <v>Technology</v>
      </c>
      <c r="I139" s="91" t="str">
        <f>INDEX(AssetList!$K$3:$K$200,MATCH('Correction Document'!$C139,AssetList!$M$3:$M$200))</f>
        <v/>
      </c>
      <c r="J139" s="1"/>
    </row>
    <row r="140" spans="2:10" ht="23.25" customHeight="1" outlineLevel="1" x14ac:dyDescent="0.25">
      <c r="B140" s="83" t="s">
        <v>3</v>
      </c>
      <c r="C140" s="84"/>
      <c r="D140" s="84"/>
      <c r="E140" s="85">
        <f>MAX($E$9:E139)+1</f>
        <v>14</v>
      </c>
      <c r="F140" s="85"/>
      <c r="G140" s="85"/>
      <c r="H140" s="85"/>
      <c r="I140" s="86"/>
      <c r="J140" s="1"/>
    </row>
    <row r="141" spans="2:10" ht="23.25" customHeight="1" outlineLevel="1" x14ac:dyDescent="0.25">
      <c r="B141" s="87" t="s">
        <v>4</v>
      </c>
      <c r="C141" s="88"/>
      <c r="D141" s="88"/>
      <c r="E141" s="88" t="s">
        <v>5</v>
      </c>
      <c r="F141" s="88"/>
      <c r="G141" s="88"/>
      <c r="H141" s="88"/>
      <c r="I141" s="89"/>
      <c r="J141" s="1"/>
    </row>
    <row r="142" spans="2:10" ht="234" customHeight="1" outlineLevel="1" x14ac:dyDescent="0.25">
      <c r="B142" s="67"/>
      <c r="C142" s="65"/>
      <c r="D142" s="65"/>
      <c r="E142" s="64"/>
      <c r="F142" s="65"/>
      <c r="G142" s="65"/>
      <c r="H142" s="65"/>
      <c r="I142" s="66"/>
      <c r="J142" s="1"/>
    </row>
    <row r="143" spans="2:10" outlineLevel="1" x14ac:dyDescent="0.25">
      <c r="B143" s="61" t="s">
        <v>6</v>
      </c>
      <c r="C143" s="62"/>
      <c r="D143" s="62"/>
      <c r="E143" s="62"/>
      <c r="F143" s="62"/>
      <c r="G143" s="62"/>
      <c r="H143" s="62"/>
      <c r="I143" s="63"/>
      <c r="J143" s="1"/>
    </row>
    <row r="144" spans="2:10" outlineLevel="1" x14ac:dyDescent="0.25">
      <c r="B144" s="68"/>
      <c r="C144" s="69"/>
      <c r="D144" s="70"/>
      <c r="E144" s="77"/>
      <c r="F144" s="69"/>
      <c r="G144" s="69"/>
      <c r="H144" s="69"/>
      <c r="I144" s="78"/>
      <c r="J144" s="1"/>
    </row>
    <row r="145" spans="2:10" outlineLevel="1" x14ac:dyDescent="0.25">
      <c r="B145" s="71"/>
      <c r="C145" s="72"/>
      <c r="D145" s="73"/>
      <c r="E145" s="79"/>
      <c r="F145" s="72"/>
      <c r="G145" s="72"/>
      <c r="H145" s="72"/>
      <c r="I145" s="80"/>
      <c r="J145" s="1"/>
    </row>
    <row r="146" spans="2:10" outlineLevel="1" x14ac:dyDescent="0.25">
      <c r="B146" s="71"/>
      <c r="C146" s="72"/>
      <c r="D146" s="73"/>
      <c r="E146" s="79"/>
      <c r="F146" s="72"/>
      <c r="G146" s="72"/>
      <c r="H146" s="72"/>
      <c r="I146" s="80"/>
      <c r="J146" s="1"/>
    </row>
    <row r="147" spans="2:10" outlineLevel="1" x14ac:dyDescent="0.25">
      <c r="B147" s="71"/>
      <c r="C147" s="72"/>
      <c r="D147" s="73"/>
      <c r="E147" s="79"/>
      <c r="F147" s="72"/>
      <c r="G147" s="72"/>
      <c r="H147" s="72"/>
      <c r="I147" s="80"/>
      <c r="J147" s="1"/>
    </row>
    <row r="148" spans="2:10" ht="15.75" outlineLevel="1" thickBot="1" x14ac:dyDescent="0.3">
      <c r="B148" s="74"/>
      <c r="C148" s="75"/>
      <c r="D148" s="76"/>
      <c r="E148" s="81"/>
      <c r="F148" s="75"/>
      <c r="G148" s="75"/>
      <c r="H148" s="75"/>
      <c r="I148" s="82"/>
      <c r="J148" s="1"/>
    </row>
    <row r="149" spans="2:10" ht="33" customHeight="1" x14ac:dyDescent="0.25">
      <c r="B149" s="22" t="s">
        <v>0</v>
      </c>
      <c r="C149" s="21">
        <f>MAX(B$8:$C148)+1</f>
        <v>15</v>
      </c>
      <c r="D149" s="20" t="str">
        <f>INDEX(AssetList!$J$3:$J$200,MATCH('Correction Document'!C149,AssetList!$M$3:$M$200))</f>
        <v>11_PGOC_BNL_Dynamite_SG01_P01_IC03_S01</v>
      </c>
      <c r="E149" s="10" t="s">
        <v>1</v>
      </c>
      <c r="F149" s="20" t="str">
        <f>INDEX(AssetList!$K$3:$K$200,MATCH('Correction Document'!$C149,AssetList!$M$3:$M$200))</f>
        <v/>
      </c>
      <c r="G149" s="10" t="s">
        <v>2</v>
      </c>
      <c r="H149" s="90" t="str">
        <f>INDEX(AssetList!$L$3:$L$200,MATCH('Correction Document'!$C149,AssetList!$M$3:$M$200))</f>
        <v>ALL IN ONE</v>
      </c>
      <c r="I149" s="91" t="str">
        <f>INDEX(AssetList!$K$3:$K$200,MATCH('Correction Document'!$C149,AssetList!$M$3:$M$200))</f>
        <v/>
      </c>
      <c r="J149" s="1"/>
    </row>
    <row r="150" spans="2:10" ht="23.25" customHeight="1" outlineLevel="1" x14ac:dyDescent="0.25">
      <c r="B150" s="83" t="s">
        <v>3</v>
      </c>
      <c r="C150" s="84"/>
      <c r="D150" s="84"/>
      <c r="E150" s="85">
        <f>MAX($E$9:E149)+1</f>
        <v>15</v>
      </c>
      <c r="F150" s="85"/>
      <c r="G150" s="85"/>
      <c r="H150" s="85"/>
      <c r="I150" s="86"/>
      <c r="J150" s="1"/>
    </row>
    <row r="151" spans="2:10" ht="23.25" customHeight="1" outlineLevel="1" x14ac:dyDescent="0.25">
      <c r="B151" s="87" t="s">
        <v>4</v>
      </c>
      <c r="C151" s="88"/>
      <c r="D151" s="88"/>
      <c r="E151" s="88" t="s">
        <v>5</v>
      </c>
      <c r="F151" s="88"/>
      <c r="G151" s="88"/>
      <c r="H151" s="88"/>
      <c r="I151" s="89"/>
      <c r="J151" s="1"/>
    </row>
    <row r="152" spans="2:10" ht="234" customHeight="1" outlineLevel="1" x14ac:dyDescent="0.25">
      <c r="B152" s="67"/>
      <c r="C152" s="65"/>
      <c r="D152" s="65"/>
      <c r="E152" s="64"/>
      <c r="F152" s="65"/>
      <c r="G152" s="65"/>
      <c r="H152" s="65"/>
      <c r="I152" s="66"/>
      <c r="J152" s="1"/>
    </row>
    <row r="153" spans="2:10" outlineLevel="1" x14ac:dyDescent="0.25">
      <c r="B153" s="61" t="s">
        <v>6</v>
      </c>
      <c r="C153" s="62"/>
      <c r="D153" s="62"/>
      <c r="E153" s="62"/>
      <c r="F153" s="62"/>
      <c r="G153" s="62"/>
      <c r="H153" s="62"/>
      <c r="I153" s="63"/>
      <c r="J153" s="1"/>
    </row>
    <row r="154" spans="2:10" outlineLevel="1" x14ac:dyDescent="0.25">
      <c r="B154" s="99"/>
      <c r="C154" s="100"/>
      <c r="D154" s="100"/>
      <c r="E154" s="100"/>
      <c r="F154" s="100"/>
      <c r="G154" s="100"/>
      <c r="H154" s="100"/>
      <c r="I154" s="101"/>
      <c r="J154" s="1"/>
    </row>
    <row r="155" spans="2:10" outlineLevel="1" x14ac:dyDescent="0.25">
      <c r="B155" s="102"/>
      <c r="C155" s="103"/>
      <c r="D155" s="103"/>
      <c r="E155" s="103"/>
      <c r="F155" s="103"/>
      <c r="G155" s="103"/>
      <c r="H155" s="103"/>
      <c r="I155" s="104"/>
      <c r="J155" s="1"/>
    </row>
    <row r="156" spans="2:10" outlineLevel="1" x14ac:dyDescent="0.25">
      <c r="B156" s="102"/>
      <c r="C156" s="103"/>
      <c r="D156" s="103"/>
      <c r="E156" s="103"/>
      <c r="F156" s="103"/>
      <c r="G156" s="103"/>
      <c r="H156" s="103"/>
      <c r="I156" s="104"/>
      <c r="J156" s="1"/>
    </row>
    <row r="157" spans="2:10" outlineLevel="1" x14ac:dyDescent="0.25">
      <c r="B157" s="102"/>
      <c r="C157" s="103"/>
      <c r="D157" s="103"/>
      <c r="E157" s="103"/>
      <c r="F157" s="103"/>
      <c r="G157" s="103"/>
      <c r="H157" s="103"/>
      <c r="I157" s="104"/>
      <c r="J157" s="1"/>
    </row>
    <row r="158" spans="2:10" ht="15.75" outlineLevel="1" thickBot="1" x14ac:dyDescent="0.3">
      <c r="B158" s="105"/>
      <c r="C158" s="106"/>
      <c r="D158" s="106"/>
      <c r="E158" s="106"/>
      <c r="F158" s="106"/>
      <c r="G158" s="106"/>
      <c r="H158" s="106"/>
      <c r="I158" s="107"/>
      <c r="J158" s="1"/>
    </row>
    <row r="159" spans="2:10" ht="33" customHeight="1" x14ac:dyDescent="0.25">
      <c r="B159" s="22" t="s">
        <v>0</v>
      </c>
      <c r="C159" s="21">
        <f>MAX(B$8:$C158)+1</f>
        <v>16</v>
      </c>
      <c r="D159" s="20" t="str">
        <f>INDEX(AssetList!$J$3:$J$200,MATCH('Correction Document'!C159,AssetList!$M$3:$M$200))</f>
        <v>11_PGOC_BNL_Dynamite_SG01_P01_IC03_S02</v>
      </c>
      <c r="E159" s="10" t="s">
        <v>1</v>
      </c>
      <c r="F159" s="20" t="str">
        <f>INDEX(AssetList!$K$3:$K$200,MATCH('Correction Document'!$C159,AssetList!$M$3:$M$200))</f>
        <v/>
      </c>
      <c r="G159" s="10" t="s">
        <v>2</v>
      </c>
      <c r="H159" s="90" t="str">
        <f>INDEX(AssetList!$L$3:$L$200,MATCH('Correction Document'!$C159,AssetList!$M$3:$M$200))</f>
        <v>ALL IN ONE</v>
      </c>
      <c r="I159" s="91" t="str">
        <f>INDEX(AssetList!$K$3:$K$200,MATCH('Correction Document'!$C159,AssetList!$M$3:$M$200))</f>
        <v/>
      </c>
      <c r="J159" s="1"/>
    </row>
    <row r="160" spans="2:10" ht="23.25" customHeight="1" outlineLevel="1" x14ac:dyDescent="0.25">
      <c r="B160" s="83" t="s">
        <v>3</v>
      </c>
      <c r="C160" s="84"/>
      <c r="D160" s="84"/>
      <c r="E160" s="85">
        <f>MAX($E$9:E159)+1</f>
        <v>16</v>
      </c>
      <c r="F160" s="85"/>
      <c r="G160" s="85"/>
      <c r="H160" s="85"/>
      <c r="I160" s="86"/>
      <c r="J160" s="1"/>
    </row>
    <row r="161" spans="2:10" ht="23.25" customHeight="1" outlineLevel="1" x14ac:dyDescent="0.25">
      <c r="B161" s="87" t="s">
        <v>4</v>
      </c>
      <c r="C161" s="88"/>
      <c r="D161" s="88"/>
      <c r="E161" s="88" t="s">
        <v>5</v>
      </c>
      <c r="F161" s="88"/>
      <c r="G161" s="88"/>
      <c r="H161" s="88"/>
      <c r="I161" s="89"/>
      <c r="J161" s="1"/>
    </row>
    <row r="162" spans="2:10" ht="234" customHeight="1" outlineLevel="1" x14ac:dyDescent="0.25">
      <c r="B162" s="67"/>
      <c r="C162" s="65"/>
      <c r="D162" s="65"/>
      <c r="E162" s="64"/>
      <c r="F162" s="65"/>
      <c r="G162" s="65"/>
      <c r="H162" s="65"/>
      <c r="I162" s="66"/>
      <c r="J162" s="1"/>
    </row>
    <row r="163" spans="2:10" outlineLevel="1" x14ac:dyDescent="0.25">
      <c r="B163" s="61" t="s">
        <v>6</v>
      </c>
      <c r="C163" s="62"/>
      <c r="D163" s="62"/>
      <c r="E163" s="62"/>
      <c r="F163" s="62"/>
      <c r="G163" s="62"/>
      <c r="H163" s="62"/>
      <c r="I163" s="63"/>
      <c r="J163" s="1"/>
    </row>
    <row r="164" spans="2:10" outlineLevel="1" x14ac:dyDescent="0.25">
      <c r="B164" s="68"/>
      <c r="C164" s="69"/>
      <c r="D164" s="70"/>
      <c r="E164" s="77"/>
      <c r="F164" s="69"/>
      <c r="G164" s="69"/>
      <c r="H164" s="69"/>
      <c r="I164" s="78"/>
      <c r="J164" s="1"/>
    </row>
    <row r="165" spans="2:10" outlineLevel="1" x14ac:dyDescent="0.25">
      <c r="B165" s="71"/>
      <c r="C165" s="72"/>
      <c r="D165" s="73"/>
      <c r="E165" s="79"/>
      <c r="F165" s="72"/>
      <c r="G165" s="72"/>
      <c r="H165" s="72"/>
      <c r="I165" s="80"/>
      <c r="J165" s="1"/>
    </row>
    <row r="166" spans="2:10" outlineLevel="1" x14ac:dyDescent="0.25">
      <c r="B166" s="71"/>
      <c r="C166" s="72"/>
      <c r="D166" s="73"/>
      <c r="E166" s="79"/>
      <c r="F166" s="72"/>
      <c r="G166" s="72"/>
      <c r="H166" s="72"/>
      <c r="I166" s="80"/>
      <c r="J166" s="1"/>
    </row>
    <row r="167" spans="2:10" outlineLevel="1" x14ac:dyDescent="0.25">
      <c r="B167" s="71"/>
      <c r="C167" s="72"/>
      <c r="D167" s="73"/>
      <c r="E167" s="79"/>
      <c r="F167" s="72"/>
      <c r="G167" s="72"/>
      <c r="H167" s="72"/>
      <c r="I167" s="80"/>
      <c r="J167" s="1"/>
    </row>
    <row r="168" spans="2:10" ht="15.75" outlineLevel="1" thickBot="1" x14ac:dyDescent="0.3">
      <c r="B168" s="74"/>
      <c r="C168" s="75"/>
      <c r="D168" s="76"/>
      <c r="E168" s="81"/>
      <c r="F168" s="75"/>
      <c r="G168" s="75"/>
      <c r="H168" s="75"/>
      <c r="I168" s="82"/>
      <c r="J168" s="1"/>
    </row>
    <row r="169" spans="2:10" ht="33" customHeight="1" x14ac:dyDescent="0.25">
      <c r="B169" s="22" t="s">
        <v>0</v>
      </c>
      <c r="C169" s="21">
        <f>MAX(B$8:$C168)+1</f>
        <v>17</v>
      </c>
      <c r="D169" s="20" t="str">
        <f>INDEX(AssetList!$J$3:$J$200,MATCH('Correction Document'!C169,AssetList!$M$3:$M$200))</f>
        <v>11_PGOC_BNL_Dynamite_SG01_P01_IC03_S02</v>
      </c>
      <c r="E169" s="10" t="s">
        <v>1</v>
      </c>
      <c r="F169" s="20" t="str">
        <f>INDEX(AssetList!$K$3:$K$200,MATCH('Correction Document'!$C169,AssetList!$M$3:$M$200))</f>
        <v>PU01</v>
      </c>
      <c r="G169" s="10" t="s">
        <v>2</v>
      </c>
      <c r="H169" s="90" t="str">
        <f>INDEX(AssetList!$L$3:$L$200,MATCH('Correction Document'!$C169,AssetList!$M$3:$M$200))</f>
        <v>ALL IN ONE</v>
      </c>
      <c r="I169" s="91" t="str">
        <f>INDEX(AssetList!$K$3:$K$200,MATCH('Correction Document'!$C169,AssetList!$M$3:$M$200))</f>
        <v>PU01</v>
      </c>
      <c r="J169" s="1"/>
    </row>
    <row r="170" spans="2:10" ht="23.25" customHeight="1" outlineLevel="1" x14ac:dyDescent="0.25">
      <c r="B170" s="83" t="s">
        <v>3</v>
      </c>
      <c r="C170" s="84"/>
      <c r="D170" s="84"/>
      <c r="E170" s="85">
        <f>MAX($E$9:E169)+1</f>
        <v>17</v>
      </c>
      <c r="F170" s="85"/>
      <c r="G170" s="85"/>
      <c r="H170" s="85"/>
      <c r="I170" s="86"/>
      <c r="J170" s="1"/>
    </row>
    <row r="171" spans="2:10" ht="23.25" customHeight="1" outlineLevel="1" x14ac:dyDescent="0.25">
      <c r="B171" s="87" t="s">
        <v>4</v>
      </c>
      <c r="C171" s="88"/>
      <c r="D171" s="88"/>
      <c r="E171" s="88" t="s">
        <v>5</v>
      </c>
      <c r="F171" s="88"/>
      <c r="G171" s="88"/>
      <c r="H171" s="88"/>
      <c r="I171" s="89"/>
      <c r="J171" s="1"/>
    </row>
    <row r="172" spans="2:10" ht="234" customHeight="1" outlineLevel="1" x14ac:dyDescent="0.25">
      <c r="B172" s="67"/>
      <c r="C172" s="65"/>
      <c r="D172" s="65"/>
      <c r="E172" s="64"/>
      <c r="F172" s="65"/>
      <c r="G172" s="65"/>
      <c r="H172" s="65"/>
      <c r="I172" s="66"/>
      <c r="J172" s="1"/>
    </row>
    <row r="173" spans="2:10" outlineLevel="1" x14ac:dyDescent="0.25">
      <c r="B173" s="61" t="s">
        <v>6</v>
      </c>
      <c r="C173" s="62"/>
      <c r="D173" s="62"/>
      <c r="E173" s="62"/>
      <c r="F173" s="62"/>
      <c r="G173" s="62"/>
      <c r="H173" s="62"/>
      <c r="I173" s="63"/>
      <c r="J173" s="1"/>
    </row>
    <row r="174" spans="2:10" outlineLevel="1" x14ac:dyDescent="0.25">
      <c r="B174" s="68"/>
      <c r="C174" s="69"/>
      <c r="D174" s="70"/>
      <c r="E174" s="77"/>
      <c r="F174" s="69"/>
      <c r="G174" s="69"/>
      <c r="H174" s="69"/>
      <c r="I174" s="78"/>
      <c r="J174" s="1"/>
    </row>
    <row r="175" spans="2:10" outlineLevel="1" x14ac:dyDescent="0.25">
      <c r="B175" s="71"/>
      <c r="C175" s="72"/>
      <c r="D175" s="73"/>
      <c r="E175" s="79"/>
      <c r="F175" s="72"/>
      <c r="G175" s="72"/>
      <c r="H175" s="72"/>
      <c r="I175" s="80"/>
      <c r="J175" s="1"/>
    </row>
    <row r="176" spans="2:10" outlineLevel="1" x14ac:dyDescent="0.25">
      <c r="B176" s="71"/>
      <c r="C176" s="72"/>
      <c r="D176" s="73"/>
      <c r="E176" s="79"/>
      <c r="F176" s="72"/>
      <c r="G176" s="72"/>
      <c r="H176" s="72"/>
      <c r="I176" s="80"/>
      <c r="J176" s="1"/>
    </row>
    <row r="177" spans="2:10" outlineLevel="1" x14ac:dyDescent="0.25">
      <c r="B177" s="71"/>
      <c r="C177" s="72"/>
      <c r="D177" s="73"/>
      <c r="E177" s="79"/>
      <c r="F177" s="72"/>
      <c r="G177" s="72"/>
      <c r="H177" s="72"/>
      <c r="I177" s="80"/>
      <c r="J177" s="1"/>
    </row>
    <row r="178" spans="2:10" ht="15.75" outlineLevel="1" thickBot="1" x14ac:dyDescent="0.3">
      <c r="B178" s="74"/>
      <c r="C178" s="75"/>
      <c r="D178" s="76"/>
      <c r="E178" s="81"/>
      <c r="F178" s="75"/>
      <c r="G178" s="75"/>
      <c r="H178" s="75"/>
      <c r="I178" s="82"/>
      <c r="J178" s="1"/>
    </row>
    <row r="179" spans="2:10" ht="33" customHeight="1" x14ac:dyDescent="0.25">
      <c r="B179" s="22" t="s">
        <v>0</v>
      </c>
      <c r="C179" s="21">
        <f>MAX(B$8:$C178)+1</f>
        <v>18</v>
      </c>
      <c r="D179" s="20" t="str">
        <f>INDEX(AssetList!$J$3:$J$200,MATCH('Correction Document'!C179,AssetList!$M$3:$M$200))</f>
        <v>11_PGOC_BNL_Dynamite_SG01_P01_IC03_S02</v>
      </c>
      <c r="E179" s="10" t="s">
        <v>1</v>
      </c>
      <c r="F179" s="20" t="str">
        <f>INDEX(AssetList!$K$3:$K$200,MATCH('Correction Document'!$C179,AssetList!$M$3:$M$200))</f>
        <v>PU03</v>
      </c>
      <c r="G179" s="10" t="s">
        <v>2</v>
      </c>
      <c r="H179" s="90" t="str">
        <f>INDEX(AssetList!$L$3:$L$200,MATCH('Correction Document'!$C179,AssetList!$M$3:$M$200))</f>
        <v>ALL IN ONE</v>
      </c>
      <c r="I179" s="91" t="str">
        <f>INDEX(AssetList!$K$3:$K$200,MATCH('Correction Document'!$C179,AssetList!$M$3:$M$200))</f>
        <v>PU03</v>
      </c>
      <c r="J179" s="1"/>
    </row>
    <row r="180" spans="2:10" ht="23.25" customHeight="1" outlineLevel="1" x14ac:dyDescent="0.25">
      <c r="B180" s="83" t="s">
        <v>3</v>
      </c>
      <c r="C180" s="84"/>
      <c r="D180" s="84"/>
      <c r="E180" s="85">
        <f>MAX($E$9:E179)+1</f>
        <v>18</v>
      </c>
      <c r="F180" s="85"/>
      <c r="G180" s="85"/>
      <c r="H180" s="85"/>
      <c r="I180" s="86"/>
      <c r="J180" s="1"/>
    </row>
    <row r="181" spans="2:10" ht="23.25" customHeight="1" outlineLevel="1" x14ac:dyDescent="0.25">
      <c r="B181" s="87" t="s">
        <v>4</v>
      </c>
      <c r="C181" s="88"/>
      <c r="D181" s="88"/>
      <c r="E181" s="88" t="s">
        <v>5</v>
      </c>
      <c r="F181" s="88"/>
      <c r="G181" s="88"/>
      <c r="H181" s="88"/>
      <c r="I181" s="89"/>
      <c r="J181" s="1"/>
    </row>
    <row r="182" spans="2:10" ht="234" customHeight="1" outlineLevel="1" x14ac:dyDescent="0.25">
      <c r="B182" s="67"/>
      <c r="C182" s="65"/>
      <c r="D182" s="65"/>
      <c r="E182" s="64"/>
      <c r="F182" s="65"/>
      <c r="G182" s="65"/>
      <c r="H182" s="65"/>
      <c r="I182" s="66"/>
      <c r="J182" s="1"/>
    </row>
    <row r="183" spans="2:10" outlineLevel="1" x14ac:dyDescent="0.25">
      <c r="B183" s="61" t="s">
        <v>6</v>
      </c>
      <c r="C183" s="62"/>
      <c r="D183" s="62"/>
      <c r="E183" s="62"/>
      <c r="F183" s="62"/>
      <c r="G183" s="62"/>
      <c r="H183" s="62"/>
      <c r="I183" s="63"/>
      <c r="J183" s="1"/>
    </row>
    <row r="184" spans="2:10" outlineLevel="1" x14ac:dyDescent="0.25">
      <c r="B184" s="68"/>
      <c r="C184" s="69"/>
      <c r="D184" s="70"/>
      <c r="E184" s="77"/>
      <c r="F184" s="69"/>
      <c r="G184" s="69"/>
      <c r="H184" s="69"/>
      <c r="I184" s="78"/>
      <c r="J184" s="1"/>
    </row>
    <row r="185" spans="2:10" outlineLevel="1" x14ac:dyDescent="0.25">
      <c r="B185" s="71"/>
      <c r="C185" s="72"/>
      <c r="D185" s="73"/>
      <c r="E185" s="79"/>
      <c r="F185" s="72"/>
      <c r="G185" s="72"/>
      <c r="H185" s="72"/>
      <c r="I185" s="80"/>
      <c r="J185" s="1"/>
    </row>
    <row r="186" spans="2:10" outlineLevel="1" x14ac:dyDescent="0.25">
      <c r="B186" s="71"/>
      <c r="C186" s="72"/>
      <c r="D186" s="73"/>
      <c r="E186" s="79"/>
      <c r="F186" s="72"/>
      <c r="G186" s="72"/>
      <c r="H186" s="72"/>
      <c r="I186" s="80"/>
      <c r="J186" s="1"/>
    </row>
    <row r="187" spans="2:10" outlineLevel="1" x14ac:dyDescent="0.25">
      <c r="B187" s="71"/>
      <c r="C187" s="72"/>
      <c r="D187" s="73"/>
      <c r="E187" s="79"/>
      <c r="F187" s="72"/>
      <c r="G187" s="72"/>
      <c r="H187" s="72"/>
      <c r="I187" s="80"/>
      <c r="J187" s="1"/>
    </row>
    <row r="188" spans="2:10" ht="15.75" outlineLevel="1" thickBot="1" x14ac:dyDescent="0.3">
      <c r="B188" s="74"/>
      <c r="C188" s="75"/>
      <c r="D188" s="76"/>
      <c r="E188" s="81"/>
      <c r="F188" s="75"/>
      <c r="G188" s="75"/>
      <c r="H188" s="75"/>
      <c r="I188" s="82"/>
      <c r="J188" s="1"/>
    </row>
    <row r="189" spans="2:10" ht="33" customHeight="1" x14ac:dyDescent="0.25">
      <c r="B189" s="22" t="s">
        <v>0</v>
      </c>
      <c r="C189" s="21">
        <f>MAX(B$8:$C188)+1</f>
        <v>19</v>
      </c>
      <c r="D189" s="20" t="str">
        <f>INDEX(AssetList!$J$3:$J$200,MATCH('Correction Document'!C189,AssetList!$M$3:$M$200))</f>
        <v>11_PGOC_BNL_Dynamite_SG01_P01_IC03_S03</v>
      </c>
      <c r="E189" s="10" t="s">
        <v>1</v>
      </c>
      <c r="F189" s="20" t="str">
        <f>INDEX(AssetList!$K$3:$K$200,MATCH('Correction Document'!$C189,AssetList!$M$3:$M$200))</f>
        <v/>
      </c>
      <c r="G189" s="10" t="s">
        <v>2</v>
      </c>
      <c r="H189" s="90" t="str">
        <f>INDEX(AssetList!$L$3:$L$200,MATCH('Correction Document'!$C189,AssetList!$M$3:$M$200))</f>
        <v>ALL IN ONE</v>
      </c>
      <c r="I189" s="91" t="str">
        <f>INDEX(AssetList!$K$3:$K$200,MATCH('Correction Document'!$C189,AssetList!$M$3:$M$200))</f>
        <v/>
      </c>
      <c r="J189" s="1"/>
    </row>
    <row r="190" spans="2:10" ht="23.25" customHeight="1" outlineLevel="1" x14ac:dyDescent="0.25">
      <c r="B190" s="83" t="s">
        <v>3</v>
      </c>
      <c r="C190" s="84"/>
      <c r="D190" s="84"/>
      <c r="E190" s="85">
        <f>MAX($E$9:E189)+1</f>
        <v>19</v>
      </c>
      <c r="F190" s="85"/>
      <c r="G190" s="85"/>
      <c r="H190" s="85"/>
      <c r="I190" s="86"/>
      <c r="J190" s="1"/>
    </row>
    <row r="191" spans="2:10" ht="23.25" customHeight="1" outlineLevel="1" x14ac:dyDescent="0.25">
      <c r="B191" s="87" t="s">
        <v>4</v>
      </c>
      <c r="C191" s="88"/>
      <c r="D191" s="88"/>
      <c r="E191" s="88" t="s">
        <v>5</v>
      </c>
      <c r="F191" s="88"/>
      <c r="G191" s="88"/>
      <c r="H191" s="88"/>
      <c r="I191" s="89"/>
      <c r="J191" s="1"/>
    </row>
    <row r="192" spans="2:10" ht="234" customHeight="1" outlineLevel="1" x14ac:dyDescent="0.25">
      <c r="B192" s="67"/>
      <c r="C192" s="65"/>
      <c r="D192" s="65"/>
      <c r="E192" s="64"/>
      <c r="F192" s="65"/>
      <c r="G192" s="65"/>
      <c r="H192" s="65"/>
      <c r="I192" s="66"/>
      <c r="J192" s="1"/>
    </row>
    <row r="193" spans="2:10" outlineLevel="1" x14ac:dyDescent="0.25">
      <c r="B193" s="61" t="s">
        <v>6</v>
      </c>
      <c r="C193" s="62"/>
      <c r="D193" s="62"/>
      <c r="E193" s="62"/>
      <c r="F193" s="62"/>
      <c r="G193" s="62"/>
      <c r="H193" s="62"/>
      <c r="I193" s="63"/>
      <c r="J193" s="1"/>
    </row>
    <row r="194" spans="2:10" outlineLevel="1" x14ac:dyDescent="0.25">
      <c r="B194" s="68"/>
      <c r="C194" s="69"/>
      <c r="D194" s="70"/>
      <c r="E194" s="77"/>
      <c r="F194" s="69"/>
      <c r="G194" s="69"/>
      <c r="H194" s="69"/>
      <c r="I194" s="78"/>
      <c r="J194" s="1"/>
    </row>
    <row r="195" spans="2:10" outlineLevel="1" x14ac:dyDescent="0.25">
      <c r="B195" s="71"/>
      <c r="C195" s="72"/>
      <c r="D195" s="73"/>
      <c r="E195" s="79"/>
      <c r="F195" s="72"/>
      <c r="G195" s="72"/>
      <c r="H195" s="72"/>
      <c r="I195" s="80"/>
      <c r="J195" s="1"/>
    </row>
    <row r="196" spans="2:10" outlineLevel="1" x14ac:dyDescent="0.25">
      <c r="B196" s="71"/>
      <c r="C196" s="72"/>
      <c r="D196" s="73"/>
      <c r="E196" s="79"/>
      <c r="F196" s="72"/>
      <c r="G196" s="72"/>
      <c r="H196" s="72"/>
      <c r="I196" s="80"/>
      <c r="J196" s="1"/>
    </row>
    <row r="197" spans="2:10" outlineLevel="1" x14ac:dyDescent="0.25">
      <c r="B197" s="71"/>
      <c r="C197" s="72"/>
      <c r="D197" s="73"/>
      <c r="E197" s="79"/>
      <c r="F197" s="72"/>
      <c r="G197" s="72"/>
      <c r="H197" s="72"/>
      <c r="I197" s="80"/>
      <c r="J197" s="1"/>
    </row>
    <row r="198" spans="2:10" ht="15.75" outlineLevel="1" thickBot="1" x14ac:dyDescent="0.3">
      <c r="B198" s="74"/>
      <c r="C198" s="75"/>
      <c r="D198" s="76"/>
      <c r="E198" s="81"/>
      <c r="F198" s="75"/>
      <c r="G198" s="75"/>
      <c r="H198" s="75"/>
      <c r="I198" s="82"/>
      <c r="J198" s="1"/>
    </row>
    <row r="199" spans="2:10" ht="33" customHeight="1" x14ac:dyDescent="0.25">
      <c r="B199" s="22" t="s">
        <v>0</v>
      </c>
      <c r="C199" s="21">
        <f>MAX(B$8:$C198)+1</f>
        <v>20</v>
      </c>
      <c r="D199" s="20" t="str">
        <f>INDEX(AssetList!$J$3:$J$200,MATCH('Correction Document'!C199,AssetList!$M$3:$M$200))</f>
        <v>11_PGOC_BNL_Dynamite_SG01_P01_IC03_S03</v>
      </c>
      <c r="E199" s="10" t="s">
        <v>1</v>
      </c>
      <c r="F199" s="20" t="str">
        <f>INDEX(AssetList!$K$3:$K$200,MATCH('Correction Document'!$C199,AssetList!$M$3:$M$200))</f>
        <v>PU01</v>
      </c>
      <c r="G199" s="10" t="s">
        <v>2</v>
      </c>
      <c r="H199" s="90" t="str">
        <f>INDEX(AssetList!$L$3:$L$200,MATCH('Correction Document'!$C199,AssetList!$M$3:$M$200))</f>
        <v>ALL IN ONE</v>
      </c>
      <c r="I199" s="91" t="str">
        <f>INDEX(AssetList!$K$3:$K$200,MATCH('Correction Document'!$C199,AssetList!$M$3:$M$200))</f>
        <v>PU01</v>
      </c>
      <c r="J199" s="1"/>
    </row>
    <row r="200" spans="2:10" ht="23.25" customHeight="1" outlineLevel="1" x14ac:dyDescent="0.25">
      <c r="B200" s="83" t="s">
        <v>3</v>
      </c>
      <c r="C200" s="84"/>
      <c r="D200" s="84"/>
      <c r="E200" s="85">
        <f>MAX($E$9:E199)+1</f>
        <v>20</v>
      </c>
      <c r="F200" s="85"/>
      <c r="G200" s="85"/>
      <c r="H200" s="85"/>
      <c r="I200" s="86"/>
      <c r="J200" s="1"/>
    </row>
    <row r="201" spans="2:10" ht="23.25" customHeight="1" outlineLevel="1" x14ac:dyDescent="0.25">
      <c r="B201" s="87" t="s">
        <v>4</v>
      </c>
      <c r="C201" s="88"/>
      <c r="D201" s="88"/>
      <c r="E201" s="88" t="s">
        <v>5</v>
      </c>
      <c r="F201" s="88"/>
      <c r="G201" s="88"/>
      <c r="H201" s="88"/>
      <c r="I201" s="89"/>
      <c r="J201" s="1"/>
    </row>
    <row r="202" spans="2:10" ht="234" customHeight="1" outlineLevel="1" x14ac:dyDescent="0.25">
      <c r="B202" s="67"/>
      <c r="C202" s="65"/>
      <c r="D202" s="65"/>
      <c r="E202" s="64"/>
      <c r="F202" s="65"/>
      <c r="G202" s="65"/>
      <c r="H202" s="65"/>
      <c r="I202" s="66"/>
      <c r="J202" s="1"/>
    </row>
    <row r="203" spans="2:10" outlineLevel="1" x14ac:dyDescent="0.25">
      <c r="B203" s="61" t="s">
        <v>6</v>
      </c>
      <c r="C203" s="62"/>
      <c r="D203" s="62"/>
      <c r="E203" s="62"/>
      <c r="F203" s="62"/>
      <c r="G203" s="62"/>
      <c r="H203" s="62"/>
      <c r="I203" s="63"/>
      <c r="J203" s="1"/>
    </row>
    <row r="204" spans="2:10" outlineLevel="1" x14ac:dyDescent="0.25">
      <c r="B204" s="68"/>
      <c r="C204" s="69"/>
      <c r="D204" s="70"/>
      <c r="E204" s="77"/>
      <c r="F204" s="69"/>
      <c r="G204" s="69"/>
      <c r="H204" s="69"/>
      <c r="I204" s="78"/>
      <c r="J204" s="1"/>
    </row>
    <row r="205" spans="2:10" outlineLevel="1" x14ac:dyDescent="0.25">
      <c r="B205" s="71"/>
      <c r="C205" s="72"/>
      <c r="D205" s="73"/>
      <c r="E205" s="79"/>
      <c r="F205" s="72"/>
      <c r="G205" s="72"/>
      <c r="H205" s="72"/>
      <c r="I205" s="80"/>
      <c r="J205" s="1"/>
    </row>
    <row r="206" spans="2:10" outlineLevel="1" x14ac:dyDescent="0.25">
      <c r="B206" s="71"/>
      <c r="C206" s="72"/>
      <c r="D206" s="73"/>
      <c r="E206" s="79"/>
      <c r="F206" s="72"/>
      <c r="G206" s="72"/>
      <c r="H206" s="72"/>
      <c r="I206" s="80"/>
      <c r="J206" s="1"/>
    </row>
    <row r="207" spans="2:10" outlineLevel="1" x14ac:dyDescent="0.25">
      <c r="B207" s="71"/>
      <c r="C207" s="72"/>
      <c r="D207" s="73"/>
      <c r="E207" s="79"/>
      <c r="F207" s="72"/>
      <c r="G207" s="72"/>
      <c r="H207" s="72"/>
      <c r="I207" s="80"/>
      <c r="J207" s="1"/>
    </row>
    <row r="208" spans="2:10" ht="15.75" outlineLevel="1" thickBot="1" x14ac:dyDescent="0.3">
      <c r="B208" s="74"/>
      <c r="C208" s="75"/>
      <c r="D208" s="76"/>
      <c r="E208" s="81"/>
      <c r="F208" s="75"/>
      <c r="G208" s="75"/>
      <c r="H208" s="75"/>
      <c r="I208" s="82"/>
      <c r="J208" s="1"/>
    </row>
    <row r="209" spans="2:10" ht="33" customHeight="1" x14ac:dyDescent="0.25">
      <c r="B209" s="22" t="s">
        <v>0</v>
      </c>
      <c r="C209" s="21">
        <f>MAX(B$8:$C208)+1</f>
        <v>21</v>
      </c>
      <c r="D209" s="20" t="str">
        <f>INDEX(AssetList!$J$3:$J$200,MATCH('Correction Document'!C209,AssetList!$M$3:$M$200))</f>
        <v>11_PGOC_BNL_Dynamite_SG01_P01_IC03_S03</v>
      </c>
      <c r="E209" s="10" t="s">
        <v>1</v>
      </c>
      <c r="F209" s="20" t="str">
        <f>INDEX(AssetList!$K$3:$K$200,MATCH('Correction Document'!$C209,AssetList!$M$3:$M$200))</f>
        <v>PU02</v>
      </c>
      <c r="G209" s="10" t="s">
        <v>2</v>
      </c>
      <c r="H209" s="90" t="str">
        <f>INDEX(AssetList!$L$3:$L$200,MATCH('Correction Document'!$C209,AssetList!$M$3:$M$200))</f>
        <v>ALL IN ONE</v>
      </c>
      <c r="I209" s="91" t="str">
        <f>INDEX(AssetList!$K$3:$K$200,MATCH('Correction Document'!$C209,AssetList!$M$3:$M$200))</f>
        <v>PU02</v>
      </c>
      <c r="J209" s="1"/>
    </row>
    <row r="210" spans="2:10" ht="23.25" customHeight="1" outlineLevel="1" x14ac:dyDescent="0.25">
      <c r="B210" s="83" t="s">
        <v>3</v>
      </c>
      <c r="C210" s="84"/>
      <c r="D210" s="84"/>
      <c r="E210" s="85">
        <f>MAX($E$9:E209)+1</f>
        <v>21</v>
      </c>
      <c r="F210" s="85"/>
      <c r="G210" s="85"/>
      <c r="H210" s="85"/>
      <c r="I210" s="86"/>
      <c r="J210" s="1"/>
    </row>
    <row r="211" spans="2:10" ht="23.25" customHeight="1" outlineLevel="1" x14ac:dyDescent="0.25">
      <c r="B211" s="87" t="s">
        <v>4</v>
      </c>
      <c r="C211" s="88"/>
      <c r="D211" s="88"/>
      <c r="E211" s="88" t="s">
        <v>5</v>
      </c>
      <c r="F211" s="88"/>
      <c r="G211" s="88"/>
      <c r="H211" s="88"/>
      <c r="I211" s="89"/>
      <c r="J211" s="1"/>
    </row>
    <row r="212" spans="2:10" ht="234" customHeight="1" outlineLevel="1" x14ac:dyDescent="0.25">
      <c r="B212" s="67"/>
      <c r="C212" s="65"/>
      <c r="D212" s="65"/>
      <c r="E212" s="64"/>
      <c r="F212" s="65"/>
      <c r="G212" s="65"/>
      <c r="H212" s="65"/>
      <c r="I212" s="66"/>
      <c r="J212" s="1"/>
    </row>
    <row r="213" spans="2:10" outlineLevel="1" x14ac:dyDescent="0.25">
      <c r="B213" s="61" t="s">
        <v>6</v>
      </c>
      <c r="C213" s="62"/>
      <c r="D213" s="62"/>
      <c r="E213" s="62"/>
      <c r="F213" s="62"/>
      <c r="G213" s="62"/>
      <c r="H213" s="62"/>
      <c r="I213" s="63"/>
      <c r="J213" s="1"/>
    </row>
    <row r="214" spans="2:10" outlineLevel="1" x14ac:dyDescent="0.25">
      <c r="B214" s="99"/>
      <c r="C214" s="100"/>
      <c r="D214" s="100"/>
      <c r="E214" s="100"/>
      <c r="F214" s="100"/>
      <c r="G214" s="100"/>
      <c r="H214" s="100"/>
      <c r="I214" s="101"/>
      <c r="J214" s="1"/>
    </row>
    <row r="215" spans="2:10" outlineLevel="1" x14ac:dyDescent="0.25">
      <c r="B215" s="102"/>
      <c r="C215" s="103"/>
      <c r="D215" s="103"/>
      <c r="E215" s="103"/>
      <c r="F215" s="103"/>
      <c r="G215" s="103"/>
      <c r="H215" s="103"/>
      <c r="I215" s="104"/>
      <c r="J215" s="1"/>
    </row>
    <row r="216" spans="2:10" outlineLevel="1" x14ac:dyDescent="0.25">
      <c r="B216" s="102"/>
      <c r="C216" s="103"/>
      <c r="D216" s="103"/>
      <c r="E216" s="103"/>
      <c r="F216" s="103"/>
      <c r="G216" s="103"/>
      <c r="H216" s="103"/>
      <c r="I216" s="104"/>
      <c r="J216" s="1"/>
    </row>
    <row r="217" spans="2:10" outlineLevel="1" x14ac:dyDescent="0.25">
      <c r="B217" s="102"/>
      <c r="C217" s="103"/>
      <c r="D217" s="103"/>
      <c r="E217" s="103"/>
      <c r="F217" s="103"/>
      <c r="G217" s="103"/>
      <c r="H217" s="103"/>
      <c r="I217" s="104"/>
      <c r="J217" s="1"/>
    </row>
    <row r="218" spans="2:10" ht="15.75" outlineLevel="1" thickBot="1" x14ac:dyDescent="0.3">
      <c r="B218" s="105"/>
      <c r="C218" s="106"/>
      <c r="D218" s="106"/>
      <c r="E218" s="106"/>
      <c r="F218" s="106"/>
      <c r="G218" s="106"/>
      <c r="H218" s="106"/>
      <c r="I218" s="107"/>
      <c r="J218" s="1"/>
    </row>
    <row r="219" spans="2:10" ht="33" customHeight="1" x14ac:dyDescent="0.25">
      <c r="B219" s="22" t="s">
        <v>0</v>
      </c>
      <c r="C219" s="21">
        <f>MAX(B$8:$C218)+1</f>
        <v>22</v>
      </c>
      <c r="D219" s="20" t="str">
        <f>INDEX(AssetList!$J$3:$J$200,MATCH('Correction Document'!C219,AssetList!$M$3:$M$200))</f>
        <v>11_PGOC_BNL_Dynamite_SG01_P01_IC03_S03</v>
      </c>
      <c r="E219" s="10" t="s">
        <v>1</v>
      </c>
      <c r="F219" s="20" t="str">
        <f>INDEX(AssetList!$K$3:$K$200,MATCH('Correction Document'!$C219,AssetList!$M$3:$M$200))</f>
        <v>PU03</v>
      </c>
      <c r="G219" s="10" t="s">
        <v>2</v>
      </c>
      <c r="H219" s="90" t="str">
        <f>INDEX(AssetList!$L$3:$L$200,MATCH('Correction Document'!$C219,AssetList!$M$3:$M$200))</f>
        <v>ALL IN ONE</v>
      </c>
      <c r="I219" s="91" t="str">
        <f>INDEX(AssetList!$K$3:$K$200,MATCH('Correction Document'!$C219,AssetList!$M$3:$M$200))</f>
        <v>PU03</v>
      </c>
      <c r="J219" s="1"/>
    </row>
    <row r="220" spans="2:10" ht="23.25" customHeight="1" outlineLevel="1" x14ac:dyDescent="0.25">
      <c r="B220" s="83" t="s">
        <v>3</v>
      </c>
      <c r="C220" s="84"/>
      <c r="D220" s="84"/>
      <c r="E220" s="85">
        <f>MAX($E$9:E219)+1</f>
        <v>22</v>
      </c>
      <c r="F220" s="85"/>
      <c r="G220" s="85"/>
      <c r="H220" s="85"/>
      <c r="I220" s="86"/>
      <c r="J220" s="1"/>
    </row>
    <row r="221" spans="2:10" ht="23.25" customHeight="1" outlineLevel="1" x14ac:dyDescent="0.25">
      <c r="B221" s="87" t="s">
        <v>4</v>
      </c>
      <c r="C221" s="88"/>
      <c r="D221" s="88"/>
      <c r="E221" s="88" t="s">
        <v>5</v>
      </c>
      <c r="F221" s="88"/>
      <c r="G221" s="88"/>
      <c r="H221" s="88"/>
      <c r="I221" s="89"/>
      <c r="J221" s="1"/>
    </row>
    <row r="222" spans="2:10" ht="234" customHeight="1" outlineLevel="1" x14ac:dyDescent="0.25">
      <c r="B222" s="67"/>
      <c r="C222" s="65"/>
      <c r="D222" s="65"/>
      <c r="E222" s="64"/>
      <c r="F222" s="65"/>
      <c r="G222" s="65"/>
      <c r="H222" s="65"/>
      <c r="I222" s="66"/>
      <c r="J222" s="1"/>
    </row>
    <row r="223" spans="2:10" outlineLevel="1" x14ac:dyDescent="0.25">
      <c r="B223" s="61" t="s">
        <v>6</v>
      </c>
      <c r="C223" s="62"/>
      <c r="D223" s="62"/>
      <c r="E223" s="62"/>
      <c r="F223" s="62"/>
      <c r="G223" s="62"/>
      <c r="H223" s="62"/>
      <c r="I223" s="63"/>
      <c r="J223" s="1"/>
    </row>
    <row r="224" spans="2:10" outlineLevel="1" x14ac:dyDescent="0.25">
      <c r="B224" s="68"/>
      <c r="C224" s="69"/>
      <c r="D224" s="70"/>
      <c r="E224" s="77"/>
      <c r="F224" s="69"/>
      <c r="G224" s="69"/>
      <c r="H224" s="69"/>
      <c r="I224" s="78"/>
      <c r="J224" s="1"/>
    </row>
    <row r="225" spans="2:10" outlineLevel="1" x14ac:dyDescent="0.25">
      <c r="B225" s="71"/>
      <c r="C225" s="72"/>
      <c r="D225" s="73"/>
      <c r="E225" s="79"/>
      <c r="F225" s="72"/>
      <c r="G225" s="72"/>
      <c r="H225" s="72"/>
      <c r="I225" s="80"/>
      <c r="J225" s="1"/>
    </row>
    <row r="226" spans="2:10" outlineLevel="1" x14ac:dyDescent="0.25">
      <c r="B226" s="71"/>
      <c r="C226" s="72"/>
      <c r="D226" s="73"/>
      <c r="E226" s="79"/>
      <c r="F226" s="72"/>
      <c r="G226" s="72"/>
      <c r="H226" s="72"/>
      <c r="I226" s="80"/>
      <c r="J226" s="1"/>
    </row>
    <row r="227" spans="2:10" outlineLevel="1" x14ac:dyDescent="0.25">
      <c r="B227" s="71"/>
      <c r="C227" s="72"/>
      <c r="D227" s="73"/>
      <c r="E227" s="79"/>
      <c r="F227" s="72"/>
      <c r="G227" s="72"/>
      <c r="H227" s="72"/>
      <c r="I227" s="80"/>
      <c r="J227" s="1"/>
    </row>
    <row r="228" spans="2:10" ht="15.75" outlineLevel="1" thickBot="1" x14ac:dyDescent="0.3">
      <c r="B228" s="74"/>
      <c r="C228" s="75"/>
      <c r="D228" s="76"/>
      <c r="E228" s="81"/>
      <c r="F228" s="75"/>
      <c r="G228" s="75"/>
      <c r="H228" s="75"/>
      <c r="I228" s="82"/>
      <c r="J228" s="1"/>
    </row>
    <row r="229" spans="2:10" ht="33" customHeight="1" x14ac:dyDescent="0.25">
      <c r="B229" s="22" t="s">
        <v>0</v>
      </c>
      <c r="C229" s="21">
        <f>MAX(B$8:$C228)+1</f>
        <v>23</v>
      </c>
      <c r="D229" s="20" t="str">
        <f>INDEX(AssetList!$J$3:$J$200,MATCH('Correction Document'!C229,AssetList!$M$3:$M$200))</f>
        <v>11_PGOC_BNL_Dynamite_SG01_P01_IC03_S04</v>
      </c>
      <c r="E229" s="10" t="s">
        <v>1</v>
      </c>
      <c r="F229" s="20" t="str">
        <f>INDEX(AssetList!$K$3:$K$200,MATCH('Correction Document'!$C229,AssetList!$M$3:$M$200))</f>
        <v/>
      </c>
      <c r="G229" s="10" t="s">
        <v>2</v>
      </c>
      <c r="H229" s="90" t="str">
        <f>INDEX(AssetList!$L$3:$L$200,MATCH('Correction Document'!$C229,AssetList!$M$3:$M$200))</f>
        <v>ALL IN ONE</v>
      </c>
      <c r="I229" s="91" t="str">
        <f>INDEX(AssetList!$K$3:$K$200,MATCH('Correction Document'!$C229,AssetList!$M$3:$M$200))</f>
        <v/>
      </c>
      <c r="J229" s="1"/>
    </row>
    <row r="230" spans="2:10" ht="23.25" customHeight="1" outlineLevel="1" x14ac:dyDescent="0.25">
      <c r="B230" s="83" t="s">
        <v>3</v>
      </c>
      <c r="C230" s="84"/>
      <c r="D230" s="84"/>
      <c r="E230" s="85">
        <f>MAX($E$9:E229)+1</f>
        <v>23</v>
      </c>
      <c r="F230" s="85"/>
      <c r="G230" s="85"/>
      <c r="H230" s="85"/>
      <c r="I230" s="86"/>
      <c r="J230" s="1"/>
    </row>
    <row r="231" spans="2:10" ht="23.25" customHeight="1" outlineLevel="1" x14ac:dyDescent="0.25">
      <c r="B231" s="87" t="s">
        <v>4</v>
      </c>
      <c r="C231" s="88"/>
      <c r="D231" s="88"/>
      <c r="E231" s="88" t="s">
        <v>5</v>
      </c>
      <c r="F231" s="88"/>
      <c r="G231" s="88"/>
      <c r="H231" s="88"/>
      <c r="I231" s="89"/>
      <c r="J231" s="1"/>
    </row>
    <row r="232" spans="2:10" ht="234" customHeight="1" outlineLevel="1" x14ac:dyDescent="0.25">
      <c r="B232" s="67"/>
      <c r="C232" s="65"/>
      <c r="D232" s="65"/>
      <c r="E232" s="64"/>
      <c r="F232" s="65"/>
      <c r="G232" s="65"/>
      <c r="H232" s="65"/>
      <c r="I232" s="66"/>
      <c r="J232" s="1"/>
    </row>
    <row r="233" spans="2:10" outlineLevel="1" x14ac:dyDescent="0.25">
      <c r="B233" s="61" t="s">
        <v>6</v>
      </c>
      <c r="C233" s="62"/>
      <c r="D233" s="62"/>
      <c r="E233" s="62"/>
      <c r="F233" s="62"/>
      <c r="G233" s="62"/>
      <c r="H233" s="62"/>
      <c r="I233" s="63"/>
      <c r="J233" s="1"/>
    </row>
    <row r="234" spans="2:10" outlineLevel="1" x14ac:dyDescent="0.25">
      <c r="B234" s="68"/>
      <c r="C234" s="69"/>
      <c r="D234" s="70"/>
      <c r="E234" s="77"/>
      <c r="F234" s="69"/>
      <c r="G234" s="69"/>
      <c r="H234" s="69"/>
      <c r="I234" s="78"/>
      <c r="J234" s="1"/>
    </row>
    <row r="235" spans="2:10" outlineLevel="1" x14ac:dyDescent="0.25">
      <c r="B235" s="71"/>
      <c r="C235" s="72"/>
      <c r="D235" s="73"/>
      <c r="E235" s="79"/>
      <c r="F235" s="72"/>
      <c r="G235" s="72"/>
      <c r="H235" s="72"/>
      <c r="I235" s="80"/>
      <c r="J235" s="1"/>
    </row>
    <row r="236" spans="2:10" outlineLevel="1" x14ac:dyDescent="0.25">
      <c r="B236" s="71"/>
      <c r="C236" s="72"/>
      <c r="D236" s="73"/>
      <c r="E236" s="79"/>
      <c r="F236" s="72"/>
      <c r="G236" s="72"/>
      <c r="H236" s="72"/>
      <c r="I236" s="80"/>
      <c r="J236" s="1"/>
    </row>
    <row r="237" spans="2:10" outlineLevel="1" x14ac:dyDescent="0.25">
      <c r="B237" s="71"/>
      <c r="C237" s="72"/>
      <c r="D237" s="73"/>
      <c r="E237" s="79"/>
      <c r="F237" s="72"/>
      <c r="G237" s="72"/>
      <c r="H237" s="72"/>
      <c r="I237" s="80"/>
      <c r="J237" s="1"/>
    </row>
    <row r="238" spans="2:10" ht="15.75" outlineLevel="1" thickBot="1" x14ac:dyDescent="0.3">
      <c r="B238" s="74"/>
      <c r="C238" s="75"/>
      <c r="D238" s="76"/>
      <c r="E238" s="81"/>
      <c r="F238" s="75"/>
      <c r="G238" s="75"/>
      <c r="H238" s="75"/>
      <c r="I238" s="82"/>
      <c r="J238" s="1"/>
    </row>
    <row r="239" spans="2:10" ht="33" customHeight="1" x14ac:dyDescent="0.25">
      <c r="B239" s="22" t="s">
        <v>0</v>
      </c>
      <c r="C239" s="21">
        <f>MAX(B$8:$C238)+1</f>
        <v>24</v>
      </c>
      <c r="D239" s="20" t="str">
        <f>INDEX(AssetList!$J$3:$J$200,MATCH('Correction Document'!C239,AssetList!$M$3:$M$200))</f>
        <v>11_PGOC_BNL_Dynamite_SG01_P01_IC03_S04</v>
      </c>
      <c r="E239" s="10" t="s">
        <v>1</v>
      </c>
      <c r="F239" s="20" t="str">
        <f>INDEX(AssetList!$K$3:$K$200,MATCH('Correction Document'!$C239,AssetList!$M$3:$M$200))</f>
        <v>PU01</v>
      </c>
      <c r="G239" s="10" t="s">
        <v>2</v>
      </c>
      <c r="H239" s="90" t="str">
        <f>INDEX(AssetList!$L$3:$L$200,MATCH('Correction Document'!$C239,AssetList!$M$3:$M$200))</f>
        <v>ALL IN ONE</v>
      </c>
      <c r="I239" s="91" t="str">
        <f>INDEX(AssetList!$K$3:$K$200,MATCH('Correction Document'!$C239,AssetList!$M$3:$M$200))</f>
        <v>PU01</v>
      </c>
      <c r="J239" s="1"/>
    </row>
    <row r="240" spans="2:10" ht="23.25" customHeight="1" outlineLevel="1" x14ac:dyDescent="0.25">
      <c r="B240" s="83" t="s">
        <v>3</v>
      </c>
      <c r="C240" s="84"/>
      <c r="D240" s="84"/>
      <c r="E240" s="85">
        <f>MAX($E$9:E239)+1</f>
        <v>24</v>
      </c>
      <c r="F240" s="85"/>
      <c r="G240" s="85"/>
      <c r="H240" s="85"/>
      <c r="I240" s="86"/>
      <c r="J240" s="1"/>
    </row>
    <row r="241" spans="2:10" ht="23.25" customHeight="1" outlineLevel="1" x14ac:dyDescent="0.25">
      <c r="B241" s="87" t="s">
        <v>4</v>
      </c>
      <c r="C241" s="88"/>
      <c r="D241" s="88"/>
      <c r="E241" s="88" t="s">
        <v>5</v>
      </c>
      <c r="F241" s="88"/>
      <c r="G241" s="88"/>
      <c r="H241" s="88"/>
      <c r="I241" s="89"/>
      <c r="J241" s="1"/>
    </row>
    <row r="242" spans="2:10" ht="234" customHeight="1" outlineLevel="1" x14ac:dyDescent="0.25">
      <c r="B242" s="67"/>
      <c r="C242" s="65"/>
      <c r="D242" s="65"/>
      <c r="E242" s="64"/>
      <c r="F242" s="65"/>
      <c r="G242" s="65"/>
      <c r="H242" s="65"/>
      <c r="I242" s="66"/>
      <c r="J242" s="1"/>
    </row>
    <row r="243" spans="2:10" outlineLevel="1" x14ac:dyDescent="0.25">
      <c r="B243" s="61" t="s">
        <v>6</v>
      </c>
      <c r="C243" s="62"/>
      <c r="D243" s="62"/>
      <c r="E243" s="62"/>
      <c r="F243" s="62"/>
      <c r="G243" s="62"/>
      <c r="H243" s="62"/>
      <c r="I243" s="63"/>
      <c r="J243" s="1"/>
    </row>
    <row r="244" spans="2:10" outlineLevel="1" x14ac:dyDescent="0.25">
      <c r="B244" s="68"/>
      <c r="C244" s="69"/>
      <c r="D244" s="70"/>
      <c r="E244" s="77"/>
      <c r="F244" s="69"/>
      <c r="G244" s="69"/>
      <c r="H244" s="69"/>
      <c r="I244" s="78"/>
      <c r="J244" s="1"/>
    </row>
    <row r="245" spans="2:10" outlineLevel="1" x14ac:dyDescent="0.25">
      <c r="B245" s="71"/>
      <c r="C245" s="72"/>
      <c r="D245" s="73"/>
      <c r="E245" s="79"/>
      <c r="F245" s="72"/>
      <c r="G245" s="72"/>
      <c r="H245" s="72"/>
      <c r="I245" s="80"/>
      <c r="J245" s="1"/>
    </row>
    <row r="246" spans="2:10" outlineLevel="1" x14ac:dyDescent="0.25">
      <c r="B246" s="71"/>
      <c r="C246" s="72"/>
      <c r="D246" s="73"/>
      <c r="E246" s="79"/>
      <c r="F246" s="72"/>
      <c r="G246" s="72"/>
      <c r="H246" s="72"/>
      <c r="I246" s="80"/>
      <c r="J246" s="1"/>
    </row>
    <row r="247" spans="2:10" outlineLevel="1" x14ac:dyDescent="0.25">
      <c r="B247" s="71"/>
      <c r="C247" s="72"/>
      <c r="D247" s="73"/>
      <c r="E247" s="79"/>
      <c r="F247" s="72"/>
      <c r="G247" s="72"/>
      <c r="H247" s="72"/>
      <c r="I247" s="80"/>
      <c r="J247" s="1"/>
    </row>
    <row r="248" spans="2:10" ht="15.75" outlineLevel="1" thickBot="1" x14ac:dyDescent="0.3">
      <c r="B248" s="74"/>
      <c r="C248" s="75"/>
      <c r="D248" s="76"/>
      <c r="E248" s="81"/>
      <c r="F248" s="75"/>
      <c r="G248" s="75"/>
      <c r="H248" s="75"/>
      <c r="I248" s="82"/>
      <c r="J248" s="1"/>
    </row>
    <row r="249" spans="2:10" ht="33" customHeight="1" x14ac:dyDescent="0.25">
      <c r="B249" s="22" t="s">
        <v>0</v>
      </c>
      <c r="C249" s="21">
        <f>MAX(B$8:$C248)+1</f>
        <v>25</v>
      </c>
      <c r="D249" s="20" t="str">
        <f>INDEX(AssetList!$J$3:$J$200,MATCH('Correction Document'!C249,AssetList!$M$3:$M$200))</f>
        <v>11_PGOC_BNL_Dynamite_SG01_P01_IC03_S04</v>
      </c>
      <c r="E249" s="10" t="s">
        <v>1</v>
      </c>
      <c r="F249" s="20" t="str">
        <f>INDEX(AssetList!$K$3:$K$200,MATCH('Correction Document'!$C249,AssetList!$M$3:$M$200))</f>
        <v>PU02</v>
      </c>
      <c r="G249" s="10" t="s">
        <v>2</v>
      </c>
      <c r="H249" s="90" t="str">
        <f>INDEX(AssetList!$L$3:$L$200,MATCH('Correction Document'!$C249,AssetList!$M$3:$M$200))</f>
        <v>ALL IN ONE</v>
      </c>
      <c r="I249" s="91" t="str">
        <f>INDEX(AssetList!$K$3:$K$200,MATCH('Correction Document'!$C249,AssetList!$M$3:$M$200))</f>
        <v>PU02</v>
      </c>
      <c r="J249" s="1"/>
    </row>
    <row r="250" spans="2:10" ht="23.25" customHeight="1" outlineLevel="1" x14ac:dyDescent="0.25">
      <c r="B250" s="83" t="s">
        <v>3</v>
      </c>
      <c r="C250" s="84"/>
      <c r="D250" s="84"/>
      <c r="E250" s="85">
        <f>MAX($E$9:E249)+1</f>
        <v>25</v>
      </c>
      <c r="F250" s="85"/>
      <c r="G250" s="85"/>
      <c r="H250" s="85"/>
      <c r="I250" s="86"/>
      <c r="J250" s="1"/>
    </row>
    <row r="251" spans="2:10" ht="23.25" customHeight="1" outlineLevel="1" x14ac:dyDescent="0.25">
      <c r="B251" s="87" t="s">
        <v>4</v>
      </c>
      <c r="C251" s="88"/>
      <c r="D251" s="88"/>
      <c r="E251" s="88" t="s">
        <v>5</v>
      </c>
      <c r="F251" s="88"/>
      <c r="G251" s="88"/>
      <c r="H251" s="88"/>
      <c r="I251" s="89"/>
      <c r="J251" s="1"/>
    </row>
    <row r="252" spans="2:10" ht="234" customHeight="1" outlineLevel="1" x14ac:dyDescent="0.25">
      <c r="B252" s="67"/>
      <c r="C252" s="65"/>
      <c r="D252" s="65"/>
      <c r="E252" s="64"/>
      <c r="F252" s="65"/>
      <c r="G252" s="65"/>
      <c r="H252" s="65"/>
      <c r="I252" s="66"/>
      <c r="J252" s="1"/>
    </row>
    <row r="253" spans="2:10" outlineLevel="1" x14ac:dyDescent="0.25">
      <c r="B253" s="61" t="s">
        <v>6</v>
      </c>
      <c r="C253" s="62"/>
      <c r="D253" s="62"/>
      <c r="E253" s="62"/>
      <c r="F253" s="62"/>
      <c r="G253" s="62"/>
      <c r="H253" s="62"/>
      <c r="I253" s="63"/>
      <c r="J253" s="1"/>
    </row>
    <row r="254" spans="2:10" outlineLevel="1" x14ac:dyDescent="0.25">
      <c r="B254" s="68"/>
      <c r="C254" s="69"/>
      <c r="D254" s="70"/>
      <c r="E254" s="77"/>
      <c r="F254" s="69"/>
      <c r="G254" s="69"/>
      <c r="H254" s="69"/>
      <c r="I254" s="78"/>
      <c r="J254" s="1"/>
    </row>
    <row r="255" spans="2:10" outlineLevel="1" x14ac:dyDescent="0.25">
      <c r="B255" s="71"/>
      <c r="C255" s="72"/>
      <c r="D255" s="73"/>
      <c r="E255" s="79"/>
      <c r="F255" s="72"/>
      <c r="G255" s="72"/>
      <c r="H255" s="72"/>
      <c r="I255" s="80"/>
      <c r="J255" s="1"/>
    </row>
    <row r="256" spans="2:10" outlineLevel="1" x14ac:dyDescent="0.25">
      <c r="B256" s="71"/>
      <c r="C256" s="72"/>
      <c r="D256" s="73"/>
      <c r="E256" s="79"/>
      <c r="F256" s="72"/>
      <c r="G256" s="72"/>
      <c r="H256" s="72"/>
      <c r="I256" s="80"/>
      <c r="J256" s="1"/>
    </row>
    <row r="257" spans="2:10" outlineLevel="1" x14ac:dyDescent="0.25">
      <c r="B257" s="71"/>
      <c r="C257" s="72"/>
      <c r="D257" s="73"/>
      <c r="E257" s="79"/>
      <c r="F257" s="72"/>
      <c r="G257" s="72"/>
      <c r="H257" s="72"/>
      <c r="I257" s="80"/>
      <c r="J257" s="1"/>
    </row>
    <row r="258" spans="2:10" ht="15.75" outlineLevel="1" thickBot="1" x14ac:dyDescent="0.3">
      <c r="B258" s="74"/>
      <c r="C258" s="75"/>
      <c r="D258" s="76"/>
      <c r="E258" s="81"/>
      <c r="F258" s="75"/>
      <c r="G258" s="75"/>
      <c r="H258" s="75"/>
      <c r="I258" s="82"/>
      <c r="J258" s="1"/>
    </row>
    <row r="259" spans="2:10" ht="33" customHeight="1" x14ac:dyDescent="0.25">
      <c r="B259" s="22" t="s">
        <v>0</v>
      </c>
      <c r="C259" s="21">
        <f>MAX(B$8:$C258)+1</f>
        <v>26</v>
      </c>
      <c r="D259" s="20" t="str">
        <f>INDEX(AssetList!$J$3:$J$200,MATCH('Correction Document'!C259,AssetList!$M$3:$M$200))</f>
        <v>11_PGOC_BNL_Dynamite_SG01_P01_IC03_S04</v>
      </c>
      <c r="E259" s="10" t="s">
        <v>1</v>
      </c>
      <c r="F259" s="20" t="str">
        <f>INDEX(AssetList!$K$3:$K$200,MATCH('Correction Document'!$C259,AssetList!$M$3:$M$200))</f>
        <v>PU03</v>
      </c>
      <c r="G259" s="10" t="s">
        <v>2</v>
      </c>
      <c r="H259" s="90" t="str">
        <f>INDEX(AssetList!$L$3:$L$200,MATCH('Correction Document'!$C259,AssetList!$M$3:$M$200))</f>
        <v>ALL IN ONE</v>
      </c>
      <c r="I259" s="91" t="str">
        <f>INDEX(AssetList!$K$3:$K$200,MATCH('Correction Document'!$C259,AssetList!$M$3:$M$200))</f>
        <v>PU03</v>
      </c>
      <c r="J259" s="1"/>
    </row>
    <row r="260" spans="2:10" ht="23.25" customHeight="1" outlineLevel="1" x14ac:dyDescent="0.25">
      <c r="B260" s="83" t="s">
        <v>3</v>
      </c>
      <c r="C260" s="84"/>
      <c r="D260" s="84"/>
      <c r="E260" s="85">
        <f>MAX($E$9:E259)+1</f>
        <v>26</v>
      </c>
      <c r="F260" s="85"/>
      <c r="G260" s="85"/>
      <c r="H260" s="85"/>
      <c r="I260" s="86"/>
      <c r="J260" s="1"/>
    </row>
    <row r="261" spans="2:10" ht="23.25" customHeight="1" outlineLevel="1" x14ac:dyDescent="0.25">
      <c r="B261" s="87" t="s">
        <v>4</v>
      </c>
      <c r="C261" s="88"/>
      <c r="D261" s="88"/>
      <c r="E261" s="88" t="s">
        <v>5</v>
      </c>
      <c r="F261" s="88"/>
      <c r="G261" s="88"/>
      <c r="H261" s="88"/>
      <c r="I261" s="89"/>
      <c r="J261" s="1"/>
    </row>
    <row r="262" spans="2:10" ht="234" customHeight="1" outlineLevel="1" x14ac:dyDescent="0.25">
      <c r="B262" s="67"/>
      <c r="C262" s="65"/>
      <c r="D262" s="65"/>
      <c r="E262" s="64"/>
      <c r="F262" s="65"/>
      <c r="G262" s="65"/>
      <c r="H262" s="65"/>
      <c r="I262" s="66"/>
      <c r="J262" s="1"/>
    </row>
    <row r="263" spans="2:10" outlineLevel="1" x14ac:dyDescent="0.25">
      <c r="B263" s="61" t="s">
        <v>6</v>
      </c>
      <c r="C263" s="62"/>
      <c r="D263" s="62"/>
      <c r="E263" s="62"/>
      <c r="F263" s="62"/>
      <c r="G263" s="62"/>
      <c r="H263" s="62"/>
      <c r="I263" s="63"/>
      <c r="J263" s="1"/>
    </row>
    <row r="264" spans="2:10" outlineLevel="1" x14ac:dyDescent="0.25">
      <c r="B264" s="68"/>
      <c r="C264" s="69"/>
      <c r="D264" s="70"/>
      <c r="E264" s="77"/>
      <c r="F264" s="69"/>
      <c r="G264" s="69"/>
      <c r="H264" s="69"/>
      <c r="I264" s="78"/>
      <c r="J264" s="1"/>
    </row>
    <row r="265" spans="2:10" outlineLevel="1" x14ac:dyDescent="0.25">
      <c r="B265" s="71"/>
      <c r="C265" s="72"/>
      <c r="D265" s="73"/>
      <c r="E265" s="79"/>
      <c r="F265" s="72"/>
      <c r="G265" s="72"/>
      <c r="H265" s="72"/>
      <c r="I265" s="80"/>
      <c r="J265" s="1"/>
    </row>
    <row r="266" spans="2:10" outlineLevel="1" x14ac:dyDescent="0.25">
      <c r="B266" s="71"/>
      <c r="C266" s="72"/>
      <c r="D266" s="73"/>
      <c r="E266" s="79"/>
      <c r="F266" s="72"/>
      <c r="G266" s="72"/>
      <c r="H266" s="72"/>
      <c r="I266" s="80"/>
      <c r="J266" s="1"/>
    </row>
    <row r="267" spans="2:10" outlineLevel="1" x14ac:dyDescent="0.25">
      <c r="B267" s="71"/>
      <c r="C267" s="72"/>
      <c r="D267" s="73"/>
      <c r="E267" s="79"/>
      <c r="F267" s="72"/>
      <c r="G267" s="72"/>
      <c r="H267" s="72"/>
      <c r="I267" s="80"/>
      <c r="J267" s="1"/>
    </row>
    <row r="268" spans="2:10" ht="15.75" outlineLevel="1" thickBot="1" x14ac:dyDescent="0.3">
      <c r="B268" s="74"/>
      <c r="C268" s="75"/>
      <c r="D268" s="76"/>
      <c r="E268" s="81"/>
      <c r="F268" s="75"/>
      <c r="G268" s="75"/>
      <c r="H268" s="75"/>
      <c r="I268" s="82"/>
      <c r="J268" s="1"/>
    </row>
    <row r="269" spans="2:10" ht="33" customHeight="1" x14ac:dyDescent="0.25">
      <c r="B269" s="22" t="s">
        <v>0</v>
      </c>
      <c r="C269" s="21">
        <f>MAX(B$8:$C268)+1</f>
        <v>27</v>
      </c>
      <c r="D269" s="20" t="str">
        <f>INDEX(AssetList!$J$3:$J$200,MATCH('Correction Document'!C269,AssetList!$M$3:$M$200))</f>
        <v>11_PGOC_BNL_Dynamite_SG01_P01_IC03_S05</v>
      </c>
      <c r="E269" s="10" t="s">
        <v>1</v>
      </c>
      <c r="F269" s="20" t="str">
        <f>INDEX(AssetList!$K$3:$K$200,MATCH('Correction Document'!$C269,AssetList!$M$3:$M$200))</f>
        <v/>
      </c>
      <c r="G269" s="10" t="s">
        <v>2</v>
      </c>
      <c r="H269" s="90" t="str">
        <f>INDEX(AssetList!$L$3:$L$200,MATCH('Correction Document'!$C269,AssetList!$M$3:$M$200))</f>
        <v>ALL IN ONE</v>
      </c>
      <c r="I269" s="91" t="str">
        <f>INDEX(AssetList!$K$3:$K$200,MATCH('Correction Document'!$C269,AssetList!$M$3:$M$200))</f>
        <v/>
      </c>
      <c r="J269" s="1"/>
    </row>
    <row r="270" spans="2:10" ht="23.25" customHeight="1" outlineLevel="1" x14ac:dyDescent="0.25">
      <c r="B270" s="83" t="s">
        <v>3</v>
      </c>
      <c r="C270" s="84"/>
      <c r="D270" s="84"/>
      <c r="E270" s="85">
        <f>MAX($E$9:E269)+1</f>
        <v>27</v>
      </c>
      <c r="F270" s="85"/>
      <c r="G270" s="85"/>
      <c r="H270" s="85"/>
      <c r="I270" s="86"/>
      <c r="J270" s="1"/>
    </row>
    <row r="271" spans="2:10" ht="23.25" customHeight="1" outlineLevel="1" x14ac:dyDescent="0.25">
      <c r="B271" s="87" t="s">
        <v>4</v>
      </c>
      <c r="C271" s="88"/>
      <c r="D271" s="88"/>
      <c r="E271" s="88" t="s">
        <v>5</v>
      </c>
      <c r="F271" s="88"/>
      <c r="G271" s="88"/>
      <c r="H271" s="88"/>
      <c r="I271" s="89"/>
      <c r="J271" s="1"/>
    </row>
    <row r="272" spans="2:10" ht="234" customHeight="1" outlineLevel="1" x14ac:dyDescent="0.25">
      <c r="B272" s="67"/>
      <c r="C272" s="65"/>
      <c r="D272" s="65"/>
      <c r="E272" s="64"/>
      <c r="F272" s="65"/>
      <c r="G272" s="65"/>
      <c r="H272" s="65"/>
      <c r="I272" s="66"/>
      <c r="J272" s="1"/>
    </row>
    <row r="273" spans="2:10" outlineLevel="1" x14ac:dyDescent="0.25">
      <c r="B273" s="61" t="s">
        <v>6</v>
      </c>
      <c r="C273" s="62"/>
      <c r="D273" s="62"/>
      <c r="E273" s="62"/>
      <c r="F273" s="62"/>
      <c r="G273" s="62"/>
      <c r="H273" s="62"/>
      <c r="I273" s="63"/>
      <c r="J273" s="1"/>
    </row>
    <row r="274" spans="2:10" outlineLevel="1" x14ac:dyDescent="0.25">
      <c r="B274" s="99"/>
      <c r="C274" s="100"/>
      <c r="D274" s="100"/>
      <c r="E274" s="100"/>
      <c r="F274" s="100"/>
      <c r="G274" s="100"/>
      <c r="H274" s="100"/>
      <c r="I274" s="101"/>
      <c r="J274" s="1"/>
    </row>
    <row r="275" spans="2:10" outlineLevel="1" x14ac:dyDescent="0.25">
      <c r="B275" s="102"/>
      <c r="C275" s="103"/>
      <c r="D275" s="103"/>
      <c r="E275" s="103"/>
      <c r="F275" s="103"/>
      <c r="G275" s="103"/>
      <c r="H275" s="103"/>
      <c r="I275" s="104"/>
      <c r="J275" s="1"/>
    </row>
    <row r="276" spans="2:10" outlineLevel="1" x14ac:dyDescent="0.25">
      <c r="B276" s="102"/>
      <c r="C276" s="103"/>
      <c r="D276" s="103"/>
      <c r="E276" s="103"/>
      <c r="F276" s="103"/>
      <c r="G276" s="103"/>
      <c r="H276" s="103"/>
      <c r="I276" s="104"/>
      <c r="J276" s="1"/>
    </row>
    <row r="277" spans="2:10" outlineLevel="1" x14ac:dyDescent="0.25">
      <c r="B277" s="102"/>
      <c r="C277" s="103"/>
      <c r="D277" s="103"/>
      <c r="E277" s="103"/>
      <c r="F277" s="103"/>
      <c r="G277" s="103"/>
      <c r="H277" s="103"/>
      <c r="I277" s="104"/>
      <c r="J277" s="1"/>
    </row>
    <row r="278" spans="2:10" ht="15.75" outlineLevel="1" thickBot="1" x14ac:dyDescent="0.3">
      <c r="B278" s="105"/>
      <c r="C278" s="106"/>
      <c r="D278" s="106"/>
      <c r="E278" s="106"/>
      <c r="F278" s="106"/>
      <c r="G278" s="106"/>
      <c r="H278" s="106"/>
      <c r="I278" s="107"/>
      <c r="J278" s="1"/>
    </row>
    <row r="279" spans="2:10" ht="33" customHeight="1" x14ac:dyDescent="0.25">
      <c r="B279" s="22" t="s">
        <v>0</v>
      </c>
      <c r="C279" s="21">
        <f>MAX(B$8:$C278)+1</f>
        <v>28</v>
      </c>
      <c r="D279" s="20" t="str">
        <f>INDEX(AssetList!$J$3:$J$200,MATCH('Correction Document'!C279,AssetList!$M$3:$M$200))</f>
        <v>11_PGOC_BNL_Dynamite_SG01_P01_IC03_S05</v>
      </c>
      <c r="E279" s="10" t="s">
        <v>1</v>
      </c>
      <c r="F279" s="20" t="str">
        <f>INDEX(AssetList!$K$3:$K$200,MATCH('Correction Document'!$C279,AssetList!$M$3:$M$200))</f>
        <v>PU01</v>
      </c>
      <c r="G279" s="10" t="s">
        <v>2</v>
      </c>
      <c r="H279" s="90" t="str">
        <f>INDEX(AssetList!$L$3:$L$200,MATCH('Correction Document'!$C279,AssetList!$M$3:$M$200))</f>
        <v>ALL IN ONE</v>
      </c>
      <c r="I279" s="91" t="str">
        <f>INDEX(AssetList!$K$3:$K$200,MATCH('Correction Document'!$C279,AssetList!$M$3:$M$200))</f>
        <v>PU01</v>
      </c>
      <c r="J279" s="1"/>
    </row>
    <row r="280" spans="2:10" ht="23.25" customHeight="1" outlineLevel="1" x14ac:dyDescent="0.25">
      <c r="B280" s="83" t="s">
        <v>3</v>
      </c>
      <c r="C280" s="84"/>
      <c r="D280" s="84"/>
      <c r="E280" s="85">
        <f>MAX($E$9:E279)+1</f>
        <v>28</v>
      </c>
      <c r="F280" s="85"/>
      <c r="G280" s="85"/>
      <c r="H280" s="85"/>
      <c r="I280" s="86"/>
      <c r="J280" s="1"/>
    </row>
    <row r="281" spans="2:10" ht="23.25" customHeight="1" outlineLevel="1" x14ac:dyDescent="0.25">
      <c r="B281" s="87" t="s">
        <v>4</v>
      </c>
      <c r="C281" s="88"/>
      <c r="D281" s="88"/>
      <c r="E281" s="88" t="s">
        <v>5</v>
      </c>
      <c r="F281" s="88"/>
      <c r="G281" s="88"/>
      <c r="H281" s="88"/>
      <c r="I281" s="89"/>
      <c r="J281" s="1"/>
    </row>
    <row r="282" spans="2:10" ht="234" customHeight="1" outlineLevel="1" x14ac:dyDescent="0.25">
      <c r="B282" s="67"/>
      <c r="C282" s="65"/>
      <c r="D282" s="65"/>
      <c r="E282" s="64"/>
      <c r="F282" s="65"/>
      <c r="G282" s="65"/>
      <c r="H282" s="65"/>
      <c r="I282" s="66"/>
      <c r="J282" s="1"/>
    </row>
    <row r="283" spans="2:10" outlineLevel="1" x14ac:dyDescent="0.25">
      <c r="B283" s="61" t="s">
        <v>6</v>
      </c>
      <c r="C283" s="62"/>
      <c r="D283" s="62"/>
      <c r="E283" s="62"/>
      <c r="F283" s="62"/>
      <c r="G283" s="62"/>
      <c r="H283" s="62"/>
      <c r="I283" s="63"/>
      <c r="J283" s="1"/>
    </row>
    <row r="284" spans="2:10" outlineLevel="1" x14ac:dyDescent="0.25">
      <c r="B284" s="68"/>
      <c r="C284" s="69"/>
      <c r="D284" s="70"/>
      <c r="E284" s="77"/>
      <c r="F284" s="69"/>
      <c r="G284" s="69"/>
      <c r="H284" s="69"/>
      <c r="I284" s="78"/>
      <c r="J284" s="1"/>
    </row>
    <row r="285" spans="2:10" outlineLevel="1" x14ac:dyDescent="0.25">
      <c r="B285" s="71"/>
      <c r="C285" s="72"/>
      <c r="D285" s="73"/>
      <c r="E285" s="79"/>
      <c r="F285" s="72"/>
      <c r="G285" s="72"/>
      <c r="H285" s="72"/>
      <c r="I285" s="80"/>
      <c r="J285" s="1"/>
    </row>
    <row r="286" spans="2:10" outlineLevel="1" x14ac:dyDescent="0.25">
      <c r="B286" s="71"/>
      <c r="C286" s="72"/>
      <c r="D286" s="73"/>
      <c r="E286" s="79"/>
      <c r="F286" s="72"/>
      <c r="G286" s="72"/>
      <c r="H286" s="72"/>
      <c r="I286" s="80"/>
      <c r="J286" s="1"/>
    </row>
    <row r="287" spans="2:10" outlineLevel="1" x14ac:dyDescent="0.25">
      <c r="B287" s="71"/>
      <c r="C287" s="72"/>
      <c r="D287" s="73"/>
      <c r="E287" s="79"/>
      <c r="F287" s="72"/>
      <c r="G287" s="72"/>
      <c r="H287" s="72"/>
      <c r="I287" s="80"/>
      <c r="J287" s="1"/>
    </row>
    <row r="288" spans="2:10" ht="15.75" outlineLevel="1" thickBot="1" x14ac:dyDescent="0.3">
      <c r="B288" s="74"/>
      <c r="C288" s="75"/>
      <c r="D288" s="76"/>
      <c r="E288" s="81"/>
      <c r="F288" s="75"/>
      <c r="G288" s="75"/>
      <c r="H288" s="75"/>
      <c r="I288" s="82"/>
      <c r="J288" s="1"/>
    </row>
    <row r="289" spans="2:10" ht="33" customHeight="1" x14ac:dyDescent="0.25">
      <c r="B289" s="22" t="s">
        <v>0</v>
      </c>
      <c r="C289" s="21">
        <f>MAX(B$8:$C288)+1</f>
        <v>29</v>
      </c>
      <c r="D289" s="20" t="str">
        <f>INDEX(AssetList!$J$3:$J$200,MATCH('Correction Document'!C289,AssetList!$M$3:$M$200))</f>
        <v>11_PGOC_BNL_Dynamite_SG01_P01_IC03_S05</v>
      </c>
      <c r="E289" s="10" t="s">
        <v>1</v>
      </c>
      <c r="F289" s="20" t="str">
        <f>INDEX(AssetList!$K$3:$K$200,MATCH('Correction Document'!$C289,AssetList!$M$3:$M$200))</f>
        <v>PU02</v>
      </c>
      <c r="G289" s="10" t="s">
        <v>2</v>
      </c>
      <c r="H289" s="90" t="str">
        <f>INDEX(AssetList!$L$3:$L$200,MATCH('Correction Document'!$C289,AssetList!$M$3:$M$200))</f>
        <v>ALL IN ONE</v>
      </c>
      <c r="I289" s="91" t="str">
        <f>INDEX(AssetList!$K$3:$K$200,MATCH('Correction Document'!$C289,AssetList!$M$3:$M$200))</f>
        <v>PU02</v>
      </c>
      <c r="J289" s="1"/>
    </row>
    <row r="290" spans="2:10" ht="23.25" customHeight="1" outlineLevel="1" x14ac:dyDescent="0.25">
      <c r="B290" s="83" t="s">
        <v>3</v>
      </c>
      <c r="C290" s="84"/>
      <c r="D290" s="84"/>
      <c r="E290" s="85">
        <f>MAX($E$9:E289)+1</f>
        <v>29</v>
      </c>
      <c r="F290" s="85"/>
      <c r="G290" s="85"/>
      <c r="H290" s="85"/>
      <c r="I290" s="86"/>
      <c r="J290" s="1"/>
    </row>
    <row r="291" spans="2:10" ht="23.25" customHeight="1" outlineLevel="1" x14ac:dyDescent="0.25">
      <c r="B291" s="87" t="s">
        <v>4</v>
      </c>
      <c r="C291" s="88"/>
      <c r="D291" s="88"/>
      <c r="E291" s="88" t="s">
        <v>5</v>
      </c>
      <c r="F291" s="88"/>
      <c r="G291" s="88"/>
      <c r="H291" s="88"/>
      <c r="I291" s="89"/>
      <c r="J291" s="1"/>
    </row>
    <row r="292" spans="2:10" ht="234" customHeight="1" outlineLevel="1" x14ac:dyDescent="0.25">
      <c r="B292" s="67"/>
      <c r="C292" s="65"/>
      <c r="D292" s="65"/>
      <c r="E292" s="64"/>
      <c r="F292" s="65"/>
      <c r="G292" s="65"/>
      <c r="H292" s="65"/>
      <c r="I292" s="66"/>
      <c r="J292" s="1"/>
    </row>
    <row r="293" spans="2:10" outlineLevel="1" x14ac:dyDescent="0.25">
      <c r="B293" s="61" t="s">
        <v>6</v>
      </c>
      <c r="C293" s="62"/>
      <c r="D293" s="62"/>
      <c r="E293" s="62"/>
      <c r="F293" s="62"/>
      <c r="G293" s="62"/>
      <c r="H293" s="62"/>
      <c r="I293" s="63"/>
      <c r="J293" s="1"/>
    </row>
    <row r="294" spans="2:10" outlineLevel="1" x14ac:dyDescent="0.25">
      <c r="B294" s="68"/>
      <c r="C294" s="69"/>
      <c r="D294" s="70"/>
      <c r="E294" s="77"/>
      <c r="F294" s="69"/>
      <c r="G294" s="69"/>
      <c r="H294" s="69"/>
      <c r="I294" s="78"/>
      <c r="J294" s="1"/>
    </row>
    <row r="295" spans="2:10" outlineLevel="1" x14ac:dyDescent="0.25">
      <c r="B295" s="71"/>
      <c r="C295" s="72"/>
      <c r="D295" s="73"/>
      <c r="E295" s="79"/>
      <c r="F295" s="72"/>
      <c r="G295" s="72"/>
      <c r="H295" s="72"/>
      <c r="I295" s="80"/>
      <c r="J295" s="1"/>
    </row>
    <row r="296" spans="2:10" outlineLevel="1" x14ac:dyDescent="0.25">
      <c r="B296" s="71"/>
      <c r="C296" s="72"/>
      <c r="D296" s="73"/>
      <c r="E296" s="79"/>
      <c r="F296" s="72"/>
      <c r="G296" s="72"/>
      <c r="H296" s="72"/>
      <c r="I296" s="80"/>
      <c r="J296" s="1"/>
    </row>
    <row r="297" spans="2:10" outlineLevel="1" x14ac:dyDescent="0.25">
      <c r="B297" s="71"/>
      <c r="C297" s="72"/>
      <c r="D297" s="73"/>
      <c r="E297" s="79"/>
      <c r="F297" s="72"/>
      <c r="G297" s="72"/>
      <c r="H297" s="72"/>
      <c r="I297" s="80"/>
      <c r="J297" s="1"/>
    </row>
    <row r="298" spans="2:10" ht="15.75" outlineLevel="1" thickBot="1" x14ac:dyDescent="0.3">
      <c r="B298" s="74"/>
      <c r="C298" s="75"/>
      <c r="D298" s="76"/>
      <c r="E298" s="81"/>
      <c r="F298" s="75"/>
      <c r="G298" s="75"/>
      <c r="H298" s="75"/>
      <c r="I298" s="82"/>
      <c r="J298" s="1"/>
    </row>
    <row r="299" spans="2:10" ht="33" customHeight="1" x14ac:dyDescent="0.25">
      <c r="B299" s="22" t="s">
        <v>0</v>
      </c>
      <c r="C299" s="21">
        <f>MAX(B$8:$C298)+1</f>
        <v>30</v>
      </c>
      <c r="D299" s="20" t="str">
        <f>INDEX(AssetList!$J$3:$J$200,MATCH('Correction Document'!C299,AssetList!$M$3:$M$200))</f>
        <v>11_PGOC_BNL_Dynamite_SG01_P01_IC03_S05</v>
      </c>
      <c r="E299" s="10" t="s">
        <v>1</v>
      </c>
      <c r="F299" s="20" t="str">
        <f>INDEX(AssetList!$K$3:$K$200,MATCH('Correction Document'!$C299,AssetList!$M$3:$M$200))</f>
        <v>PU03</v>
      </c>
      <c r="G299" s="10" t="s">
        <v>2</v>
      </c>
      <c r="H299" s="90" t="str">
        <f>INDEX(AssetList!$L$3:$L$200,MATCH('Correction Document'!$C299,AssetList!$M$3:$M$200))</f>
        <v>ALL IN ONE</v>
      </c>
      <c r="I299" s="91" t="str">
        <f>INDEX(AssetList!$K$3:$K$200,MATCH('Correction Document'!$C299,AssetList!$M$3:$M$200))</f>
        <v>PU03</v>
      </c>
      <c r="J299" s="1"/>
    </row>
    <row r="300" spans="2:10" ht="23.25" customHeight="1" outlineLevel="1" x14ac:dyDescent="0.25">
      <c r="B300" s="83" t="s">
        <v>3</v>
      </c>
      <c r="C300" s="84"/>
      <c r="D300" s="84"/>
      <c r="E300" s="85">
        <f>MAX($E$9:E299)+1</f>
        <v>30</v>
      </c>
      <c r="F300" s="85"/>
      <c r="G300" s="85"/>
      <c r="H300" s="85"/>
      <c r="I300" s="86"/>
      <c r="J300" s="1"/>
    </row>
    <row r="301" spans="2:10" ht="23.25" customHeight="1" outlineLevel="1" x14ac:dyDescent="0.25">
      <c r="B301" s="87" t="s">
        <v>4</v>
      </c>
      <c r="C301" s="88"/>
      <c r="D301" s="88"/>
      <c r="E301" s="88" t="s">
        <v>5</v>
      </c>
      <c r="F301" s="88"/>
      <c r="G301" s="88"/>
      <c r="H301" s="88"/>
      <c r="I301" s="89"/>
      <c r="J301" s="1"/>
    </row>
    <row r="302" spans="2:10" ht="234" customHeight="1" outlineLevel="1" x14ac:dyDescent="0.25">
      <c r="B302" s="67"/>
      <c r="C302" s="65"/>
      <c r="D302" s="65"/>
      <c r="E302" s="64"/>
      <c r="F302" s="65"/>
      <c r="G302" s="65"/>
      <c r="H302" s="65"/>
      <c r="I302" s="66"/>
      <c r="J302" s="1"/>
    </row>
    <row r="303" spans="2:10" outlineLevel="1" x14ac:dyDescent="0.25">
      <c r="B303" s="61" t="s">
        <v>6</v>
      </c>
      <c r="C303" s="62"/>
      <c r="D303" s="62"/>
      <c r="E303" s="62"/>
      <c r="F303" s="62"/>
      <c r="G303" s="62"/>
      <c r="H303" s="62"/>
      <c r="I303" s="63"/>
      <c r="J303" s="1"/>
    </row>
    <row r="304" spans="2:10" outlineLevel="1" x14ac:dyDescent="0.25">
      <c r="B304" s="68"/>
      <c r="C304" s="69"/>
      <c r="D304" s="70"/>
      <c r="E304" s="77"/>
      <c r="F304" s="69"/>
      <c r="G304" s="69"/>
      <c r="H304" s="69"/>
      <c r="I304" s="78"/>
      <c r="J304" s="1"/>
    </row>
    <row r="305" spans="2:10" outlineLevel="1" x14ac:dyDescent="0.25">
      <c r="B305" s="71"/>
      <c r="C305" s="72"/>
      <c r="D305" s="73"/>
      <c r="E305" s="79"/>
      <c r="F305" s="72"/>
      <c r="G305" s="72"/>
      <c r="H305" s="72"/>
      <c r="I305" s="80"/>
      <c r="J305" s="1"/>
    </row>
    <row r="306" spans="2:10" outlineLevel="1" x14ac:dyDescent="0.25">
      <c r="B306" s="71"/>
      <c r="C306" s="72"/>
      <c r="D306" s="73"/>
      <c r="E306" s="79"/>
      <c r="F306" s="72"/>
      <c r="G306" s="72"/>
      <c r="H306" s="72"/>
      <c r="I306" s="80"/>
      <c r="J306" s="1"/>
    </row>
    <row r="307" spans="2:10" outlineLevel="1" x14ac:dyDescent="0.25">
      <c r="B307" s="71"/>
      <c r="C307" s="72"/>
      <c r="D307" s="73"/>
      <c r="E307" s="79"/>
      <c r="F307" s="72"/>
      <c r="G307" s="72"/>
      <c r="H307" s="72"/>
      <c r="I307" s="80"/>
      <c r="J307" s="1"/>
    </row>
    <row r="308" spans="2:10" ht="15.75" outlineLevel="1" thickBot="1" x14ac:dyDescent="0.3">
      <c r="B308" s="74"/>
      <c r="C308" s="75"/>
      <c r="D308" s="76"/>
      <c r="E308" s="81"/>
      <c r="F308" s="75"/>
      <c r="G308" s="75"/>
      <c r="H308" s="75"/>
      <c r="I308" s="82"/>
      <c r="J308" s="1"/>
    </row>
    <row r="309" spans="2:10" ht="33" customHeight="1" x14ac:dyDescent="0.25">
      <c r="B309" s="22" t="s">
        <v>0</v>
      </c>
      <c r="C309" s="21">
        <f>MAX(B$8:$C308)+1</f>
        <v>31</v>
      </c>
      <c r="D309" s="20" t="str">
        <f>INDEX(AssetList!$J$3:$J$200,MATCH('Correction Document'!C309,AssetList!$M$3:$M$200))</f>
        <v>11_PGOC_BNL_Dynamite_SG01_P01_IC03_S06</v>
      </c>
      <c r="E309" s="10" t="s">
        <v>1</v>
      </c>
      <c r="F309" s="20" t="str">
        <f>INDEX(AssetList!$K$3:$K$200,MATCH('Correction Document'!$C309,AssetList!$M$3:$M$200))</f>
        <v/>
      </c>
      <c r="G309" s="10" t="s">
        <v>2</v>
      </c>
      <c r="H309" s="90" t="str">
        <f>INDEX(AssetList!$L$3:$L$200,MATCH('Correction Document'!$C309,AssetList!$M$3:$M$200))</f>
        <v>ALL IN ONE</v>
      </c>
      <c r="I309" s="91" t="str">
        <f>INDEX(AssetList!$K$3:$K$200,MATCH('Correction Document'!$C309,AssetList!$M$3:$M$200))</f>
        <v/>
      </c>
      <c r="J309" s="1"/>
    </row>
    <row r="310" spans="2:10" ht="23.25" customHeight="1" outlineLevel="1" x14ac:dyDescent="0.25">
      <c r="B310" s="83" t="s">
        <v>3</v>
      </c>
      <c r="C310" s="84"/>
      <c r="D310" s="84"/>
      <c r="E310" s="85">
        <f>MAX($E$9:E309)+1</f>
        <v>31</v>
      </c>
      <c r="F310" s="85"/>
      <c r="G310" s="85"/>
      <c r="H310" s="85"/>
      <c r="I310" s="86"/>
      <c r="J310" s="1"/>
    </row>
    <row r="311" spans="2:10" ht="23.25" customHeight="1" outlineLevel="1" x14ac:dyDescent="0.25">
      <c r="B311" s="87" t="s">
        <v>4</v>
      </c>
      <c r="C311" s="88"/>
      <c r="D311" s="88"/>
      <c r="E311" s="88" t="s">
        <v>5</v>
      </c>
      <c r="F311" s="88"/>
      <c r="G311" s="88"/>
      <c r="H311" s="88"/>
      <c r="I311" s="89"/>
      <c r="J311" s="1"/>
    </row>
    <row r="312" spans="2:10" ht="234" customHeight="1" outlineLevel="1" x14ac:dyDescent="0.25">
      <c r="B312" s="67"/>
      <c r="C312" s="65"/>
      <c r="D312" s="65"/>
      <c r="E312" s="64"/>
      <c r="F312" s="65"/>
      <c r="G312" s="65"/>
      <c r="H312" s="65"/>
      <c r="I312" s="66"/>
      <c r="J312" s="1"/>
    </row>
    <row r="313" spans="2:10" outlineLevel="1" x14ac:dyDescent="0.25">
      <c r="B313" s="61" t="s">
        <v>6</v>
      </c>
      <c r="C313" s="62"/>
      <c r="D313" s="62"/>
      <c r="E313" s="62"/>
      <c r="F313" s="62"/>
      <c r="G313" s="62"/>
      <c r="H313" s="62"/>
      <c r="I313" s="63"/>
      <c r="J313" s="1"/>
    </row>
    <row r="314" spans="2:10" outlineLevel="1" x14ac:dyDescent="0.25">
      <c r="B314" s="68"/>
      <c r="C314" s="69"/>
      <c r="D314" s="70"/>
      <c r="E314" s="77"/>
      <c r="F314" s="69"/>
      <c r="G314" s="69"/>
      <c r="H314" s="69"/>
      <c r="I314" s="78"/>
      <c r="J314" s="1"/>
    </row>
    <row r="315" spans="2:10" outlineLevel="1" x14ac:dyDescent="0.25">
      <c r="B315" s="71"/>
      <c r="C315" s="72"/>
      <c r="D315" s="73"/>
      <c r="E315" s="79"/>
      <c r="F315" s="72"/>
      <c r="G315" s="72"/>
      <c r="H315" s="72"/>
      <c r="I315" s="80"/>
      <c r="J315" s="1"/>
    </row>
    <row r="316" spans="2:10" outlineLevel="1" x14ac:dyDescent="0.25">
      <c r="B316" s="71"/>
      <c r="C316" s="72"/>
      <c r="D316" s="73"/>
      <c r="E316" s="79"/>
      <c r="F316" s="72"/>
      <c r="G316" s="72"/>
      <c r="H316" s="72"/>
      <c r="I316" s="80"/>
      <c r="J316" s="1"/>
    </row>
    <row r="317" spans="2:10" outlineLevel="1" x14ac:dyDescent="0.25">
      <c r="B317" s="71"/>
      <c r="C317" s="72"/>
      <c r="D317" s="73"/>
      <c r="E317" s="79"/>
      <c r="F317" s="72"/>
      <c r="G317" s="72"/>
      <c r="H317" s="72"/>
      <c r="I317" s="80"/>
      <c r="J317" s="1"/>
    </row>
    <row r="318" spans="2:10" ht="15.75" outlineLevel="1" thickBot="1" x14ac:dyDescent="0.3">
      <c r="B318" s="74"/>
      <c r="C318" s="75"/>
      <c r="D318" s="76"/>
      <c r="E318" s="81"/>
      <c r="F318" s="75"/>
      <c r="G318" s="75"/>
      <c r="H318" s="75"/>
      <c r="I318" s="82"/>
      <c r="J318" s="1"/>
    </row>
    <row r="319" spans="2:10" ht="33" customHeight="1" x14ac:dyDescent="0.25">
      <c r="B319" s="22" t="s">
        <v>0</v>
      </c>
      <c r="C319" s="21">
        <f>MAX(B$8:$C318)+1</f>
        <v>32</v>
      </c>
      <c r="D319" s="20" t="str">
        <f>INDEX(AssetList!$J$3:$J$200,MATCH('Correction Document'!C319,AssetList!$M$3:$M$200))</f>
        <v>11_PGOC_BNL_Dynamite_SG01_P01_IC03_S06</v>
      </c>
      <c r="E319" s="10" t="s">
        <v>1</v>
      </c>
      <c r="F319" s="20" t="str">
        <f>INDEX(AssetList!$K$3:$K$200,MATCH('Correction Document'!$C319,AssetList!$M$3:$M$200))</f>
        <v>PU01</v>
      </c>
      <c r="G319" s="10" t="s">
        <v>2</v>
      </c>
      <c r="H319" s="90" t="str">
        <f>INDEX(AssetList!$L$3:$L$200,MATCH('Correction Document'!$C319,AssetList!$M$3:$M$200))</f>
        <v>ALL IN ONE</v>
      </c>
      <c r="I319" s="91" t="str">
        <f>INDEX(AssetList!$K$3:$K$200,MATCH('Correction Document'!$C319,AssetList!$M$3:$M$200))</f>
        <v>PU01</v>
      </c>
      <c r="J319" s="1"/>
    </row>
    <row r="320" spans="2:10" ht="23.25" customHeight="1" outlineLevel="1" x14ac:dyDescent="0.25">
      <c r="B320" s="83" t="s">
        <v>3</v>
      </c>
      <c r="C320" s="84"/>
      <c r="D320" s="84"/>
      <c r="E320" s="85">
        <f>MAX($E$9:E319)+1</f>
        <v>32</v>
      </c>
      <c r="F320" s="85"/>
      <c r="G320" s="85"/>
      <c r="H320" s="85"/>
      <c r="I320" s="86"/>
      <c r="J320" s="1"/>
    </row>
    <row r="321" spans="2:10" ht="23.25" customHeight="1" outlineLevel="1" x14ac:dyDescent="0.25">
      <c r="B321" s="87" t="s">
        <v>4</v>
      </c>
      <c r="C321" s="88"/>
      <c r="D321" s="88"/>
      <c r="E321" s="88" t="s">
        <v>5</v>
      </c>
      <c r="F321" s="88"/>
      <c r="G321" s="88"/>
      <c r="H321" s="88"/>
      <c r="I321" s="89"/>
      <c r="J321" s="1"/>
    </row>
    <row r="322" spans="2:10" ht="234" customHeight="1" outlineLevel="1" x14ac:dyDescent="0.25">
      <c r="B322" s="67"/>
      <c r="C322" s="65"/>
      <c r="D322" s="65"/>
      <c r="E322" s="64"/>
      <c r="F322" s="65"/>
      <c r="G322" s="65"/>
      <c r="H322" s="65"/>
      <c r="I322" s="66"/>
      <c r="J322" s="1"/>
    </row>
    <row r="323" spans="2:10" outlineLevel="1" x14ac:dyDescent="0.25">
      <c r="B323" s="61" t="s">
        <v>6</v>
      </c>
      <c r="C323" s="62"/>
      <c r="D323" s="62"/>
      <c r="E323" s="62"/>
      <c r="F323" s="62"/>
      <c r="G323" s="62"/>
      <c r="H323" s="62"/>
      <c r="I323" s="63"/>
      <c r="J323" s="1"/>
    </row>
    <row r="324" spans="2:10" outlineLevel="1" x14ac:dyDescent="0.25">
      <c r="B324" s="68"/>
      <c r="C324" s="69"/>
      <c r="D324" s="70"/>
      <c r="E324" s="77"/>
      <c r="F324" s="69"/>
      <c r="G324" s="69"/>
      <c r="H324" s="69"/>
      <c r="I324" s="78"/>
      <c r="J324" s="1"/>
    </row>
    <row r="325" spans="2:10" outlineLevel="1" x14ac:dyDescent="0.25">
      <c r="B325" s="71"/>
      <c r="C325" s="72"/>
      <c r="D325" s="73"/>
      <c r="E325" s="79"/>
      <c r="F325" s="72"/>
      <c r="G325" s="72"/>
      <c r="H325" s="72"/>
      <c r="I325" s="80"/>
      <c r="J325" s="1"/>
    </row>
    <row r="326" spans="2:10" outlineLevel="1" x14ac:dyDescent="0.25">
      <c r="B326" s="71"/>
      <c r="C326" s="72"/>
      <c r="D326" s="73"/>
      <c r="E326" s="79"/>
      <c r="F326" s="72"/>
      <c r="G326" s="72"/>
      <c r="H326" s="72"/>
      <c r="I326" s="80"/>
      <c r="J326" s="1"/>
    </row>
    <row r="327" spans="2:10" outlineLevel="1" x14ac:dyDescent="0.25">
      <c r="B327" s="71"/>
      <c r="C327" s="72"/>
      <c r="D327" s="73"/>
      <c r="E327" s="79"/>
      <c r="F327" s="72"/>
      <c r="G327" s="72"/>
      <c r="H327" s="72"/>
      <c r="I327" s="80"/>
      <c r="J327" s="1"/>
    </row>
    <row r="328" spans="2:10" ht="15.75" outlineLevel="1" thickBot="1" x14ac:dyDescent="0.3">
      <c r="B328" s="74"/>
      <c r="C328" s="75"/>
      <c r="D328" s="76"/>
      <c r="E328" s="81"/>
      <c r="F328" s="75"/>
      <c r="G328" s="75"/>
      <c r="H328" s="75"/>
      <c r="I328" s="82"/>
      <c r="J328" s="1"/>
    </row>
    <row r="329" spans="2:10" ht="33" customHeight="1" x14ac:dyDescent="0.25">
      <c r="B329" s="22" t="s">
        <v>0</v>
      </c>
      <c r="C329" s="21">
        <f>MAX(B$8:$C328)+1</f>
        <v>33</v>
      </c>
      <c r="D329" s="20" t="str">
        <f>INDEX(AssetList!$J$3:$J$200,MATCH('Correction Document'!C329,AssetList!$M$3:$M$200))</f>
        <v>11_PGOC_BNL_Dynamite_SG01_P01_IC03_S06</v>
      </c>
      <c r="E329" s="10" t="s">
        <v>1</v>
      </c>
      <c r="F329" s="20" t="str">
        <f>INDEX(AssetList!$K$3:$K$200,MATCH('Correction Document'!$C329,AssetList!$M$3:$M$200))</f>
        <v>PU02</v>
      </c>
      <c r="G329" s="10" t="s">
        <v>2</v>
      </c>
      <c r="H329" s="90" t="str">
        <f>INDEX(AssetList!$L$3:$L$200,MATCH('Correction Document'!$C329,AssetList!$M$3:$M$200))</f>
        <v>ALL IN ONE</v>
      </c>
      <c r="I329" s="91" t="str">
        <f>INDEX(AssetList!$K$3:$K$200,MATCH('Correction Document'!$C329,AssetList!$M$3:$M$200))</f>
        <v>PU02</v>
      </c>
      <c r="J329" s="1"/>
    </row>
    <row r="330" spans="2:10" ht="23.25" customHeight="1" outlineLevel="1" x14ac:dyDescent="0.25">
      <c r="B330" s="83" t="s">
        <v>3</v>
      </c>
      <c r="C330" s="84"/>
      <c r="D330" s="84"/>
      <c r="E330" s="85">
        <f>MAX($E$9:E329)+1</f>
        <v>33</v>
      </c>
      <c r="F330" s="85"/>
      <c r="G330" s="85"/>
      <c r="H330" s="85"/>
      <c r="I330" s="86"/>
      <c r="J330" s="1"/>
    </row>
    <row r="331" spans="2:10" ht="23.25" customHeight="1" outlineLevel="1" x14ac:dyDescent="0.25">
      <c r="B331" s="87" t="s">
        <v>4</v>
      </c>
      <c r="C331" s="88"/>
      <c r="D331" s="88"/>
      <c r="E331" s="88" t="s">
        <v>5</v>
      </c>
      <c r="F331" s="88"/>
      <c r="G331" s="88"/>
      <c r="H331" s="88"/>
      <c r="I331" s="89"/>
      <c r="J331" s="1"/>
    </row>
    <row r="332" spans="2:10" ht="234" customHeight="1" outlineLevel="1" x14ac:dyDescent="0.25">
      <c r="B332" s="67"/>
      <c r="C332" s="65"/>
      <c r="D332" s="65"/>
      <c r="E332" s="64"/>
      <c r="F332" s="65"/>
      <c r="G332" s="65"/>
      <c r="H332" s="65"/>
      <c r="I332" s="66"/>
      <c r="J332" s="1"/>
    </row>
    <row r="333" spans="2:10" outlineLevel="1" x14ac:dyDescent="0.25">
      <c r="B333" s="61" t="s">
        <v>6</v>
      </c>
      <c r="C333" s="62"/>
      <c r="D333" s="62"/>
      <c r="E333" s="62"/>
      <c r="F333" s="62"/>
      <c r="G333" s="62"/>
      <c r="H333" s="62"/>
      <c r="I333" s="63"/>
      <c r="J333" s="1"/>
    </row>
    <row r="334" spans="2:10" outlineLevel="1" x14ac:dyDescent="0.25">
      <c r="B334" s="99"/>
      <c r="C334" s="100"/>
      <c r="D334" s="100"/>
      <c r="E334" s="100"/>
      <c r="F334" s="100"/>
      <c r="G334" s="100"/>
      <c r="H334" s="100"/>
      <c r="I334" s="101"/>
      <c r="J334" s="1"/>
    </row>
    <row r="335" spans="2:10" outlineLevel="1" x14ac:dyDescent="0.25">
      <c r="B335" s="102"/>
      <c r="C335" s="103"/>
      <c r="D335" s="103"/>
      <c r="E335" s="103"/>
      <c r="F335" s="103"/>
      <c r="G335" s="103"/>
      <c r="H335" s="103"/>
      <c r="I335" s="104"/>
      <c r="J335" s="1"/>
    </row>
    <row r="336" spans="2:10" outlineLevel="1" x14ac:dyDescent="0.25">
      <c r="B336" s="102"/>
      <c r="C336" s="103"/>
      <c r="D336" s="103"/>
      <c r="E336" s="103"/>
      <c r="F336" s="103"/>
      <c r="G336" s="103"/>
      <c r="H336" s="103"/>
      <c r="I336" s="104"/>
      <c r="J336" s="1"/>
    </row>
    <row r="337" spans="2:10" outlineLevel="1" x14ac:dyDescent="0.25">
      <c r="B337" s="102"/>
      <c r="C337" s="103"/>
      <c r="D337" s="103"/>
      <c r="E337" s="103"/>
      <c r="F337" s="103"/>
      <c r="G337" s="103"/>
      <c r="H337" s="103"/>
      <c r="I337" s="104"/>
      <c r="J337" s="1"/>
    </row>
    <row r="338" spans="2:10" ht="15.75" outlineLevel="1" thickBot="1" x14ac:dyDescent="0.3">
      <c r="B338" s="105"/>
      <c r="C338" s="106"/>
      <c r="D338" s="106"/>
      <c r="E338" s="106"/>
      <c r="F338" s="106"/>
      <c r="G338" s="106"/>
      <c r="H338" s="106"/>
      <c r="I338" s="107"/>
      <c r="J338" s="1"/>
    </row>
    <row r="339" spans="2:10" ht="33" customHeight="1" x14ac:dyDescent="0.25">
      <c r="B339" s="22" t="s">
        <v>0</v>
      </c>
      <c r="C339" s="21">
        <f>MAX(B$8:$C338)+1</f>
        <v>34</v>
      </c>
      <c r="D339" s="20" t="str">
        <f>INDEX(AssetList!$J$3:$J$200,MATCH('Correction Document'!C339,AssetList!$M$3:$M$200))</f>
        <v>11_PGOC_BNL_Dynamite_SG01_P01_IC03_S06</v>
      </c>
      <c r="E339" s="10" t="s">
        <v>1</v>
      </c>
      <c r="F339" s="20" t="str">
        <f>INDEX(AssetList!$K$3:$K$200,MATCH('Correction Document'!$C339,AssetList!$M$3:$M$200))</f>
        <v>PU03</v>
      </c>
      <c r="G339" s="10" t="s">
        <v>2</v>
      </c>
      <c r="H339" s="90" t="str">
        <f>INDEX(AssetList!$L$3:$L$200,MATCH('Correction Document'!$C339,AssetList!$M$3:$M$200))</f>
        <v>ALL IN ONE</v>
      </c>
      <c r="I339" s="91" t="str">
        <f>INDEX(AssetList!$K$3:$K$200,MATCH('Correction Document'!$C339,AssetList!$M$3:$M$200))</f>
        <v>PU03</v>
      </c>
      <c r="J339" s="1"/>
    </row>
    <row r="340" spans="2:10" ht="23.25" customHeight="1" outlineLevel="1" x14ac:dyDescent="0.25">
      <c r="B340" s="83" t="s">
        <v>3</v>
      </c>
      <c r="C340" s="84"/>
      <c r="D340" s="84"/>
      <c r="E340" s="85">
        <f>MAX($E$9:E339)+1</f>
        <v>34</v>
      </c>
      <c r="F340" s="85"/>
      <c r="G340" s="85"/>
      <c r="H340" s="85"/>
      <c r="I340" s="86"/>
      <c r="J340" s="1"/>
    </row>
    <row r="341" spans="2:10" ht="23.25" customHeight="1" outlineLevel="1" x14ac:dyDescent="0.25">
      <c r="B341" s="87" t="s">
        <v>4</v>
      </c>
      <c r="C341" s="88"/>
      <c r="D341" s="88"/>
      <c r="E341" s="88" t="s">
        <v>5</v>
      </c>
      <c r="F341" s="88"/>
      <c r="G341" s="88"/>
      <c r="H341" s="88"/>
      <c r="I341" s="89"/>
      <c r="J341" s="1"/>
    </row>
    <row r="342" spans="2:10" ht="234" customHeight="1" outlineLevel="1" x14ac:dyDescent="0.25">
      <c r="B342" s="67"/>
      <c r="C342" s="65"/>
      <c r="D342" s="65"/>
      <c r="E342" s="64"/>
      <c r="F342" s="65"/>
      <c r="G342" s="65"/>
      <c r="H342" s="65"/>
      <c r="I342" s="66"/>
      <c r="J342" s="1"/>
    </row>
    <row r="343" spans="2:10" outlineLevel="1" x14ac:dyDescent="0.25">
      <c r="B343" s="61" t="s">
        <v>6</v>
      </c>
      <c r="C343" s="62"/>
      <c r="D343" s="62"/>
      <c r="E343" s="62"/>
      <c r="F343" s="62"/>
      <c r="G343" s="62"/>
      <c r="H343" s="62"/>
      <c r="I343" s="63"/>
      <c r="J343" s="1"/>
    </row>
    <row r="344" spans="2:10" outlineLevel="1" x14ac:dyDescent="0.25">
      <c r="B344" s="68"/>
      <c r="C344" s="69"/>
      <c r="D344" s="70"/>
      <c r="E344" s="77"/>
      <c r="F344" s="69"/>
      <c r="G344" s="69"/>
      <c r="H344" s="69"/>
      <c r="I344" s="78"/>
      <c r="J344" s="1"/>
    </row>
    <row r="345" spans="2:10" outlineLevel="1" x14ac:dyDescent="0.25">
      <c r="B345" s="71"/>
      <c r="C345" s="72"/>
      <c r="D345" s="73"/>
      <c r="E345" s="79"/>
      <c r="F345" s="72"/>
      <c r="G345" s="72"/>
      <c r="H345" s="72"/>
      <c r="I345" s="80"/>
      <c r="J345" s="1"/>
    </row>
    <row r="346" spans="2:10" outlineLevel="1" x14ac:dyDescent="0.25">
      <c r="B346" s="71"/>
      <c r="C346" s="72"/>
      <c r="D346" s="73"/>
      <c r="E346" s="79"/>
      <c r="F346" s="72"/>
      <c r="G346" s="72"/>
      <c r="H346" s="72"/>
      <c r="I346" s="80"/>
      <c r="J346" s="1"/>
    </row>
    <row r="347" spans="2:10" outlineLevel="1" x14ac:dyDescent="0.25">
      <c r="B347" s="71"/>
      <c r="C347" s="72"/>
      <c r="D347" s="73"/>
      <c r="E347" s="79"/>
      <c r="F347" s="72"/>
      <c r="G347" s="72"/>
      <c r="H347" s="72"/>
      <c r="I347" s="80"/>
      <c r="J347" s="1"/>
    </row>
    <row r="348" spans="2:10" ht="15.75" outlineLevel="1" thickBot="1" x14ac:dyDescent="0.3">
      <c r="B348" s="74"/>
      <c r="C348" s="75"/>
      <c r="D348" s="76"/>
      <c r="E348" s="81"/>
      <c r="F348" s="75"/>
      <c r="G348" s="75"/>
      <c r="H348" s="75"/>
      <c r="I348" s="82"/>
      <c r="J348" s="1"/>
    </row>
    <row r="349" spans="2:10" ht="33" customHeight="1" x14ac:dyDescent="0.25">
      <c r="B349" s="22" t="s">
        <v>0</v>
      </c>
      <c r="C349" s="21">
        <f>MAX(B$8:$C348)+1</f>
        <v>35</v>
      </c>
      <c r="D349" s="20" t="str">
        <f>INDEX(AssetList!$J$3:$J$200,MATCH('Correction Document'!C349,AssetList!$M$3:$M$200))</f>
        <v>11_PGOC_BNL_Dynamite_SG01_P01_IC03_S07</v>
      </c>
      <c r="E349" s="10" t="s">
        <v>1</v>
      </c>
      <c r="F349" s="20" t="str">
        <f>INDEX(AssetList!$K$3:$K$200,MATCH('Correction Document'!$C349,AssetList!$M$3:$M$200))</f>
        <v/>
      </c>
      <c r="G349" s="10" t="s">
        <v>2</v>
      </c>
      <c r="H349" s="90" t="str">
        <f>INDEX(AssetList!$L$3:$L$200,MATCH('Correction Document'!$C349,AssetList!$M$3:$M$200))</f>
        <v>ALL IN ONE</v>
      </c>
      <c r="I349" s="91" t="str">
        <f>INDEX(AssetList!$K$3:$K$200,MATCH('Correction Document'!$C349,AssetList!$M$3:$M$200))</f>
        <v/>
      </c>
      <c r="J349" s="1"/>
    </row>
    <row r="350" spans="2:10" ht="23.25" customHeight="1" outlineLevel="1" x14ac:dyDescent="0.25">
      <c r="B350" s="83" t="s">
        <v>3</v>
      </c>
      <c r="C350" s="84"/>
      <c r="D350" s="84"/>
      <c r="E350" s="85">
        <f>MAX($E$9:E349)+1</f>
        <v>35</v>
      </c>
      <c r="F350" s="85"/>
      <c r="G350" s="85"/>
      <c r="H350" s="85"/>
      <c r="I350" s="86"/>
      <c r="J350" s="1"/>
    </row>
    <row r="351" spans="2:10" ht="23.25" customHeight="1" outlineLevel="1" x14ac:dyDescent="0.25">
      <c r="B351" s="87" t="s">
        <v>4</v>
      </c>
      <c r="C351" s="88"/>
      <c r="D351" s="88"/>
      <c r="E351" s="88" t="s">
        <v>5</v>
      </c>
      <c r="F351" s="88"/>
      <c r="G351" s="88"/>
      <c r="H351" s="88"/>
      <c r="I351" s="89"/>
      <c r="J351" s="1"/>
    </row>
    <row r="352" spans="2:10" ht="234" customHeight="1" outlineLevel="1" x14ac:dyDescent="0.25">
      <c r="B352" s="67"/>
      <c r="C352" s="65"/>
      <c r="D352" s="65"/>
      <c r="E352" s="64"/>
      <c r="F352" s="65"/>
      <c r="G352" s="65"/>
      <c r="H352" s="65"/>
      <c r="I352" s="66"/>
      <c r="J352" s="1"/>
    </row>
    <row r="353" spans="2:10" outlineLevel="1" x14ac:dyDescent="0.25">
      <c r="B353" s="61" t="s">
        <v>6</v>
      </c>
      <c r="C353" s="62"/>
      <c r="D353" s="62"/>
      <c r="E353" s="62"/>
      <c r="F353" s="62"/>
      <c r="G353" s="62"/>
      <c r="H353" s="62"/>
      <c r="I353" s="63"/>
      <c r="J353" s="1"/>
    </row>
    <row r="354" spans="2:10" outlineLevel="1" x14ac:dyDescent="0.25">
      <c r="B354" s="68"/>
      <c r="C354" s="69"/>
      <c r="D354" s="70"/>
      <c r="E354" s="77"/>
      <c r="F354" s="69"/>
      <c r="G354" s="69"/>
      <c r="H354" s="69"/>
      <c r="I354" s="78"/>
      <c r="J354" s="1"/>
    </row>
    <row r="355" spans="2:10" outlineLevel="1" x14ac:dyDescent="0.25">
      <c r="B355" s="71"/>
      <c r="C355" s="72"/>
      <c r="D355" s="73"/>
      <c r="E355" s="79"/>
      <c r="F355" s="72"/>
      <c r="G355" s="72"/>
      <c r="H355" s="72"/>
      <c r="I355" s="80"/>
      <c r="J355" s="1"/>
    </row>
    <row r="356" spans="2:10" outlineLevel="1" x14ac:dyDescent="0.25">
      <c r="B356" s="71"/>
      <c r="C356" s="72"/>
      <c r="D356" s="73"/>
      <c r="E356" s="79"/>
      <c r="F356" s="72"/>
      <c r="G356" s="72"/>
      <c r="H356" s="72"/>
      <c r="I356" s="80"/>
      <c r="J356" s="1"/>
    </row>
    <row r="357" spans="2:10" outlineLevel="1" x14ac:dyDescent="0.25">
      <c r="B357" s="71"/>
      <c r="C357" s="72"/>
      <c r="D357" s="73"/>
      <c r="E357" s="79"/>
      <c r="F357" s="72"/>
      <c r="G357" s="72"/>
      <c r="H357" s="72"/>
      <c r="I357" s="80"/>
      <c r="J357" s="1"/>
    </row>
    <row r="358" spans="2:10" ht="15.75" outlineLevel="1" thickBot="1" x14ac:dyDescent="0.3">
      <c r="B358" s="74"/>
      <c r="C358" s="75"/>
      <c r="D358" s="76"/>
      <c r="E358" s="81"/>
      <c r="F358" s="75"/>
      <c r="G358" s="75"/>
      <c r="H358" s="75"/>
      <c r="I358" s="82"/>
      <c r="J358" s="1"/>
    </row>
    <row r="359" spans="2:10" ht="33" customHeight="1" x14ac:dyDescent="0.25">
      <c r="B359" s="22" t="s">
        <v>0</v>
      </c>
      <c r="C359" s="21">
        <f>MAX(B$8:$C358)+1</f>
        <v>36</v>
      </c>
      <c r="D359" s="20" t="str">
        <f>INDEX(AssetList!$J$3:$J$200,MATCH('Correction Document'!C359,AssetList!$M$3:$M$200))</f>
        <v>11_PGOC_BNL_Dynamite_SG01_P01_IC03_S07</v>
      </c>
      <c r="E359" s="10" t="s">
        <v>1</v>
      </c>
      <c r="F359" s="20" t="str">
        <f>INDEX(AssetList!$K$3:$K$200,MATCH('Correction Document'!$C359,AssetList!$M$3:$M$200))</f>
        <v>PU01</v>
      </c>
      <c r="G359" s="10" t="s">
        <v>2</v>
      </c>
      <c r="H359" s="90" t="str">
        <f>INDEX(AssetList!$L$3:$L$200,MATCH('Correction Document'!$C359,AssetList!$M$3:$M$200))</f>
        <v>ALL IN ONE</v>
      </c>
      <c r="I359" s="91" t="str">
        <f>INDEX(AssetList!$K$3:$K$200,MATCH('Correction Document'!$C359,AssetList!$M$3:$M$200))</f>
        <v>PU01</v>
      </c>
      <c r="J359" s="1"/>
    </row>
    <row r="360" spans="2:10" ht="23.25" customHeight="1" outlineLevel="1" x14ac:dyDescent="0.25">
      <c r="B360" s="83" t="s">
        <v>3</v>
      </c>
      <c r="C360" s="84"/>
      <c r="D360" s="84"/>
      <c r="E360" s="85">
        <f>MAX($E$9:E359)+1</f>
        <v>36</v>
      </c>
      <c r="F360" s="85"/>
      <c r="G360" s="85"/>
      <c r="H360" s="85"/>
      <c r="I360" s="86"/>
      <c r="J360" s="1"/>
    </row>
    <row r="361" spans="2:10" ht="23.25" customHeight="1" outlineLevel="1" x14ac:dyDescent="0.25">
      <c r="B361" s="87" t="s">
        <v>4</v>
      </c>
      <c r="C361" s="88"/>
      <c r="D361" s="88"/>
      <c r="E361" s="88" t="s">
        <v>5</v>
      </c>
      <c r="F361" s="88"/>
      <c r="G361" s="88"/>
      <c r="H361" s="88"/>
      <c r="I361" s="89"/>
      <c r="J361" s="1"/>
    </row>
    <row r="362" spans="2:10" ht="234" customHeight="1" outlineLevel="1" x14ac:dyDescent="0.25">
      <c r="B362" s="67"/>
      <c r="C362" s="65"/>
      <c r="D362" s="65"/>
      <c r="E362" s="64"/>
      <c r="F362" s="65"/>
      <c r="G362" s="65"/>
      <c r="H362" s="65"/>
      <c r="I362" s="66"/>
      <c r="J362" s="1"/>
    </row>
    <row r="363" spans="2:10" outlineLevel="1" x14ac:dyDescent="0.25">
      <c r="B363" s="61" t="s">
        <v>6</v>
      </c>
      <c r="C363" s="62"/>
      <c r="D363" s="62"/>
      <c r="E363" s="62"/>
      <c r="F363" s="62"/>
      <c r="G363" s="62"/>
      <c r="H363" s="62"/>
      <c r="I363" s="63"/>
      <c r="J363" s="1"/>
    </row>
    <row r="364" spans="2:10" outlineLevel="1" x14ac:dyDescent="0.25">
      <c r="B364" s="68"/>
      <c r="C364" s="69"/>
      <c r="D364" s="70"/>
      <c r="E364" s="77"/>
      <c r="F364" s="69"/>
      <c r="G364" s="69"/>
      <c r="H364" s="69"/>
      <c r="I364" s="78"/>
      <c r="J364" s="1"/>
    </row>
    <row r="365" spans="2:10" outlineLevel="1" x14ac:dyDescent="0.25">
      <c r="B365" s="71"/>
      <c r="C365" s="72"/>
      <c r="D365" s="73"/>
      <c r="E365" s="79"/>
      <c r="F365" s="72"/>
      <c r="G365" s="72"/>
      <c r="H365" s="72"/>
      <c r="I365" s="80"/>
      <c r="J365" s="1"/>
    </row>
    <row r="366" spans="2:10" outlineLevel="1" x14ac:dyDescent="0.25">
      <c r="B366" s="71"/>
      <c r="C366" s="72"/>
      <c r="D366" s="73"/>
      <c r="E366" s="79"/>
      <c r="F366" s="72"/>
      <c r="G366" s="72"/>
      <c r="H366" s="72"/>
      <c r="I366" s="80"/>
      <c r="J366" s="1"/>
    </row>
    <row r="367" spans="2:10" outlineLevel="1" x14ac:dyDescent="0.25">
      <c r="B367" s="71"/>
      <c r="C367" s="72"/>
      <c r="D367" s="73"/>
      <c r="E367" s="79"/>
      <c r="F367" s="72"/>
      <c r="G367" s="72"/>
      <c r="H367" s="72"/>
      <c r="I367" s="80"/>
      <c r="J367" s="1"/>
    </row>
    <row r="368" spans="2:10" ht="15.75" outlineLevel="1" thickBot="1" x14ac:dyDescent="0.3">
      <c r="B368" s="74"/>
      <c r="C368" s="75"/>
      <c r="D368" s="76"/>
      <c r="E368" s="81"/>
      <c r="F368" s="75"/>
      <c r="G368" s="75"/>
      <c r="H368" s="75"/>
      <c r="I368" s="82"/>
      <c r="J368" s="1"/>
    </row>
    <row r="369" spans="2:10" ht="33" customHeight="1" x14ac:dyDescent="0.25">
      <c r="B369" s="22" t="s">
        <v>0</v>
      </c>
      <c r="C369" s="21">
        <f>MAX(B$8:$C368)+1</f>
        <v>37</v>
      </c>
      <c r="D369" s="20" t="str">
        <f>INDEX(AssetList!$J$3:$J$200,MATCH('Correction Document'!C369,AssetList!$M$3:$M$200))</f>
        <v>11_PGOC_BNL_Dynamite_SG01_P01_IC03_S07</v>
      </c>
      <c r="E369" s="10" t="s">
        <v>1</v>
      </c>
      <c r="F369" s="20" t="str">
        <f>INDEX(AssetList!$K$3:$K$200,MATCH('Correction Document'!$C369,AssetList!$M$3:$M$200))</f>
        <v>PU02</v>
      </c>
      <c r="G369" s="10" t="s">
        <v>2</v>
      </c>
      <c r="H369" s="90" t="str">
        <f>INDEX(AssetList!$L$3:$L$200,MATCH('Correction Document'!$C369,AssetList!$M$3:$M$200))</f>
        <v>ALL IN ONE</v>
      </c>
      <c r="I369" s="91" t="str">
        <f>INDEX(AssetList!$K$3:$K$200,MATCH('Correction Document'!$C369,AssetList!$M$3:$M$200))</f>
        <v>PU02</v>
      </c>
      <c r="J369" s="1"/>
    </row>
    <row r="370" spans="2:10" ht="23.25" customHeight="1" outlineLevel="1" x14ac:dyDescent="0.25">
      <c r="B370" s="83" t="s">
        <v>3</v>
      </c>
      <c r="C370" s="84"/>
      <c r="D370" s="84"/>
      <c r="E370" s="85">
        <f>MAX($E$9:E369)+1</f>
        <v>37</v>
      </c>
      <c r="F370" s="85"/>
      <c r="G370" s="85"/>
      <c r="H370" s="85"/>
      <c r="I370" s="86"/>
      <c r="J370" s="1"/>
    </row>
    <row r="371" spans="2:10" ht="23.25" customHeight="1" outlineLevel="1" x14ac:dyDescent="0.25">
      <c r="B371" s="87" t="s">
        <v>4</v>
      </c>
      <c r="C371" s="88"/>
      <c r="D371" s="88"/>
      <c r="E371" s="88" t="s">
        <v>5</v>
      </c>
      <c r="F371" s="88"/>
      <c r="G371" s="88"/>
      <c r="H371" s="88"/>
      <c r="I371" s="89"/>
      <c r="J371" s="1"/>
    </row>
    <row r="372" spans="2:10" ht="234" customHeight="1" outlineLevel="1" x14ac:dyDescent="0.25">
      <c r="B372" s="67"/>
      <c r="C372" s="65"/>
      <c r="D372" s="65"/>
      <c r="E372" s="64"/>
      <c r="F372" s="65"/>
      <c r="G372" s="65"/>
      <c r="H372" s="65"/>
      <c r="I372" s="66"/>
      <c r="J372" s="1"/>
    </row>
    <row r="373" spans="2:10" outlineLevel="1" x14ac:dyDescent="0.25">
      <c r="B373" s="61" t="s">
        <v>6</v>
      </c>
      <c r="C373" s="62"/>
      <c r="D373" s="62"/>
      <c r="E373" s="62"/>
      <c r="F373" s="62"/>
      <c r="G373" s="62"/>
      <c r="H373" s="62"/>
      <c r="I373" s="63"/>
      <c r="J373" s="1"/>
    </row>
    <row r="374" spans="2:10" outlineLevel="1" x14ac:dyDescent="0.25">
      <c r="B374" s="68"/>
      <c r="C374" s="69"/>
      <c r="D374" s="70"/>
      <c r="E374" s="77"/>
      <c r="F374" s="69"/>
      <c r="G374" s="69"/>
      <c r="H374" s="69"/>
      <c r="I374" s="78"/>
      <c r="J374" s="1"/>
    </row>
    <row r="375" spans="2:10" outlineLevel="1" x14ac:dyDescent="0.25">
      <c r="B375" s="71"/>
      <c r="C375" s="72"/>
      <c r="D375" s="73"/>
      <c r="E375" s="79"/>
      <c r="F375" s="72"/>
      <c r="G375" s="72"/>
      <c r="H375" s="72"/>
      <c r="I375" s="80"/>
      <c r="J375" s="1"/>
    </row>
    <row r="376" spans="2:10" outlineLevel="1" x14ac:dyDescent="0.25">
      <c r="B376" s="71"/>
      <c r="C376" s="72"/>
      <c r="D376" s="73"/>
      <c r="E376" s="79"/>
      <c r="F376" s="72"/>
      <c r="G376" s="72"/>
      <c r="H376" s="72"/>
      <c r="I376" s="80"/>
      <c r="J376" s="1"/>
    </row>
    <row r="377" spans="2:10" outlineLevel="1" x14ac:dyDescent="0.25">
      <c r="B377" s="71"/>
      <c r="C377" s="72"/>
      <c r="D377" s="73"/>
      <c r="E377" s="79"/>
      <c r="F377" s="72"/>
      <c r="G377" s="72"/>
      <c r="H377" s="72"/>
      <c r="I377" s="80"/>
      <c r="J377" s="1"/>
    </row>
    <row r="378" spans="2:10" ht="15.75" outlineLevel="1" thickBot="1" x14ac:dyDescent="0.3">
      <c r="B378" s="74"/>
      <c r="C378" s="75"/>
      <c r="D378" s="76"/>
      <c r="E378" s="81"/>
      <c r="F378" s="75"/>
      <c r="G378" s="75"/>
      <c r="H378" s="75"/>
      <c r="I378" s="82"/>
      <c r="J378" s="1"/>
    </row>
    <row r="379" spans="2:10" ht="33" customHeight="1" x14ac:dyDescent="0.25">
      <c r="B379" s="22" t="s">
        <v>0</v>
      </c>
      <c r="C379" s="21">
        <f>MAX(B$8:$C378)+1</f>
        <v>38</v>
      </c>
      <c r="D379" s="20" t="str">
        <f>INDEX(AssetList!$J$3:$J$200,MATCH('Correction Document'!C379,AssetList!$M$3:$M$200))</f>
        <v>11_PGOC_BNL_Dynamite_SG01_P01_IC03_S07</v>
      </c>
      <c r="E379" s="10" t="s">
        <v>1</v>
      </c>
      <c r="F379" s="20" t="str">
        <f>INDEX(AssetList!$K$3:$K$200,MATCH('Correction Document'!$C379,AssetList!$M$3:$M$200))</f>
        <v>PU03</v>
      </c>
      <c r="G379" s="10" t="s">
        <v>2</v>
      </c>
      <c r="H379" s="90" t="str">
        <f>INDEX(AssetList!$L$3:$L$200,MATCH('Correction Document'!$C379,AssetList!$M$3:$M$200))</f>
        <v>ALL IN ONE</v>
      </c>
      <c r="I379" s="91" t="str">
        <f>INDEX(AssetList!$K$3:$K$200,MATCH('Correction Document'!$C379,AssetList!$M$3:$M$200))</f>
        <v>PU03</v>
      </c>
      <c r="J379" s="1"/>
    </row>
    <row r="380" spans="2:10" ht="23.25" customHeight="1" outlineLevel="1" x14ac:dyDescent="0.25">
      <c r="B380" s="83" t="s">
        <v>3</v>
      </c>
      <c r="C380" s="84"/>
      <c r="D380" s="84"/>
      <c r="E380" s="85">
        <f>MAX($E$9:E379)+1</f>
        <v>38</v>
      </c>
      <c r="F380" s="85"/>
      <c r="G380" s="85"/>
      <c r="H380" s="85"/>
      <c r="I380" s="86"/>
      <c r="J380" s="1"/>
    </row>
    <row r="381" spans="2:10" ht="23.25" customHeight="1" outlineLevel="1" x14ac:dyDescent="0.25">
      <c r="B381" s="87" t="s">
        <v>4</v>
      </c>
      <c r="C381" s="88"/>
      <c r="D381" s="88"/>
      <c r="E381" s="88" t="s">
        <v>5</v>
      </c>
      <c r="F381" s="88"/>
      <c r="G381" s="88"/>
      <c r="H381" s="88"/>
      <c r="I381" s="89"/>
      <c r="J381" s="1"/>
    </row>
    <row r="382" spans="2:10" ht="234" customHeight="1" outlineLevel="1" x14ac:dyDescent="0.25">
      <c r="B382" s="67"/>
      <c r="C382" s="65"/>
      <c r="D382" s="65"/>
      <c r="E382" s="64"/>
      <c r="F382" s="65"/>
      <c r="G382" s="65"/>
      <c r="H382" s="65"/>
      <c r="I382" s="66"/>
      <c r="J382" s="1"/>
    </row>
    <row r="383" spans="2:10" outlineLevel="1" x14ac:dyDescent="0.25">
      <c r="B383" s="61" t="s">
        <v>6</v>
      </c>
      <c r="C383" s="62"/>
      <c r="D383" s="62"/>
      <c r="E383" s="62"/>
      <c r="F383" s="62"/>
      <c r="G383" s="62"/>
      <c r="H383" s="62"/>
      <c r="I383" s="63"/>
      <c r="J383" s="1"/>
    </row>
    <row r="384" spans="2:10" outlineLevel="1" x14ac:dyDescent="0.25">
      <c r="B384" s="68"/>
      <c r="C384" s="69"/>
      <c r="D384" s="70"/>
      <c r="E384" s="77"/>
      <c r="F384" s="69"/>
      <c r="G384" s="69"/>
      <c r="H384" s="69"/>
      <c r="I384" s="78"/>
      <c r="J384" s="1"/>
    </row>
    <row r="385" spans="2:10" outlineLevel="1" x14ac:dyDescent="0.25">
      <c r="B385" s="71"/>
      <c r="C385" s="72"/>
      <c r="D385" s="73"/>
      <c r="E385" s="79"/>
      <c r="F385" s="72"/>
      <c r="G385" s="72"/>
      <c r="H385" s="72"/>
      <c r="I385" s="80"/>
      <c r="J385" s="1"/>
    </row>
    <row r="386" spans="2:10" outlineLevel="1" x14ac:dyDescent="0.25">
      <c r="B386" s="71"/>
      <c r="C386" s="72"/>
      <c r="D386" s="73"/>
      <c r="E386" s="79"/>
      <c r="F386" s="72"/>
      <c r="G386" s="72"/>
      <c r="H386" s="72"/>
      <c r="I386" s="80"/>
      <c r="J386" s="1"/>
    </row>
    <row r="387" spans="2:10" outlineLevel="1" x14ac:dyDescent="0.25">
      <c r="B387" s="71"/>
      <c r="C387" s="72"/>
      <c r="D387" s="73"/>
      <c r="E387" s="79"/>
      <c r="F387" s="72"/>
      <c r="G387" s="72"/>
      <c r="H387" s="72"/>
      <c r="I387" s="80"/>
      <c r="J387" s="1"/>
    </row>
    <row r="388" spans="2:10" ht="15.75" outlineLevel="1" thickBot="1" x14ac:dyDescent="0.3">
      <c r="B388" s="74"/>
      <c r="C388" s="75"/>
      <c r="D388" s="76"/>
      <c r="E388" s="81"/>
      <c r="F388" s="75"/>
      <c r="G388" s="75"/>
      <c r="H388" s="75"/>
      <c r="I388" s="82"/>
      <c r="J388" s="1"/>
    </row>
    <row r="389" spans="2:10" ht="33" customHeight="1" x14ac:dyDescent="0.25">
      <c r="B389" s="22" t="s">
        <v>0</v>
      </c>
      <c r="C389" s="21">
        <f>MAX(B$8:$C388)+1</f>
        <v>39</v>
      </c>
      <c r="D389" s="20" t="str">
        <f>INDEX(AssetList!$J$3:$J$200,MATCH('Correction Document'!C389,AssetList!$M$3:$M$200))</f>
        <v>11_PGOC_BNL_Dynamite_SG01_P01_IC03_S08</v>
      </c>
      <c r="E389" s="10" t="s">
        <v>1</v>
      </c>
      <c r="F389" s="20" t="str">
        <f>INDEX(AssetList!$K$3:$K$200,MATCH('Correction Document'!$C389,AssetList!$M$3:$M$200))</f>
        <v/>
      </c>
      <c r="G389" s="10" t="s">
        <v>2</v>
      </c>
      <c r="H389" s="90" t="str">
        <f>INDEX(AssetList!$L$3:$L$200,MATCH('Correction Document'!$C389,AssetList!$M$3:$M$200))</f>
        <v>ALL IN ONE</v>
      </c>
      <c r="I389" s="91" t="str">
        <f>INDEX(AssetList!$K$3:$K$200,MATCH('Correction Document'!$C389,AssetList!$M$3:$M$200))</f>
        <v/>
      </c>
      <c r="J389" s="1"/>
    </row>
    <row r="390" spans="2:10" ht="23.25" customHeight="1" outlineLevel="1" x14ac:dyDescent="0.25">
      <c r="B390" s="83" t="s">
        <v>3</v>
      </c>
      <c r="C390" s="84"/>
      <c r="D390" s="84"/>
      <c r="E390" s="85">
        <f>MAX($E$9:E389)+1</f>
        <v>39</v>
      </c>
      <c r="F390" s="85"/>
      <c r="G390" s="85"/>
      <c r="H390" s="85"/>
      <c r="I390" s="86"/>
      <c r="J390" s="1"/>
    </row>
    <row r="391" spans="2:10" ht="23.25" customHeight="1" outlineLevel="1" x14ac:dyDescent="0.25">
      <c r="B391" s="87" t="s">
        <v>4</v>
      </c>
      <c r="C391" s="88"/>
      <c r="D391" s="88"/>
      <c r="E391" s="88" t="s">
        <v>5</v>
      </c>
      <c r="F391" s="88"/>
      <c r="G391" s="88"/>
      <c r="H391" s="88"/>
      <c r="I391" s="89"/>
      <c r="J391" s="1"/>
    </row>
    <row r="392" spans="2:10" ht="234" customHeight="1" outlineLevel="1" x14ac:dyDescent="0.25">
      <c r="B392" s="67"/>
      <c r="C392" s="65"/>
      <c r="D392" s="65"/>
      <c r="E392" s="64"/>
      <c r="F392" s="65"/>
      <c r="G392" s="65"/>
      <c r="H392" s="65"/>
      <c r="I392" s="66"/>
      <c r="J392" s="1"/>
    </row>
    <row r="393" spans="2:10" outlineLevel="1" x14ac:dyDescent="0.25">
      <c r="B393" s="61" t="s">
        <v>6</v>
      </c>
      <c r="C393" s="62"/>
      <c r="D393" s="62"/>
      <c r="E393" s="62"/>
      <c r="F393" s="62"/>
      <c r="G393" s="62"/>
      <c r="H393" s="62"/>
      <c r="I393" s="63"/>
      <c r="J393" s="1"/>
    </row>
    <row r="394" spans="2:10" outlineLevel="1" x14ac:dyDescent="0.25">
      <c r="B394" s="99"/>
      <c r="C394" s="100"/>
      <c r="D394" s="100"/>
      <c r="E394" s="100"/>
      <c r="F394" s="100"/>
      <c r="G394" s="100"/>
      <c r="H394" s="100"/>
      <c r="I394" s="101"/>
      <c r="J394" s="1"/>
    </row>
    <row r="395" spans="2:10" outlineLevel="1" x14ac:dyDescent="0.25">
      <c r="B395" s="102"/>
      <c r="C395" s="103"/>
      <c r="D395" s="103"/>
      <c r="E395" s="103"/>
      <c r="F395" s="103"/>
      <c r="G395" s="103"/>
      <c r="H395" s="103"/>
      <c r="I395" s="104"/>
      <c r="J395" s="1"/>
    </row>
    <row r="396" spans="2:10" outlineLevel="1" x14ac:dyDescent="0.25">
      <c r="B396" s="102"/>
      <c r="C396" s="103"/>
      <c r="D396" s="103"/>
      <c r="E396" s="103"/>
      <c r="F396" s="103"/>
      <c r="G396" s="103"/>
      <c r="H396" s="103"/>
      <c r="I396" s="104"/>
      <c r="J396" s="1"/>
    </row>
    <row r="397" spans="2:10" outlineLevel="1" x14ac:dyDescent="0.25">
      <c r="B397" s="102"/>
      <c r="C397" s="103"/>
      <c r="D397" s="103"/>
      <c r="E397" s="103"/>
      <c r="F397" s="103"/>
      <c r="G397" s="103"/>
      <c r="H397" s="103"/>
      <c r="I397" s="104"/>
      <c r="J397" s="1"/>
    </row>
    <row r="398" spans="2:10" ht="15.75" outlineLevel="1" thickBot="1" x14ac:dyDescent="0.3">
      <c r="B398" s="105"/>
      <c r="C398" s="106"/>
      <c r="D398" s="106"/>
      <c r="E398" s="106"/>
      <c r="F398" s="106"/>
      <c r="G398" s="106"/>
      <c r="H398" s="106"/>
      <c r="I398" s="107"/>
      <c r="J398" s="1"/>
    </row>
    <row r="399" spans="2:10" ht="33" customHeight="1" x14ac:dyDescent="0.25">
      <c r="B399" s="22" t="s">
        <v>0</v>
      </c>
      <c r="C399" s="21">
        <f>MAX(B$8:$C398)+1</f>
        <v>40</v>
      </c>
      <c r="D399" s="20" t="str">
        <f>INDEX(AssetList!$J$3:$J$200,MATCH('Correction Document'!C399,AssetList!$M$3:$M$200))</f>
        <v>11_PGOC_BNL_Dynamite_SG01_P01_IC03_S08</v>
      </c>
      <c r="E399" s="10" t="s">
        <v>1</v>
      </c>
      <c r="F399" s="20" t="str">
        <f>INDEX(AssetList!$K$3:$K$200,MATCH('Correction Document'!$C399,AssetList!$M$3:$M$200))</f>
        <v>PU01</v>
      </c>
      <c r="G399" s="10" t="s">
        <v>2</v>
      </c>
      <c r="H399" s="90" t="str">
        <f>INDEX(AssetList!$L$3:$L$200,MATCH('Correction Document'!$C399,AssetList!$M$3:$M$200))</f>
        <v>ALL IN ONE</v>
      </c>
      <c r="I399" s="91" t="str">
        <f>INDEX(AssetList!$K$3:$K$200,MATCH('Correction Document'!$C399,AssetList!$M$3:$M$200))</f>
        <v>PU01</v>
      </c>
      <c r="J399" s="1"/>
    </row>
    <row r="400" spans="2:10" ht="23.25" customHeight="1" outlineLevel="1" x14ac:dyDescent="0.25">
      <c r="B400" s="83" t="s">
        <v>3</v>
      </c>
      <c r="C400" s="84"/>
      <c r="D400" s="84"/>
      <c r="E400" s="85">
        <f>MAX($E$9:E399)+1</f>
        <v>40</v>
      </c>
      <c r="F400" s="85"/>
      <c r="G400" s="85"/>
      <c r="H400" s="85"/>
      <c r="I400" s="86"/>
      <c r="J400" s="1"/>
    </row>
    <row r="401" spans="2:10" ht="23.25" customHeight="1" outlineLevel="1" x14ac:dyDescent="0.25">
      <c r="B401" s="87" t="s">
        <v>4</v>
      </c>
      <c r="C401" s="88"/>
      <c r="D401" s="88"/>
      <c r="E401" s="88" t="s">
        <v>5</v>
      </c>
      <c r="F401" s="88"/>
      <c r="G401" s="88"/>
      <c r="H401" s="88"/>
      <c r="I401" s="89"/>
      <c r="J401" s="1"/>
    </row>
    <row r="402" spans="2:10" ht="234" customHeight="1" outlineLevel="1" x14ac:dyDescent="0.25">
      <c r="B402" s="67"/>
      <c r="C402" s="65"/>
      <c r="D402" s="65"/>
      <c r="E402" s="64"/>
      <c r="F402" s="65"/>
      <c r="G402" s="65"/>
      <c r="H402" s="65"/>
      <c r="I402" s="66"/>
      <c r="J402" s="1"/>
    </row>
    <row r="403" spans="2:10" outlineLevel="1" x14ac:dyDescent="0.25">
      <c r="B403" s="61" t="s">
        <v>6</v>
      </c>
      <c r="C403" s="62"/>
      <c r="D403" s="62"/>
      <c r="E403" s="62"/>
      <c r="F403" s="62"/>
      <c r="G403" s="62"/>
      <c r="H403" s="62"/>
      <c r="I403" s="63"/>
      <c r="J403" s="1"/>
    </row>
    <row r="404" spans="2:10" outlineLevel="1" x14ac:dyDescent="0.25">
      <c r="B404" s="68"/>
      <c r="C404" s="69"/>
      <c r="D404" s="70"/>
      <c r="E404" s="77"/>
      <c r="F404" s="69"/>
      <c r="G404" s="69"/>
      <c r="H404" s="69"/>
      <c r="I404" s="78"/>
      <c r="J404" s="1"/>
    </row>
    <row r="405" spans="2:10" outlineLevel="1" x14ac:dyDescent="0.25">
      <c r="B405" s="71"/>
      <c r="C405" s="72"/>
      <c r="D405" s="73"/>
      <c r="E405" s="79"/>
      <c r="F405" s="72"/>
      <c r="G405" s="72"/>
      <c r="H405" s="72"/>
      <c r="I405" s="80"/>
      <c r="J405" s="1"/>
    </row>
    <row r="406" spans="2:10" outlineLevel="1" x14ac:dyDescent="0.25">
      <c r="B406" s="71"/>
      <c r="C406" s="72"/>
      <c r="D406" s="73"/>
      <c r="E406" s="79"/>
      <c r="F406" s="72"/>
      <c r="G406" s="72"/>
      <c r="H406" s="72"/>
      <c r="I406" s="80"/>
      <c r="J406" s="1"/>
    </row>
    <row r="407" spans="2:10" outlineLevel="1" x14ac:dyDescent="0.25">
      <c r="B407" s="71"/>
      <c r="C407" s="72"/>
      <c r="D407" s="73"/>
      <c r="E407" s="79"/>
      <c r="F407" s="72"/>
      <c r="G407" s="72"/>
      <c r="H407" s="72"/>
      <c r="I407" s="80"/>
      <c r="J407" s="1"/>
    </row>
    <row r="408" spans="2:10" ht="15.75" outlineLevel="1" thickBot="1" x14ac:dyDescent="0.3">
      <c r="B408" s="74"/>
      <c r="C408" s="75"/>
      <c r="D408" s="76"/>
      <c r="E408" s="81"/>
      <c r="F408" s="75"/>
      <c r="G408" s="75"/>
      <c r="H408" s="75"/>
      <c r="I408" s="82"/>
      <c r="J408" s="1"/>
    </row>
    <row r="409" spans="2:10" ht="33" customHeight="1" x14ac:dyDescent="0.25">
      <c r="B409" s="22" t="s">
        <v>0</v>
      </c>
      <c r="C409" s="21">
        <f>MAX(B$8:$C408)+1</f>
        <v>41</v>
      </c>
      <c r="D409" s="20" t="str">
        <f>INDEX(AssetList!$J$3:$J$200,MATCH('Correction Document'!C409,AssetList!$M$3:$M$200))</f>
        <v>11_PGOC_BNL_Dynamite_SG01_P01_IC03_S08</v>
      </c>
      <c r="E409" s="10" t="s">
        <v>1</v>
      </c>
      <c r="F409" s="20" t="str">
        <f>INDEX(AssetList!$K$3:$K$200,MATCH('Correction Document'!$C409,AssetList!$M$3:$M$200))</f>
        <v>PU02</v>
      </c>
      <c r="G409" s="10" t="s">
        <v>2</v>
      </c>
      <c r="H409" s="90" t="str">
        <f>INDEX(AssetList!$L$3:$L$200,MATCH('Correction Document'!$C409,AssetList!$M$3:$M$200))</f>
        <v>ALL IN ONE</v>
      </c>
      <c r="I409" s="91" t="str">
        <f>INDEX(AssetList!$K$3:$K$200,MATCH('Correction Document'!$C409,AssetList!$M$3:$M$200))</f>
        <v>PU02</v>
      </c>
      <c r="J409" s="1"/>
    </row>
    <row r="410" spans="2:10" ht="23.25" customHeight="1" outlineLevel="1" x14ac:dyDescent="0.25">
      <c r="B410" s="83" t="s">
        <v>3</v>
      </c>
      <c r="C410" s="84"/>
      <c r="D410" s="84"/>
      <c r="E410" s="85">
        <f>MAX($E$9:E409)+1</f>
        <v>41</v>
      </c>
      <c r="F410" s="85"/>
      <c r="G410" s="85"/>
      <c r="H410" s="85"/>
      <c r="I410" s="86"/>
      <c r="J410" s="1"/>
    </row>
    <row r="411" spans="2:10" ht="23.25" customHeight="1" outlineLevel="1" x14ac:dyDescent="0.25">
      <c r="B411" s="87" t="s">
        <v>4</v>
      </c>
      <c r="C411" s="88"/>
      <c r="D411" s="88"/>
      <c r="E411" s="88" t="s">
        <v>5</v>
      </c>
      <c r="F411" s="88"/>
      <c r="G411" s="88"/>
      <c r="H411" s="88"/>
      <c r="I411" s="89"/>
      <c r="J411" s="1"/>
    </row>
    <row r="412" spans="2:10" ht="234" customHeight="1" outlineLevel="1" x14ac:dyDescent="0.25">
      <c r="B412" s="67"/>
      <c r="C412" s="65"/>
      <c r="D412" s="65"/>
      <c r="E412" s="64"/>
      <c r="F412" s="65"/>
      <c r="G412" s="65"/>
      <c r="H412" s="65"/>
      <c r="I412" s="66"/>
      <c r="J412" s="1"/>
    </row>
    <row r="413" spans="2:10" outlineLevel="1" x14ac:dyDescent="0.25">
      <c r="B413" s="61" t="s">
        <v>6</v>
      </c>
      <c r="C413" s="62"/>
      <c r="D413" s="62"/>
      <c r="E413" s="62"/>
      <c r="F413" s="62"/>
      <c r="G413" s="62"/>
      <c r="H413" s="62"/>
      <c r="I413" s="63"/>
      <c r="J413" s="1"/>
    </row>
    <row r="414" spans="2:10" outlineLevel="1" x14ac:dyDescent="0.25">
      <c r="B414" s="68"/>
      <c r="C414" s="69"/>
      <c r="D414" s="70"/>
      <c r="E414" s="77"/>
      <c r="F414" s="69"/>
      <c r="G414" s="69"/>
      <c r="H414" s="69"/>
      <c r="I414" s="78"/>
      <c r="J414" s="1"/>
    </row>
    <row r="415" spans="2:10" outlineLevel="1" x14ac:dyDescent="0.25">
      <c r="B415" s="71"/>
      <c r="C415" s="72"/>
      <c r="D415" s="73"/>
      <c r="E415" s="79"/>
      <c r="F415" s="72"/>
      <c r="G415" s="72"/>
      <c r="H415" s="72"/>
      <c r="I415" s="80"/>
      <c r="J415" s="1"/>
    </row>
    <row r="416" spans="2:10" outlineLevel="1" x14ac:dyDescent="0.25">
      <c r="B416" s="71"/>
      <c r="C416" s="72"/>
      <c r="D416" s="73"/>
      <c r="E416" s="79"/>
      <c r="F416" s="72"/>
      <c r="G416" s="72"/>
      <c r="H416" s="72"/>
      <c r="I416" s="80"/>
      <c r="J416" s="1"/>
    </row>
    <row r="417" spans="2:10" outlineLevel="1" x14ac:dyDescent="0.25">
      <c r="B417" s="71"/>
      <c r="C417" s="72"/>
      <c r="D417" s="73"/>
      <c r="E417" s="79"/>
      <c r="F417" s="72"/>
      <c r="G417" s="72"/>
      <c r="H417" s="72"/>
      <c r="I417" s="80"/>
      <c r="J417" s="1"/>
    </row>
    <row r="418" spans="2:10" ht="15.75" outlineLevel="1" thickBot="1" x14ac:dyDescent="0.3">
      <c r="B418" s="74"/>
      <c r="C418" s="75"/>
      <c r="D418" s="76"/>
      <c r="E418" s="81"/>
      <c r="F418" s="75"/>
      <c r="G418" s="75"/>
      <c r="H418" s="75"/>
      <c r="I418" s="82"/>
      <c r="J418" s="1"/>
    </row>
    <row r="419" spans="2:10" ht="33" customHeight="1" x14ac:dyDescent="0.25">
      <c r="B419" s="22" t="s">
        <v>0</v>
      </c>
      <c r="C419" s="21">
        <f>MAX(B$8:$C418)+1</f>
        <v>42</v>
      </c>
      <c r="D419" s="20" t="str">
        <f>INDEX(AssetList!$J$3:$J$200,MATCH('Correction Document'!C419,AssetList!$M$3:$M$200))</f>
        <v>11_PGOC_BNL_Dynamite_SG01_P01_IC03_S08</v>
      </c>
      <c r="E419" s="10" t="s">
        <v>1</v>
      </c>
      <c r="F419" s="20" t="str">
        <f>INDEX(AssetList!$K$3:$K$200,MATCH('Correction Document'!$C419,AssetList!$M$3:$M$200))</f>
        <v>PU03</v>
      </c>
      <c r="G419" s="10" t="s">
        <v>2</v>
      </c>
      <c r="H419" s="90" t="str">
        <f>INDEX(AssetList!$L$3:$L$200,MATCH('Correction Document'!$C419,AssetList!$M$3:$M$200))</f>
        <v>ALL IN ONE</v>
      </c>
      <c r="I419" s="91" t="str">
        <f>INDEX(AssetList!$K$3:$K$200,MATCH('Correction Document'!$C419,AssetList!$M$3:$M$200))</f>
        <v>PU03</v>
      </c>
      <c r="J419" s="1"/>
    </row>
    <row r="420" spans="2:10" ht="23.25" customHeight="1" outlineLevel="1" x14ac:dyDescent="0.25">
      <c r="B420" s="83" t="s">
        <v>3</v>
      </c>
      <c r="C420" s="84"/>
      <c r="D420" s="84"/>
      <c r="E420" s="85">
        <f>MAX($E$9:E419)+1</f>
        <v>42</v>
      </c>
      <c r="F420" s="85"/>
      <c r="G420" s="85"/>
      <c r="H420" s="85"/>
      <c r="I420" s="86"/>
      <c r="J420" s="1"/>
    </row>
    <row r="421" spans="2:10" ht="23.25" customHeight="1" outlineLevel="1" x14ac:dyDescent="0.25">
      <c r="B421" s="87" t="s">
        <v>4</v>
      </c>
      <c r="C421" s="88"/>
      <c r="D421" s="88"/>
      <c r="E421" s="88" t="s">
        <v>5</v>
      </c>
      <c r="F421" s="88"/>
      <c r="G421" s="88"/>
      <c r="H421" s="88"/>
      <c r="I421" s="89"/>
      <c r="J421" s="1"/>
    </row>
    <row r="422" spans="2:10" ht="234" customHeight="1" outlineLevel="1" x14ac:dyDescent="0.25">
      <c r="B422" s="67"/>
      <c r="C422" s="65"/>
      <c r="D422" s="65"/>
      <c r="E422" s="64"/>
      <c r="F422" s="65"/>
      <c r="G422" s="65"/>
      <c r="H422" s="65"/>
      <c r="I422" s="66"/>
      <c r="J422" s="1"/>
    </row>
    <row r="423" spans="2:10" outlineLevel="1" x14ac:dyDescent="0.25">
      <c r="B423" s="61" t="s">
        <v>6</v>
      </c>
      <c r="C423" s="62"/>
      <c r="D423" s="62"/>
      <c r="E423" s="62"/>
      <c r="F423" s="62"/>
      <c r="G423" s="62"/>
      <c r="H423" s="62"/>
      <c r="I423" s="63"/>
      <c r="J423" s="1"/>
    </row>
    <row r="424" spans="2:10" outlineLevel="1" x14ac:dyDescent="0.25">
      <c r="B424" s="68"/>
      <c r="C424" s="69"/>
      <c r="D424" s="70"/>
      <c r="E424" s="77"/>
      <c r="F424" s="69"/>
      <c r="G424" s="69"/>
      <c r="H424" s="69"/>
      <c r="I424" s="78"/>
      <c r="J424" s="1"/>
    </row>
    <row r="425" spans="2:10" outlineLevel="1" x14ac:dyDescent="0.25">
      <c r="B425" s="71"/>
      <c r="C425" s="72"/>
      <c r="D425" s="73"/>
      <c r="E425" s="79"/>
      <c r="F425" s="72"/>
      <c r="G425" s="72"/>
      <c r="H425" s="72"/>
      <c r="I425" s="80"/>
      <c r="J425" s="1"/>
    </row>
    <row r="426" spans="2:10" outlineLevel="1" x14ac:dyDescent="0.25">
      <c r="B426" s="71"/>
      <c r="C426" s="72"/>
      <c r="D426" s="73"/>
      <c r="E426" s="79"/>
      <c r="F426" s="72"/>
      <c r="G426" s="72"/>
      <c r="H426" s="72"/>
      <c r="I426" s="80"/>
      <c r="J426" s="1"/>
    </row>
    <row r="427" spans="2:10" outlineLevel="1" x14ac:dyDescent="0.25">
      <c r="B427" s="71"/>
      <c r="C427" s="72"/>
      <c r="D427" s="73"/>
      <c r="E427" s="79"/>
      <c r="F427" s="72"/>
      <c r="G427" s="72"/>
      <c r="H427" s="72"/>
      <c r="I427" s="80"/>
      <c r="J427" s="1"/>
    </row>
    <row r="428" spans="2:10" ht="15.75" outlineLevel="1" thickBot="1" x14ac:dyDescent="0.3">
      <c r="B428" s="74"/>
      <c r="C428" s="75"/>
      <c r="D428" s="76"/>
      <c r="E428" s="81"/>
      <c r="F428" s="75"/>
      <c r="G428" s="75"/>
      <c r="H428" s="75"/>
      <c r="I428" s="82"/>
      <c r="J428" s="1"/>
    </row>
    <row r="429" spans="2:10" ht="33" customHeight="1" x14ac:dyDescent="0.25">
      <c r="B429" s="22" t="s">
        <v>0</v>
      </c>
      <c r="C429" s="21">
        <f>MAX(B$8:$C428)+1</f>
        <v>43</v>
      </c>
      <c r="D429" s="20" t="str">
        <f>INDEX(AssetList!$J$3:$J$200,MATCH('Correction Document'!C429,AssetList!$M$3:$M$200))</f>
        <v>11_PGOC_BNL_Dynamite_SG01_P01_IC03_S09</v>
      </c>
      <c r="E429" s="10" t="s">
        <v>1</v>
      </c>
      <c r="F429" s="20" t="str">
        <f>INDEX(AssetList!$K$3:$K$200,MATCH('Correction Document'!$C429,AssetList!$M$3:$M$200))</f>
        <v/>
      </c>
      <c r="G429" s="10" t="s">
        <v>2</v>
      </c>
      <c r="H429" s="90" t="str">
        <f>INDEX(AssetList!$L$3:$L$200,MATCH('Correction Document'!$C429,AssetList!$M$3:$M$200))</f>
        <v>ALL IN ONE</v>
      </c>
      <c r="I429" s="91" t="str">
        <f>INDEX(AssetList!$K$3:$K$200,MATCH('Correction Document'!$C429,AssetList!$M$3:$M$200))</f>
        <v/>
      </c>
      <c r="J429" s="1"/>
    </row>
    <row r="430" spans="2:10" ht="23.25" customHeight="1" outlineLevel="1" x14ac:dyDescent="0.25">
      <c r="B430" s="83" t="s">
        <v>3</v>
      </c>
      <c r="C430" s="84"/>
      <c r="D430" s="84"/>
      <c r="E430" s="85">
        <f>MAX($E$9:E429)+1</f>
        <v>43</v>
      </c>
      <c r="F430" s="85"/>
      <c r="G430" s="85"/>
      <c r="H430" s="85"/>
      <c r="I430" s="86"/>
      <c r="J430" s="1"/>
    </row>
    <row r="431" spans="2:10" ht="23.25" customHeight="1" outlineLevel="1" x14ac:dyDescent="0.25">
      <c r="B431" s="87" t="s">
        <v>4</v>
      </c>
      <c r="C431" s="88"/>
      <c r="D431" s="88"/>
      <c r="E431" s="88" t="s">
        <v>5</v>
      </c>
      <c r="F431" s="88"/>
      <c r="G431" s="88"/>
      <c r="H431" s="88"/>
      <c r="I431" s="89"/>
      <c r="J431" s="1"/>
    </row>
    <row r="432" spans="2:10" ht="234" customHeight="1" outlineLevel="1" x14ac:dyDescent="0.25">
      <c r="B432" s="67"/>
      <c r="C432" s="65"/>
      <c r="D432" s="65"/>
      <c r="E432" s="64"/>
      <c r="F432" s="65"/>
      <c r="G432" s="65"/>
      <c r="H432" s="65"/>
      <c r="I432" s="66"/>
      <c r="J432" s="1"/>
    </row>
    <row r="433" spans="2:10" outlineLevel="1" x14ac:dyDescent="0.25">
      <c r="B433" s="61" t="s">
        <v>6</v>
      </c>
      <c r="C433" s="62"/>
      <c r="D433" s="62"/>
      <c r="E433" s="62"/>
      <c r="F433" s="62"/>
      <c r="G433" s="62"/>
      <c r="H433" s="62"/>
      <c r="I433" s="63"/>
      <c r="J433" s="1"/>
    </row>
    <row r="434" spans="2:10" outlineLevel="1" x14ac:dyDescent="0.25">
      <c r="B434" s="68"/>
      <c r="C434" s="69"/>
      <c r="D434" s="70"/>
      <c r="E434" s="77"/>
      <c r="F434" s="69"/>
      <c r="G434" s="69"/>
      <c r="H434" s="69"/>
      <c r="I434" s="78"/>
      <c r="J434" s="1"/>
    </row>
    <row r="435" spans="2:10" outlineLevel="1" x14ac:dyDescent="0.25">
      <c r="B435" s="71"/>
      <c r="C435" s="72"/>
      <c r="D435" s="73"/>
      <c r="E435" s="79"/>
      <c r="F435" s="72"/>
      <c r="G435" s="72"/>
      <c r="H435" s="72"/>
      <c r="I435" s="80"/>
      <c r="J435" s="1"/>
    </row>
    <row r="436" spans="2:10" outlineLevel="1" x14ac:dyDescent="0.25">
      <c r="B436" s="71"/>
      <c r="C436" s="72"/>
      <c r="D436" s="73"/>
      <c r="E436" s="79"/>
      <c r="F436" s="72"/>
      <c r="G436" s="72"/>
      <c r="H436" s="72"/>
      <c r="I436" s="80"/>
      <c r="J436" s="1"/>
    </row>
    <row r="437" spans="2:10" outlineLevel="1" x14ac:dyDescent="0.25">
      <c r="B437" s="71"/>
      <c r="C437" s="72"/>
      <c r="D437" s="73"/>
      <c r="E437" s="79"/>
      <c r="F437" s="72"/>
      <c r="G437" s="72"/>
      <c r="H437" s="72"/>
      <c r="I437" s="80"/>
      <c r="J437" s="1"/>
    </row>
    <row r="438" spans="2:10" ht="15.75" outlineLevel="1" thickBot="1" x14ac:dyDescent="0.3">
      <c r="B438" s="74"/>
      <c r="C438" s="75"/>
      <c r="D438" s="76"/>
      <c r="E438" s="81"/>
      <c r="F438" s="75"/>
      <c r="G438" s="75"/>
      <c r="H438" s="75"/>
      <c r="I438" s="82"/>
      <c r="J438" s="1"/>
    </row>
    <row r="439" spans="2:10" ht="33" customHeight="1" x14ac:dyDescent="0.25">
      <c r="B439" s="22" t="s">
        <v>0</v>
      </c>
      <c r="C439" s="21">
        <f>MAX(B$8:$C438)+1</f>
        <v>44</v>
      </c>
      <c r="D439" s="20" t="str">
        <f>INDEX(AssetList!$J$3:$J$200,MATCH('Correction Document'!C439,AssetList!$M$3:$M$200))</f>
        <v>11_PGOC_BNL_Dynamite_SG01_P01_IC03_S09</v>
      </c>
      <c r="E439" s="10" t="s">
        <v>1</v>
      </c>
      <c r="F439" s="20" t="str">
        <f>INDEX(AssetList!$K$3:$K$200,MATCH('Correction Document'!$C439,AssetList!$M$3:$M$200))</f>
        <v>PU01</v>
      </c>
      <c r="G439" s="10" t="s">
        <v>2</v>
      </c>
      <c r="H439" s="90" t="str">
        <f>INDEX(AssetList!$L$3:$L$200,MATCH('Correction Document'!$C439,AssetList!$M$3:$M$200))</f>
        <v>ALL IN ONE</v>
      </c>
      <c r="I439" s="91" t="str">
        <f>INDEX(AssetList!$K$3:$K$200,MATCH('Correction Document'!$C439,AssetList!$M$3:$M$200))</f>
        <v>PU01</v>
      </c>
      <c r="J439" s="1"/>
    </row>
    <row r="440" spans="2:10" ht="23.25" customHeight="1" outlineLevel="1" x14ac:dyDescent="0.25">
      <c r="B440" s="83" t="s">
        <v>3</v>
      </c>
      <c r="C440" s="84"/>
      <c r="D440" s="84"/>
      <c r="E440" s="85">
        <f>MAX($E$9:E439)+1</f>
        <v>44</v>
      </c>
      <c r="F440" s="85"/>
      <c r="G440" s="85"/>
      <c r="H440" s="85"/>
      <c r="I440" s="86"/>
      <c r="J440" s="1"/>
    </row>
    <row r="441" spans="2:10" ht="23.25" customHeight="1" outlineLevel="1" x14ac:dyDescent="0.25">
      <c r="B441" s="87" t="s">
        <v>4</v>
      </c>
      <c r="C441" s="88"/>
      <c r="D441" s="88"/>
      <c r="E441" s="88" t="s">
        <v>5</v>
      </c>
      <c r="F441" s="88"/>
      <c r="G441" s="88"/>
      <c r="H441" s="88"/>
      <c r="I441" s="89"/>
      <c r="J441" s="1"/>
    </row>
    <row r="442" spans="2:10" ht="234" customHeight="1" outlineLevel="1" x14ac:dyDescent="0.25">
      <c r="B442" s="67"/>
      <c r="C442" s="65"/>
      <c r="D442" s="65"/>
      <c r="E442" s="64"/>
      <c r="F442" s="65"/>
      <c r="G442" s="65"/>
      <c r="H442" s="65"/>
      <c r="I442" s="66"/>
      <c r="J442" s="1"/>
    </row>
    <row r="443" spans="2:10" outlineLevel="1" x14ac:dyDescent="0.25">
      <c r="B443" s="61" t="s">
        <v>6</v>
      </c>
      <c r="C443" s="62"/>
      <c r="D443" s="62"/>
      <c r="E443" s="62"/>
      <c r="F443" s="62"/>
      <c r="G443" s="62"/>
      <c r="H443" s="62"/>
      <c r="I443" s="63"/>
      <c r="J443" s="1"/>
    </row>
    <row r="444" spans="2:10" outlineLevel="1" x14ac:dyDescent="0.25">
      <c r="B444" s="68"/>
      <c r="C444" s="69"/>
      <c r="D444" s="70"/>
      <c r="E444" s="77"/>
      <c r="F444" s="69"/>
      <c r="G444" s="69"/>
      <c r="H444" s="69"/>
      <c r="I444" s="78"/>
      <c r="J444" s="1"/>
    </row>
    <row r="445" spans="2:10" outlineLevel="1" x14ac:dyDescent="0.25">
      <c r="B445" s="71"/>
      <c r="C445" s="72"/>
      <c r="D445" s="73"/>
      <c r="E445" s="79"/>
      <c r="F445" s="72"/>
      <c r="G445" s="72"/>
      <c r="H445" s="72"/>
      <c r="I445" s="80"/>
      <c r="J445" s="1"/>
    </row>
    <row r="446" spans="2:10" outlineLevel="1" x14ac:dyDescent="0.25">
      <c r="B446" s="71"/>
      <c r="C446" s="72"/>
      <c r="D446" s="73"/>
      <c r="E446" s="79"/>
      <c r="F446" s="72"/>
      <c r="G446" s="72"/>
      <c r="H446" s="72"/>
      <c r="I446" s="80"/>
      <c r="J446" s="1"/>
    </row>
    <row r="447" spans="2:10" outlineLevel="1" x14ac:dyDescent="0.25">
      <c r="B447" s="71"/>
      <c r="C447" s="72"/>
      <c r="D447" s="73"/>
      <c r="E447" s="79"/>
      <c r="F447" s="72"/>
      <c r="G447" s="72"/>
      <c r="H447" s="72"/>
      <c r="I447" s="80"/>
      <c r="J447" s="1"/>
    </row>
    <row r="448" spans="2:10" ht="15.75" outlineLevel="1" thickBot="1" x14ac:dyDescent="0.3">
      <c r="B448" s="74"/>
      <c r="C448" s="75"/>
      <c r="D448" s="76"/>
      <c r="E448" s="81"/>
      <c r="F448" s="75"/>
      <c r="G448" s="75"/>
      <c r="H448" s="75"/>
      <c r="I448" s="82"/>
      <c r="J448" s="1"/>
    </row>
    <row r="449" spans="2:10" ht="33" customHeight="1" x14ac:dyDescent="0.25">
      <c r="B449" s="22" t="s">
        <v>0</v>
      </c>
      <c r="C449" s="21">
        <f>MAX(B$8:$C448)+1</f>
        <v>45</v>
      </c>
      <c r="D449" s="20" t="str">
        <f>INDEX(AssetList!$J$3:$J$200,MATCH('Correction Document'!C449,AssetList!$M$3:$M$200))</f>
        <v>11_PGOC_BNL_Dynamite_SG01_P01_IC03_S09</v>
      </c>
      <c r="E449" s="10" t="s">
        <v>1</v>
      </c>
      <c r="F449" s="20" t="str">
        <f>INDEX(AssetList!$K$3:$K$200,MATCH('Correction Document'!$C449,AssetList!$M$3:$M$200))</f>
        <v>PU02</v>
      </c>
      <c r="G449" s="10" t="s">
        <v>2</v>
      </c>
      <c r="H449" s="90" t="str">
        <f>INDEX(AssetList!$L$3:$L$200,MATCH('Correction Document'!$C449,AssetList!$M$3:$M$200))</f>
        <v>ALL IN ONE</v>
      </c>
      <c r="I449" s="91" t="str">
        <f>INDEX(AssetList!$K$3:$K$200,MATCH('Correction Document'!$C449,AssetList!$M$3:$M$200))</f>
        <v>PU02</v>
      </c>
      <c r="J449" s="1"/>
    </row>
    <row r="450" spans="2:10" ht="23.25" customHeight="1" outlineLevel="1" x14ac:dyDescent="0.25">
      <c r="B450" s="83" t="s">
        <v>3</v>
      </c>
      <c r="C450" s="84"/>
      <c r="D450" s="84"/>
      <c r="E450" s="85">
        <f>MAX($E$9:E449)+1</f>
        <v>45</v>
      </c>
      <c r="F450" s="85"/>
      <c r="G450" s="85"/>
      <c r="H450" s="85"/>
      <c r="I450" s="86"/>
      <c r="J450" s="1"/>
    </row>
    <row r="451" spans="2:10" ht="23.25" customHeight="1" outlineLevel="1" x14ac:dyDescent="0.25">
      <c r="B451" s="87" t="s">
        <v>4</v>
      </c>
      <c r="C451" s="88"/>
      <c r="D451" s="88"/>
      <c r="E451" s="88" t="s">
        <v>5</v>
      </c>
      <c r="F451" s="88"/>
      <c r="G451" s="88"/>
      <c r="H451" s="88"/>
      <c r="I451" s="89"/>
      <c r="J451" s="1"/>
    </row>
    <row r="452" spans="2:10" ht="234" customHeight="1" outlineLevel="1" x14ac:dyDescent="0.25">
      <c r="B452" s="67"/>
      <c r="C452" s="65"/>
      <c r="D452" s="65"/>
      <c r="E452" s="64"/>
      <c r="F452" s="65"/>
      <c r="G452" s="65"/>
      <c r="H452" s="65"/>
      <c r="I452" s="66"/>
      <c r="J452" s="1"/>
    </row>
    <row r="453" spans="2:10" outlineLevel="1" x14ac:dyDescent="0.25">
      <c r="B453" s="61" t="s">
        <v>6</v>
      </c>
      <c r="C453" s="62"/>
      <c r="D453" s="62"/>
      <c r="E453" s="62"/>
      <c r="F453" s="62"/>
      <c r="G453" s="62"/>
      <c r="H453" s="62"/>
      <c r="I453" s="63"/>
      <c r="J453" s="1"/>
    </row>
    <row r="454" spans="2:10" outlineLevel="1" x14ac:dyDescent="0.25">
      <c r="B454" s="99"/>
      <c r="C454" s="100"/>
      <c r="D454" s="100"/>
      <c r="E454" s="100"/>
      <c r="F454" s="100"/>
      <c r="G454" s="100"/>
      <c r="H454" s="100"/>
      <c r="I454" s="101"/>
      <c r="J454" s="1"/>
    </row>
    <row r="455" spans="2:10" outlineLevel="1" x14ac:dyDescent="0.25">
      <c r="B455" s="102"/>
      <c r="C455" s="103"/>
      <c r="D455" s="103"/>
      <c r="E455" s="103"/>
      <c r="F455" s="103"/>
      <c r="G455" s="103"/>
      <c r="H455" s="103"/>
      <c r="I455" s="104"/>
      <c r="J455" s="1"/>
    </row>
    <row r="456" spans="2:10" outlineLevel="1" x14ac:dyDescent="0.25">
      <c r="B456" s="102"/>
      <c r="C456" s="103"/>
      <c r="D456" s="103"/>
      <c r="E456" s="103"/>
      <c r="F456" s="103"/>
      <c r="G456" s="103"/>
      <c r="H456" s="103"/>
      <c r="I456" s="104"/>
      <c r="J456" s="1"/>
    </row>
    <row r="457" spans="2:10" outlineLevel="1" x14ac:dyDescent="0.25">
      <c r="B457" s="102"/>
      <c r="C457" s="103"/>
      <c r="D457" s="103"/>
      <c r="E457" s="103"/>
      <c r="F457" s="103"/>
      <c r="G457" s="103"/>
      <c r="H457" s="103"/>
      <c r="I457" s="104"/>
      <c r="J457" s="1"/>
    </row>
    <row r="458" spans="2:10" ht="15.75" outlineLevel="1" thickBot="1" x14ac:dyDescent="0.3">
      <c r="B458" s="105"/>
      <c r="C458" s="106"/>
      <c r="D458" s="106"/>
      <c r="E458" s="106"/>
      <c r="F458" s="106"/>
      <c r="G458" s="106"/>
      <c r="H458" s="106"/>
      <c r="I458" s="107"/>
      <c r="J458" s="1"/>
    </row>
    <row r="459" spans="2:10" ht="33" customHeight="1" x14ac:dyDescent="0.25">
      <c r="B459" s="22" t="s">
        <v>0</v>
      </c>
      <c r="C459" s="21">
        <f>MAX(B$8:$C458)+1</f>
        <v>46</v>
      </c>
      <c r="D459" s="20" t="str">
        <f>INDEX(AssetList!$J$3:$J$200,MATCH('Correction Document'!C459,AssetList!$M$3:$M$200))</f>
        <v>11_PGOC_BNL_Dynamite_SG01_P01_IC03_S09</v>
      </c>
      <c r="E459" s="10" t="s">
        <v>1</v>
      </c>
      <c r="F459" s="20" t="str">
        <f>INDEX(AssetList!$K$3:$K$200,MATCH('Correction Document'!$C459,AssetList!$M$3:$M$200))</f>
        <v>PU03</v>
      </c>
      <c r="G459" s="10" t="s">
        <v>2</v>
      </c>
      <c r="H459" s="90" t="str">
        <f>INDEX(AssetList!$L$3:$L$200,MATCH('Correction Document'!$C459,AssetList!$M$3:$M$200))</f>
        <v>ALL IN ONE</v>
      </c>
      <c r="I459" s="91" t="str">
        <f>INDEX(AssetList!$K$3:$K$200,MATCH('Correction Document'!$C459,AssetList!$M$3:$M$200))</f>
        <v>PU03</v>
      </c>
      <c r="J459" s="1"/>
    </row>
    <row r="460" spans="2:10" ht="23.25" customHeight="1" outlineLevel="1" x14ac:dyDescent="0.25">
      <c r="B460" s="83" t="s">
        <v>3</v>
      </c>
      <c r="C460" s="84"/>
      <c r="D460" s="84"/>
      <c r="E460" s="85">
        <f>MAX($E$9:E459)+1</f>
        <v>46</v>
      </c>
      <c r="F460" s="85"/>
      <c r="G460" s="85"/>
      <c r="H460" s="85"/>
      <c r="I460" s="86"/>
      <c r="J460" s="1"/>
    </row>
    <row r="461" spans="2:10" ht="23.25" customHeight="1" outlineLevel="1" x14ac:dyDescent="0.25">
      <c r="B461" s="87" t="s">
        <v>4</v>
      </c>
      <c r="C461" s="88"/>
      <c r="D461" s="88"/>
      <c r="E461" s="88" t="s">
        <v>5</v>
      </c>
      <c r="F461" s="88"/>
      <c r="G461" s="88"/>
      <c r="H461" s="88"/>
      <c r="I461" s="89"/>
      <c r="J461" s="1"/>
    </row>
    <row r="462" spans="2:10" ht="234" customHeight="1" outlineLevel="1" x14ac:dyDescent="0.25">
      <c r="B462" s="67"/>
      <c r="C462" s="65"/>
      <c r="D462" s="65"/>
      <c r="E462" s="64"/>
      <c r="F462" s="65"/>
      <c r="G462" s="65"/>
      <c r="H462" s="65"/>
      <c r="I462" s="66"/>
      <c r="J462" s="1"/>
    </row>
    <row r="463" spans="2:10" outlineLevel="1" x14ac:dyDescent="0.25">
      <c r="B463" s="61" t="s">
        <v>6</v>
      </c>
      <c r="C463" s="62"/>
      <c r="D463" s="62"/>
      <c r="E463" s="62"/>
      <c r="F463" s="62"/>
      <c r="G463" s="62"/>
      <c r="H463" s="62"/>
      <c r="I463" s="63"/>
      <c r="J463" s="1"/>
    </row>
    <row r="464" spans="2:10" outlineLevel="1" x14ac:dyDescent="0.25">
      <c r="B464" s="68"/>
      <c r="C464" s="69"/>
      <c r="D464" s="70"/>
      <c r="E464" s="77"/>
      <c r="F464" s="69"/>
      <c r="G464" s="69"/>
      <c r="H464" s="69"/>
      <c r="I464" s="78"/>
      <c r="J464" s="1"/>
    </row>
    <row r="465" spans="2:10" outlineLevel="1" x14ac:dyDescent="0.25">
      <c r="B465" s="71"/>
      <c r="C465" s="72"/>
      <c r="D465" s="73"/>
      <c r="E465" s="79"/>
      <c r="F465" s="72"/>
      <c r="G465" s="72"/>
      <c r="H465" s="72"/>
      <c r="I465" s="80"/>
      <c r="J465" s="1"/>
    </row>
    <row r="466" spans="2:10" outlineLevel="1" x14ac:dyDescent="0.25">
      <c r="B466" s="71"/>
      <c r="C466" s="72"/>
      <c r="D466" s="73"/>
      <c r="E466" s="79"/>
      <c r="F466" s="72"/>
      <c r="G466" s="72"/>
      <c r="H466" s="72"/>
      <c r="I466" s="80"/>
      <c r="J466" s="1"/>
    </row>
    <row r="467" spans="2:10" outlineLevel="1" x14ac:dyDescent="0.25">
      <c r="B467" s="71"/>
      <c r="C467" s="72"/>
      <c r="D467" s="73"/>
      <c r="E467" s="79"/>
      <c r="F467" s="72"/>
      <c r="G467" s="72"/>
      <c r="H467" s="72"/>
      <c r="I467" s="80"/>
      <c r="J467" s="1"/>
    </row>
    <row r="468" spans="2:10" ht="15.75" outlineLevel="1" thickBot="1" x14ac:dyDescent="0.3">
      <c r="B468" s="74"/>
      <c r="C468" s="75"/>
      <c r="D468" s="76"/>
      <c r="E468" s="81"/>
      <c r="F468" s="75"/>
      <c r="G468" s="75"/>
      <c r="H468" s="75"/>
      <c r="I468" s="82"/>
      <c r="J468" s="1"/>
    </row>
    <row r="469" spans="2:10" ht="33" customHeight="1" x14ac:dyDescent="0.25">
      <c r="B469" s="22" t="s">
        <v>0</v>
      </c>
      <c r="C469" s="21">
        <f>MAX(B$8:$C468)+1</f>
        <v>47</v>
      </c>
      <c r="D469" s="20" t="str">
        <f>INDEX(AssetList!$J$3:$J$200,MATCH('Correction Document'!C469,AssetList!$M$3:$M$200))</f>
        <v>11_PGOC_BNL_Dynamite_SG01_P01_IC04_S01</v>
      </c>
      <c r="E469" s="10" t="s">
        <v>1</v>
      </c>
      <c r="F469" s="20" t="str">
        <f>INDEX(AssetList!$K$3:$K$200,MATCH('Correction Document'!$C469,AssetList!$M$3:$M$200))</f>
        <v/>
      </c>
      <c r="G469" s="10" t="s">
        <v>2</v>
      </c>
      <c r="H469" s="90" t="str">
        <f>INDEX(AssetList!$L$3:$L$200,MATCH('Correction Document'!$C469,AssetList!$M$3:$M$200))</f>
        <v>Gum protection</v>
      </c>
      <c r="I469" s="91" t="str">
        <f>INDEX(AssetList!$K$3:$K$200,MATCH('Correction Document'!$C469,AssetList!$M$3:$M$200))</f>
        <v/>
      </c>
      <c r="J469" s="1"/>
    </row>
    <row r="470" spans="2:10" ht="23.25" customHeight="1" outlineLevel="1" x14ac:dyDescent="0.25">
      <c r="B470" s="83" t="s">
        <v>3</v>
      </c>
      <c r="C470" s="84"/>
      <c r="D470" s="84"/>
      <c r="E470" s="85">
        <f>MAX($E$9:E469)+1</f>
        <v>47</v>
      </c>
      <c r="F470" s="85"/>
      <c r="G470" s="85"/>
      <c r="H470" s="85"/>
      <c r="I470" s="86"/>
      <c r="J470" s="1"/>
    </row>
    <row r="471" spans="2:10" ht="23.25" customHeight="1" outlineLevel="1" x14ac:dyDescent="0.25">
      <c r="B471" s="87" t="s">
        <v>4</v>
      </c>
      <c r="C471" s="88"/>
      <c r="D471" s="88"/>
      <c r="E471" s="88" t="s">
        <v>5</v>
      </c>
      <c r="F471" s="88"/>
      <c r="G471" s="88"/>
      <c r="H471" s="88"/>
      <c r="I471" s="89"/>
      <c r="J471" s="1"/>
    </row>
    <row r="472" spans="2:10" ht="234" customHeight="1" outlineLevel="1" x14ac:dyDescent="0.25">
      <c r="B472" s="67"/>
      <c r="C472" s="65"/>
      <c r="D472" s="65"/>
      <c r="E472" s="64"/>
      <c r="F472" s="65"/>
      <c r="G472" s="65"/>
      <c r="H472" s="65"/>
      <c r="I472" s="66"/>
      <c r="J472" s="1"/>
    </row>
    <row r="473" spans="2:10" outlineLevel="1" x14ac:dyDescent="0.25">
      <c r="B473" s="61" t="s">
        <v>6</v>
      </c>
      <c r="C473" s="62"/>
      <c r="D473" s="62"/>
      <c r="E473" s="62"/>
      <c r="F473" s="62"/>
      <c r="G473" s="62"/>
      <c r="H473" s="62"/>
      <c r="I473" s="63"/>
      <c r="J473" s="1"/>
    </row>
    <row r="474" spans="2:10" outlineLevel="1" x14ac:dyDescent="0.25">
      <c r="B474" s="68"/>
      <c r="C474" s="69"/>
      <c r="D474" s="70"/>
      <c r="E474" s="77"/>
      <c r="F474" s="69"/>
      <c r="G474" s="69"/>
      <c r="H474" s="69"/>
      <c r="I474" s="78"/>
      <c r="J474" s="1"/>
    </row>
    <row r="475" spans="2:10" outlineLevel="1" x14ac:dyDescent="0.25">
      <c r="B475" s="71"/>
      <c r="C475" s="72"/>
      <c r="D475" s="73"/>
      <c r="E475" s="79"/>
      <c r="F475" s="72"/>
      <c r="G475" s="72"/>
      <c r="H475" s="72"/>
      <c r="I475" s="80"/>
      <c r="J475" s="1"/>
    </row>
    <row r="476" spans="2:10" outlineLevel="1" x14ac:dyDescent="0.25">
      <c r="B476" s="71"/>
      <c r="C476" s="72"/>
      <c r="D476" s="73"/>
      <c r="E476" s="79"/>
      <c r="F476" s="72"/>
      <c r="G476" s="72"/>
      <c r="H476" s="72"/>
      <c r="I476" s="80"/>
      <c r="J476" s="1"/>
    </row>
    <row r="477" spans="2:10" outlineLevel="1" x14ac:dyDescent="0.25">
      <c r="B477" s="71"/>
      <c r="C477" s="72"/>
      <c r="D477" s="73"/>
      <c r="E477" s="79"/>
      <c r="F477" s="72"/>
      <c r="G477" s="72"/>
      <c r="H477" s="72"/>
      <c r="I477" s="80"/>
      <c r="J477" s="1"/>
    </row>
    <row r="478" spans="2:10" ht="15.75" outlineLevel="1" thickBot="1" x14ac:dyDescent="0.3">
      <c r="B478" s="74"/>
      <c r="C478" s="75"/>
      <c r="D478" s="76"/>
      <c r="E478" s="81"/>
      <c r="F478" s="75"/>
      <c r="G478" s="75"/>
      <c r="H478" s="75"/>
      <c r="I478" s="82"/>
      <c r="J478" s="1"/>
    </row>
    <row r="479" spans="2:10" ht="33" customHeight="1" x14ac:dyDescent="0.25">
      <c r="B479" s="22" t="s">
        <v>0</v>
      </c>
      <c r="C479" s="21">
        <f>MAX(B$8:$C478)+1</f>
        <v>48</v>
      </c>
      <c r="D479" s="20" t="str">
        <f>INDEX(AssetList!$J$3:$J$200,MATCH('Correction Document'!C479,AssetList!$M$3:$M$200))</f>
        <v>11_PGOC_BNL_Dynamite_SG01_P01_IC04_S02</v>
      </c>
      <c r="E479" s="10" t="s">
        <v>1</v>
      </c>
      <c r="F479" s="20" t="str">
        <f>INDEX(AssetList!$K$3:$K$200,MATCH('Correction Document'!$C479,AssetList!$M$3:$M$200))</f>
        <v/>
      </c>
      <c r="G479" s="10" t="s">
        <v>2</v>
      </c>
      <c r="H479" s="90" t="str">
        <f>INDEX(AssetList!$L$3:$L$200,MATCH('Correction Document'!$C479,AssetList!$M$3:$M$200))</f>
        <v>Gum protection</v>
      </c>
      <c r="I479" s="91" t="str">
        <f>INDEX(AssetList!$K$3:$K$200,MATCH('Correction Document'!$C479,AssetList!$M$3:$M$200))</f>
        <v/>
      </c>
      <c r="J479" s="1"/>
    </row>
    <row r="480" spans="2:10" ht="23.25" customHeight="1" outlineLevel="1" x14ac:dyDescent="0.25">
      <c r="B480" s="83" t="s">
        <v>3</v>
      </c>
      <c r="C480" s="84"/>
      <c r="D480" s="84"/>
      <c r="E480" s="85">
        <f>MAX($E$9:E479)+1</f>
        <v>48</v>
      </c>
      <c r="F480" s="85"/>
      <c r="G480" s="85"/>
      <c r="H480" s="85"/>
      <c r="I480" s="86"/>
      <c r="J480" s="1"/>
    </row>
    <row r="481" spans="2:10" ht="23.25" customHeight="1" outlineLevel="1" x14ac:dyDescent="0.25">
      <c r="B481" s="87" t="s">
        <v>4</v>
      </c>
      <c r="C481" s="88"/>
      <c r="D481" s="88"/>
      <c r="E481" s="88" t="s">
        <v>5</v>
      </c>
      <c r="F481" s="88"/>
      <c r="G481" s="88"/>
      <c r="H481" s="88"/>
      <c r="I481" s="89"/>
      <c r="J481" s="1"/>
    </row>
    <row r="482" spans="2:10" ht="234" customHeight="1" outlineLevel="1" x14ac:dyDescent="0.25">
      <c r="B482" s="67"/>
      <c r="C482" s="65"/>
      <c r="D482" s="65"/>
      <c r="E482" s="64"/>
      <c r="F482" s="65"/>
      <c r="G482" s="65"/>
      <c r="H482" s="65"/>
      <c r="I482" s="66"/>
      <c r="J482" s="1"/>
    </row>
    <row r="483" spans="2:10" outlineLevel="1" x14ac:dyDescent="0.25">
      <c r="B483" s="61" t="s">
        <v>6</v>
      </c>
      <c r="C483" s="62"/>
      <c r="D483" s="62"/>
      <c r="E483" s="62"/>
      <c r="F483" s="62"/>
      <c r="G483" s="62"/>
      <c r="H483" s="62"/>
      <c r="I483" s="63"/>
      <c r="J483" s="1"/>
    </row>
    <row r="484" spans="2:10" outlineLevel="1" x14ac:dyDescent="0.25">
      <c r="B484" s="68"/>
      <c r="C484" s="69"/>
      <c r="D484" s="70"/>
      <c r="E484" s="77"/>
      <c r="F484" s="69"/>
      <c r="G484" s="69"/>
      <c r="H484" s="69"/>
      <c r="I484" s="78"/>
      <c r="J484" s="1"/>
    </row>
    <row r="485" spans="2:10" outlineLevel="1" x14ac:dyDescent="0.25">
      <c r="B485" s="71"/>
      <c r="C485" s="72"/>
      <c r="D485" s="73"/>
      <c r="E485" s="79"/>
      <c r="F485" s="72"/>
      <c r="G485" s="72"/>
      <c r="H485" s="72"/>
      <c r="I485" s="80"/>
      <c r="J485" s="1"/>
    </row>
    <row r="486" spans="2:10" outlineLevel="1" x14ac:dyDescent="0.25">
      <c r="B486" s="71"/>
      <c r="C486" s="72"/>
      <c r="D486" s="73"/>
      <c r="E486" s="79"/>
      <c r="F486" s="72"/>
      <c r="G486" s="72"/>
      <c r="H486" s="72"/>
      <c r="I486" s="80"/>
      <c r="J486" s="1"/>
    </row>
    <row r="487" spans="2:10" outlineLevel="1" x14ac:dyDescent="0.25">
      <c r="B487" s="71"/>
      <c r="C487" s="72"/>
      <c r="D487" s="73"/>
      <c r="E487" s="79"/>
      <c r="F487" s="72"/>
      <c r="G487" s="72"/>
      <c r="H487" s="72"/>
      <c r="I487" s="80"/>
      <c r="J487" s="1"/>
    </row>
    <row r="488" spans="2:10" ht="15.75" outlineLevel="1" thickBot="1" x14ac:dyDescent="0.3">
      <c r="B488" s="74"/>
      <c r="C488" s="75"/>
      <c r="D488" s="76"/>
      <c r="E488" s="81"/>
      <c r="F488" s="75"/>
      <c r="G488" s="75"/>
      <c r="H488" s="75"/>
      <c r="I488" s="82"/>
      <c r="J488" s="1"/>
    </row>
    <row r="489" spans="2:10" ht="33" customHeight="1" x14ac:dyDescent="0.25">
      <c r="B489" s="22" t="s">
        <v>0</v>
      </c>
      <c r="C489" s="21">
        <f>MAX(B$8:$C488)+1</f>
        <v>49</v>
      </c>
      <c r="D489" s="20" t="str">
        <f>INDEX(AssetList!$J$3:$J$200,MATCH('Correction Document'!C489,AssetList!$M$3:$M$200))</f>
        <v>11_PGOC_BNL_Dynamite_SG01_P01_IC04_S03</v>
      </c>
      <c r="E489" s="10" t="s">
        <v>1</v>
      </c>
      <c r="F489" s="20" t="str">
        <f>INDEX(AssetList!$K$3:$K$200,MATCH('Correction Document'!$C489,AssetList!$M$3:$M$200))</f>
        <v/>
      </c>
      <c r="G489" s="10" t="s">
        <v>2</v>
      </c>
      <c r="H489" s="90" t="str">
        <f>INDEX(AssetList!$L$3:$L$200,MATCH('Correction Document'!$C489,AssetList!$M$3:$M$200))</f>
        <v>Gum protection</v>
      </c>
      <c r="I489" s="91" t="str">
        <f>INDEX(AssetList!$K$3:$K$200,MATCH('Correction Document'!$C489,AssetList!$M$3:$M$200))</f>
        <v/>
      </c>
      <c r="J489" s="1"/>
    </row>
    <row r="490" spans="2:10" ht="23.25" customHeight="1" outlineLevel="1" x14ac:dyDescent="0.25">
      <c r="B490" s="83" t="s">
        <v>3</v>
      </c>
      <c r="C490" s="84"/>
      <c r="D490" s="84"/>
      <c r="E490" s="85">
        <f>MAX($E$9:E489)+1</f>
        <v>49</v>
      </c>
      <c r="F490" s="85"/>
      <c r="G490" s="85"/>
      <c r="H490" s="85"/>
      <c r="I490" s="86"/>
      <c r="J490" s="1"/>
    </row>
    <row r="491" spans="2:10" ht="23.25" customHeight="1" outlineLevel="1" x14ac:dyDescent="0.25">
      <c r="B491" s="87" t="s">
        <v>4</v>
      </c>
      <c r="C491" s="88"/>
      <c r="D491" s="88"/>
      <c r="E491" s="88" t="s">
        <v>5</v>
      </c>
      <c r="F491" s="88"/>
      <c r="G491" s="88"/>
      <c r="H491" s="88"/>
      <c r="I491" s="89"/>
      <c r="J491" s="1"/>
    </row>
    <row r="492" spans="2:10" ht="234" customHeight="1" outlineLevel="1" x14ac:dyDescent="0.25">
      <c r="B492" s="67"/>
      <c r="C492" s="65"/>
      <c r="D492" s="65"/>
      <c r="E492" s="64"/>
      <c r="F492" s="65"/>
      <c r="G492" s="65"/>
      <c r="H492" s="65"/>
      <c r="I492" s="66"/>
      <c r="J492" s="1"/>
    </row>
    <row r="493" spans="2:10" outlineLevel="1" x14ac:dyDescent="0.25">
      <c r="B493" s="61" t="s">
        <v>6</v>
      </c>
      <c r="C493" s="62"/>
      <c r="D493" s="62"/>
      <c r="E493" s="62"/>
      <c r="F493" s="62"/>
      <c r="G493" s="62"/>
      <c r="H493" s="62"/>
      <c r="I493" s="63"/>
      <c r="J493" s="1"/>
    </row>
    <row r="494" spans="2:10" outlineLevel="1" x14ac:dyDescent="0.25">
      <c r="B494" s="68"/>
      <c r="C494" s="69"/>
      <c r="D494" s="70"/>
      <c r="E494" s="77"/>
      <c r="F494" s="69"/>
      <c r="G494" s="69"/>
      <c r="H494" s="69"/>
      <c r="I494" s="78"/>
      <c r="J494" s="1"/>
    </row>
    <row r="495" spans="2:10" outlineLevel="1" x14ac:dyDescent="0.25">
      <c r="B495" s="71"/>
      <c r="C495" s="72"/>
      <c r="D495" s="73"/>
      <c r="E495" s="79"/>
      <c r="F495" s="72"/>
      <c r="G495" s="72"/>
      <c r="H495" s="72"/>
      <c r="I495" s="80"/>
      <c r="J495" s="1"/>
    </row>
    <row r="496" spans="2:10" outlineLevel="1" x14ac:dyDescent="0.25">
      <c r="B496" s="71"/>
      <c r="C496" s="72"/>
      <c r="D496" s="73"/>
      <c r="E496" s="79"/>
      <c r="F496" s="72"/>
      <c r="G496" s="72"/>
      <c r="H496" s="72"/>
      <c r="I496" s="80"/>
      <c r="J496" s="1"/>
    </row>
    <row r="497" spans="2:10" outlineLevel="1" x14ac:dyDescent="0.25">
      <c r="B497" s="71"/>
      <c r="C497" s="72"/>
      <c r="D497" s="73"/>
      <c r="E497" s="79"/>
      <c r="F497" s="72"/>
      <c r="G497" s="72"/>
      <c r="H497" s="72"/>
      <c r="I497" s="80"/>
      <c r="J497" s="1"/>
    </row>
    <row r="498" spans="2:10" ht="15.75" outlineLevel="1" thickBot="1" x14ac:dyDescent="0.3">
      <c r="B498" s="74"/>
      <c r="C498" s="75"/>
      <c r="D498" s="76"/>
      <c r="E498" s="81"/>
      <c r="F498" s="75"/>
      <c r="G498" s="75"/>
      <c r="H498" s="75"/>
      <c r="I498" s="82"/>
      <c r="J498" s="1"/>
    </row>
    <row r="499" spans="2:10" ht="33" customHeight="1" x14ac:dyDescent="0.25">
      <c r="B499" s="22" t="s">
        <v>0</v>
      </c>
      <c r="C499" s="21">
        <f>MAX(B$8:$C498)+1</f>
        <v>50</v>
      </c>
      <c r="D499" s="20" t="str">
        <f>INDEX(AssetList!$J$3:$J$200,MATCH('Correction Document'!C499,AssetList!$M$3:$M$200))</f>
        <v>11_PGOC_BNL_Dynamite_SG01_P01_IC04_S04</v>
      </c>
      <c r="E499" s="10" t="s">
        <v>1</v>
      </c>
      <c r="F499" s="20" t="str">
        <f>INDEX(AssetList!$K$3:$K$200,MATCH('Correction Document'!$C499,AssetList!$M$3:$M$200))</f>
        <v/>
      </c>
      <c r="G499" s="10" t="s">
        <v>2</v>
      </c>
      <c r="H499" s="90" t="str">
        <f>INDEX(AssetList!$L$3:$L$200,MATCH('Correction Document'!$C499,AssetList!$M$3:$M$200))</f>
        <v>Gum protection</v>
      </c>
      <c r="I499" s="91" t="str">
        <f>INDEX(AssetList!$K$3:$K$200,MATCH('Correction Document'!$C499,AssetList!$M$3:$M$200))</f>
        <v/>
      </c>
      <c r="J499" s="1"/>
    </row>
    <row r="500" spans="2:10" ht="23.25" customHeight="1" outlineLevel="1" x14ac:dyDescent="0.25">
      <c r="B500" s="83" t="s">
        <v>3</v>
      </c>
      <c r="C500" s="84"/>
      <c r="D500" s="84"/>
      <c r="E500" s="85">
        <f>MAX($E$9:E499)+1</f>
        <v>50</v>
      </c>
      <c r="F500" s="85"/>
      <c r="G500" s="85"/>
      <c r="H500" s="85"/>
      <c r="I500" s="86"/>
      <c r="J500" s="1"/>
    </row>
    <row r="501" spans="2:10" ht="23.25" customHeight="1" outlineLevel="1" x14ac:dyDescent="0.25">
      <c r="B501" s="87" t="s">
        <v>4</v>
      </c>
      <c r="C501" s="88"/>
      <c r="D501" s="88"/>
      <c r="E501" s="88" t="s">
        <v>5</v>
      </c>
      <c r="F501" s="88"/>
      <c r="G501" s="88"/>
      <c r="H501" s="88"/>
      <c r="I501" s="89"/>
      <c r="J501" s="1"/>
    </row>
    <row r="502" spans="2:10" ht="234" customHeight="1" outlineLevel="1" x14ac:dyDescent="0.25">
      <c r="B502" s="67"/>
      <c r="C502" s="65"/>
      <c r="D502" s="65"/>
      <c r="E502" s="64"/>
      <c r="F502" s="65"/>
      <c r="G502" s="65"/>
      <c r="H502" s="65"/>
      <c r="I502" s="66"/>
      <c r="J502" s="1"/>
    </row>
    <row r="503" spans="2:10" outlineLevel="1" x14ac:dyDescent="0.25">
      <c r="B503" s="61" t="s">
        <v>6</v>
      </c>
      <c r="C503" s="62"/>
      <c r="D503" s="62"/>
      <c r="E503" s="62"/>
      <c r="F503" s="62"/>
      <c r="G503" s="62"/>
      <c r="H503" s="62"/>
      <c r="I503" s="63"/>
      <c r="J503" s="1"/>
    </row>
    <row r="504" spans="2:10" outlineLevel="1" x14ac:dyDescent="0.25">
      <c r="B504" s="68"/>
      <c r="C504" s="69"/>
      <c r="D504" s="70"/>
      <c r="E504" s="77"/>
      <c r="F504" s="69"/>
      <c r="G504" s="69"/>
      <c r="H504" s="69"/>
      <c r="I504" s="78"/>
      <c r="J504" s="1"/>
    </row>
    <row r="505" spans="2:10" outlineLevel="1" x14ac:dyDescent="0.25">
      <c r="B505" s="71"/>
      <c r="C505" s="72"/>
      <c r="D505" s="73"/>
      <c r="E505" s="79"/>
      <c r="F505" s="72"/>
      <c r="G505" s="72"/>
      <c r="H505" s="72"/>
      <c r="I505" s="80"/>
      <c r="J505" s="1"/>
    </row>
    <row r="506" spans="2:10" outlineLevel="1" x14ac:dyDescent="0.25">
      <c r="B506" s="71"/>
      <c r="C506" s="72"/>
      <c r="D506" s="73"/>
      <c r="E506" s="79"/>
      <c r="F506" s="72"/>
      <c r="G506" s="72"/>
      <c r="H506" s="72"/>
      <c r="I506" s="80"/>
      <c r="J506" s="1"/>
    </row>
    <row r="507" spans="2:10" outlineLevel="1" x14ac:dyDescent="0.25">
      <c r="B507" s="71"/>
      <c r="C507" s="72"/>
      <c r="D507" s="73"/>
      <c r="E507" s="79"/>
      <c r="F507" s="72"/>
      <c r="G507" s="72"/>
      <c r="H507" s="72"/>
      <c r="I507" s="80"/>
      <c r="J507" s="1"/>
    </row>
    <row r="508" spans="2:10" ht="15.75" outlineLevel="1" thickBot="1" x14ac:dyDescent="0.3">
      <c r="B508" s="74"/>
      <c r="C508" s="75"/>
      <c r="D508" s="76"/>
      <c r="E508" s="81"/>
      <c r="F508" s="75"/>
      <c r="G508" s="75"/>
      <c r="H508" s="75"/>
      <c r="I508" s="82"/>
      <c r="J508" s="1"/>
    </row>
    <row r="509" spans="2:10" ht="33" customHeight="1" x14ac:dyDescent="0.25">
      <c r="B509" s="22" t="s">
        <v>0</v>
      </c>
      <c r="C509" s="21">
        <f>MAX(B$8:$C508)+1</f>
        <v>51</v>
      </c>
      <c r="D509" s="20" t="str">
        <f>INDEX(AssetList!$J$3:$J$200,MATCH('Correction Document'!C509,AssetList!$M$3:$M$200))</f>
        <v>11_PGOC_BNL_Dynamite_SG01_P01_IC04_S05</v>
      </c>
      <c r="E509" s="10" t="s">
        <v>1</v>
      </c>
      <c r="F509" s="20" t="str">
        <f>INDEX(AssetList!$K$3:$K$200,MATCH('Correction Document'!$C509,AssetList!$M$3:$M$200))</f>
        <v/>
      </c>
      <c r="G509" s="10" t="s">
        <v>2</v>
      </c>
      <c r="H509" s="90" t="str">
        <f>INDEX(AssetList!$L$3:$L$200,MATCH('Correction Document'!$C509,AssetList!$M$3:$M$200))</f>
        <v>Gum protection</v>
      </c>
      <c r="I509" s="91" t="str">
        <f>INDEX(AssetList!$K$3:$K$200,MATCH('Correction Document'!$C509,AssetList!$M$3:$M$200))</f>
        <v/>
      </c>
      <c r="J509" s="1"/>
    </row>
    <row r="510" spans="2:10" ht="23.25" customHeight="1" outlineLevel="1" x14ac:dyDescent="0.25">
      <c r="B510" s="83" t="s">
        <v>3</v>
      </c>
      <c r="C510" s="84"/>
      <c r="D510" s="84"/>
      <c r="E510" s="85">
        <f>MAX($E$9:E509)+1</f>
        <v>51</v>
      </c>
      <c r="F510" s="85"/>
      <c r="G510" s="85"/>
      <c r="H510" s="85"/>
      <c r="I510" s="86"/>
      <c r="J510" s="1"/>
    </row>
    <row r="511" spans="2:10" ht="23.25" customHeight="1" outlineLevel="1" x14ac:dyDescent="0.25">
      <c r="B511" s="87" t="s">
        <v>4</v>
      </c>
      <c r="C511" s="88"/>
      <c r="D511" s="88"/>
      <c r="E511" s="88" t="s">
        <v>5</v>
      </c>
      <c r="F511" s="88"/>
      <c r="G511" s="88"/>
      <c r="H511" s="88"/>
      <c r="I511" s="89"/>
      <c r="J511" s="1"/>
    </row>
    <row r="512" spans="2:10" ht="234" customHeight="1" outlineLevel="1" x14ac:dyDescent="0.25">
      <c r="B512" s="67"/>
      <c r="C512" s="65"/>
      <c r="D512" s="65"/>
      <c r="E512" s="64"/>
      <c r="F512" s="65"/>
      <c r="G512" s="65"/>
      <c r="H512" s="65"/>
      <c r="I512" s="66"/>
      <c r="J512" s="1"/>
    </row>
    <row r="513" spans="2:10" outlineLevel="1" x14ac:dyDescent="0.25">
      <c r="B513" s="61" t="s">
        <v>6</v>
      </c>
      <c r="C513" s="62"/>
      <c r="D513" s="62"/>
      <c r="E513" s="62"/>
      <c r="F513" s="62"/>
      <c r="G513" s="62"/>
      <c r="H513" s="62"/>
      <c r="I513" s="63"/>
      <c r="J513" s="1"/>
    </row>
    <row r="514" spans="2:10" outlineLevel="1" x14ac:dyDescent="0.25">
      <c r="B514" s="99"/>
      <c r="C514" s="100"/>
      <c r="D514" s="100"/>
      <c r="E514" s="100"/>
      <c r="F514" s="100"/>
      <c r="G514" s="100"/>
      <c r="H514" s="100"/>
      <c r="I514" s="101"/>
      <c r="J514" s="1"/>
    </row>
    <row r="515" spans="2:10" outlineLevel="1" x14ac:dyDescent="0.25">
      <c r="B515" s="102"/>
      <c r="C515" s="103"/>
      <c r="D515" s="103"/>
      <c r="E515" s="103"/>
      <c r="F515" s="103"/>
      <c r="G515" s="103"/>
      <c r="H515" s="103"/>
      <c r="I515" s="104"/>
      <c r="J515" s="1"/>
    </row>
    <row r="516" spans="2:10" outlineLevel="1" x14ac:dyDescent="0.25">
      <c r="B516" s="102"/>
      <c r="C516" s="103"/>
      <c r="D516" s="103"/>
      <c r="E516" s="103"/>
      <c r="F516" s="103"/>
      <c r="G516" s="103"/>
      <c r="H516" s="103"/>
      <c r="I516" s="104"/>
      <c r="J516" s="1"/>
    </row>
    <row r="517" spans="2:10" outlineLevel="1" x14ac:dyDescent="0.25">
      <c r="B517" s="102"/>
      <c r="C517" s="103"/>
      <c r="D517" s="103"/>
      <c r="E517" s="103"/>
      <c r="F517" s="103"/>
      <c r="G517" s="103"/>
      <c r="H517" s="103"/>
      <c r="I517" s="104"/>
      <c r="J517" s="1"/>
    </row>
    <row r="518" spans="2:10" ht="15.75" outlineLevel="1" thickBot="1" x14ac:dyDescent="0.3">
      <c r="B518" s="105"/>
      <c r="C518" s="106"/>
      <c r="D518" s="106"/>
      <c r="E518" s="106"/>
      <c r="F518" s="106"/>
      <c r="G518" s="106"/>
      <c r="H518" s="106"/>
      <c r="I518" s="107"/>
      <c r="J518" s="1"/>
    </row>
    <row r="519" spans="2:10" ht="33" customHeight="1" x14ac:dyDescent="0.25">
      <c r="B519" s="22" t="s">
        <v>0</v>
      </c>
      <c r="C519" s="21">
        <f>MAX(B$8:$C518)+1</f>
        <v>52</v>
      </c>
      <c r="D519" s="20" t="str">
        <f>INDEX(AssetList!$J$3:$J$200,MATCH('Correction Document'!C519,AssetList!$M$3:$M$200))</f>
        <v>11_PGOC_BNL_Dynamite_SG01_P01_IC04_S06</v>
      </c>
      <c r="E519" s="10" t="s">
        <v>1</v>
      </c>
      <c r="F519" s="20" t="str">
        <f>INDEX(AssetList!$K$3:$K$200,MATCH('Correction Document'!$C519,AssetList!$M$3:$M$200))</f>
        <v/>
      </c>
      <c r="G519" s="10" t="s">
        <v>2</v>
      </c>
      <c r="H519" s="90" t="str">
        <f>INDEX(AssetList!$L$3:$L$200,MATCH('Correction Document'!$C519,AssetList!$M$3:$M$200))</f>
        <v>Gum protection</v>
      </c>
      <c r="I519" s="91" t="str">
        <f>INDEX(AssetList!$K$3:$K$200,MATCH('Correction Document'!$C519,AssetList!$M$3:$M$200))</f>
        <v/>
      </c>
      <c r="J519" s="1"/>
    </row>
    <row r="520" spans="2:10" ht="23.25" customHeight="1" outlineLevel="1" x14ac:dyDescent="0.25">
      <c r="B520" s="83" t="s">
        <v>3</v>
      </c>
      <c r="C520" s="84"/>
      <c r="D520" s="84"/>
      <c r="E520" s="85">
        <f>MAX($E$9:E519)+1</f>
        <v>52</v>
      </c>
      <c r="F520" s="85"/>
      <c r="G520" s="85"/>
      <c r="H520" s="85"/>
      <c r="I520" s="86"/>
      <c r="J520" s="1"/>
    </row>
    <row r="521" spans="2:10" ht="23.25" customHeight="1" outlineLevel="1" x14ac:dyDescent="0.25">
      <c r="B521" s="87" t="s">
        <v>4</v>
      </c>
      <c r="C521" s="88"/>
      <c r="D521" s="88"/>
      <c r="E521" s="88" t="s">
        <v>5</v>
      </c>
      <c r="F521" s="88"/>
      <c r="G521" s="88"/>
      <c r="H521" s="88"/>
      <c r="I521" s="89"/>
      <c r="J521" s="1"/>
    </row>
    <row r="522" spans="2:10" ht="234" customHeight="1" outlineLevel="1" x14ac:dyDescent="0.25">
      <c r="B522" s="67"/>
      <c r="C522" s="65"/>
      <c r="D522" s="65"/>
      <c r="E522" s="64"/>
      <c r="F522" s="65"/>
      <c r="G522" s="65"/>
      <c r="H522" s="65"/>
      <c r="I522" s="66"/>
      <c r="J522" s="1"/>
    </row>
    <row r="523" spans="2:10" outlineLevel="1" x14ac:dyDescent="0.25">
      <c r="B523" s="61" t="s">
        <v>6</v>
      </c>
      <c r="C523" s="62"/>
      <c r="D523" s="62"/>
      <c r="E523" s="62"/>
      <c r="F523" s="62"/>
      <c r="G523" s="62"/>
      <c r="H523" s="62"/>
      <c r="I523" s="63"/>
      <c r="J523" s="1"/>
    </row>
    <row r="524" spans="2:10" outlineLevel="1" x14ac:dyDescent="0.25">
      <c r="B524" s="68"/>
      <c r="C524" s="69"/>
      <c r="D524" s="70"/>
      <c r="E524" s="77"/>
      <c r="F524" s="69"/>
      <c r="G524" s="69"/>
      <c r="H524" s="69"/>
      <c r="I524" s="78"/>
      <c r="J524" s="1"/>
    </row>
    <row r="525" spans="2:10" outlineLevel="1" x14ac:dyDescent="0.25">
      <c r="B525" s="71"/>
      <c r="C525" s="72"/>
      <c r="D525" s="73"/>
      <c r="E525" s="79"/>
      <c r="F525" s="72"/>
      <c r="G525" s="72"/>
      <c r="H525" s="72"/>
      <c r="I525" s="80"/>
      <c r="J525" s="1"/>
    </row>
    <row r="526" spans="2:10" outlineLevel="1" x14ac:dyDescent="0.25">
      <c r="B526" s="71"/>
      <c r="C526" s="72"/>
      <c r="D526" s="73"/>
      <c r="E526" s="79"/>
      <c r="F526" s="72"/>
      <c r="G526" s="72"/>
      <c r="H526" s="72"/>
      <c r="I526" s="80"/>
      <c r="J526" s="1"/>
    </row>
    <row r="527" spans="2:10" outlineLevel="1" x14ac:dyDescent="0.25">
      <c r="B527" s="71"/>
      <c r="C527" s="72"/>
      <c r="D527" s="73"/>
      <c r="E527" s="79"/>
      <c r="F527" s="72"/>
      <c r="G527" s="72"/>
      <c r="H527" s="72"/>
      <c r="I527" s="80"/>
      <c r="J527" s="1"/>
    </row>
    <row r="528" spans="2:10" ht="15.75" outlineLevel="1" thickBot="1" x14ac:dyDescent="0.3">
      <c r="B528" s="74"/>
      <c r="C528" s="75"/>
      <c r="D528" s="76"/>
      <c r="E528" s="81"/>
      <c r="F528" s="75"/>
      <c r="G528" s="75"/>
      <c r="H528" s="75"/>
      <c r="I528" s="82"/>
      <c r="J528" s="1"/>
    </row>
    <row r="529" spans="2:10" ht="33" customHeight="1" x14ac:dyDescent="0.25">
      <c r="B529" s="22" t="s">
        <v>0</v>
      </c>
      <c r="C529" s="21">
        <f>MAX(B$8:$C528)+1</f>
        <v>53</v>
      </c>
      <c r="D529" s="20" t="str">
        <f>INDEX(AssetList!$J$3:$J$200,MATCH('Correction Document'!C529,AssetList!$M$3:$M$200))</f>
        <v>11_PGOC_BNL_Dynamite_SG01_P01_IC04_S07</v>
      </c>
      <c r="E529" s="10" t="s">
        <v>1</v>
      </c>
      <c r="F529" s="20" t="str">
        <f>INDEX(AssetList!$K$3:$K$200,MATCH('Correction Document'!$C529,AssetList!$M$3:$M$200))</f>
        <v/>
      </c>
      <c r="G529" s="10" t="s">
        <v>2</v>
      </c>
      <c r="H529" s="90" t="str">
        <f>INDEX(AssetList!$L$3:$L$200,MATCH('Correction Document'!$C529,AssetList!$M$3:$M$200))</f>
        <v>Gum protection</v>
      </c>
      <c r="I529" s="91" t="str">
        <f>INDEX(AssetList!$K$3:$K$200,MATCH('Correction Document'!$C529,AssetList!$M$3:$M$200))</f>
        <v/>
      </c>
      <c r="J529" s="1"/>
    </row>
    <row r="530" spans="2:10" ht="23.25" customHeight="1" outlineLevel="1" x14ac:dyDescent="0.25">
      <c r="B530" s="83" t="s">
        <v>3</v>
      </c>
      <c r="C530" s="84"/>
      <c r="D530" s="84"/>
      <c r="E530" s="85">
        <f>MAX($E$9:E529)+1</f>
        <v>53</v>
      </c>
      <c r="F530" s="85"/>
      <c r="G530" s="85"/>
      <c r="H530" s="85"/>
      <c r="I530" s="86"/>
      <c r="J530" s="1"/>
    </row>
    <row r="531" spans="2:10" ht="23.25" customHeight="1" outlineLevel="1" x14ac:dyDescent="0.25">
      <c r="B531" s="87" t="s">
        <v>4</v>
      </c>
      <c r="C531" s="88"/>
      <c r="D531" s="88"/>
      <c r="E531" s="88" t="s">
        <v>5</v>
      </c>
      <c r="F531" s="88"/>
      <c r="G531" s="88"/>
      <c r="H531" s="88"/>
      <c r="I531" s="89"/>
      <c r="J531" s="1"/>
    </row>
    <row r="532" spans="2:10" ht="234" customHeight="1" outlineLevel="1" x14ac:dyDescent="0.25">
      <c r="B532" s="67"/>
      <c r="C532" s="65"/>
      <c r="D532" s="65"/>
      <c r="E532" s="64"/>
      <c r="F532" s="65"/>
      <c r="G532" s="65"/>
      <c r="H532" s="65"/>
      <c r="I532" s="66"/>
      <c r="J532" s="1"/>
    </row>
    <row r="533" spans="2:10" outlineLevel="1" x14ac:dyDescent="0.25">
      <c r="B533" s="61" t="s">
        <v>6</v>
      </c>
      <c r="C533" s="62"/>
      <c r="D533" s="62"/>
      <c r="E533" s="62"/>
      <c r="F533" s="62"/>
      <c r="G533" s="62"/>
      <c r="H533" s="62"/>
      <c r="I533" s="63"/>
      <c r="J533" s="1"/>
    </row>
    <row r="534" spans="2:10" outlineLevel="1" x14ac:dyDescent="0.25">
      <c r="B534" s="68"/>
      <c r="C534" s="69"/>
      <c r="D534" s="70"/>
      <c r="E534" s="77"/>
      <c r="F534" s="69"/>
      <c r="G534" s="69"/>
      <c r="H534" s="69"/>
      <c r="I534" s="78"/>
      <c r="J534" s="1"/>
    </row>
    <row r="535" spans="2:10" outlineLevel="1" x14ac:dyDescent="0.25">
      <c r="B535" s="71"/>
      <c r="C535" s="72"/>
      <c r="D535" s="73"/>
      <c r="E535" s="79"/>
      <c r="F535" s="72"/>
      <c r="G535" s="72"/>
      <c r="H535" s="72"/>
      <c r="I535" s="80"/>
      <c r="J535" s="1"/>
    </row>
    <row r="536" spans="2:10" outlineLevel="1" x14ac:dyDescent="0.25">
      <c r="B536" s="71"/>
      <c r="C536" s="72"/>
      <c r="D536" s="73"/>
      <c r="E536" s="79"/>
      <c r="F536" s="72"/>
      <c r="G536" s="72"/>
      <c r="H536" s="72"/>
      <c r="I536" s="80"/>
      <c r="J536" s="1"/>
    </row>
    <row r="537" spans="2:10" outlineLevel="1" x14ac:dyDescent="0.25">
      <c r="B537" s="71"/>
      <c r="C537" s="72"/>
      <c r="D537" s="73"/>
      <c r="E537" s="79"/>
      <c r="F537" s="72"/>
      <c r="G537" s="72"/>
      <c r="H537" s="72"/>
      <c r="I537" s="80"/>
      <c r="J537" s="1"/>
    </row>
    <row r="538" spans="2:10" ht="15.75" outlineLevel="1" thickBot="1" x14ac:dyDescent="0.3">
      <c r="B538" s="74"/>
      <c r="C538" s="75"/>
      <c r="D538" s="76"/>
      <c r="E538" s="81"/>
      <c r="F538" s="75"/>
      <c r="G538" s="75"/>
      <c r="H538" s="75"/>
      <c r="I538" s="82"/>
      <c r="J538" s="1"/>
    </row>
    <row r="539" spans="2:10" ht="33" customHeight="1" x14ac:dyDescent="0.25">
      <c r="B539" s="22" t="s">
        <v>0</v>
      </c>
      <c r="C539" s="21">
        <f>MAX(B$8:$C538)+1</f>
        <v>54</v>
      </c>
      <c r="D539" s="20" t="str">
        <f>INDEX(AssetList!$J$3:$J$200,MATCH('Correction Document'!C539,AssetList!$M$3:$M$200))</f>
        <v>11_PGOC_BNL_Dynamite_SG01_P01_IC04_S08</v>
      </c>
      <c r="E539" s="10" t="s">
        <v>1</v>
      </c>
      <c r="F539" s="20" t="str">
        <f>INDEX(AssetList!$K$3:$K$200,MATCH('Correction Document'!$C539,AssetList!$M$3:$M$200))</f>
        <v/>
      </c>
      <c r="G539" s="10" t="s">
        <v>2</v>
      </c>
      <c r="H539" s="90" t="str">
        <f>INDEX(AssetList!$L$3:$L$200,MATCH('Correction Document'!$C539,AssetList!$M$3:$M$200))</f>
        <v>Gum protection</v>
      </c>
      <c r="I539" s="91" t="str">
        <f>INDEX(AssetList!$K$3:$K$200,MATCH('Correction Document'!$C539,AssetList!$M$3:$M$200))</f>
        <v/>
      </c>
      <c r="J539" s="1"/>
    </row>
    <row r="540" spans="2:10" ht="23.25" customHeight="1" outlineLevel="1" x14ac:dyDescent="0.25">
      <c r="B540" s="83" t="s">
        <v>3</v>
      </c>
      <c r="C540" s="84"/>
      <c r="D540" s="84"/>
      <c r="E540" s="85">
        <f>MAX($E$9:E539)+1</f>
        <v>54</v>
      </c>
      <c r="F540" s="85"/>
      <c r="G540" s="85"/>
      <c r="H540" s="85"/>
      <c r="I540" s="86"/>
      <c r="J540" s="1"/>
    </row>
    <row r="541" spans="2:10" ht="23.25" customHeight="1" outlineLevel="1" x14ac:dyDescent="0.25">
      <c r="B541" s="87" t="s">
        <v>4</v>
      </c>
      <c r="C541" s="88"/>
      <c r="D541" s="88"/>
      <c r="E541" s="88" t="s">
        <v>5</v>
      </c>
      <c r="F541" s="88"/>
      <c r="G541" s="88"/>
      <c r="H541" s="88"/>
      <c r="I541" s="89"/>
      <c r="J541" s="1"/>
    </row>
    <row r="542" spans="2:10" ht="234" customHeight="1" outlineLevel="1" x14ac:dyDescent="0.25">
      <c r="B542" s="67"/>
      <c r="C542" s="65"/>
      <c r="D542" s="65"/>
      <c r="E542" s="64"/>
      <c r="F542" s="65"/>
      <c r="G542" s="65"/>
      <c r="H542" s="65"/>
      <c r="I542" s="66"/>
      <c r="J542" s="1"/>
    </row>
    <row r="543" spans="2:10" outlineLevel="1" x14ac:dyDescent="0.25">
      <c r="B543" s="61" t="s">
        <v>6</v>
      </c>
      <c r="C543" s="62"/>
      <c r="D543" s="62"/>
      <c r="E543" s="62"/>
      <c r="F543" s="62"/>
      <c r="G543" s="62"/>
      <c r="H543" s="62"/>
      <c r="I543" s="63"/>
      <c r="J543" s="1"/>
    </row>
    <row r="544" spans="2:10" outlineLevel="1" x14ac:dyDescent="0.25">
      <c r="B544" s="68"/>
      <c r="C544" s="69"/>
      <c r="D544" s="70"/>
      <c r="E544" s="77"/>
      <c r="F544" s="69"/>
      <c r="G544" s="69"/>
      <c r="H544" s="69"/>
      <c r="I544" s="78"/>
      <c r="J544" s="1"/>
    </row>
    <row r="545" spans="2:10" outlineLevel="1" x14ac:dyDescent="0.25">
      <c r="B545" s="71"/>
      <c r="C545" s="72"/>
      <c r="D545" s="73"/>
      <c r="E545" s="79"/>
      <c r="F545" s="72"/>
      <c r="G545" s="72"/>
      <c r="H545" s="72"/>
      <c r="I545" s="80"/>
      <c r="J545" s="1"/>
    </row>
    <row r="546" spans="2:10" outlineLevel="1" x14ac:dyDescent="0.25">
      <c r="B546" s="71"/>
      <c r="C546" s="72"/>
      <c r="D546" s="73"/>
      <c r="E546" s="79"/>
      <c r="F546" s="72"/>
      <c r="G546" s="72"/>
      <c r="H546" s="72"/>
      <c r="I546" s="80"/>
      <c r="J546" s="1"/>
    </row>
    <row r="547" spans="2:10" outlineLevel="1" x14ac:dyDescent="0.25">
      <c r="B547" s="71"/>
      <c r="C547" s="72"/>
      <c r="D547" s="73"/>
      <c r="E547" s="79"/>
      <c r="F547" s="72"/>
      <c r="G547" s="72"/>
      <c r="H547" s="72"/>
      <c r="I547" s="80"/>
      <c r="J547" s="1"/>
    </row>
    <row r="548" spans="2:10" ht="15.75" outlineLevel="1" thickBot="1" x14ac:dyDescent="0.3">
      <c r="B548" s="74"/>
      <c r="C548" s="75"/>
      <c r="D548" s="76"/>
      <c r="E548" s="81"/>
      <c r="F548" s="75"/>
      <c r="G548" s="75"/>
      <c r="H548" s="75"/>
      <c r="I548" s="82"/>
      <c r="J548" s="1"/>
    </row>
    <row r="549" spans="2:10" ht="33" customHeight="1" x14ac:dyDescent="0.25">
      <c r="B549" s="22" t="s">
        <v>0</v>
      </c>
      <c r="C549" s="21">
        <f>MAX(B$8:$C548)+1</f>
        <v>55</v>
      </c>
      <c r="D549" s="20" t="str">
        <f>INDEX(AssetList!$J$3:$J$200,MATCH('Correction Document'!C549,AssetList!$M$3:$M$200))</f>
        <v>11_PGOC_BNL_Dynamite_SG01_P01_IC04_S09</v>
      </c>
      <c r="E549" s="10" t="s">
        <v>1</v>
      </c>
      <c r="F549" s="20" t="str">
        <f>INDEX(AssetList!$K$3:$K$200,MATCH('Correction Document'!$C549,AssetList!$M$3:$M$200))</f>
        <v/>
      </c>
      <c r="G549" s="10" t="s">
        <v>2</v>
      </c>
      <c r="H549" s="90" t="str">
        <f>INDEX(AssetList!$L$3:$L$200,MATCH('Correction Document'!$C549,AssetList!$M$3:$M$200))</f>
        <v>Gum protection</v>
      </c>
      <c r="I549" s="91" t="str">
        <f>INDEX(AssetList!$K$3:$K$200,MATCH('Correction Document'!$C549,AssetList!$M$3:$M$200))</f>
        <v/>
      </c>
      <c r="J549" s="1"/>
    </row>
    <row r="550" spans="2:10" ht="23.25" customHeight="1" outlineLevel="1" x14ac:dyDescent="0.25">
      <c r="B550" s="83" t="s">
        <v>3</v>
      </c>
      <c r="C550" s="84"/>
      <c r="D550" s="84"/>
      <c r="E550" s="85">
        <f>MAX($E$9:E549)+1</f>
        <v>55</v>
      </c>
      <c r="F550" s="85"/>
      <c r="G550" s="85"/>
      <c r="H550" s="85"/>
      <c r="I550" s="86"/>
      <c r="J550" s="1"/>
    </row>
    <row r="551" spans="2:10" ht="23.25" customHeight="1" outlineLevel="1" x14ac:dyDescent="0.25">
      <c r="B551" s="87" t="s">
        <v>4</v>
      </c>
      <c r="C551" s="88"/>
      <c r="D551" s="88"/>
      <c r="E551" s="88" t="s">
        <v>5</v>
      </c>
      <c r="F551" s="88"/>
      <c r="G551" s="88"/>
      <c r="H551" s="88"/>
      <c r="I551" s="89"/>
      <c r="J551" s="1"/>
    </row>
    <row r="552" spans="2:10" ht="234" customHeight="1" outlineLevel="1" x14ac:dyDescent="0.25">
      <c r="B552" s="67"/>
      <c r="C552" s="65"/>
      <c r="D552" s="65"/>
      <c r="E552" s="64"/>
      <c r="F552" s="65"/>
      <c r="G552" s="65"/>
      <c r="H552" s="65"/>
      <c r="I552" s="66"/>
      <c r="J552" s="1"/>
    </row>
    <row r="553" spans="2:10" outlineLevel="1" x14ac:dyDescent="0.25">
      <c r="B553" s="61" t="s">
        <v>6</v>
      </c>
      <c r="C553" s="62"/>
      <c r="D553" s="62"/>
      <c r="E553" s="62"/>
      <c r="F553" s="62"/>
      <c r="G553" s="62"/>
      <c r="H553" s="62"/>
      <c r="I553" s="63"/>
      <c r="J553" s="1"/>
    </row>
    <row r="554" spans="2:10" outlineLevel="1" x14ac:dyDescent="0.25">
      <c r="B554" s="68"/>
      <c r="C554" s="69"/>
      <c r="D554" s="70"/>
      <c r="E554" s="77"/>
      <c r="F554" s="69"/>
      <c r="G554" s="69"/>
      <c r="H554" s="69"/>
      <c r="I554" s="78"/>
      <c r="J554" s="1"/>
    </row>
    <row r="555" spans="2:10" outlineLevel="1" x14ac:dyDescent="0.25">
      <c r="B555" s="71"/>
      <c r="C555" s="72"/>
      <c r="D555" s="73"/>
      <c r="E555" s="79"/>
      <c r="F555" s="72"/>
      <c r="G555" s="72"/>
      <c r="H555" s="72"/>
      <c r="I555" s="80"/>
      <c r="J555" s="1"/>
    </row>
    <row r="556" spans="2:10" outlineLevel="1" x14ac:dyDescent="0.25">
      <c r="B556" s="71"/>
      <c r="C556" s="72"/>
      <c r="D556" s="73"/>
      <c r="E556" s="79"/>
      <c r="F556" s="72"/>
      <c r="G556" s="72"/>
      <c r="H556" s="72"/>
      <c r="I556" s="80"/>
      <c r="J556" s="1"/>
    </row>
    <row r="557" spans="2:10" outlineLevel="1" x14ac:dyDescent="0.25">
      <c r="B557" s="71"/>
      <c r="C557" s="72"/>
      <c r="D557" s="73"/>
      <c r="E557" s="79"/>
      <c r="F557" s="72"/>
      <c r="G557" s="72"/>
      <c r="H557" s="72"/>
      <c r="I557" s="80"/>
      <c r="J557" s="1"/>
    </row>
    <row r="558" spans="2:10" ht="15.75" outlineLevel="1" thickBot="1" x14ac:dyDescent="0.3">
      <c r="B558" s="74"/>
      <c r="C558" s="75"/>
      <c r="D558" s="76"/>
      <c r="E558" s="81"/>
      <c r="F558" s="75"/>
      <c r="G558" s="75"/>
      <c r="H558" s="75"/>
      <c r="I558" s="82"/>
      <c r="J558" s="1"/>
    </row>
    <row r="559" spans="2:10" ht="33" customHeight="1" x14ac:dyDescent="0.25">
      <c r="B559" s="22" t="s">
        <v>0</v>
      </c>
      <c r="C559" s="21">
        <f>MAX(B$8:$C558)+1</f>
        <v>56</v>
      </c>
      <c r="D559" s="20" t="str">
        <f>INDEX(AssetList!$J$3:$J$200,MATCH('Correction Document'!C559,AssetList!$M$3:$M$200))</f>
        <v>11_PGOC_BNL_Dynamite_SG01_P01_IC04_S09</v>
      </c>
      <c r="E559" s="10" t="s">
        <v>1</v>
      </c>
      <c r="F559" s="20" t="str">
        <f>INDEX(AssetList!$K$3:$K$200,MATCH('Correction Document'!$C559,AssetList!$M$3:$M$200))</f>
        <v>PU01</v>
      </c>
      <c r="G559" s="10" t="s">
        <v>2</v>
      </c>
      <c r="H559" s="90" t="str">
        <f>INDEX(AssetList!$L$3:$L$200,MATCH('Correction Document'!$C559,AssetList!$M$3:$M$200))</f>
        <v>Gum protection</v>
      </c>
      <c r="I559" s="91" t="str">
        <f>INDEX(AssetList!$K$3:$K$200,MATCH('Correction Document'!$C559,AssetList!$M$3:$M$200))</f>
        <v>PU01</v>
      </c>
      <c r="J559" s="1"/>
    </row>
    <row r="560" spans="2:10" ht="23.25" customHeight="1" outlineLevel="1" x14ac:dyDescent="0.25">
      <c r="B560" s="83" t="s">
        <v>3</v>
      </c>
      <c r="C560" s="84"/>
      <c r="D560" s="84"/>
      <c r="E560" s="85">
        <f>MAX($E$9:E559)+1</f>
        <v>56</v>
      </c>
      <c r="F560" s="85"/>
      <c r="G560" s="85"/>
      <c r="H560" s="85"/>
      <c r="I560" s="86"/>
      <c r="J560" s="1"/>
    </row>
    <row r="561" spans="2:10" ht="23.25" customHeight="1" outlineLevel="1" x14ac:dyDescent="0.25">
      <c r="B561" s="87" t="s">
        <v>4</v>
      </c>
      <c r="C561" s="88"/>
      <c r="D561" s="88"/>
      <c r="E561" s="88" t="s">
        <v>5</v>
      </c>
      <c r="F561" s="88"/>
      <c r="G561" s="88"/>
      <c r="H561" s="88"/>
      <c r="I561" s="89"/>
      <c r="J561" s="1"/>
    </row>
    <row r="562" spans="2:10" ht="234" customHeight="1" outlineLevel="1" x14ac:dyDescent="0.25">
      <c r="B562" s="67"/>
      <c r="C562" s="65"/>
      <c r="D562" s="65"/>
      <c r="E562" s="64"/>
      <c r="F562" s="65"/>
      <c r="G562" s="65"/>
      <c r="H562" s="65"/>
      <c r="I562" s="66"/>
      <c r="J562" s="1"/>
    </row>
    <row r="563" spans="2:10" outlineLevel="1" x14ac:dyDescent="0.25">
      <c r="B563" s="61" t="s">
        <v>6</v>
      </c>
      <c r="C563" s="62"/>
      <c r="D563" s="62"/>
      <c r="E563" s="62"/>
      <c r="F563" s="62"/>
      <c r="G563" s="62"/>
      <c r="H563" s="62"/>
      <c r="I563" s="63"/>
      <c r="J563" s="1"/>
    </row>
    <row r="564" spans="2:10" outlineLevel="1" x14ac:dyDescent="0.25">
      <c r="B564" s="68"/>
      <c r="C564" s="69"/>
      <c r="D564" s="70"/>
      <c r="E564" s="77"/>
      <c r="F564" s="69"/>
      <c r="G564" s="69"/>
      <c r="H564" s="69"/>
      <c r="I564" s="78"/>
      <c r="J564" s="1"/>
    </row>
    <row r="565" spans="2:10" outlineLevel="1" x14ac:dyDescent="0.25">
      <c r="B565" s="71"/>
      <c r="C565" s="72"/>
      <c r="D565" s="73"/>
      <c r="E565" s="79"/>
      <c r="F565" s="72"/>
      <c r="G565" s="72"/>
      <c r="H565" s="72"/>
      <c r="I565" s="80"/>
      <c r="J565" s="1"/>
    </row>
    <row r="566" spans="2:10" outlineLevel="1" x14ac:dyDescent="0.25">
      <c r="B566" s="71"/>
      <c r="C566" s="72"/>
      <c r="D566" s="73"/>
      <c r="E566" s="79"/>
      <c r="F566" s="72"/>
      <c r="G566" s="72"/>
      <c r="H566" s="72"/>
      <c r="I566" s="80"/>
      <c r="J566" s="1"/>
    </row>
    <row r="567" spans="2:10" outlineLevel="1" x14ac:dyDescent="0.25">
      <c r="B567" s="71"/>
      <c r="C567" s="72"/>
      <c r="D567" s="73"/>
      <c r="E567" s="79"/>
      <c r="F567" s="72"/>
      <c r="G567" s="72"/>
      <c r="H567" s="72"/>
      <c r="I567" s="80"/>
      <c r="J567" s="1"/>
    </row>
    <row r="568" spans="2:10" ht="15.75" outlineLevel="1" thickBot="1" x14ac:dyDescent="0.3">
      <c r="B568" s="74"/>
      <c r="C568" s="75"/>
      <c r="D568" s="76"/>
      <c r="E568" s="81"/>
      <c r="F568" s="75"/>
      <c r="G568" s="75"/>
      <c r="H568" s="75"/>
      <c r="I568" s="82"/>
      <c r="J568" s="1"/>
    </row>
    <row r="569" spans="2:10" ht="33" customHeight="1" x14ac:dyDescent="0.25">
      <c r="B569" s="22" t="s">
        <v>0</v>
      </c>
      <c r="C569" s="21">
        <f>MAX(B$8:$C568)+1</f>
        <v>57</v>
      </c>
      <c r="D569" s="20" t="str">
        <f>INDEX(AssetList!$J$3:$J$200,MATCH('Correction Document'!C569,AssetList!$M$3:$M$200))</f>
        <v>11_PGOC_BNL_Dynamite_SG01_P01_IC04_S09</v>
      </c>
      <c r="E569" s="10" t="s">
        <v>1</v>
      </c>
      <c r="F569" s="20" t="str">
        <f>INDEX(AssetList!$K$3:$K$200,MATCH('Correction Document'!$C569,AssetList!$M$3:$M$200))</f>
        <v>PU03</v>
      </c>
      <c r="G569" s="10" t="s">
        <v>2</v>
      </c>
      <c r="H569" s="90" t="str">
        <f>INDEX(AssetList!$L$3:$L$200,MATCH('Correction Document'!$C569,AssetList!$M$3:$M$200))</f>
        <v>Gum protection</v>
      </c>
      <c r="I569" s="91" t="str">
        <f>INDEX(AssetList!$K$3:$K$200,MATCH('Correction Document'!$C569,AssetList!$M$3:$M$200))</f>
        <v>PU03</v>
      </c>
      <c r="J569" s="1"/>
    </row>
    <row r="570" spans="2:10" ht="23.25" customHeight="1" outlineLevel="1" x14ac:dyDescent="0.25">
      <c r="B570" s="83" t="s">
        <v>3</v>
      </c>
      <c r="C570" s="84"/>
      <c r="D570" s="84"/>
      <c r="E570" s="85">
        <f>MAX($E$9:E569)+1</f>
        <v>57</v>
      </c>
      <c r="F570" s="85"/>
      <c r="G570" s="85"/>
      <c r="H570" s="85"/>
      <c r="I570" s="86"/>
      <c r="J570" s="1"/>
    </row>
    <row r="571" spans="2:10" ht="23.25" customHeight="1" outlineLevel="1" x14ac:dyDescent="0.25">
      <c r="B571" s="87" t="s">
        <v>4</v>
      </c>
      <c r="C571" s="88"/>
      <c r="D571" s="88"/>
      <c r="E571" s="88" t="s">
        <v>5</v>
      </c>
      <c r="F571" s="88"/>
      <c r="G571" s="88"/>
      <c r="H571" s="88"/>
      <c r="I571" s="89"/>
      <c r="J571" s="1"/>
    </row>
    <row r="572" spans="2:10" ht="234" customHeight="1" outlineLevel="1" x14ac:dyDescent="0.25">
      <c r="B572" s="67"/>
      <c r="C572" s="65"/>
      <c r="D572" s="65"/>
      <c r="E572" s="64"/>
      <c r="F572" s="65"/>
      <c r="G572" s="65"/>
      <c r="H572" s="65"/>
      <c r="I572" s="66"/>
      <c r="J572" s="1"/>
    </row>
    <row r="573" spans="2:10" outlineLevel="1" x14ac:dyDescent="0.25">
      <c r="B573" s="61" t="s">
        <v>6</v>
      </c>
      <c r="C573" s="62"/>
      <c r="D573" s="62"/>
      <c r="E573" s="62"/>
      <c r="F573" s="62"/>
      <c r="G573" s="62"/>
      <c r="H573" s="62"/>
      <c r="I573" s="63"/>
      <c r="J573" s="1"/>
    </row>
    <row r="574" spans="2:10" outlineLevel="1" x14ac:dyDescent="0.25">
      <c r="B574" s="99"/>
      <c r="C574" s="100"/>
      <c r="D574" s="100"/>
      <c r="E574" s="100"/>
      <c r="F574" s="100"/>
      <c r="G574" s="100"/>
      <c r="H574" s="100"/>
      <c r="I574" s="101"/>
      <c r="J574" s="1"/>
    </row>
    <row r="575" spans="2:10" outlineLevel="1" x14ac:dyDescent="0.25">
      <c r="B575" s="102"/>
      <c r="C575" s="103"/>
      <c r="D575" s="103"/>
      <c r="E575" s="103"/>
      <c r="F575" s="103"/>
      <c r="G575" s="103"/>
      <c r="H575" s="103"/>
      <c r="I575" s="104"/>
      <c r="J575" s="1"/>
    </row>
    <row r="576" spans="2:10" outlineLevel="1" x14ac:dyDescent="0.25">
      <c r="B576" s="102"/>
      <c r="C576" s="103"/>
      <c r="D576" s="103"/>
      <c r="E576" s="103"/>
      <c r="F576" s="103"/>
      <c r="G576" s="103"/>
      <c r="H576" s="103"/>
      <c r="I576" s="104"/>
      <c r="J576" s="1"/>
    </row>
    <row r="577" spans="2:10" outlineLevel="1" x14ac:dyDescent="0.25">
      <c r="B577" s="102"/>
      <c r="C577" s="103"/>
      <c r="D577" s="103"/>
      <c r="E577" s="103"/>
      <c r="F577" s="103"/>
      <c r="G577" s="103"/>
      <c r="H577" s="103"/>
      <c r="I577" s="104"/>
      <c r="J577" s="1"/>
    </row>
    <row r="578" spans="2:10" ht="15.75" outlineLevel="1" thickBot="1" x14ac:dyDescent="0.3">
      <c r="B578" s="105"/>
      <c r="C578" s="106"/>
      <c r="D578" s="106"/>
      <c r="E578" s="106"/>
      <c r="F578" s="106"/>
      <c r="G578" s="106"/>
      <c r="H578" s="106"/>
      <c r="I578" s="107"/>
      <c r="J578" s="1"/>
    </row>
    <row r="579" spans="2:10" ht="33" customHeight="1" x14ac:dyDescent="0.25">
      <c r="B579" s="22" t="s">
        <v>0</v>
      </c>
      <c r="C579" s="21">
        <f>MAX(B$8:$C578)+1</f>
        <v>58</v>
      </c>
      <c r="D579" s="20" t="str">
        <f>INDEX(AssetList!$J$3:$J$200,MATCH('Correction Document'!C579,AssetList!$M$3:$M$200))</f>
        <v>11_PGOC_BNL_Dynamite_SG01_P01_IC04_S10</v>
      </c>
      <c r="E579" s="10" t="s">
        <v>1</v>
      </c>
      <c r="F579" s="20" t="str">
        <f>INDEX(AssetList!$K$3:$K$200,MATCH('Correction Document'!$C579,AssetList!$M$3:$M$200))</f>
        <v/>
      </c>
      <c r="G579" s="10" t="s">
        <v>2</v>
      </c>
      <c r="H579" s="90" t="str">
        <f>INDEX(AssetList!$L$3:$L$200,MATCH('Correction Document'!$C579,AssetList!$M$3:$M$200))</f>
        <v>Gum protection</v>
      </c>
      <c r="I579" s="91" t="str">
        <f>INDEX(AssetList!$K$3:$K$200,MATCH('Correction Document'!$C579,AssetList!$M$3:$M$200))</f>
        <v/>
      </c>
      <c r="J579" s="1"/>
    </row>
    <row r="580" spans="2:10" ht="23.25" customHeight="1" outlineLevel="1" x14ac:dyDescent="0.25">
      <c r="B580" s="83" t="s">
        <v>3</v>
      </c>
      <c r="C580" s="84"/>
      <c r="D580" s="84"/>
      <c r="E580" s="85">
        <f>MAX($E$9:E579)+1</f>
        <v>58</v>
      </c>
      <c r="F580" s="85"/>
      <c r="G580" s="85"/>
      <c r="H580" s="85"/>
      <c r="I580" s="86"/>
      <c r="J580" s="1"/>
    </row>
    <row r="581" spans="2:10" ht="23.25" customHeight="1" outlineLevel="1" x14ac:dyDescent="0.25">
      <c r="B581" s="87" t="s">
        <v>4</v>
      </c>
      <c r="C581" s="88"/>
      <c r="D581" s="88"/>
      <c r="E581" s="88" t="s">
        <v>5</v>
      </c>
      <c r="F581" s="88"/>
      <c r="G581" s="88"/>
      <c r="H581" s="88"/>
      <c r="I581" s="89"/>
      <c r="J581" s="1"/>
    </row>
    <row r="582" spans="2:10" ht="234" customHeight="1" outlineLevel="1" x14ac:dyDescent="0.25">
      <c r="B582" s="67"/>
      <c r="C582" s="65"/>
      <c r="D582" s="65"/>
      <c r="E582" s="64"/>
      <c r="F582" s="65"/>
      <c r="G582" s="65"/>
      <c r="H582" s="65"/>
      <c r="I582" s="66"/>
      <c r="J582" s="1"/>
    </row>
    <row r="583" spans="2:10" outlineLevel="1" x14ac:dyDescent="0.25">
      <c r="B583" s="61" t="s">
        <v>6</v>
      </c>
      <c r="C583" s="62"/>
      <c r="D583" s="62"/>
      <c r="E583" s="62"/>
      <c r="F583" s="62"/>
      <c r="G583" s="62"/>
      <c r="H583" s="62"/>
      <c r="I583" s="63"/>
      <c r="J583" s="1"/>
    </row>
    <row r="584" spans="2:10" outlineLevel="1" x14ac:dyDescent="0.25">
      <c r="B584" s="68"/>
      <c r="C584" s="69"/>
      <c r="D584" s="70"/>
      <c r="E584" s="77"/>
      <c r="F584" s="69"/>
      <c r="G584" s="69"/>
      <c r="H584" s="69"/>
      <c r="I584" s="78"/>
      <c r="J584" s="1"/>
    </row>
    <row r="585" spans="2:10" outlineLevel="1" x14ac:dyDescent="0.25">
      <c r="B585" s="71"/>
      <c r="C585" s="72"/>
      <c r="D585" s="73"/>
      <c r="E585" s="79"/>
      <c r="F585" s="72"/>
      <c r="G585" s="72"/>
      <c r="H585" s="72"/>
      <c r="I585" s="80"/>
      <c r="J585" s="1"/>
    </row>
    <row r="586" spans="2:10" outlineLevel="1" x14ac:dyDescent="0.25">
      <c r="B586" s="71"/>
      <c r="C586" s="72"/>
      <c r="D586" s="73"/>
      <c r="E586" s="79"/>
      <c r="F586" s="72"/>
      <c r="G586" s="72"/>
      <c r="H586" s="72"/>
      <c r="I586" s="80"/>
      <c r="J586" s="1"/>
    </row>
    <row r="587" spans="2:10" outlineLevel="1" x14ac:dyDescent="0.25">
      <c r="B587" s="71"/>
      <c r="C587" s="72"/>
      <c r="D587" s="73"/>
      <c r="E587" s="79"/>
      <c r="F587" s="72"/>
      <c r="G587" s="72"/>
      <c r="H587" s="72"/>
      <c r="I587" s="80"/>
      <c r="J587" s="1"/>
    </row>
    <row r="588" spans="2:10" ht="15.75" outlineLevel="1" thickBot="1" x14ac:dyDescent="0.3">
      <c r="B588" s="74"/>
      <c r="C588" s="75"/>
      <c r="D588" s="76"/>
      <c r="E588" s="81"/>
      <c r="F588" s="75"/>
      <c r="G588" s="75"/>
      <c r="H588" s="75"/>
      <c r="I588" s="82"/>
      <c r="J588" s="1"/>
    </row>
    <row r="589" spans="2:10" ht="33" customHeight="1" x14ac:dyDescent="0.25">
      <c r="B589" s="22" t="s">
        <v>0</v>
      </c>
      <c r="C589" s="21">
        <f>MAX(B$8:$C588)+1</f>
        <v>59</v>
      </c>
      <c r="D589" s="20" t="str">
        <f>INDEX(AssetList!$J$3:$J$200,MATCH('Correction Document'!C589,AssetList!$M$3:$M$200))</f>
        <v>11_PGOC_BNL_Dynamite_SG01_P01_IC04_S10</v>
      </c>
      <c r="E589" s="10" t="s">
        <v>1</v>
      </c>
      <c r="F589" s="20" t="str">
        <f>INDEX(AssetList!$K$3:$K$200,MATCH('Correction Document'!$C589,AssetList!$M$3:$M$200))</f>
        <v>PU01</v>
      </c>
      <c r="G589" s="10" t="s">
        <v>2</v>
      </c>
      <c r="H589" s="90" t="str">
        <f>INDEX(AssetList!$L$3:$L$200,MATCH('Correction Document'!$C589,AssetList!$M$3:$M$200))</f>
        <v>Gum protection</v>
      </c>
      <c r="I589" s="91" t="str">
        <f>INDEX(AssetList!$K$3:$K$200,MATCH('Correction Document'!$C589,AssetList!$M$3:$M$200))</f>
        <v>PU01</v>
      </c>
      <c r="J589" s="1"/>
    </row>
    <row r="590" spans="2:10" ht="23.25" customHeight="1" outlineLevel="1" x14ac:dyDescent="0.25">
      <c r="B590" s="83" t="s">
        <v>3</v>
      </c>
      <c r="C590" s="84"/>
      <c r="D590" s="84"/>
      <c r="E590" s="85">
        <f>MAX($E$9:E589)+1</f>
        <v>59</v>
      </c>
      <c r="F590" s="85"/>
      <c r="G590" s="85"/>
      <c r="H590" s="85"/>
      <c r="I590" s="86"/>
      <c r="J590" s="1"/>
    </row>
    <row r="591" spans="2:10" ht="23.25" customHeight="1" outlineLevel="1" x14ac:dyDescent="0.25">
      <c r="B591" s="87" t="s">
        <v>4</v>
      </c>
      <c r="C591" s="88"/>
      <c r="D591" s="88"/>
      <c r="E591" s="88" t="s">
        <v>5</v>
      </c>
      <c r="F591" s="88"/>
      <c r="G591" s="88"/>
      <c r="H591" s="88"/>
      <c r="I591" s="89"/>
      <c r="J591" s="1"/>
    </row>
    <row r="592" spans="2:10" ht="234" customHeight="1" outlineLevel="1" x14ac:dyDescent="0.25">
      <c r="B592" s="67"/>
      <c r="C592" s="65"/>
      <c r="D592" s="65"/>
      <c r="E592" s="64"/>
      <c r="F592" s="65"/>
      <c r="G592" s="65"/>
      <c r="H592" s="65"/>
      <c r="I592" s="66"/>
      <c r="J592" s="1"/>
    </row>
    <row r="593" spans="2:10" outlineLevel="1" x14ac:dyDescent="0.25">
      <c r="B593" s="61" t="s">
        <v>6</v>
      </c>
      <c r="C593" s="62"/>
      <c r="D593" s="62"/>
      <c r="E593" s="62"/>
      <c r="F593" s="62"/>
      <c r="G593" s="62"/>
      <c r="H593" s="62"/>
      <c r="I593" s="63"/>
      <c r="J593" s="1"/>
    </row>
    <row r="594" spans="2:10" outlineLevel="1" x14ac:dyDescent="0.25">
      <c r="B594" s="68"/>
      <c r="C594" s="69"/>
      <c r="D594" s="70"/>
      <c r="E594" s="77"/>
      <c r="F594" s="69"/>
      <c r="G594" s="69"/>
      <c r="H594" s="69"/>
      <c r="I594" s="78"/>
      <c r="J594" s="1"/>
    </row>
    <row r="595" spans="2:10" outlineLevel="1" x14ac:dyDescent="0.25">
      <c r="B595" s="71"/>
      <c r="C595" s="72"/>
      <c r="D595" s="73"/>
      <c r="E595" s="79"/>
      <c r="F595" s="72"/>
      <c r="G595" s="72"/>
      <c r="H595" s="72"/>
      <c r="I595" s="80"/>
      <c r="J595" s="1"/>
    </row>
    <row r="596" spans="2:10" outlineLevel="1" x14ac:dyDescent="0.25">
      <c r="B596" s="71"/>
      <c r="C596" s="72"/>
      <c r="D596" s="73"/>
      <c r="E596" s="79"/>
      <c r="F596" s="72"/>
      <c r="G596" s="72"/>
      <c r="H596" s="72"/>
      <c r="I596" s="80"/>
      <c r="J596" s="1"/>
    </row>
    <row r="597" spans="2:10" outlineLevel="1" x14ac:dyDescent="0.25">
      <c r="B597" s="71"/>
      <c r="C597" s="72"/>
      <c r="D597" s="73"/>
      <c r="E597" s="79"/>
      <c r="F597" s="72"/>
      <c r="G597" s="72"/>
      <c r="H597" s="72"/>
      <c r="I597" s="80"/>
      <c r="J597" s="1"/>
    </row>
    <row r="598" spans="2:10" ht="15.75" outlineLevel="1" thickBot="1" x14ac:dyDescent="0.3">
      <c r="B598" s="74"/>
      <c r="C598" s="75"/>
      <c r="D598" s="76"/>
      <c r="E598" s="81"/>
      <c r="F598" s="75"/>
      <c r="G598" s="75"/>
      <c r="H598" s="75"/>
      <c r="I598" s="82"/>
      <c r="J598" s="1"/>
    </row>
    <row r="599" spans="2:10" ht="33" customHeight="1" x14ac:dyDescent="0.25">
      <c r="B599" s="22" t="s">
        <v>0</v>
      </c>
      <c r="C599" s="21">
        <f>MAX(B$8:$C598)+1</f>
        <v>60</v>
      </c>
      <c r="D599" s="20" t="str">
        <f>INDEX(AssetList!$J$3:$J$200,MATCH('Correction Document'!C599,AssetList!$M$3:$M$200))</f>
        <v>11_PGOC_BNL_Dynamite_SG01_P01_IC04_S10</v>
      </c>
      <c r="E599" s="10" t="s">
        <v>1</v>
      </c>
      <c r="F599" s="20" t="str">
        <f>INDEX(AssetList!$K$3:$K$200,MATCH('Correction Document'!$C599,AssetList!$M$3:$M$200))</f>
        <v>PU02</v>
      </c>
      <c r="G599" s="10" t="s">
        <v>2</v>
      </c>
      <c r="H599" s="90" t="str">
        <f>INDEX(AssetList!$L$3:$L$200,MATCH('Correction Document'!$C599,AssetList!$M$3:$M$200))</f>
        <v>Gum protection</v>
      </c>
      <c r="I599" s="91" t="str">
        <f>INDEX(AssetList!$K$3:$K$200,MATCH('Correction Document'!$C599,AssetList!$M$3:$M$200))</f>
        <v>PU02</v>
      </c>
      <c r="J599" s="1"/>
    </row>
    <row r="600" spans="2:10" ht="23.25" customHeight="1" outlineLevel="1" x14ac:dyDescent="0.25">
      <c r="B600" s="83" t="s">
        <v>3</v>
      </c>
      <c r="C600" s="84"/>
      <c r="D600" s="84"/>
      <c r="E600" s="85">
        <f>MAX($E$9:E599)+1</f>
        <v>60</v>
      </c>
      <c r="F600" s="85"/>
      <c r="G600" s="85"/>
      <c r="H600" s="85"/>
      <c r="I600" s="86"/>
      <c r="J600" s="1"/>
    </row>
    <row r="601" spans="2:10" ht="23.25" customHeight="1" outlineLevel="1" x14ac:dyDescent="0.25">
      <c r="B601" s="87" t="s">
        <v>4</v>
      </c>
      <c r="C601" s="88"/>
      <c r="D601" s="88"/>
      <c r="E601" s="88" t="s">
        <v>5</v>
      </c>
      <c r="F601" s="88"/>
      <c r="G601" s="88"/>
      <c r="H601" s="88"/>
      <c r="I601" s="89"/>
      <c r="J601" s="1"/>
    </row>
    <row r="602" spans="2:10" ht="234" customHeight="1" outlineLevel="1" x14ac:dyDescent="0.25">
      <c r="B602" s="67"/>
      <c r="C602" s="65"/>
      <c r="D602" s="65"/>
      <c r="E602" s="64"/>
      <c r="F602" s="65"/>
      <c r="G602" s="65"/>
      <c r="H602" s="65"/>
      <c r="I602" s="66"/>
      <c r="J602" s="1"/>
    </row>
    <row r="603" spans="2:10" outlineLevel="1" x14ac:dyDescent="0.25">
      <c r="B603" s="61" t="s">
        <v>6</v>
      </c>
      <c r="C603" s="62"/>
      <c r="D603" s="62"/>
      <c r="E603" s="62"/>
      <c r="F603" s="62"/>
      <c r="G603" s="62"/>
      <c r="H603" s="62"/>
      <c r="I603" s="63"/>
      <c r="J603" s="1"/>
    </row>
    <row r="604" spans="2:10" outlineLevel="1" x14ac:dyDescent="0.25">
      <c r="B604" s="68"/>
      <c r="C604" s="69"/>
      <c r="D604" s="70"/>
      <c r="E604" s="77"/>
      <c r="F604" s="69"/>
      <c r="G604" s="69"/>
      <c r="H604" s="69"/>
      <c r="I604" s="78"/>
      <c r="J604" s="1"/>
    </row>
    <row r="605" spans="2:10" outlineLevel="1" x14ac:dyDescent="0.25">
      <c r="B605" s="71"/>
      <c r="C605" s="72"/>
      <c r="D605" s="73"/>
      <c r="E605" s="79"/>
      <c r="F605" s="72"/>
      <c r="G605" s="72"/>
      <c r="H605" s="72"/>
      <c r="I605" s="80"/>
      <c r="J605" s="1"/>
    </row>
    <row r="606" spans="2:10" outlineLevel="1" x14ac:dyDescent="0.25">
      <c r="B606" s="71"/>
      <c r="C606" s="72"/>
      <c r="D606" s="73"/>
      <c r="E606" s="79"/>
      <c r="F606" s="72"/>
      <c r="G606" s="72"/>
      <c r="H606" s="72"/>
      <c r="I606" s="80"/>
      <c r="J606" s="1"/>
    </row>
    <row r="607" spans="2:10" outlineLevel="1" x14ac:dyDescent="0.25">
      <c r="B607" s="71"/>
      <c r="C607" s="72"/>
      <c r="D607" s="73"/>
      <c r="E607" s="79"/>
      <c r="F607" s="72"/>
      <c r="G607" s="72"/>
      <c r="H607" s="72"/>
      <c r="I607" s="80"/>
      <c r="J607" s="1"/>
    </row>
    <row r="608" spans="2:10" ht="15.75" outlineLevel="1" thickBot="1" x14ac:dyDescent="0.3">
      <c r="B608" s="74"/>
      <c r="C608" s="75"/>
      <c r="D608" s="76"/>
      <c r="E608" s="81"/>
      <c r="F608" s="75"/>
      <c r="G608" s="75"/>
      <c r="H608" s="75"/>
      <c r="I608" s="82"/>
      <c r="J608" s="1"/>
    </row>
    <row r="609" spans="2:10" ht="33" customHeight="1" x14ac:dyDescent="0.25">
      <c r="B609" s="22" t="s">
        <v>0</v>
      </c>
      <c r="C609" s="21">
        <f>MAX(B$8:$C608)+1</f>
        <v>61</v>
      </c>
      <c r="D609" s="20" t="str">
        <f>INDEX(AssetList!$J$3:$J$200,MATCH('Correction Document'!C609,AssetList!$M$3:$M$200))</f>
        <v>11_PGOC_BNL_Dynamite_SG01_P01_IC04_S10</v>
      </c>
      <c r="E609" s="10" t="s">
        <v>1</v>
      </c>
      <c r="F609" s="20" t="str">
        <f>INDEX(AssetList!$K$3:$K$200,MATCH('Correction Document'!$C609,AssetList!$M$3:$M$200))</f>
        <v>PU03</v>
      </c>
      <c r="G609" s="10" t="s">
        <v>2</v>
      </c>
      <c r="H609" s="90" t="str">
        <f>INDEX(AssetList!$L$3:$L$200,MATCH('Correction Document'!$C609,AssetList!$M$3:$M$200))</f>
        <v>Gum protection</v>
      </c>
      <c r="I609" s="91" t="str">
        <f>INDEX(AssetList!$K$3:$K$200,MATCH('Correction Document'!$C609,AssetList!$M$3:$M$200))</f>
        <v>PU03</v>
      </c>
      <c r="J609" s="1"/>
    </row>
    <row r="610" spans="2:10" ht="23.25" customHeight="1" outlineLevel="1" x14ac:dyDescent="0.25">
      <c r="B610" s="83" t="s">
        <v>3</v>
      </c>
      <c r="C610" s="84"/>
      <c r="D610" s="84"/>
      <c r="E610" s="85">
        <f>MAX($E$9:E609)+1</f>
        <v>61</v>
      </c>
      <c r="F610" s="85"/>
      <c r="G610" s="85"/>
      <c r="H610" s="85"/>
      <c r="I610" s="86"/>
      <c r="J610" s="1"/>
    </row>
    <row r="611" spans="2:10" ht="23.25" customHeight="1" outlineLevel="1" x14ac:dyDescent="0.25">
      <c r="B611" s="87" t="s">
        <v>4</v>
      </c>
      <c r="C611" s="88"/>
      <c r="D611" s="88"/>
      <c r="E611" s="88" t="s">
        <v>5</v>
      </c>
      <c r="F611" s="88"/>
      <c r="G611" s="88"/>
      <c r="H611" s="88"/>
      <c r="I611" s="89"/>
      <c r="J611" s="1"/>
    </row>
    <row r="612" spans="2:10" ht="234" customHeight="1" outlineLevel="1" x14ac:dyDescent="0.25">
      <c r="B612" s="67"/>
      <c r="C612" s="65"/>
      <c r="D612" s="65"/>
      <c r="E612" s="64"/>
      <c r="F612" s="65"/>
      <c r="G612" s="65"/>
      <c r="H612" s="65"/>
      <c r="I612" s="66"/>
      <c r="J612" s="1"/>
    </row>
    <row r="613" spans="2:10" outlineLevel="1" x14ac:dyDescent="0.25">
      <c r="B613" s="61" t="s">
        <v>6</v>
      </c>
      <c r="C613" s="62"/>
      <c r="D613" s="62"/>
      <c r="E613" s="62"/>
      <c r="F613" s="62"/>
      <c r="G613" s="62"/>
      <c r="H613" s="62"/>
      <c r="I613" s="63"/>
      <c r="J613" s="1"/>
    </row>
    <row r="614" spans="2:10" outlineLevel="1" x14ac:dyDescent="0.25">
      <c r="B614" s="68"/>
      <c r="C614" s="69"/>
      <c r="D614" s="70"/>
      <c r="E614" s="77"/>
      <c r="F614" s="69"/>
      <c r="G614" s="69"/>
      <c r="H614" s="69"/>
      <c r="I614" s="78"/>
      <c r="J614" s="1"/>
    </row>
    <row r="615" spans="2:10" outlineLevel="1" x14ac:dyDescent="0.25">
      <c r="B615" s="71"/>
      <c r="C615" s="72"/>
      <c r="D615" s="73"/>
      <c r="E615" s="79"/>
      <c r="F615" s="72"/>
      <c r="G615" s="72"/>
      <c r="H615" s="72"/>
      <c r="I615" s="80"/>
      <c r="J615" s="1"/>
    </row>
    <row r="616" spans="2:10" outlineLevel="1" x14ac:dyDescent="0.25">
      <c r="B616" s="71"/>
      <c r="C616" s="72"/>
      <c r="D616" s="73"/>
      <c r="E616" s="79"/>
      <c r="F616" s="72"/>
      <c r="G616" s="72"/>
      <c r="H616" s="72"/>
      <c r="I616" s="80"/>
      <c r="J616" s="1"/>
    </row>
    <row r="617" spans="2:10" outlineLevel="1" x14ac:dyDescent="0.25">
      <c r="B617" s="71"/>
      <c r="C617" s="72"/>
      <c r="D617" s="73"/>
      <c r="E617" s="79"/>
      <c r="F617" s="72"/>
      <c r="G617" s="72"/>
      <c r="H617" s="72"/>
      <c r="I617" s="80"/>
      <c r="J617" s="1"/>
    </row>
    <row r="618" spans="2:10" ht="15.75" outlineLevel="1" thickBot="1" x14ac:dyDescent="0.3">
      <c r="B618" s="74"/>
      <c r="C618" s="75"/>
      <c r="D618" s="76"/>
      <c r="E618" s="81"/>
      <c r="F618" s="75"/>
      <c r="G618" s="75"/>
      <c r="H618" s="75"/>
      <c r="I618" s="82"/>
      <c r="J618" s="1"/>
    </row>
    <row r="619" spans="2:10" ht="33" customHeight="1" x14ac:dyDescent="0.25">
      <c r="B619" s="22" t="s">
        <v>0</v>
      </c>
      <c r="C619" s="21">
        <f>MAX(B$8:$C618)+1</f>
        <v>62</v>
      </c>
      <c r="D619" s="20" t="str">
        <f>INDEX(AssetList!$J$3:$J$200,MATCH('Correction Document'!C619,AssetList!$M$3:$M$200))</f>
        <v>11_PGOC_BNL_Dynamite_SG01_P01_IC04_S10</v>
      </c>
      <c r="E619" s="10" t="s">
        <v>1</v>
      </c>
      <c r="F619" s="20" t="str">
        <f>INDEX(AssetList!$K$3:$K$200,MATCH('Correction Document'!$C619,AssetList!$M$3:$M$200))</f>
        <v>PU04</v>
      </c>
      <c r="G619" s="10" t="s">
        <v>2</v>
      </c>
      <c r="H619" s="90" t="str">
        <f>INDEX(AssetList!$L$3:$L$200,MATCH('Correction Document'!$C619,AssetList!$M$3:$M$200))</f>
        <v>Gum protection</v>
      </c>
      <c r="I619" s="91" t="str">
        <f>INDEX(AssetList!$K$3:$K$200,MATCH('Correction Document'!$C619,AssetList!$M$3:$M$200))</f>
        <v>PU04</v>
      </c>
      <c r="J619" s="1"/>
    </row>
    <row r="620" spans="2:10" ht="23.25" customHeight="1" outlineLevel="1" x14ac:dyDescent="0.25">
      <c r="B620" s="83" t="s">
        <v>3</v>
      </c>
      <c r="C620" s="84"/>
      <c r="D620" s="84"/>
      <c r="E620" s="85">
        <f>MAX($E$9:E619)+1</f>
        <v>62</v>
      </c>
      <c r="F620" s="85"/>
      <c r="G620" s="85"/>
      <c r="H620" s="85"/>
      <c r="I620" s="86"/>
      <c r="J620" s="1"/>
    </row>
    <row r="621" spans="2:10" ht="23.25" customHeight="1" outlineLevel="1" x14ac:dyDescent="0.25">
      <c r="B621" s="87" t="s">
        <v>4</v>
      </c>
      <c r="C621" s="88"/>
      <c r="D621" s="88"/>
      <c r="E621" s="88" t="s">
        <v>5</v>
      </c>
      <c r="F621" s="88"/>
      <c r="G621" s="88"/>
      <c r="H621" s="88"/>
      <c r="I621" s="89"/>
      <c r="J621" s="1"/>
    </row>
    <row r="622" spans="2:10" ht="234" customHeight="1" outlineLevel="1" x14ac:dyDescent="0.25">
      <c r="B622" s="67"/>
      <c r="C622" s="65"/>
      <c r="D622" s="65"/>
      <c r="E622" s="64"/>
      <c r="F622" s="65"/>
      <c r="G622" s="65"/>
      <c r="H622" s="65"/>
      <c r="I622" s="66"/>
      <c r="J622" s="1"/>
    </row>
    <row r="623" spans="2:10" outlineLevel="1" x14ac:dyDescent="0.25">
      <c r="B623" s="61" t="s">
        <v>6</v>
      </c>
      <c r="C623" s="62"/>
      <c r="D623" s="62"/>
      <c r="E623" s="62"/>
      <c r="F623" s="62"/>
      <c r="G623" s="62"/>
      <c r="H623" s="62"/>
      <c r="I623" s="63"/>
      <c r="J623" s="1"/>
    </row>
    <row r="624" spans="2:10" outlineLevel="1" x14ac:dyDescent="0.25">
      <c r="B624" s="68"/>
      <c r="C624" s="69"/>
      <c r="D624" s="70"/>
      <c r="E624" s="77"/>
      <c r="F624" s="69"/>
      <c r="G624" s="69"/>
      <c r="H624" s="69"/>
      <c r="I624" s="78"/>
      <c r="J624" s="1"/>
    </row>
    <row r="625" spans="2:10" outlineLevel="1" x14ac:dyDescent="0.25">
      <c r="B625" s="71"/>
      <c r="C625" s="72"/>
      <c r="D625" s="73"/>
      <c r="E625" s="79"/>
      <c r="F625" s="72"/>
      <c r="G625" s="72"/>
      <c r="H625" s="72"/>
      <c r="I625" s="80"/>
      <c r="J625" s="1"/>
    </row>
    <row r="626" spans="2:10" outlineLevel="1" x14ac:dyDescent="0.25">
      <c r="B626" s="71"/>
      <c r="C626" s="72"/>
      <c r="D626" s="73"/>
      <c r="E626" s="79"/>
      <c r="F626" s="72"/>
      <c r="G626" s="72"/>
      <c r="H626" s="72"/>
      <c r="I626" s="80"/>
      <c r="J626" s="1"/>
    </row>
    <row r="627" spans="2:10" outlineLevel="1" x14ac:dyDescent="0.25">
      <c r="B627" s="71"/>
      <c r="C627" s="72"/>
      <c r="D627" s="73"/>
      <c r="E627" s="79"/>
      <c r="F627" s="72"/>
      <c r="G627" s="72"/>
      <c r="H627" s="72"/>
      <c r="I627" s="80"/>
      <c r="J627" s="1"/>
    </row>
    <row r="628" spans="2:10" ht="15.75" outlineLevel="1" thickBot="1" x14ac:dyDescent="0.3">
      <c r="B628" s="74"/>
      <c r="C628" s="75"/>
      <c r="D628" s="76"/>
      <c r="E628" s="81"/>
      <c r="F628" s="75"/>
      <c r="G628" s="75"/>
      <c r="H628" s="75"/>
      <c r="I628" s="82"/>
      <c r="J628" s="1"/>
    </row>
    <row r="629" spans="2:10" ht="33" customHeight="1" x14ac:dyDescent="0.25">
      <c r="B629" s="22" t="s">
        <v>0</v>
      </c>
      <c r="C629" s="21">
        <f>MAX(B$8:$C628)+1</f>
        <v>63</v>
      </c>
      <c r="D629" s="20" t="str">
        <f>INDEX(AssetList!$J$3:$J$200,MATCH('Correction Document'!C629,AssetList!$M$3:$M$200))</f>
        <v>11_PGOC_BNL_Dynamite_SG01_P01_IC04_S11</v>
      </c>
      <c r="E629" s="10" t="s">
        <v>1</v>
      </c>
      <c r="F629" s="20" t="str">
        <f>INDEX(AssetList!$K$3:$K$200,MATCH('Correction Document'!$C629,AssetList!$M$3:$M$200))</f>
        <v/>
      </c>
      <c r="G629" s="10" t="s">
        <v>2</v>
      </c>
      <c r="H629" s="90" t="str">
        <f>INDEX(AssetList!$L$3:$L$200,MATCH('Correction Document'!$C629,AssetList!$M$3:$M$200))</f>
        <v>Gum protection</v>
      </c>
      <c r="I629" s="91" t="str">
        <f>INDEX(AssetList!$K$3:$K$200,MATCH('Correction Document'!$C629,AssetList!$M$3:$M$200))</f>
        <v/>
      </c>
      <c r="J629" s="1"/>
    </row>
    <row r="630" spans="2:10" ht="23.25" customHeight="1" outlineLevel="1" x14ac:dyDescent="0.25">
      <c r="B630" s="83" t="s">
        <v>3</v>
      </c>
      <c r="C630" s="84"/>
      <c r="D630" s="84"/>
      <c r="E630" s="85">
        <f>MAX($E$9:E629)+1</f>
        <v>63</v>
      </c>
      <c r="F630" s="85"/>
      <c r="G630" s="85"/>
      <c r="H630" s="85"/>
      <c r="I630" s="86"/>
      <c r="J630" s="1"/>
    </row>
    <row r="631" spans="2:10" ht="23.25" customHeight="1" outlineLevel="1" x14ac:dyDescent="0.25">
      <c r="B631" s="87" t="s">
        <v>4</v>
      </c>
      <c r="C631" s="88"/>
      <c r="D631" s="88"/>
      <c r="E631" s="88" t="s">
        <v>5</v>
      </c>
      <c r="F631" s="88"/>
      <c r="G631" s="88"/>
      <c r="H631" s="88"/>
      <c r="I631" s="89"/>
      <c r="J631" s="1"/>
    </row>
    <row r="632" spans="2:10" ht="234" customHeight="1" outlineLevel="1" x14ac:dyDescent="0.25">
      <c r="B632" s="67"/>
      <c r="C632" s="65"/>
      <c r="D632" s="65"/>
      <c r="E632" s="64"/>
      <c r="F632" s="65"/>
      <c r="G632" s="65"/>
      <c r="H632" s="65"/>
      <c r="I632" s="66"/>
      <c r="J632" s="1"/>
    </row>
    <row r="633" spans="2:10" outlineLevel="1" x14ac:dyDescent="0.25">
      <c r="B633" s="61" t="s">
        <v>6</v>
      </c>
      <c r="C633" s="62"/>
      <c r="D633" s="62"/>
      <c r="E633" s="62"/>
      <c r="F633" s="62"/>
      <c r="G633" s="62"/>
      <c r="H633" s="62"/>
      <c r="I633" s="63"/>
      <c r="J633" s="1"/>
    </row>
    <row r="634" spans="2:10" outlineLevel="1" x14ac:dyDescent="0.25">
      <c r="B634" s="99"/>
      <c r="C634" s="100"/>
      <c r="D634" s="100"/>
      <c r="E634" s="100"/>
      <c r="F634" s="100"/>
      <c r="G634" s="100"/>
      <c r="H634" s="100"/>
      <c r="I634" s="101"/>
      <c r="J634" s="1"/>
    </row>
    <row r="635" spans="2:10" outlineLevel="1" x14ac:dyDescent="0.25">
      <c r="B635" s="102"/>
      <c r="C635" s="103"/>
      <c r="D635" s="103"/>
      <c r="E635" s="103"/>
      <c r="F635" s="103"/>
      <c r="G635" s="103"/>
      <c r="H635" s="103"/>
      <c r="I635" s="104"/>
      <c r="J635" s="1"/>
    </row>
    <row r="636" spans="2:10" outlineLevel="1" x14ac:dyDescent="0.25">
      <c r="B636" s="102"/>
      <c r="C636" s="103"/>
      <c r="D636" s="103"/>
      <c r="E636" s="103"/>
      <c r="F636" s="103"/>
      <c r="G636" s="103"/>
      <c r="H636" s="103"/>
      <c r="I636" s="104"/>
      <c r="J636" s="1"/>
    </row>
    <row r="637" spans="2:10" outlineLevel="1" x14ac:dyDescent="0.25">
      <c r="B637" s="102"/>
      <c r="C637" s="103"/>
      <c r="D637" s="103"/>
      <c r="E637" s="103"/>
      <c r="F637" s="103"/>
      <c r="G637" s="103"/>
      <c r="H637" s="103"/>
      <c r="I637" s="104"/>
      <c r="J637" s="1"/>
    </row>
    <row r="638" spans="2:10" ht="15.75" outlineLevel="1" thickBot="1" x14ac:dyDescent="0.3">
      <c r="B638" s="105"/>
      <c r="C638" s="106"/>
      <c r="D638" s="106"/>
      <c r="E638" s="106"/>
      <c r="F638" s="106"/>
      <c r="G638" s="106"/>
      <c r="H638" s="106"/>
      <c r="I638" s="107"/>
      <c r="J638" s="1"/>
    </row>
    <row r="639" spans="2:10" ht="33" customHeight="1" x14ac:dyDescent="0.25">
      <c r="B639" s="22" t="s">
        <v>0</v>
      </c>
      <c r="C639" s="21">
        <f>MAX(B$8:$C638)+1</f>
        <v>64</v>
      </c>
      <c r="D639" s="20" t="str">
        <f>INDEX(AssetList!$J$3:$J$200,MATCH('Correction Document'!C639,AssetList!$M$3:$M$200))</f>
        <v>11_PGOC_BNL_Dynamite_SG01_P01_IC04_S12</v>
      </c>
      <c r="E639" s="10" t="s">
        <v>1</v>
      </c>
      <c r="F639" s="20" t="str">
        <f>INDEX(AssetList!$K$3:$K$200,MATCH('Correction Document'!$C639,AssetList!$M$3:$M$200))</f>
        <v/>
      </c>
      <c r="G639" s="10" t="s">
        <v>2</v>
      </c>
      <c r="H639" s="90" t="str">
        <f>INDEX(AssetList!$L$3:$L$200,MATCH('Correction Document'!$C639,AssetList!$M$3:$M$200))</f>
        <v>Gum protection</v>
      </c>
      <c r="I639" s="91" t="str">
        <f>INDEX(AssetList!$K$3:$K$200,MATCH('Correction Document'!$C639,AssetList!$M$3:$M$200))</f>
        <v/>
      </c>
      <c r="J639" s="1"/>
    </row>
    <row r="640" spans="2:10" ht="23.25" customHeight="1" outlineLevel="1" x14ac:dyDescent="0.25">
      <c r="B640" s="83" t="s">
        <v>3</v>
      </c>
      <c r="C640" s="84"/>
      <c r="D640" s="84"/>
      <c r="E640" s="85">
        <f>MAX($E$9:E639)+1</f>
        <v>64</v>
      </c>
      <c r="F640" s="85"/>
      <c r="G640" s="85"/>
      <c r="H640" s="85"/>
      <c r="I640" s="86"/>
      <c r="J640" s="1"/>
    </row>
    <row r="641" spans="2:10" ht="23.25" customHeight="1" outlineLevel="1" x14ac:dyDescent="0.25">
      <c r="B641" s="87" t="s">
        <v>4</v>
      </c>
      <c r="C641" s="88"/>
      <c r="D641" s="88"/>
      <c r="E641" s="88" t="s">
        <v>5</v>
      </c>
      <c r="F641" s="88"/>
      <c r="G641" s="88"/>
      <c r="H641" s="88"/>
      <c r="I641" s="89"/>
      <c r="J641" s="1"/>
    </row>
    <row r="642" spans="2:10" ht="234" customHeight="1" outlineLevel="1" x14ac:dyDescent="0.25">
      <c r="B642" s="67"/>
      <c r="C642" s="65"/>
      <c r="D642" s="65"/>
      <c r="E642" s="64"/>
      <c r="F642" s="65"/>
      <c r="G642" s="65"/>
      <c r="H642" s="65"/>
      <c r="I642" s="66"/>
      <c r="J642" s="1"/>
    </row>
    <row r="643" spans="2:10" outlineLevel="1" x14ac:dyDescent="0.25">
      <c r="B643" s="61" t="s">
        <v>6</v>
      </c>
      <c r="C643" s="62"/>
      <c r="D643" s="62"/>
      <c r="E643" s="62"/>
      <c r="F643" s="62"/>
      <c r="G643" s="62"/>
      <c r="H643" s="62"/>
      <c r="I643" s="63"/>
      <c r="J643" s="1"/>
    </row>
    <row r="644" spans="2:10" outlineLevel="1" x14ac:dyDescent="0.25">
      <c r="B644" s="68"/>
      <c r="C644" s="69"/>
      <c r="D644" s="70"/>
      <c r="E644" s="77"/>
      <c r="F644" s="69"/>
      <c r="G644" s="69"/>
      <c r="H644" s="69"/>
      <c r="I644" s="78"/>
      <c r="J644" s="1"/>
    </row>
    <row r="645" spans="2:10" outlineLevel="1" x14ac:dyDescent="0.25">
      <c r="B645" s="71"/>
      <c r="C645" s="72"/>
      <c r="D645" s="73"/>
      <c r="E645" s="79"/>
      <c r="F645" s="72"/>
      <c r="G645" s="72"/>
      <c r="H645" s="72"/>
      <c r="I645" s="80"/>
      <c r="J645" s="1"/>
    </row>
    <row r="646" spans="2:10" outlineLevel="1" x14ac:dyDescent="0.25">
      <c r="B646" s="71"/>
      <c r="C646" s="72"/>
      <c r="D646" s="73"/>
      <c r="E646" s="79"/>
      <c r="F646" s="72"/>
      <c r="G646" s="72"/>
      <c r="H646" s="72"/>
      <c r="I646" s="80"/>
      <c r="J646" s="1"/>
    </row>
    <row r="647" spans="2:10" outlineLevel="1" x14ac:dyDescent="0.25">
      <c r="B647" s="71"/>
      <c r="C647" s="72"/>
      <c r="D647" s="73"/>
      <c r="E647" s="79"/>
      <c r="F647" s="72"/>
      <c r="G647" s="72"/>
      <c r="H647" s="72"/>
      <c r="I647" s="80"/>
      <c r="J647" s="1"/>
    </row>
    <row r="648" spans="2:10" ht="15.75" outlineLevel="1" thickBot="1" x14ac:dyDescent="0.3">
      <c r="B648" s="74"/>
      <c r="C648" s="75"/>
      <c r="D648" s="76"/>
      <c r="E648" s="81"/>
      <c r="F648" s="75"/>
      <c r="G648" s="75"/>
      <c r="H648" s="75"/>
      <c r="I648" s="82"/>
      <c r="J648" s="1"/>
    </row>
    <row r="649" spans="2:10" ht="33" customHeight="1" x14ac:dyDescent="0.25">
      <c r="B649" s="22" t="s">
        <v>0</v>
      </c>
      <c r="C649" s="21">
        <f>MAX(B$8:$C648)+1</f>
        <v>65</v>
      </c>
      <c r="D649" s="20" t="str">
        <f>INDEX(AssetList!$J$3:$J$200,MATCH('Correction Document'!C649,AssetList!$M$3:$M$200))</f>
        <v>11_PGOC_BNL_Dynamite_SG01_P01_IC05_S01</v>
      </c>
      <c r="E649" s="10" t="s">
        <v>1</v>
      </c>
      <c r="F649" s="20" t="str">
        <f>INDEX(AssetList!$K$3:$K$200,MATCH('Correction Document'!$C649,AssetList!$M$3:$M$200))</f>
        <v/>
      </c>
      <c r="G649" s="10" t="s">
        <v>2</v>
      </c>
      <c r="H649" s="90" t="str">
        <f>INDEX(AssetList!$L$3:$L$200,MATCH('Correction Document'!$C649,AssetList!$M$3:$M$200))</f>
        <v>Recap</v>
      </c>
      <c r="I649" s="91" t="str">
        <f>INDEX(AssetList!$K$3:$K$200,MATCH('Correction Document'!$C649,AssetList!$M$3:$M$200))</f>
        <v/>
      </c>
      <c r="J649" s="1"/>
    </row>
    <row r="650" spans="2:10" ht="23.25" customHeight="1" outlineLevel="1" x14ac:dyDescent="0.25">
      <c r="B650" s="83" t="s">
        <v>3</v>
      </c>
      <c r="C650" s="84"/>
      <c r="D650" s="84"/>
      <c r="E650" s="85">
        <f>MAX($E$9:E649)+1</f>
        <v>65</v>
      </c>
      <c r="F650" s="85"/>
      <c r="G650" s="85"/>
      <c r="H650" s="85"/>
      <c r="I650" s="86"/>
      <c r="J650" s="1"/>
    </row>
    <row r="651" spans="2:10" ht="23.25" customHeight="1" outlineLevel="1" x14ac:dyDescent="0.25">
      <c r="B651" s="87" t="s">
        <v>4</v>
      </c>
      <c r="C651" s="88"/>
      <c r="D651" s="88"/>
      <c r="E651" s="88" t="s">
        <v>5</v>
      </c>
      <c r="F651" s="88"/>
      <c r="G651" s="88"/>
      <c r="H651" s="88"/>
      <c r="I651" s="89"/>
      <c r="J651" s="1"/>
    </row>
    <row r="652" spans="2:10" ht="234" customHeight="1" outlineLevel="1" x14ac:dyDescent="0.25">
      <c r="B652" s="67"/>
      <c r="C652" s="65"/>
      <c r="D652" s="65"/>
      <c r="E652" s="64"/>
      <c r="F652" s="65"/>
      <c r="G652" s="65"/>
      <c r="H652" s="65"/>
      <c r="I652" s="66"/>
      <c r="J652" s="1"/>
    </row>
    <row r="653" spans="2:10" outlineLevel="1" x14ac:dyDescent="0.25">
      <c r="B653" s="61" t="s">
        <v>6</v>
      </c>
      <c r="C653" s="62"/>
      <c r="D653" s="62"/>
      <c r="E653" s="62"/>
      <c r="F653" s="62"/>
      <c r="G653" s="62"/>
      <c r="H653" s="62"/>
      <c r="I653" s="63"/>
      <c r="J653" s="1"/>
    </row>
    <row r="654" spans="2:10" outlineLevel="1" x14ac:dyDescent="0.25">
      <c r="B654" s="68"/>
      <c r="C654" s="69"/>
      <c r="D654" s="70"/>
      <c r="E654" s="77"/>
      <c r="F654" s="69"/>
      <c r="G654" s="69"/>
      <c r="H654" s="69"/>
      <c r="I654" s="78"/>
      <c r="J654" s="1"/>
    </row>
    <row r="655" spans="2:10" outlineLevel="1" x14ac:dyDescent="0.25">
      <c r="B655" s="71"/>
      <c r="C655" s="72"/>
      <c r="D655" s="73"/>
      <c r="E655" s="79"/>
      <c r="F655" s="72"/>
      <c r="G655" s="72"/>
      <c r="H655" s="72"/>
      <c r="I655" s="80"/>
      <c r="J655" s="1"/>
    </row>
    <row r="656" spans="2:10" outlineLevel="1" x14ac:dyDescent="0.25">
      <c r="B656" s="71"/>
      <c r="C656" s="72"/>
      <c r="D656" s="73"/>
      <c r="E656" s="79"/>
      <c r="F656" s="72"/>
      <c r="G656" s="72"/>
      <c r="H656" s="72"/>
      <c r="I656" s="80"/>
      <c r="J656" s="1"/>
    </row>
    <row r="657" spans="2:10" outlineLevel="1" x14ac:dyDescent="0.25">
      <c r="B657" s="71"/>
      <c r="C657" s="72"/>
      <c r="D657" s="73"/>
      <c r="E657" s="79"/>
      <c r="F657" s="72"/>
      <c r="G657" s="72"/>
      <c r="H657" s="72"/>
      <c r="I657" s="80"/>
      <c r="J657" s="1"/>
    </row>
    <row r="658" spans="2:10" ht="15.75" outlineLevel="1" thickBot="1" x14ac:dyDescent="0.3">
      <c r="B658" s="74"/>
      <c r="C658" s="75"/>
      <c r="D658" s="76"/>
      <c r="E658" s="81"/>
      <c r="F658" s="75"/>
      <c r="G658" s="75"/>
      <c r="H658" s="75"/>
      <c r="I658" s="82"/>
      <c r="J658" s="1"/>
    </row>
    <row r="659" spans="2:10" ht="33" customHeight="1" x14ac:dyDescent="0.25">
      <c r="B659" s="22" t="s">
        <v>0</v>
      </c>
      <c r="C659" s="21">
        <f>MAX(B$8:$C658)+1</f>
        <v>66</v>
      </c>
      <c r="D659" s="20" t="str">
        <f>INDEX(AssetList!$J$3:$J$200,MATCH('Correction Document'!C659,AssetList!$M$3:$M$200))</f>
        <v>11_PGOC_BNL_Dynamite_SG01_P01_IC05_S02</v>
      </c>
      <c r="E659" s="10" t="s">
        <v>1</v>
      </c>
      <c r="F659" s="20" t="str">
        <f>INDEX(AssetList!$K$3:$K$200,MATCH('Correction Document'!$C659,AssetList!$M$3:$M$200))</f>
        <v/>
      </c>
      <c r="G659" s="10" t="s">
        <v>2</v>
      </c>
      <c r="H659" s="90" t="str">
        <f>INDEX(AssetList!$L$3:$L$200,MATCH('Correction Document'!$C659,AssetList!$M$3:$M$200))</f>
        <v>Recap</v>
      </c>
      <c r="I659" s="91" t="str">
        <f>INDEX(AssetList!$K$3:$K$200,MATCH('Correction Document'!$C659,AssetList!$M$3:$M$200))</f>
        <v/>
      </c>
      <c r="J659" s="1"/>
    </row>
    <row r="660" spans="2:10" ht="23.25" customHeight="1" outlineLevel="1" x14ac:dyDescent="0.25">
      <c r="B660" s="83" t="s">
        <v>3</v>
      </c>
      <c r="C660" s="84"/>
      <c r="D660" s="84"/>
      <c r="E660" s="85">
        <f>MAX($E$9:E659)+1</f>
        <v>66</v>
      </c>
      <c r="F660" s="85"/>
      <c r="G660" s="85"/>
      <c r="H660" s="85"/>
      <c r="I660" s="86"/>
      <c r="J660" s="1"/>
    </row>
    <row r="661" spans="2:10" ht="23.25" customHeight="1" outlineLevel="1" x14ac:dyDescent="0.25">
      <c r="B661" s="87" t="s">
        <v>4</v>
      </c>
      <c r="C661" s="88"/>
      <c r="D661" s="88"/>
      <c r="E661" s="88" t="s">
        <v>5</v>
      </c>
      <c r="F661" s="88"/>
      <c r="G661" s="88"/>
      <c r="H661" s="88"/>
      <c r="I661" s="89"/>
      <c r="J661" s="1"/>
    </row>
    <row r="662" spans="2:10" ht="234" customHeight="1" outlineLevel="1" x14ac:dyDescent="0.25">
      <c r="B662" s="67"/>
      <c r="C662" s="65"/>
      <c r="D662" s="65"/>
      <c r="E662" s="64"/>
      <c r="F662" s="65"/>
      <c r="G662" s="65"/>
      <c r="H662" s="65"/>
      <c r="I662" s="66"/>
      <c r="J662" s="1"/>
    </row>
    <row r="663" spans="2:10" outlineLevel="1" x14ac:dyDescent="0.25">
      <c r="B663" s="61" t="s">
        <v>6</v>
      </c>
      <c r="C663" s="62"/>
      <c r="D663" s="62"/>
      <c r="E663" s="62"/>
      <c r="F663" s="62"/>
      <c r="G663" s="62"/>
      <c r="H663" s="62"/>
      <c r="I663" s="63"/>
      <c r="J663" s="1"/>
    </row>
    <row r="664" spans="2:10" outlineLevel="1" x14ac:dyDescent="0.25">
      <c r="B664" s="68"/>
      <c r="C664" s="69"/>
      <c r="D664" s="70"/>
      <c r="E664" s="77"/>
      <c r="F664" s="69"/>
      <c r="G664" s="69"/>
      <c r="H664" s="69"/>
      <c r="I664" s="78"/>
      <c r="J664" s="1"/>
    </row>
    <row r="665" spans="2:10" outlineLevel="1" x14ac:dyDescent="0.25">
      <c r="B665" s="71"/>
      <c r="C665" s="72"/>
      <c r="D665" s="73"/>
      <c r="E665" s="79"/>
      <c r="F665" s="72"/>
      <c r="G665" s="72"/>
      <c r="H665" s="72"/>
      <c r="I665" s="80"/>
      <c r="J665" s="1"/>
    </row>
    <row r="666" spans="2:10" outlineLevel="1" x14ac:dyDescent="0.25">
      <c r="B666" s="71"/>
      <c r="C666" s="72"/>
      <c r="D666" s="73"/>
      <c r="E666" s="79"/>
      <c r="F666" s="72"/>
      <c r="G666" s="72"/>
      <c r="H666" s="72"/>
      <c r="I666" s="80"/>
      <c r="J666" s="1"/>
    </row>
    <row r="667" spans="2:10" outlineLevel="1" x14ac:dyDescent="0.25">
      <c r="B667" s="71"/>
      <c r="C667" s="72"/>
      <c r="D667" s="73"/>
      <c r="E667" s="79"/>
      <c r="F667" s="72"/>
      <c r="G667" s="72"/>
      <c r="H667" s="72"/>
      <c r="I667" s="80"/>
      <c r="J667" s="1"/>
    </row>
    <row r="668" spans="2:10" ht="15.75" outlineLevel="1" thickBot="1" x14ac:dyDescent="0.3">
      <c r="B668" s="74"/>
      <c r="C668" s="75"/>
      <c r="D668" s="76"/>
      <c r="E668" s="81"/>
      <c r="F668" s="75"/>
      <c r="G668" s="75"/>
      <c r="H668" s="75"/>
      <c r="I668" s="82"/>
      <c r="J668" s="1"/>
    </row>
    <row r="669" spans="2:10" ht="33" customHeight="1" x14ac:dyDescent="0.25">
      <c r="B669" s="22" t="s">
        <v>0</v>
      </c>
      <c r="C669" s="21">
        <f>MAX(B$8:$C668)+1</f>
        <v>67</v>
      </c>
      <c r="D669" s="20" t="str">
        <f>INDEX(AssetList!$J$3:$J$200,MATCH('Correction Document'!C669,AssetList!$M$3:$M$200))</f>
        <v>11_PGOC_BNL_Dynamite_SG01_P01_IC05_S03</v>
      </c>
      <c r="E669" s="10" t="s">
        <v>1</v>
      </c>
      <c r="F669" s="20" t="str">
        <f>INDEX(AssetList!$K$3:$K$200,MATCH('Correction Document'!$C669,AssetList!$M$3:$M$200))</f>
        <v/>
      </c>
      <c r="G669" s="10" t="s">
        <v>2</v>
      </c>
      <c r="H669" s="90" t="str">
        <f>INDEX(AssetList!$L$3:$L$200,MATCH('Correction Document'!$C669,AssetList!$M$3:$M$200))</f>
        <v>Recap</v>
      </c>
      <c r="I669" s="91" t="str">
        <f>INDEX(AssetList!$K$3:$K$200,MATCH('Correction Document'!$C669,AssetList!$M$3:$M$200))</f>
        <v/>
      </c>
      <c r="J669" s="1"/>
    </row>
    <row r="670" spans="2:10" ht="23.25" customHeight="1" outlineLevel="1" x14ac:dyDescent="0.25">
      <c r="B670" s="83" t="s">
        <v>3</v>
      </c>
      <c r="C670" s="84"/>
      <c r="D670" s="84"/>
      <c r="E670" s="85">
        <f>MAX($E$9:E669)+1</f>
        <v>67</v>
      </c>
      <c r="F670" s="85"/>
      <c r="G670" s="85"/>
      <c r="H670" s="85"/>
      <c r="I670" s="86"/>
      <c r="J670" s="1"/>
    </row>
    <row r="671" spans="2:10" ht="23.25" customHeight="1" outlineLevel="1" x14ac:dyDescent="0.25">
      <c r="B671" s="87" t="s">
        <v>4</v>
      </c>
      <c r="C671" s="88"/>
      <c r="D671" s="88"/>
      <c r="E671" s="88" t="s">
        <v>5</v>
      </c>
      <c r="F671" s="88"/>
      <c r="G671" s="88"/>
      <c r="H671" s="88"/>
      <c r="I671" s="89"/>
      <c r="J671" s="1"/>
    </row>
    <row r="672" spans="2:10" ht="234" customHeight="1" outlineLevel="1" x14ac:dyDescent="0.25">
      <c r="B672" s="67"/>
      <c r="C672" s="65"/>
      <c r="D672" s="65"/>
      <c r="E672" s="64"/>
      <c r="F672" s="65"/>
      <c r="G672" s="65"/>
      <c r="H672" s="65"/>
      <c r="I672" s="66"/>
      <c r="J672" s="1"/>
    </row>
    <row r="673" spans="2:10" outlineLevel="1" x14ac:dyDescent="0.25">
      <c r="B673" s="61" t="s">
        <v>6</v>
      </c>
      <c r="C673" s="62"/>
      <c r="D673" s="62"/>
      <c r="E673" s="62"/>
      <c r="F673" s="62"/>
      <c r="G673" s="62"/>
      <c r="H673" s="62"/>
      <c r="I673" s="63"/>
      <c r="J673" s="1"/>
    </row>
    <row r="674" spans="2:10" outlineLevel="1" x14ac:dyDescent="0.25">
      <c r="B674" s="68"/>
      <c r="C674" s="69"/>
      <c r="D674" s="70"/>
      <c r="E674" s="77"/>
      <c r="F674" s="69"/>
      <c r="G674" s="69"/>
      <c r="H674" s="69"/>
      <c r="I674" s="78"/>
      <c r="J674" s="1"/>
    </row>
    <row r="675" spans="2:10" outlineLevel="1" x14ac:dyDescent="0.25">
      <c r="B675" s="71"/>
      <c r="C675" s="72"/>
      <c r="D675" s="73"/>
      <c r="E675" s="79"/>
      <c r="F675" s="72"/>
      <c r="G675" s="72"/>
      <c r="H675" s="72"/>
      <c r="I675" s="80"/>
      <c r="J675" s="1"/>
    </row>
    <row r="676" spans="2:10" outlineLevel="1" x14ac:dyDescent="0.25">
      <c r="B676" s="71"/>
      <c r="C676" s="72"/>
      <c r="D676" s="73"/>
      <c r="E676" s="79"/>
      <c r="F676" s="72"/>
      <c r="G676" s="72"/>
      <c r="H676" s="72"/>
      <c r="I676" s="80"/>
      <c r="J676" s="1"/>
    </row>
    <row r="677" spans="2:10" outlineLevel="1" x14ac:dyDescent="0.25">
      <c r="B677" s="71"/>
      <c r="C677" s="72"/>
      <c r="D677" s="73"/>
      <c r="E677" s="79"/>
      <c r="F677" s="72"/>
      <c r="G677" s="72"/>
      <c r="H677" s="72"/>
      <c r="I677" s="80"/>
      <c r="J677" s="1"/>
    </row>
    <row r="678" spans="2:10" ht="15.75" outlineLevel="1" thickBot="1" x14ac:dyDescent="0.3">
      <c r="B678" s="74"/>
      <c r="C678" s="75"/>
      <c r="D678" s="76"/>
      <c r="E678" s="81"/>
      <c r="F678" s="75"/>
      <c r="G678" s="75"/>
      <c r="H678" s="75"/>
      <c r="I678" s="82"/>
      <c r="J678" s="1"/>
    </row>
    <row r="679" spans="2:10" ht="33" customHeight="1" x14ac:dyDescent="0.25">
      <c r="B679" s="22" t="s">
        <v>0</v>
      </c>
      <c r="C679" s="21">
        <f>MAX(B$8:$C678)+1</f>
        <v>68</v>
      </c>
      <c r="D679" s="20" t="str">
        <f>INDEX(AssetList!$J$3:$J$200,MATCH('Correction Document'!C679,AssetList!$M$3:$M$200))</f>
        <v>11_PGOC_BNL_Dynamite_SG01_P01_IC06_S01</v>
      </c>
      <c r="E679" s="10" t="s">
        <v>1</v>
      </c>
      <c r="F679" s="20" t="str">
        <f>INDEX(AssetList!$K$3:$K$200,MATCH('Correction Document'!$C679,AssetList!$M$3:$M$200))</f>
        <v/>
      </c>
      <c r="G679" s="10" t="s">
        <v>2</v>
      </c>
      <c r="H679" s="90" t="str">
        <f>INDEX(AssetList!$L$3:$L$200,MATCH('Correction Document'!$C679,AssetList!$M$3:$M$200))</f>
        <v>Summary</v>
      </c>
      <c r="I679" s="91" t="str">
        <f>INDEX(AssetList!$K$3:$K$200,MATCH('Correction Document'!$C679,AssetList!$M$3:$M$200))</f>
        <v/>
      </c>
      <c r="J679" s="1"/>
    </row>
    <row r="680" spans="2:10" ht="23.25" customHeight="1" outlineLevel="1" x14ac:dyDescent="0.25">
      <c r="B680" s="83" t="s">
        <v>3</v>
      </c>
      <c r="C680" s="84"/>
      <c r="D680" s="84"/>
      <c r="E680" s="85">
        <f>MAX($E$9:E679)+1</f>
        <v>68</v>
      </c>
      <c r="F680" s="85"/>
      <c r="G680" s="85"/>
      <c r="H680" s="85"/>
      <c r="I680" s="86"/>
      <c r="J680" s="1"/>
    </row>
    <row r="681" spans="2:10" ht="23.25" customHeight="1" outlineLevel="1" x14ac:dyDescent="0.25">
      <c r="B681" s="87" t="s">
        <v>4</v>
      </c>
      <c r="C681" s="88"/>
      <c r="D681" s="88"/>
      <c r="E681" s="88" t="s">
        <v>5</v>
      </c>
      <c r="F681" s="88"/>
      <c r="G681" s="88"/>
      <c r="H681" s="88"/>
      <c r="I681" s="89"/>
      <c r="J681" s="1"/>
    </row>
    <row r="682" spans="2:10" ht="234" customHeight="1" outlineLevel="1" x14ac:dyDescent="0.25">
      <c r="B682" s="67"/>
      <c r="C682" s="65"/>
      <c r="D682" s="65"/>
      <c r="E682" s="64"/>
      <c r="F682" s="65"/>
      <c r="G682" s="65"/>
      <c r="H682" s="65"/>
      <c r="I682" s="66"/>
      <c r="J682" s="1"/>
    </row>
    <row r="683" spans="2:10" outlineLevel="1" x14ac:dyDescent="0.25">
      <c r="B683" s="61" t="s">
        <v>6</v>
      </c>
      <c r="C683" s="62"/>
      <c r="D683" s="62"/>
      <c r="E683" s="62"/>
      <c r="F683" s="62"/>
      <c r="G683" s="62"/>
      <c r="H683" s="62"/>
      <c r="I683" s="63"/>
      <c r="J683" s="1"/>
    </row>
    <row r="684" spans="2:10" outlineLevel="1" x14ac:dyDescent="0.25">
      <c r="B684" s="68"/>
      <c r="C684" s="69"/>
      <c r="D684" s="70"/>
      <c r="E684" s="77"/>
      <c r="F684" s="69"/>
      <c r="G684" s="69"/>
      <c r="H684" s="69"/>
      <c r="I684" s="78"/>
      <c r="J684" s="1"/>
    </row>
    <row r="685" spans="2:10" outlineLevel="1" x14ac:dyDescent="0.25">
      <c r="B685" s="71"/>
      <c r="C685" s="72"/>
      <c r="D685" s="73"/>
      <c r="E685" s="79"/>
      <c r="F685" s="72"/>
      <c r="G685" s="72"/>
      <c r="H685" s="72"/>
      <c r="I685" s="80"/>
      <c r="J685" s="1"/>
    </row>
    <row r="686" spans="2:10" outlineLevel="1" x14ac:dyDescent="0.25">
      <c r="B686" s="71"/>
      <c r="C686" s="72"/>
      <c r="D686" s="73"/>
      <c r="E686" s="79"/>
      <c r="F686" s="72"/>
      <c r="G686" s="72"/>
      <c r="H686" s="72"/>
      <c r="I686" s="80"/>
      <c r="J686" s="1"/>
    </row>
    <row r="687" spans="2:10" outlineLevel="1" x14ac:dyDescent="0.25">
      <c r="B687" s="71"/>
      <c r="C687" s="72"/>
      <c r="D687" s="73"/>
      <c r="E687" s="79"/>
      <c r="F687" s="72"/>
      <c r="G687" s="72"/>
      <c r="H687" s="72"/>
      <c r="I687" s="80"/>
      <c r="J687" s="1"/>
    </row>
    <row r="688" spans="2:10" ht="15.75" outlineLevel="1" thickBot="1" x14ac:dyDescent="0.3">
      <c r="B688" s="74"/>
      <c r="C688" s="75"/>
      <c r="D688" s="76"/>
      <c r="E688" s="81"/>
      <c r="F688" s="75"/>
      <c r="G688" s="75"/>
      <c r="H688" s="75"/>
      <c r="I688" s="82"/>
      <c r="J688" s="1"/>
    </row>
    <row r="689" spans="2:10" ht="33" customHeight="1" x14ac:dyDescent="0.25">
      <c r="B689" s="22" t="s">
        <v>0</v>
      </c>
      <c r="C689" s="21">
        <f>MAX(B$8:$C688)+1</f>
        <v>69</v>
      </c>
      <c r="D689" s="20" t="str">
        <f>INDEX(AssetList!$J$3:$J$200,MATCH('Correction Document'!C689,AssetList!$M$3:$M$200))</f>
        <v>11_PGOC_BNL_Dynamite_SG01_P01_IC06_S02</v>
      </c>
      <c r="E689" s="10" t="s">
        <v>1</v>
      </c>
      <c r="F689" s="20" t="str">
        <f>INDEX(AssetList!$K$3:$K$200,MATCH('Correction Document'!$C689,AssetList!$M$3:$M$200))</f>
        <v/>
      </c>
      <c r="G689" s="10" t="s">
        <v>2</v>
      </c>
      <c r="H689" s="90" t="str">
        <f>INDEX(AssetList!$L$3:$L$200,MATCH('Correction Document'!$C689,AssetList!$M$3:$M$200))</f>
        <v>Summary</v>
      </c>
      <c r="I689" s="91" t="str">
        <f>INDEX(AssetList!$K$3:$K$200,MATCH('Correction Document'!$C689,AssetList!$M$3:$M$200))</f>
        <v/>
      </c>
      <c r="J689" s="1"/>
    </row>
    <row r="690" spans="2:10" ht="23.25" customHeight="1" outlineLevel="1" x14ac:dyDescent="0.25">
      <c r="B690" s="83" t="s">
        <v>3</v>
      </c>
      <c r="C690" s="84"/>
      <c r="D690" s="84"/>
      <c r="E690" s="85">
        <f>MAX($E$9:E689)+1</f>
        <v>69</v>
      </c>
      <c r="F690" s="85"/>
      <c r="G690" s="85"/>
      <c r="H690" s="85"/>
      <c r="I690" s="86"/>
      <c r="J690" s="1"/>
    </row>
    <row r="691" spans="2:10" ht="23.25" customHeight="1" outlineLevel="1" x14ac:dyDescent="0.25">
      <c r="B691" s="87" t="s">
        <v>4</v>
      </c>
      <c r="C691" s="88"/>
      <c r="D691" s="88"/>
      <c r="E691" s="88" t="s">
        <v>5</v>
      </c>
      <c r="F691" s="88"/>
      <c r="G691" s="88"/>
      <c r="H691" s="88"/>
      <c r="I691" s="89"/>
      <c r="J691" s="1"/>
    </row>
    <row r="692" spans="2:10" ht="234" customHeight="1" outlineLevel="1" x14ac:dyDescent="0.25">
      <c r="B692" s="67"/>
      <c r="C692" s="65"/>
      <c r="D692" s="65"/>
      <c r="E692" s="64"/>
      <c r="F692" s="65"/>
      <c r="G692" s="65"/>
      <c r="H692" s="65"/>
      <c r="I692" s="66"/>
      <c r="J692" s="1"/>
    </row>
    <row r="693" spans="2:10" outlineLevel="1" x14ac:dyDescent="0.25">
      <c r="B693" s="61" t="s">
        <v>6</v>
      </c>
      <c r="C693" s="62"/>
      <c r="D693" s="62"/>
      <c r="E693" s="62"/>
      <c r="F693" s="62"/>
      <c r="G693" s="62"/>
      <c r="H693" s="62"/>
      <c r="I693" s="63"/>
      <c r="J693" s="1"/>
    </row>
    <row r="694" spans="2:10" outlineLevel="1" x14ac:dyDescent="0.25">
      <c r="B694" s="99"/>
      <c r="C694" s="100"/>
      <c r="D694" s="100"/>
      <c r="E694" s="100"/>
      <c r="F694" s="100"/>
      <c r="G694" s="100"/>
      <c r="H694" s="100"/>
      <c r="I694" s="101"/>
      <c r="J694" s="1"/>
    </row>
    <row r="695" spans="2:10" outlineLevel="1" x14ac:dyDescent="0.25">
      <c r="B695" s="102"/>
      <c r="C695" s="103"/>
      <c r="D695" s="103"/>
      <c r="E695" s="103"/>
      <c r="F695" s="103"/>
      <c r="G695" s="103"/>
      <c r="H695" s="103"/>
      <c r="I695" s="104"/>
      <c r="J695" s="1"/>
    </row>
    <row r="696" spans="2:10" outlineLevel="1" x14ac:dyDescent="0.25">
      <c r="B696" s="102"/>
      <c r="C696" s="103"/>
      <c r="D696" s="103"/>
      <c r="E696" s="103"/>
      <c r="F696" s="103"/>
      <c r="G696" s="103"/>
      <c r="H696" s="103"/>
      <c r="I696" s="104"/>
      <c r="J696" s="1"/>
    </row>
    <row r="697" spans="2:10" outlineLevel="1" x14ac:dyDescent="0.25">
      <c r="B697" s="102"/>
      <c r="C697" s="103"/>
      <c r="D697" s="103"/>
      <c r="E697" s="103"/>
      <c r="F697" s="103"/>
      <c r="G697" s="103"/>
      <c r="H697" s="103"/>
      <c r="I697" s="104"/>
      <c r="J697" s="1"/>
    </row>
    <row r="698" spans="2:10" ht="15.75" outlineLevel="1" thickBot="1" x14ac:dyDescent="0.3">
      <c r="B698" s="105"/>
      <c r="C698" s="106"/>
      <c r="D698" s="106"/>
      <c r="E698" s="106"/>
      <c r="F698" s="106"/>
      <c r="G698" s="106"/>
      <c r="H698" s="106"/>
      <c r="I698" s="107"/>
      <c r="J698" s="1"/>
    </row>
    <row r="699" spans="2:10" ht="33" customHeight="1" x14ac:dyDescent="0.25">
      <c r="B699" s="22" t="s">
        <v>0</v>
      </c>
      <c r="C699" s="21">
        <f>MAX(B$8:$C698)+1</f>
        <v>70</v>
      </c>
      <c r="D699" s="20" t="str">
        <f>INDEX(AssetList!$J$3:$J$200,MATCH('Correction Document'!C699,AssetList!$M$3:$M$200))</f>
        <v>11_PGOC_BNL_Dynamite_SG01_P01_IC06_S03</v>
      </c>
      <c r="E699" s="10" t="s">
        <v>1</v>
      </c>
      <c r="F699" s="20" t="str">
        <f>INDEX(AssetList!$K$3:$K$200,MATCH('Correction Document'!$C699,AssetList!$M$3:$M$200))</f>
        <v/>
      </c>
      <c r="G699" s="10" t="s">
        <v>2</v>
      </c>
      <c r="H699" s="90" t="str">
        <f>INDEX(AssetList!$L$3:$L$200,MATCH('Correction Document'!$C699,AssetList!$M$3:$M$200))</f>
        <v>Summary</v>
      </c>
      <c r="I699" s="91" t="str">
        <f>INDEX(AssetList!$K$3:$K$200,MATCH('Correction Document'!$C699,AssetList!$M$3:$M$200))</f>
        <v/>
      </c>
      <c r="J699" s="1"/>
    </row>
    <row r="700" spans="2:10" ht="23.25" customHeight="1" outlineLevel="1" x14ac:dyDescent="0.25">
      <c r="B700" s="83" t="s">
        <v>3</v>
      </c>
      <c r="C700" s="84"/>
      <c r="D700" s="84"/>
      <c r="E700" s="85">
        <f>MAX($E$9:E699)+1</f>
        <v>70</v>
      </c>
      <c r="F700" s="85"/>
      <c r="G700" s="85"/>
      <c r="H700" s="85"/>
      <c r="I700" s="86"/>
      <c r="J700" s="1"/>
    </row>
    <row r="701" spans="2:10" ht="23.25" customHeight="1" outlineLevel="1" x14ac:dyDescent="0.25">
      <c r="B701" s="87" t="s">
        <v>4</v>
      </c>
      <c r="C701" s="88"/>
      <c r="D701" s="88"/>
      <c r="E701" s="88" t="s">
        <v>5</v>
      </c>
      <c r="F701" s="88"/>
      <c r="G701" s="88"/>
      <c r="H701" s="88"/>
      <c r="I701" s="89"/>
      <c r="J701" s="1"/>
    </row>
    <row r="702" spans="2:10" ht="234" customHeight="1" outlineLevel="1" x14ac:dyDescent="0.25">
      <c r="B702" s="67"/>
      <c r="C702" s="65"/>
      <c r="D702" s="65"/>
      <c r="E702" s="64"/>
      <c r="F702" s="65"/>
      <c r="G702" s="65"/>
      <c r="H702" s="65"/>
      <c r="I702" s="66"/>
      <c r="J702" s="1"/>
    </row>
    <row r="703" spans="2:10" outlineLevel="1" x14ac:dyDescent="0.25">
      <c r="B703" s="61" t="s">
        <v>6</v>
      </c>
      <c r="C703" s="62"/>
      <c r="D703" s="62"/>
      <c r="E703" s="62"/>
      <c r="F703" s="62"/>
      <c r="G703" s="62"/>
      <c r="H703" s="62"/>
      <c r="I703" s="63"/>
      <c r="J703" s="1"/>
    </row>
    <row r="704" spans="2:10" outlineLevel="1" x14ac:dyDescent="0.25">
      <c r="B704" s="68"/>
      <c r="C704" s="69"/>
      <c r="D704" s="70"/>
      <c r="E704" s="77"/>
      <c r="F704" s="69"/>
      <c r="G704" s="69"/>
      <c r="H704" s="69"/>
      <c r="I704" s="78"/>
      <c r="J704" s="1"/>
    </row>
    <row r="705" spans="2:10" outlineLevel="1" x14ac:dyDescent="0.25">
      <c r="B705" s="71"/>
      <c r="C705" s="72"/>
      <c r="D705" s="73"/>
      <c r="E705" s="79"/>
      <c r="F705" s="72"/>
      <c r="G705" s="72"/>
      <c r="H705" s="72"/>
      <c r="I705" s="80"/>
      <c r="J705" s="1"/>
    </row>
    <row r="706" spans="2:10" outlineLevel="1" x14ac:dyDescent="0.25">
      <c r="B706" s="71"/>
      <c r="C706" s="72"/>
      <c r="D706" s="73"/>
      <c r="E706" s="79"/>
      <c r="F706" s="72"/>
      <c r="G706" s="72"/>
      <c r="H706" s="72"/>
      <c r="I706" s="80"/>
      <c r="J706" s="1"/>
    </row>
    <row r="707" spans="2:10" outlineLevel="1" x14ac:dyDescent="0.25">
      <c r="B707" s="71"/>
      <c r="C707" s="72"/>
      <c r="D707" s="73"/>
      <c r="E707" s="79"/>
      <c r="F707" s="72"/>
      <c r="G707" s="72"/>
      <c r="H707" s="72"/>
      <c r="I707" s="80"/>
      <c r="J707" s="1"/>
    </row>
    <row r="708" spans="2:10" ht="15.75" outlineLevel="1" thickBot="1" x14ac:dyDescent="0.3">
      <c r="B708" s="74"/>
      <c r="C708" s="75"/>
      <c r="D708" s="76"/>
      <c r="E708" s="81"/>
      <c r="F708" s="75"/>
      <c r="G708" s="75"/>
      <c r="H708" s="75"/>
      <c r="I708" s="82"/>
      <c r="J708" s="1"/>
    </row>
    <row r="709" spans="2:10" ht="33" customHeight="1" x14ac:dyDescent="0.25">
      <c r="B709" s="22" t="s">
        <v>0</v>
      </c>
      <c r="C709" s="21">
        <f>MAX(B$8:$C708)+1</f>
        <v>71</v>
      </c>
      <c r="D709" s="20" t="str">
        <f>INDEX(AssetList!$J$3:$J$200,MATCH('Correction Document'!C709,AssetList!$M$3:$M$200))</f>
        <v>11_PGOC_BNL_Dynamite_SG01_P01_IC06_S04</v>
      </c>
      <c r="E709" s="10" t="s">
        <v>1</v>
      </c>
      <c r="F709" s="20" t="str">
        <f>INDEX(AssetList!$K$3:$K$200,MATCH('Correction Document'!$C709,AssetList!$M$3:$M$200))</f>
        <v/>
      </c>
      <c r="G709" s="10" t="s">
        <v>2</v>
      </c>
      <c r="H709" s="90" t="str">
        <f>INDEX(AssetList!$L$3:$L$200,MATCH('Correction Document'!$C709,AssetList!$M$3:$M$200))</f>
        <v>Summary</v>
      </c>
      <c r="I709" s="91" t="str">
        <f>INDEX(AssetList!$K$3:$K$200,MATCH('Correction Document'!$C709,AssetList!$M$3:$M$200))</f>
        <v/>
      </c>
      <c r="J709" s="1"/>
    </row>
    <row r="710" spans="2:10" ht="23.25" customHeight="1" outlineLevel="1" x14ac:dyDescent="0.25">
      <c r="B710" s="83" t="s">
        <v>3</v>
      </c>
      <c r="C710" s="84"/>
      <c r="D710" s="84"/>
      <c r="E710" s="85">
        <f>MAX($E$9:E709)+1</f>
        <v>71</v>
      </c>
      <c r="F710" s="85"/>
      <c r="G710" s="85"/>
      <c r="H710" s="85"/>
      <c r="I710" s="86"/>
      <c r="J710" s="1"/>
    </row>
    <row r="711" spans="2:10" ht="23.25" customHeight="1" outlineLevel="1" x14ac:dyDescent="0.25">
      <c r="B711" s="87" t="s">
        <v>4</v>
      </c>
      <c r="C711" s="88"/>
      <c r="D711" s="88"/>
      <c r="E711" s="88" t="s">
        <v>5</v>
      </c>
      <c r="F711" s="88"/>
      <c r="G711" s="88"/>
      <c r="H711" s="88"/>
      <c r="I711" s="89"/>
      <c r="J711" s="1"/>
    </row>
    <row r="712" spans="2:10" ht="234" customHeight="1" outlineLevel="1" x14ac:dyDescent="0.25">
      <c r="B712" s="67"/>
      <c r="C712" s="65"/>
      <c r="D712" s="65"/>
      <c r="E712" s="64"/>
      <c r="F712" s="65"/>
      <c r="G712" s="65"/>
      <c r="H712" s="65"/>
      <c r="I712" s="66"/>
      <c r="J712" s="1"/>
    </row>
    <row r="713" spans="2:10" outlineLevel="1" x14ac:dyDescent="0.25">
      <c r="B713" s="61" t="s">
        <v>6</v>
      </c>
      <c r="C713" s="62"/>
      <c r="D713" s="62"/>
      <c r="E713" s="62"/>
      <c r="F713" s="62"/>
      <c r="G713" s="62"/>
      <c r="H713" s="62"/>
      <c r="I713" s="63"/>
      <c r="J713" s="1"/>
    </row>
    <row r="714" spans="2:10" outlineLevel="1" x14ac:dyDescent="0.25">
      <c r="B714" s="68"/>
      <c r="C714" s="69"/>
      <c r="D714" s="70"/>
      <c r="E714" s="77"/>
      <c r="F714" s="69"/>
      <c r="G714" s="69"/>
      <c r="H714" s="69"/>
      <c r="I714" s="78"/>
      <c r="J714" s="1"/>
    </row>
    <row r="715" spans="2:10" outlineLevel="1" x14ac:dyDescent="0.25">
      <c r="B715" s="71"/>
      <c r="C715" s="72"/>
      <c r="D715" s="73"/>
      <c r="E715" s="79"/>
      <c r="F715" s="72"/>
      <c r="G715" s="72"/>
      <c r="H715" s="72"/>
      <c r="I715" s="80"/>
      <c r="J715" s="1"/>
    </row>
    <row r="716" spans="2:10" outlineLevel="1" x14ac:dyDescent="0.25">
      <c r="B716" s="71"/>
      <c r="C716" s="72"/>
      <c r="D716" s="73"/>
      <c r="E716" s="79"/>
      <c r="F716" s="72"/>
      <c r="G716" s="72"/>
      <c r="H716" s="72"/>
      <c r="I716" s="80"/>
      <c r="J716" s="1"/>
    </row>
    <row r="717" spans="2:10" outlineLevel="1" x14ac:dyDescent="0.25">
      <c r="B717" s="71"/>
      <c r="C717" s="72"/>
      <c r="D717" s="73"/>
      <c r="E717" s="79"/>
      <c r="F717" s="72"/>
      <c r="G717" s="72"/>
      <c r="H717" s="72"/>
      <c r="I717" s="80"/>
      <c r="J717" s="1"/>
    </row>
    <row r="718" spans="2:10" ht="15.75" outlineLevel="1" thickBot="1" x14ac:dyDescent="0.3">
      <c r="B718" s="74"/>
      <c r="C718" s="75"/>
      <c r="D718" s="76"/>
      <c r="E718" s="81"/>
      <c r="F718" s="75"/>
      <c r="G718" s="75"/>
      <c r="H718" s="75"/>
      <c r="I718" s="82"/>
      <c r="J718" s="1"/>
    </row>
    <row r="719" spans="2:10" ht="33" customHeight="1" x14ac:dyDescent="0.25">
      <c r="B719" s="22" t="s">
        <v>0</v>
      </c>
      <c r="C719" s="21">
        <f>MAX(B$8:$C718)+1</f>
        <v>72</v>
      </c>
      <c r="D719" s="20" t="str">
        <f>INDEX(AssetList!$J$3:$J$200,MATCH('Correction Document'!C719,AssetList!$M$3:$M$200))</f>
        <v>11_PGOC_BNL_Dynamite_SG01_P01_IC07_S01</v>
      </c>
      <c r="E719" s="10" t="s">
        <v>1</v>
      </c>
      <c r="F719" s="20" t="str">
        <f>INDEX(AssetList!$K$3:$K$200,MATCH('Correction Document'!$C719,AssetList!$M$3:$M$200))</f>
        <v/>
      </c>
      <c r="G719" s="10" t="s">
        <v>2</v>
      </c>
      <c r="H719" s="90" t="str">
        <f>INDEX(AssetList!$L$3:$L$200,MATCH('Correction Document'!$C719,AssetList!$M$3:$M$200))</f>
        <v>Line up</v>
      </c>
      <c r="I719" s="91" t="str">
        <f>INDEX(AssetList!$K$3:$K$200,MATCH('Correction Document'!$C719,AssetList!$M$3:$M$200))</f>
        <v/>
      </c>
      <c r="J719" s="1"/>
    </row>
    <row r="720" spans="2:10" ht="23.25" customHeight="1" outlineLevel="1" x14ac:dyDescent="0.25">
      <c r="B720" s="83" t="s">
        <v>3</v>
      </c>
      <c r="C720" s="84"/>
      <c r="D720" s="84"/>
      <c r="E720" s="85">
        <f>MAX($E$9:E719)+1</f>
        <v>72</v>
      </c>
      <c r="F720" s="85"/>
      <c r="G720" s="85"/>
      <c r="H720" s="85"/>
      <c r="I720" s="86"/>
      <c r="J720" s="1"/>
    </row>
    <row r="721" spans="2:10" ht="23.25" customHeight="1" outlineLevel="1" x14ac:dyDescent="0.25">
      <c r="B721" s="87" t="s">
        <v>4</v>
      </c>
      <c r="C721" s="88"/>
      <c r="D721" s="88"/>
      <c r="E721" s="88" t="s">
        <v>5</v>
      </c>
      <c r="F721" s="88"/>
      <c r="G721" s="88"/>
      <c r="H721" s="88"/>
      <c r="I721" s="89"/>
      <c r="J721" s="1"/>
    </row>
    <row r="722" spans="2:10" ht="234" customHeight="1" outlineLevel="1" x14ac:dyDescent="0.25">
      <c r="B722" s="67"/>
      <c r="C722" s="65"/>
      <c r="D722" s="65"/>
      <c r="E722" s="64"/>
      <c r="F722" s="65"/>
      <c r="G722" s="65"/>
      <c r="H722" s="65"/>
      <c r="I722" s="66"/>
      <c r="J722" s="1"/>
    </row>
    <row r="723" spans="2:10" outlineLevel="1" x14ac:dyDescent="0.25">
      <c r="B723" s="61" t="s">
        <v>6</v>
      </c>
      <c r="C723" s="62"/>
      <c r="D723" s="62"/>
      <c r="E723" s="62"/>
      <c r="F723" s="62"/>
      <c r="G723" s="62"/>
      <c r="H723" s="62"/>
      <c r="I723" s="63"/>
      <c r="J723" s="1"/>
    </row>
    <row r="724" spans="2:10" outlineLevel="1" x14ac:dyDescent="0.25">
      <c r="B724" s="68"/>
      <c r="C724" s="69"/>
      <c r="D724" s="70"/>
      <c r="E724" s="77"/>
      <c r="F724" s="69"/>
      <c r="G724" s="69"/>
      <c r="H724" s="69"/>
      <c r="I724" s="78"/>
      <c r="J724" s="1"/>
    </row>
    <row r="725" spans="2:10" outlineLevel="1" x14ac:dyDescent="0.25">
      <c r="B725" s="71"/>
      <c r="C725" s="72"/>
      <c r="D725" s="73"/>
      <c r="E725" s="79"/>
      <c r="F725" s="72"/>
      <c r="G725" s="72"/>
      <c r="H725" s="72"/>
      <c r="I725" s="80"/>
      <c r="J725" s="1"/>
    </row>
    <row r="726" spans="2:10" outlineLevel="1" x14ac:dyDescent="0.25">
      <c r="B726" s="71"/>
      <c r="C726" s="72"/>
      <c r="D726" s="73"/>
      <c r="E726" s="79"/>
      <c r="F726" s="72"/>
      <c r="G726" s="72"/>
      <c r="H726" s="72"/>
      <c r="I726" s="80"/>
      <c r="J726" s="1"/>
    </row>
    <row r="727" spans="2:10" outlineLevel="1" x14ac:dyDescent="0.25">
      <c r="B727" s="71"/>
      <c r="C727" s="72"/>
      <c r="D727" s="73"/>
      <c r="E727" s="79"/>
      <c r="F727" s="72"/>
      <c r="G727" s="72"/>
      <c r="H727" s="72"/>
      <c r="I727" s="80"/>
      <c r="J727" s="1"/>
    </row>
    <row r="728" spans="2:10" ht="15.75" outlineLevel="1" thickBot="1" x14ac:dyDescent="0.3">
      <c r="B728" s="74"/>
      <c r="C728" s="75"/>
      <c r="D728" s="76"/>
      <c r="E728" s="81"/>
      <c r="F728" s="75"/>
      <c r="G728" s="75"/>
      <c r="H728" s="75"/>
      <c r="I728" s="82"/>
      <c r="J728" s="1"/>
    </row>
    <row r="729" spans="2:10" ht="33" customHeight="1" x14ac:dyDescent="0.25">
      <c r="B729" s="22" t="s">
        <v>0</v>
      </c>
      <c r="C729" s="21">
        <f>MAX(B$8:$C728)+1</f>
        <v>73</v>
      </c>
      <c r="D729" s="20" t="str">
        <f>INDEX(AssetList!$J$3:$J$200,MATCH('Correction Document'!C729,AssetList!$M$3:$M$200))</f>
        <v>11_PGOC_BNL_Dynamite_SG01_P01_IC07_S02</v>
      </c>
      <c r="E729" s="10" t="s">
        <v>1</v>
      </c>
      <c r="F729" s="20" t="str">
        <f>INDEX(AssetList!$K$3:$K$200,MATCH('Correction Document'!$C729,AssetList!$M$3:$M$200))</f>
        <v/>
      </c>
      <c r="G729" s="10" t="s">
        <v>2</v>
      </c>
      <c r="H729" s="90" t="str">
        <f>INDEX(AssetList!$L$3:$L$200,MATCH('Correction Document'!$C729,AssetList!$M$3:$M$200))</f>
        <v>Line up</v>
      </c>
      <c r="I729" s="91" t="str">
        <f>INDEX(AssetList!$K$3:$K$200,MATCH('Correction Document'!$C729,AssetList!$M$3:$M$200))</f>
        <v/>
      </c>
      <c r="J729" s="1"/>
    </row>
    <row r="730" spans="2:10" ht="23.25" customHeight="1" outlineLevel="1" x14ac:dyDescent="0.25">
      <c r="B730" s="83" t="s">
        <v>3</v>
      </c>
      <c r="C730" s="84"/>
      <c r="D730" s="84"/>
      <c r="E730" s="85">
        <f>MAX($E$9:E729)+1</f>
        <v>73</v>
      </c>
      <c r="F730" s="85"/>
      <c r="G730" s="85"/>
      <c r="H730" s="85"/>
      <c r="I730" s="86"/>
      <c r="J730" s="1"/>
    </row>
    <row r="731" spans="2:10" ht="23.25" customHeight="1" outlineLevel="1" x14ac:dyDescent="0.25">
      <c r="B731" s="87" t="s">
        <v>4</v>
      </c>
      <c r="C731" s="88"/>
      <c r="D731" s="88"/>
      <c r="E731" s="88" t="s">
        <v>5</v>
      </c>
      <c r="F731" s="88"/>
      <c r="G731" s="88"/>
      <c r="H731" s="88"/>
      <c r="I731" s="89"/>
      <c r="J731" s="1"/>
    </row>
    <row r="732" spans="2:10" ht="234" customHeight="1" outlineLevel="1" x14ac:dyDescent="0.25">
      <c r="B732" s="67"/>
      <c r="C732" s="65"/>
      <c r="D732" s="65"/>
      <c r="E732" s="64"/>
      <c r="F732" s="65"/>
      <c r="G732" s="65"/>
      <c r="H732" s="65"/>
      <c r="I732" s="66"/>
      <c r="J732" s="1"/>
    </row>
    <row r="733" spans="2:10" outlineLevel="1" x14ac:dyDescent="0.25">
      <c r="B733" s="61" t="s">
        <v>6</v>
      </c>
      <c r="C733" s="62"/>
      <c r="D733" s="62"/>
      <c r="E733" s="62"/>
      <c r="F733" s="62"/>
      <c r="G733" s="62"/>
      <c r="H733" s="62"/>
      <c r="I733" s="63"/>
      <c r="J733" s="1"/>
    </row>
    <row r="734" spans="2:10" outlineLevel="1" x14ac:dyDescent="0.25">
      <c r="B734" s="68"/>
      <c r="C734" s="69"/>
      <c r="D734" s="70"/>
      <c r="E734" s="77"/>
      <c r="F734" s="69"/>
      <c r="G734" s="69"/>
      <c r="H734" s="69"/>
      <c r="I734" s="78"/>
      <c r="J734" s="1"/>
    </row>
    <row r="735" spans="2:10" outlineLevel="1" x14ac:dyDescent="0.25">
      <c r="B735" s="71"/>
      <c r="C735" s="72"/>
      <c r="D735" s="73"/>
      <c r="E735" s="79"/>
      <c r="F735" s="72"/>
      <c r="G735" s="72"/>
      <c r="H735" s="72"/>
      <c r="I735" s="80"/>
      <c r="J735" s="1"/>
    </row>
    <row r="736" spans="2:10" outlineLevel="1" x14ac:dyDescent="0.25">
      <c r="B736" s="71"/>
      <c r="C736" s="72"/>
      <c r="D736" s="73"/>
      <c r="E736" s="79"/>
      <c r="F736" s="72"/>
      <c r="G736" s="72"/>
      <c r="H736" s="72"/>
      <c r="I736" s="80"/>
      <c r="J736" s="1"/>
    </row>
    <row r="737" spans="2:10" outlineLevel="1" x14ac:dyDescent="0.25">
      <c r="B737" s="71"/>
      <c r="C737" s="72"/>
      <c r="D737" s="73"/>
      <c r="E737" s="79"/>
      <c r="F737" s="72"/>
      <c r="G737" s="72"/>
      <c r="H737" s="72"/>
      <c r="I737" s="80"/>
      <c r="J737" s="1"/>
    </row>
    <row r="738" spans="2:10" ht="15.75" outlineLevel="1" thickBot="1" x14ac:dyDescent="0.3">
      <c r="B738" s="74"/>
      <c r="C738" s="75"/>
      <c r="D738" s="76"/>
      <c r="E738" s="81"/>
      <c r="F738" s="75"/>
      <c r="G738" s="75"/>
      <c r="H738" s="75"/>
      <c r="I738" s="82"/>
      <c r="J738" s="1"/>
    </row>
    <row r="739" spans="2:10" ht="33" customHeight="1" x14ac:dyDescent="0.25">
      <c r="B739" s="22" t="s">
        <v>0</v>
      </c>
      <c r="C739" s="21">
        <f>MAX(B$8:$C738)+1</f>
        <v>74</v>
      </c>
      <c r="D739" s="20" t="str">
        <f>INDEX(AssetList!$J$3:$J$200,MATCH('Correction Document'!C739,AssetList!$M$3:$M$200))</f>
        <v>11_PGOC_BNL_Dynamite_SG01_P01_IC07_S02</v>
      </c>
      <c r="E739" s="10" t="s">
        <v>1</v>
      </c>
      <c r="F739" s="20" t="str">
        <f>INDEX(AssetList!$K$3:$K$200,MATCH('Correction Document'!$C739,AssetList!$M$3:$M$200))</f>
        <v>PU01</v>
      </c>
      <c r="G739" s="10" t="s">
        <v>2</v>
      </c>
      <c r="H739" s="90" t="str">
        <f>INDEX(AssetList!$L$3:$L$200,MATCH('Correction Document'!$C739,AssetList!$M$3:$M$200))</f>
        <v>Line up</v>
      </c>
      <c r="I739" s="91" t="str">
        <f>INDEX(AssetList!$K$3:$K$200,MATCH('Correction Document'!$C739,AssetList!$M$3:$M$200))</f>
        <v>PU01</v>
      </c>
      <c r="J739" s="1"/>
    </row>
    <row r="740" spans="2:10" ht="23.25" customHeight="1" outlineLevel="1" x14ac:dyDescent="0.25">
      <c r="B740" s="83" t="s">
        <v>3</v>
      </c>
      <c r="C740" s="84"/>
      <c r="D740" s="84"/>
      <c r="E740" s="85">
        <f>MAX($E$9:E739)+1</f>
        <v>74</v>
      </c>
      <c r="F740" s="85"/>
      <c r="G740" s="85"/>
      <c r="H740" s="85"/>
      <c r="I740" s="86"/>
      <c r="J740" s="1"/>
    </row>
    <row r="741" spans="2:10" ht="23.25" customHeight="1" outlineLevel="1" x14ac:dyDescent="0.25">
      <c r="B741" s="87" t="s">
        <v>4</v>
      </c>
      <c r="C741" s="88"/>
      <c r="D741" s="88"/>
      <c r="E741" s="88" t="s">
        <v>5</v>
      </c>
      <c r="F741" s="88"/>
      <c r="G741" s="88"/>
      <c r="H741" s="88"/>
      <c r="I741" s="89"/>
      <c r="J741" s="1"/>
    </row>
    <row r="742" spans="2:10" ht="234" customHeight="1" outlineLevel="1" x14ac:dyDescent="0.25">
      <c r="B742" s="67"/>
      <c r="C742" s="65"/>
      <c r="D742" s="65"/>
      <c r="E742" s="64"/>
      <c r="F742" s="65"/>
      <c r="G742" s="65"/>
      <c r="H742" s="65"/>
      <c r="I742" s="66"/>
      <c r="J742" s="1"/>
    </row>
    <row r="743" spans="2:10" outlineLevel="1" x14ac:dyDescent="0.25">
      <c r="B743" s="61" t="s">
        <v>6</v>
      </c>
      <c r="C743" s="62"/>
      <c r="D743" s="62"/>
      <c r="E743" s="62"/>
      <c r="F743" s="62"/>
      <c r="G743" s="62"/>
      <c r="H743" s="62"/>
      <c r="I743" s="63"/>
      <c r="J743" s="1"/>
    </row>
    <row r="744" spans="2:10" outlineLevel="1" x14ac:dyDescent="0.25">
      <c r="B744" s="68"/>
      <c r="C744" s="69"/>
      <c r="D744" s="70"/>
      <c r="E744" s="77"/>
      <c r="F744" s="69"/>
      <c r="G744" s="69"/>
      <c r="H744" s="69"/>
      <c r="I744" s="78"/>
      <c r="J744" s="1"/>
    </row>
    <row r="745" spans="2:10" outlineLevel="1" x14ac:dyDescent="0.25">
      <c r="B745" s="71"/>
      <c r="C745" s="72"/>
      <c r="D745" s="73"/>
      <c r="E745" s="79"/>
      <c r="F745" s="72"/>
      <c r="G745" s="72"/>
      <c r="H745" s="72"/>
      <c r="I745" s="80"/>
      <c r="J745" s="1"/>
    </row>
    <row r="746" spans="2:10" outlineLevel="1" x14ac:dyDescent="0.25">
      <c r="B746" s="71"/>
      <c r="C746" s="72"/>
      <c r="D746" s="73"/>
      <c r="E746" s="79"/>
      <c r="F746" s="72"/>
      <c r="G746" s="72"/>
      <c r="H746" s="72"/>
      <c r="I746" s="80"/>
      <c r="J746" s="1"/>
    </row>
    <row r="747" spans="2:10" outlineLevel="1" x14ac:dyDescent="0.25">
      <c r="B747" s="71"/>
      <c r="C747" s="72"/>
      <c r="D747" s="73"/>
      <c r="E747" s="79"/>
      <c r="F747" s="72"/>
      <c r="G747" s="72"/>
      <c r="H747" s="72"/>
      <c r="I747" s="80"/>
      <c r="J747" s="1"/>
    </row>
    <row r="748" spans="2:10" ht="15.75" outlineLevel="1" thickBot="1" x14ac:dyDescent="0.3">
      <c r="B748" s="74"/>
      <c r="C748" s="75"/>
      <c r="D748" s="76"/>
      <c r="E748" s="81"/>
      <c r="F748" s="75"/>
      <c r="G748" s="75"/>
      <c r="H748" s="75"/>
      <c r="I748" s="82"/>
      <c r="J748" s="1"/>
    </row>
    <row r="749" spans="2:10" ht="33" customHeight="1" x14ac:dyDescent="0.25">
      <c r="B749" s="22" t="s">
        <v>0</v>
      </c>
      <c r="C749" s="21">
        <f>MAX(B$8:$C748)+1</f>
        <v>75</v>
      </c>
      <c r="D749" s="20" t="str">
        <f>INDEX(AssetList!$J$3:$J$200,MATCH('Correction Document'!C749,AssetList!$M$3:$M$200))</f>
        <v>11_PGOC_BNL_Dynamite_SG01_P01_IC07_S02</v>
      </c>
      <c r="E749" s="10" t="s">
        <v>1</v>
      </c>
      <c r="F749" s="20" t="str">
        <f>INDEX(AssetList!$K$3:$K$200,MATCH('Correction Document'!$C749,AssetList!$M$3:$M$200))</f>
        <v>PU02</v>
      </c>
      <c r="G749" s="10" t="s">
        <v>2</v>
      </c>
      <c r="H749" s="90" t="str">
        <f>INDEX(AssetList!$L$3:$L$200,MATCH('Correction Document'!$C749,AssetList!$M$3:$M$200))</f>
        <v>Line up</v>
      </c>
      <c r="I749" s="91" t="str">
        <f>INDEX(AssetList!$K$3:$K$200,MATCH('Correction Document'!$C749,AssetList!$M$3:$M$200))</f>
        <v>PU02</v>
      </c>
      <c r="J749" s="1"/>
    </row>
    <row r="750" spans="2:10" ht="23.25" customHeight="1" outlineLevel="1" x14ac:dyDescent="0.25">
      <c r="B750" s="83" t="s">
        <v>3</v>
      </c>
      <c r="C750" s="84"/>
      <c r="D750" s="84"/>
      <c r="E750" s="85">
        <f>MAX($E$9:E749)+1</f>
        <v>75</v>
      </c>
      <c r="F750" s="85"/>
      <c r="G750" s="85"/>
      <c r="H750" s="85"/>
      <c r="I750" s="86"/>
      <c r="J750" s="1"/>
    </row>
    <row r="751" spans="2:10" ht="23.25" customHeight="1" outlineLevel="1" x14ac:dyDescent="0.25">
      <c r="B751" s="87" t="s">
        <v>4</v>
      </c>
      <c r="C751" s="88"/>
      <c r="D751" s="88"/>
      <c r="E751" s="88" t="s">
        <v>5</v>
      </c>
      <c r="F751" s="88"/>
      <c r="G751" s="88"/>
      <c r="H751" s="88"/>
      <c r="I751" s="89"/>
      <c r="J751" s="1"/>
    </row>
    <row r="752" spans="2:10" ht="234" customHeight="1" outlineLevel="1" x14ac:dyDescent="0.25">
      <c r="B752" s="67"/>
      <c r="C752" s="65"/>
      <c r="D752" s="65"/>
      <c r="E752" s="64"/>
      <c r="F752" s="65"/>
      <c r="G752" s="65"/>
      <c r="H752" s="65"/>
      <c r="I752" s="66"/>
      <c r="J752" s="1"/>
    </row>
    <row r="753" spans="2:10" outlineLevel="1" x14ac:dyDescent="0.25">
      <c r="B753" s="61" t="s">
        <v>6</v>
      </c>
      <c r="C753" s="62"/>
      <c r="D753" s="62"/>
      <c r="E753" s="62"/>
      <c r="F753" s="62"/>
      <c r="G753" s="62"/>
      <c r="H753" s="62"/>
      <c r="I753" s="63"/>
      <c r="J753" s="1"/>
    </row>
    <row r="754" spans="2:10" outlineLevel="1" x14ac:dyDescent="0.25">
      <c r="B754" s="99"/>
      <c r="C754" s="100"/>
      <c r="D754" s="100"/>
      <c r="E754" s="100"/>
      <c r="F754" s="100"/>
      <c r="G754" s="100"/>
      <c r="H754" s="100"/>
      <c r="I754" s="101"/>
      <c r="J754" s="1"/>
    </row>
    <row r="755" spans="2:10" outlineLevel="1" x14ac:dyDescent="0.25">
      <c r="B755" s="102"/>
      <c r="C755" s="103"/>
      <c r="D755" s="103"/>
      <c r="E755" s="103"/>
      <c r="F755" s="103"/>
      <c r="G755" s="103"/>
      <c r="H755" s="103"/>
      <c r="I755" s="104"/>
      <c r="J755" s="1"/>
    </row>
    <row r="756" spans="2:10" outlineLevel="1" x14ac:dyDescent="0.25">
      <c r="B756" s="102"/>
      <c r="C756" s="103"/>
      <c r="D756" s="103"/>
      <c r="E756" s="103"/>
      <c r="F756" s="103"/>
      <c r="G756" s="103"/>
      <c r="H756" s="103"/>
      <c r="I756" s="104"/>
      <c r="J756" s="1"/>
    </row>
    <row r="757" spans="2:10" outlineLevel="1" x14ac:dyDescent="0.25">
      <c r="B757" s="102"/>
      <c r="C757" s="103"/>
      <c r="D757" s="103"/>
      <c r="E757" s="103"/>
      <c r="F757" s="103"/>
      <c r="G757" s="103"/>
      <c r="H757" s="103"/>
      <c r="I757" s="104"/>
      <c r="J757" s="1"/>
    </row>
    <row r="758" spans="2:10" ht="15.75" outlineLevel="1" thickBot="1" x14ac:dyDescent="0.3">
      <c r="B758" s="105"/>
      <c r="C758" s="106"/>
      <c r="D758" s="106"/>
      <c r="E758" s="106"/>
      <c r="F758" s="106"/>
      <c r="G758" s="106"/>
      <c r="H758" s="106"/>
      <c r="I758" s="107"/>
      <c r="J758" s="1"/>
    </row>
    <row r="759" spans="2:10" ht="33" customHeight="1" x14ac:dyDescent="0.25">
      <c r="B759" s="22" t="s">
        <v>0</v>
      </c>
      <c r="C759" s="21">
        <f>MAX(B$8:$C758)+1</f>
        <v>76</v>
      </c>
      <c r="D759" s="20" t="str">
        <f>INDEX(AssetList!$J$3:$J$200,MATCH('Correction Document'!C759,AssetList!$M$3:$M$200))</f>
        <v>11_PGOC_BNL_Dynamite_SG01_P01_IC07_S03</v>
      </c>
      <c r="E759" s="10" t="s">
        <v>1</v>
      </c>
      <c r="F759" s="20" t="str">
        <f>INDEX(AssetList!$K$3:$K$200,MATCH('Correction Document'!$C759,AssetList!$M$3:$M$200))</f>
        <v/>
      </c>
      <c r="G759" s="10" t="s">
        <v>2</v>
      </c>
      <c r="H759" s="90" t="str">
        <f>INDEX(AssetList!$L$3:$L$200,MATCH('Correction Document'!$C759,AssetList!$M$3:$M$200))</f>
        <v>Line up</v>
      </c>
      <c r="I759" s="91" t="str">
        <f>INDEX(AssetList!$K$3:$K$200,MATCH('Correction Document'!$C759,AssetList!$M$3:$M$200))</f>
        <v/>
      </c>
      <c r="J759" s="1"/>
    </row>
    <row r="760" spans="2:10" ht="23.25" customHeight="1" outlineLevel="1" x14ac:dyDescent="0.25">
      <c r="B760" s="83" t="s">
        <v>3</v>
      </c>
      <c r="C760" s="84"/>
      <c r="D760" s="84"/>
      <c r="E760" s="85">
        <f>MAX($E$9:E759)+1</f>
        <v>76</v>
      </c>
      <c r="F760" s="85"/>
      <c r="G760" s="85"/>
      <c r="H760" s="85"/>
      <c r="I760" s="86"/>
      <c r="J760" s="1"/>
    </row>
    <row r="761" spans="2:10" ht="23.25" customHeight="1" outlineLevel="1" x14ac:dyDescent="0.25">
      <c r="B761" s="87" t="s">
        <v>4</v>
      </c>
      <c r="C761" s="88"/>
      <c r="D761" s="88"/>
      <c r="E761" s="88" t="s">
        <v>5</v>
      </c>
      <c r="F761" s="88"/>
      <c r="G761" s="88"/>
      <c r="H761" s="88"/>
      <c r="I761" s="89"/>
      <c r="J761" s="1"/>
    </row>
    <row r="762" spans="2:10" ht="234" customHeight="1" outlineLevel="1" x14ac:dyDescent="0.25">
      <c r="B762" s="67"/>
      <c r="C762" s="65"/>
      <c r="D762" s="65"/>
      <c r="E762" s="64"/>
      <c r="F762" s="65"/>
      <c r="G762" s="65"/>
      <c r="H762" s="65"/>
      <c r="I762" s="66"/>
      <c r="J762" s="1"/>
    </row>
    <row r="763" spans="2:10" outlineLevel="1" x14ac:dyDescent="0.25">
      <c r="B763" s="61" t="s">
        <v>6</v>
      </c>
      <c r="C763" s="62"/>
      <c r="D763" s="62"/>
      <c r="E763" s="62"/>
      <c r="F763" s="62"/>
      <c r="G763" s="62"/>
      <c r="H763" s="62"/>
      <c r="I763" s="63"/>
      <c r="J763" s="1"/>
    </row>
    <row r="764" spans="2:10" outlineLevel="1" x14ac:dyDescent="0.25">
      <c r="B764" s="68"/>
      <c r="C764" s="69"/>
      <c r="D764" s="70"/>
      <c r="E764" s="77"/>
      <c r="F764" s="69"/>
      <c r="G764" s="69"/>
      <c r="H764" s="69"/>
      <c r="I764" s="78"/>
      <c r="J764" s="1"/>
    </row>
    <row r="765" spans="2:10" outlineLevel="1" x14ac:dyDescent="0.25">
      <c r="B765" s="71"/>
      <c r="C765" s="72"/>
      <c r="D765" s="73"/>
      <c r="E765" s="79"/>
      <c r="F765" s="72"/>
      <c r="G765" s="72"/>
      <c r="H765" s="72"/>
      <c r="I765" s="80"/>
      <c r="J765" s="1"/>
    </row>
    <row r="766" spans="2:10" outlineLevel="1" x14ac:dyDescent="0.25">
      <c r="B766" s="71"/>
      <c r="C766" s="72"/>
      <c r="D766" s="73"/>
      <c r="E766" s="79"/>
      <c r="F766" s="72"/>
      <c r="G766" s="72"/>
      <c r="H766" s="72"/>
      <c r="I766" s="80"/>
      <c r="J766" s="1"/>
    </row>
    <row r="767" spans="2:10" outlineLevel="1" x14ac:dyDescent="0.25">
      <c r="B767" s="71"/>
      <c r="C767" s="72"/>
      <c r="D767" s="73"/>
      <c r="E767" s="79"/>
      <c r="F767" s="72"/>
      <c r="G767" s="72"/>
      <c r="H767" s="72"/>
      <c r="I767" s="80"/>
      <c r="J767" s="1"/>
    </row>
    <row r="768" spans="2:10" ht="15.75" outlineLevel="1" thickBot="1" x14ac:dyDescent="0.3">
      <c r="B768" s="74"/>
      <c r="C768" s="75"/>
      <c r="D768" s="76"/>
      <c r="E768" s="81"/>
      <c r="F768" s="75"/>
      <c r="G768" s="75"/>
      <c r="H768" s="75"/>
      <c r="I768" s="82"/>
      <c r="J768" s="1"/>
    </row>
    <row r="769" spans="2:10" ht="33" customHeight="1" x14ac:dyDescent="0.25">
      <c r="B769" s="22" t="s">
        <v>0</v>
      </c>
      <c r="C769" s="21">
        <f>MAX(B$8:$C768)+1</f>
        <v>77</v>
      </c>
      <c r="D769" s="20" t="str">
        <f>INDEX(AssetList!$J$3:$J$200,MATCH('Correction Document'!C769,AssetList!$M$3:$M$200))</f>
        <v>11_PGOC_BNL_Dynamite_SG01_P01_IC07_S04</v>
      </c>
      <c r="E769" s="10" t="s">
        <v>1</v>
      </c>
      <c r="F769" s="20" t="str">
        <f>INDEX(AssetList!$K$3:$K$200,MATCH('Correction Document'!$C769,AssetList!$M$3:$M$200))</f>
        <v/>
      </c>
      <c r="G769" s="10" t="s">
        <v>2</v>
      </c>
      <c r="H769" s="90" t="str">
        <f>INDEX(AssetList!$L$3:$L$200,MATCH('Correction Document'!$C769,AssetList!$M$3:$M$200))</f>
        <v>Line up</v>
      </c>
      <c r="I769" s="91" t="str">
        <f>INDEX(AssetList!$K$3:$K$200,MATCH('Correction Document'!$C769,AssetList!$M$3:$M$200))</f>
        <v/>
      </c>
      <c r="J769" s="1"/>
    </row>
    <row r="770" spans="2:10" ht="23.25" customHeight="1" outlineLevel="1" x14ac:dyDescent="0.25">
      <c r="B770" s="83" t="s">
        <v>3</v>
      </c>
      <c r="C770" s="84"/>
      <c r="D770" s="84"/>
      <c r="E770" s="85">
        <f>MAX($E$9:E769)+1</f>
        <v>77</v>
      </c>
      <c r="F770" s="85"/>
      <c r="G770" s="85"/>
      <c r="H770" s="85"/>
      <c r="I770" s="86"/>
      <c r="J770" s="1"/>
    </row>
    <row r="771" spans="2:10" ht="23.25" customHeight="1" outlineLevel="1" x14ac:dyDescent="0.25">
      <c r="B771" s="87" t="s">
        <v>4</v>
      </c>
      <c r="C771" s="88"/>
      <c r="D771" s="88"/>
      <c r="E771" s="88" t="s">
        <v>5</v>
      </c>
      <c r="F771" s="88"/>
      <c r="G771" s="88"/>
      <c r="H771" s="88"/>
      <c r="I771" s="89"/>
      <c r="J771" s="1"/>
    </row>
    <row r="772" spans="2:10" ht="234" customHeight="1" outlineLevel="1" x14ac:dyDescent="0.25">
      <c r="B772" s="67"/>
      <c r="C772" s="65"/>
      <c r="D772" s="65"/>
      <c r="E772" s="64"/>
      <c r="F772" s="65"/>
      <c r="G772" s="65"/>
      <c r="H772" s="65"/>
      <c r="I772" s="66"/>
      <c r="J772" s="1"/>
    </row>
    <row r="773" spans="2:10" outlineLevel="1" x14ac:dyDescent="0.25">
      <c r="B773" s="61" t="s">
        <v>6</v>
      </c>
      <c r="C773" s="62"/>
      <c r="D773" s="62"/>
      <c r="E773" s="62"/>
      <c r="F773" s="62"/>
      <c r="G773" s="62"/>
      <c r="H773" s="62"/>
      <c r="I773" s="63"/>
      <c r="J773" s="1"/>
    </row>
    <row r="774" spans="2:10" outlineLevel="1" x14ac:dyDescent="0.25">
      <c r="B774" s="68"/>
      <c r="C774" s="69"/>
      <c r="D774" s="70"/>
      <c r="E774" s="77"/>
      <c r="F774" s="69"/>
      <c r="G774" s="69"/>
      <c r="H774" s="69"/>
      <c r="I774" s="78"/>
      <c r="J774" s="1"/>
    </row>
    <row r="775" spans="2:10" outlineLevel="1" x14ac:dyDescent="0.25">
      <c r="B775" s="71"/>
      <c r="C775" s="72"/>
      <c r="D775" s="73"/>
      <c r="E775" s="79"/>
      <c r="F775" s="72"/>
      <c r="G775" s="72"/>
      <c r="H775" s="72"/>
      <c r="I775" s="80"/>
      <c r="J775" s="1"/>
    </row>
    <row r="776" spans="2:10" outlineLevel="1" x14ac:dyDescent="0.25">
      <c r="B776" s="71"/>
      <c r="C776" s="72"/>
      <c r="D776" s="73"/>
      <c r="E776" s="79"/>
      <c r="F776" s="72"/>
      <c r="G776" s="72"/>
      <c r="H776" s="72"/>
      <c r="I776" s="80"/>
      <c r="J776" s="1"/>
    </row>
    <row r="777" spans="2:10" outlineLevel="1" x14ac:dyDescent="0.25">
      <c r="B777" s="71"/>
      <c r="C777" s="72"/>
      <c r="D777" s="73"/>
      <c r="E777" s="79"/>
      <c r="F777" s="72"/>
      <c r="G777" s="72"/>
      <c r="H777" s="72"/>
      <c r="I777" s="80"/>
      <c r="J777" s="1"/>
    </row>
    <row r="778" spans="2:10" ht="15.75" outlineLevel="1" thickBot="1" x14ac:dyDescent="0.3">
      <c r="B778" s="74"/>
      <c r="C778" s="75"/>
      <c r="D778" s="76"/>
      <c r="E778" s="81"/>
      <c r="F778" s="75"/>
      <c r="G778" s="75"/>
      <c r="H778" s="75"/>
      <c r="I778" s="82"/>
      <c r="J778" s="1"/>
    </row>
    <row r="779" spans="2:10" ht="33" customHeight="1" x14ac:dyDescent="0.25">
      <c r="B779" s="22" t="s">
        <v>0</v>
      </c>
      <c r="C779" s="21">
        <f>MAX(B$8:$C778)+1</f>
        <v>78</v>
      </c>
      <c r="D779" s="20" t="str">
        <f>INDEX(AssetList!$J$3:$J$200,MATCH('Correction Document'!C779,AssetList!$M$3:$M$200))</f>
        <v>11_PGOC_BNL_Dynamite_SG01_P01_IC07_S05</v>
      </c>
      <c r="E779" s="10" t="s">
        <v>1</v>
      </c>
      <c r="F779" s="20" t="str">
        <f>INDEX(AssetList!$K$3:$K$200,MATCH('Correction Document'!$C779,AssetList!$M$3:$M$200))</f>
        <v/>
      </c>
      <c r="G779" s="10" t="s">
        <v>2</v>
      </c>
      <c r="H779" s="90" t="str">
        <f>INDEX(AssetList!$L$3:$L$200,MATCH('Correction Document'!$C779,AssetList!$M$3:$M$200))</f>
        <v>Line up</v>
      </c>
      <c r="I779" s="91" t="str">
        <f>INDEX(AssetList!$K$3:$K$200,MATCH('Correction Document'!$C779,AssetList!$M$3:$M$200))</f>
        <v/>
      </c>
      <c r="J779" s="1"/>
    </row>
    <row r="780" spans="2:10" ht="23.25" customHeight="1" outlineLevel="1" x14ac:dyDescent="0.25">
      <c r="B780" s="83" t="s">
        <v>3</v>
      </c>
      <c r="C780" s="84"/>
      <c r="D780" s="84"/>
      <c r="E780" s="85">
        <f>MAX($E$9:E779)+1</f>
        <v>78</v>
      </c>
      <c r="F780" s="85"/>
      <c r="G780" s="85"/>
      <c r="H780" s="85"/>
      <c r="I780" s="86"/>
      <c r="J780" s="1"/>
    </row>
    <row r="781" spans="2:10" ht="23.25" customHeight="1" outlineLevel="1" x14ac:dyDescent="0.25">
      <c r="B781" s="87" t="s">
        <v>4</v>
      </c>
      <c r="C781" s="88"/>
      <c r="D781" s="88"/>
      <c r="E781" s="88" t="s">
        <v>5</v>
      </c>
      <c r="F781" s="88"/>
      <c r="G781" s="88"/>
      <c r="H781" s="88"/>
      <c r="I781" s="89"/>
      <c r="J781" s="1"/>
    </row>
    <row r="782" spans="2:10" ht="234" customHeight="1" outlineLevel="1" x14ac:dyDescent="0.25">
      <c r="B782" s="67"/>
      <c r="C782" s="65"/>
      <c r="D782" s="65"/>
      <c r="E782" s="64"/>
      <c r="F782" s="65"/>
      <c r="G782" s="65"/>
      <c r="H782" s="65"/>
      <c r="I782" s="66"/>
      <c r="J782" s="1"/>
    </row>
    <row r="783" spans="2:10" outlineLevel="1" x14ac:dyDescent="0.25">
      <c r="B783" s="61" t="s">
        <v>6</v>
      </c>
      <c r="C783" s="62"/>
      <c r="D783" s="62"/>
      <c r="E783" s="62"/>
      <c r="F783" s="62"/>
      <c r="G783" s="62"/>
      <c r="H783" s="62"/>
      <c r="I783" s="63"/>
      <c r="J783" s="1"/>
    </row>
    <row r="784" spans="2:10" outlineLevel="1" x14ac:dyDescent="0.25">
      <c r="B784" s="68"/>
      <c r="C784" s="69"/>
      <c r="D784" s="70"/>
      <c r="E784" s="77"/>
      <c r="F784" s="69"/>
      <c r="G784" s="69"/>
      <c r="H784" s="69"/>
      <c r="I784" s="78"/>
      <c r="J784" s="1"/>
    </row>
    <row r="785" spans="2:10" outlineLevel="1" x14ac:dyDescent="0.25">
      <c r="B785" s="71"/>
      <c r="C785" s="72"/>
      <c r="D785" s="73"/>
      <c r="E785" s="79"/>
      <c r="F785" s="72"/>
      <c r="G785" s="72"/>
      <c r="H785" s="72"/>
      <c r="I785" s="80"/>
      <c r="J785" s="1"/>
    </row>
    <row r="786" spans="2:10" outlineLevel="1" x14ac:dyDescent="0.25">
      <c r="B786" s="71"/>
      <c r="C786" s="72"/>
      <c r="D786" s="73"/>
      <c r="E786" s="79"/>
      <c r="F786" s="72"/>
      <c r="G786" s="72"/>
      <c r="H786" s="72"/>
      <c r="I786" s="80"/>
      <c r="J786" s="1"/>
    </row>
    <row r="787" spans="2:10" outlineLevel="1" x14ac:dyDescent="0.25">
      <c r="B787" s="71"/>
      <c r="C787" s="72"/>
      <c r="D787" s="73"/>
      <c r="E787" s="79"/>
      <c r="F787" s="72"/>
      <c r="G787" s="72"/>
      <c r="H787" s="72"/>
      <c r="I787" s="80"/>
      <c r="J787" s="1"/>
    </row>
    <row r="788" spans="2:10" ht="15.75" outlineLevel="1" thickBot="1" x14ac:dyDescent="0.3">
      <c r="B788" s="74"/>
      <c r="C788" s="75"/>
      <c r="D788" s="76"/>
      <c r="E788" s="81"/>
      <c r="F788" s="75"/>
      <c r="G788" s="75"/>
      <c r="H788" s="75"/>
      <c r="I788" s="82"/>
      <c r="J788" s="1"/>
    </row>
    <row r="789" spans="2:10" ht="33" customHeight="1" x14ac:dyDescent="0.25">
      <c r="B789" s="22" t="s">
        <v>0</v>
      </c>
      <c r="C789" s="21">
        <f>MAX(B$8:$C788)+1</f>
        <v>79</v>
      </c>
      <c r="D789" s="20" t="str">
        <f>INDEX(AssetList!$J$3:$J$200,MATCH('Correction Document'!C789,AssetList!$M$3:$M$200))</f>
        <v>11_PGOC_BNL_Dynamite_SG01_P01_IC07_S05</v>
      </c>
      <c r="E789" s="10" t="s">
        <v>1</v>
      </c>
      <c r="F789" s="20" t="str">
        <f>INDEX(AssetList!$K$3:$K$200,MATCH('Correction Document'!$C789,AssetList!$M$3:$M$200))</f>
        <v>PU01</v>
      </c>
      <c r="G789" s="10" t="s">
        <v>2</v>
      </c>
      <c r="H789" s="90" t="str">
        <f>INDEX(AssetList!$L$3:$L$200,MATCH('Correction Document'!$C789,AssetList!$M$3:$M$200))</f>
        <v>Line up</v>
      </c>
      <c r="I789" s="91" t="str">
        <f>INDEX(AssetList!$K$3:$K$200,MATCH('Correction Document'!$C789,AssetList!$M$3:$M$200))</f>
        <v>PU01</v>
      </c>
      <c r="J789" s="1"/>
    </row>
    <row r="790" spans="2:10" ht="23.25" customHeight="1" outlineLevel="1" x14ac:dyDescent="0.25">
      <c r="B790" s="83" t="s">
        <v>3</v>
      </c>
      <c r="C790" s="84"/>
      <c r="D790" s="84"/>
      <c r="E790" s="85">
        <f>MAX($E$9:E789)+1</f>
        <v>79</v>
      </c>
      <c r="F790" s="85"/>
      <c r="G790" s="85"/>
      <c r="H790" s="85"/>
      <c r="I790" s="86"/>
      <c r="J790" s="1"/>
    </row>
    <row r="791" spans="2:10" ht="23.25" customHeight="1" outlineLevel="1" x14ac:dyDescent="0.25">
      <c r="B791" s="87" t="s">
        <v>4</v>
      </c>
      <c r="C791" s="88"/>
      <c r="D791" s="88"/>
      <c r="E791" s="88" t="s">
        <v>5</v>
      </c>
      <c r="F791" s="88"/>
      <c r="G791" s="88"/>
      <c r="H791" s="88"/>
      <c r="I791" s="89"/>
      <c r="J791" s="1"/>
    </row>
    <row r="792" spans="2:10" ht="234" customHeight="1" outlineLevel="1" x14ac:dyDescent="0.25">
      <c r="B792" s="67"/>
      <c r="C792" s="65"/>
      <c r="D792" s="65"/>
      <c r="E792" s="64"/>
      <c r="F792" s="65"/>
      <c r="G792" s="65"/>
      <c r="H792" s="65"/>
      <c r="I792" s="66"/>
      <c r="J792" s="1"/>
    </row>
    <row r="793" spans="2:10" outlineLevel="1" x14ac:dyDescent="0.25">
      <c r="B793" s="61" t="s">
        <v>6</v>
      </c>
      <c r="C793" s="62"/>
      <c r="D793" s="62"/>
      <c r="E793" s="62"/>
      <c r="F793" s="62"/>
      <c r="G793" s="62"/>
      <c r="H793" s="62"/>
      <c r="I793" s="63"/>
      <c r="J793" s="1"/>
    </row>
    <row r="794" spans="2:10" outlineLevel="1" x14ac:dyDescent="0.25">
      <c r="B794" s="68"/>
      <c r="C794" s="69"/>
      <c r="D794" s="70"/>
      <c r="E794" s="77"/>
      <c r="F794" s="69"/>
      <c r="G794" s="69"/>
      <c r="H794" s="69"/>
      <c r="I794" s="78"/>
      <c r="J794" s="1"/>
    </row>
    <row r="795" spans="2:10" outlineLevel="1" x14ac:dyDescent="0.25">
      <c r="B795" s="71"/>
      <c r="C795" s="72"/>
      <c r="D795" s="73"/>
      <c r="E795" s="79"/>
      <c r="F795" s="72"/>
      <c r="G795" s="72"/>
      <c r="H795" s="72"/>
      <c r="I795" s="80"/>
      <c r="J795" s="1"/>
    </row>
    <row r="796" spans="2:10" outlineLevel="1" x14ac:dyDescent="0.25">
      <c r="B796" s="71"/>
      <c r="C796" s="72"/>
      <c r="D796" s="73"/>
      <c r="E796" s="79"/>
      <c r="F796" s="72"/>
      <c r="G796" s="72"/>
      <c r="H796" s="72"/>
      <c r="I796" s="80"/>
      <c r="J796" s="1"/>
    </row>
    <row r="797" spans="2:10" outlineLevel="1" x14ac:dyDescent="0.25">
      <c r="B797" s="71"/>
      <c r="C797" s="72"/>
      <c r="D797" s="73"/>
      <c r="E797" s="79"/>
      <c r="F797" s="72"/>
      <c r="G797" s="72"/>
      <c r="H797" s="72"/>
      <c r="I797" s="80"/>
      <c r="J797" s="1"/>
    </row>
    <row r="798" spans="2:10" ht="15.75" outlineLevel="1" thickBot="1" x14ac:dyDescent="0.3">
      <c r="B798" s="74"/>
      <c r="C798" s="75"/>
      <c r="D798" s="76"/>
      <c r="E798" s="81"/>
      <c r="F798" s="75"/>
      <c r="G798" s="75"/>
      <c r="H798" s="75"/>
      <c r="I798" s="82"/>
      <c r="J798" s="1"/>
    </row>
    <row r="799" spans="2:10" ht="33" customHeight="1" x14ac:dyDescent="0.25">
      <c r="B799" s="22" t="s">
        <v>0</v>
      </c>
      <c r="C799" s="21">
        <f>MAX(B$8:$C798)+1</f>
        <v>80</v>
      </c>
      <c r="D799" s="20" t="str">
        <f>INDEX(AssetList!$J$3:$J$200,MATCH('Correction Document'!C799,AssetList!$M$3:$M$200))</f>
        <v>11_PGOC_BNL_Dynamite_SG01_P01_IC07_S05</v>
      </c>
      <c r="E799" s="10" t="s">
        <v>1</v>
      </c>
      <c r="F799" s="20" t="str">
        <f>INDEX(AssetList!$K$3:$K$200,MATCH('Correction Document'!$C799,AssetList!$M$3:$M$200))</f>
        <v>PU02</v>
      </c>
      <c r="G799" s="10" t="s">
        <v>2</v>
      </c>
      <c r="H799" s="90" t="str">
        <f>INDEX(AssetList!$L$3:$L$200,MATCH('Correction Document'!$C799,AssetList!$M$3:$M$200))</f>
        <v>Line up</v>
      </c>
      <c r="I799" s="91" t="str">
        <f>INDEX(AssetList!$K$3:$K$200,MATCH('Correction Document'!$C799,AssetList!$M$3:$M$200))</f>
        <v>PU02</v>
      </c>
      <c r="J799" s="1"/>
    </row>
    <row r="800" spans="2:10" ht="23.25" customHeight="1" outlineLevel="1" x14ac:dyDescent="0.25">
      <c r="B800" s="83" t="s">
        <v>3</v>
      </c>
      <c r="C800" s="84"/>
      <c r="D800" s="84"/>
      <c r="E800" s="85">
        <f>MAX($E$9:E799)+1</f>
        <v>80</v>
      </c>
      <c r="F800" s="85"/>
      <c r="G800" s="85"/>
      <c r="H800" s="85"/>
      <c r="I800" s="86"/>
      <c r="J800" s="1"/>
    </row>
    <row r="801" spans="2:10" ht="23.25" customHeight="1" outlineLevel="1" x14ac:dyDescent="0.25">
      <c r="B801" s="87" t="s">
        <v>4</v>
      </c>
      <c r="C801" s="88"/>
      <c r="D801" s="88"/>
      <c r="E801" s="88" t="s">
        <v>5</v>
      </c>
      <c r="F801" s="88"/>
      <c r="G801" s="88"/>
      <c r="H801" s="88"/>
      <c r="I801" s="89"/>
      <c r="J801" s="1"/>
    </row>
    <row r="802" spans="2:10" ht="234" customHeight="1" outlineLevel="1" x14ac:dyDescent="0.25">
      <c r="B802" s="67"/>
      <c r="C802" s="65"/>
      <c r="D802" s="65"/>
      <c r="E802" s="64"/>
      <c r="F802" s="65"/>
      <c r="G802" s="65"/>
      <c r="H802" s="65"/>
      <c r="I802" s="66"/>
      <c r="J802" s="1"/>
    </row>
    <row r="803" spans="2:10" outlineLevel="1" x14ac:dyDescent="0.25">
      <c r="B803" s="61" t="s">
        <v>6</v>
      </c>
      <c r="C803" s="62"/>
      <c r="D803" s="62"/>
      <c r="E803" s="62"/>
      <c r="F803" s="62"/>
      <c r="G803" s="62"/>
      <c r="H803" s="62"/>
      <c r="I803" s="63"/>
      <c r="J803" s="1"/>
    </row>
    <row r="804" spans="2:10" outlineLevel="1" x14ac:dyDescent="0.25">
      <c r="B804" s="68"/>
      <c r="C804" s="69"/>
      <c r="D804" s="70"/>
      <c r="E804" s="77"/>
      <c r="F804" s="69"/>
      <c r="G804" s="69"/>
      <c r="H804" s="69"/>
      <c r="I804" s="78"/>
      <c r="J804" s="1"/>
    </row>
    <row r="805" spans="2:10" outlineLevel="1" x14ac:dyDescent="0.25">
      <c r="B805" s="71"/>
      <c r="C805" s="72"/>
      <c r="D805" s="73"/>
      <c r="E805" s="79"/>
      <c r="F805" s="72"/>
      <c r="G805" s="72"/>
      <c r="H805" s="72"/>
      <c r="I805" s="80"/>
      <c r="J805" s="1"/>
    </row>
    <row r="806" spans="2:10" outlineLevel="1" x14ac:dyDescent="0.25">
      <c r="B806" s="71"/>
      <c r="C806" s="72"/>
      <c r="D806" s="73"/>
      <c r="E806" s="79"/>
      <c r="F806" s="72"/>
      <c r="G806" s="72"/>
      <c r="H806" s="72"/>
      <c r="I806" s="80"/>
      <c r="J806" s="1"/>
    </row>
    <row r="807" spans="2:10" outlineLevel="1" x14ac:dyDescent="0.25">
      <c r="B807" s="71"/>
      <c r="C807" s="72"/>
      <c r="D807" s="73"/>
      <c r="E807" s="79"/>
      <c r="F807" s="72"/>
      <c r="G807" s="72"/>
      <c r="H807" s="72"/>
      <c r="I807" s="80"/>
      <c r="J807" s="1"/>
    </row>
    <row r="808" spans="2:10" ht="15.75" outlineLevel="1" thickBot="1" x14ac:dyDescent="0.3">
      <c r="B808" s="74"/>
      <c r="C808" s="75"/>
      <c r="D808" s="76"/>
      <c r="E808" s="81"/>
      <c r="F808" s="75"/>
      <c r="G808" s="75"/>
      <c r="H808" s="75"/>
      <c r="I808" s="82"/>
      <c r="J808" s="1"/>
    </row>
    <row r="809" spans="2:10" ht="33" customHeight="1" x14ac:dyDescent="0.25">
      <c r="B809" s="22" t="s">
        <v>0</v>
      </c>
      <c r="C809" s="21">
        <f>MAX(B$8:$C808)+1</f>
        <v>81</v>
      </c>
      <c r="D809" s="20" t="str">
        <f>INDEX(AssetList!$J$3:$J$200,MATCH('Correction Document'!C809,AssetList!$M$3:$M$200))</f>
        <v>11_PGOC_BNL_Dynamite_SG01_P01_IC07_S06</v>
      </c>
      <c r="E809" s="10" t="s">
        <v>1</v>
      </c>
      <c r="F809" s="20" t="str">
        <f>INDEX(AssetList!$K$3:$K$200,MATCH('Correction Document'!$C809,AssetList!$M$3:$M$200))</f>
        <v/>
      </c>
      <c r="G809" s="10" t="s">
        <v>2</v>
      </c>
      <c r="H809" s="90" t="str">
        <f>INDEX(AssetList!$L$3:$L$200,MATCH('Correction Document'!$C809,AssetList!$M$3:$M$200))</f>
        <v>Line up</v>
      </c>
      <c r="I809" s="91" t="str">
        <f>INDEX(AssetList!$K$3:$K$200,MATCH('Correction Document'!$C809,AssetList!$M$3:$M$200))</f>
        <v/>
      </c>
      <c r="J809" s="1"/>
    </row>
    <row r="810" spans="2:10" ht="23.25" customHeight="1" outlineLevel="1" x14ac:dyDescent="0.25">
      <c r="B810" s="83" t="s">
        <v>3</v>
      </c>
      <c r="C810" s="84"/>
      <c r="D810" s="84"/>
      <c r="E810" s="85">
        <f>MAX($E$9:E809)+1</f>
        <v>81</v>
      </c>
      <c r="F810" s="85"/>
      <c r="G810" s="85"/>
      <c r="H810" s="85"/>
      <c r="I810" s="86"/>
      <c r="J810" s="1"/>
    </row>
    <row r="811" spans="2:10" ht="23.25" customHeight="1" outlineLevel="1" x14ac:dyDescent="0.25">
      <c r="B811" s="87" t="s">
        <v>4</v>
      </c>
      <c r="C811" s="88"/>
      <c r="D811" s="88"/>
      <c r="E811" s="88" t="s">
        <v>5</v>
      </c>
      <c r="F811" s="88"/>
      <c r="G811" s="88"/>
      <c r="H811" s="88"/>
      <c r="I811" s="89"/>
      <c r="J811" s="1"/>
    </row>
    <row r="812" spans="2:10" ht="234" customHeight="1" outlineLevel="1" x14ac:dyDescent="0.25">
      <c r="B812" s="67"/>
      <c r="C812" s="65"/>
      <c r="D812" s="65"/>
      <c r="E812" s="64"/>
      <c r="F812" s="65"/>
      <c r="G812" s="65"/>
      <c r="H812" s="65"/>
      <c r="I812" s="66"/>
      <c r="J812" s="1"/>
    </row>
    <row r="813" spans="2:10" outlineLevel="1" x14ac:dyDescent="0.25">
      <c r="B813" s="61" t="s">
        <v>6</v>
      </c>
      <c r="C813" s="62"/>
      <c r="D813" s="62"/>
      <c r="E813" s="62"/>
      <c r="F813" s="62"/>
      <c r="G813" s="62"/>
      <c r="H813" s="62"/>
      <c r="I813" s="63"/>
      <c r="J813" s="1"/>
    </row>
    <row r="814" spans="2:10" outlineLevel="1" x14ac:dyDescent="0.25">
      <c r="B814" s="99"/>
      <c r="C814" s="100"/>
      <c r="D814" s="100"/>
      <c r="E814" s="100"/>
      <c r="F814" s="100"/>
      <c r="G814" s="100"/>
      <c r="H814" s="100"/>
      <c r="I814" s="101"/>
      <c r="J814" s="1"/>
    </row>
    <row r="815" spans="2:10" outlineLevel="1" x14ac:dyDescent="0.25">
      <c r="B815" s="102"/>
      <c r="C815" s="103"/>
      <c r="D815" s="103"/>
      <c r="E815" s="103"/>
      <c r="F815" s="103"/>
      <c r="G815" s="103"/>
      <c r="H815" s="103"/>
      <c r="I815" s="104"/>
      <c r="J815" s="1"/>
    </row>
    <row r="816" spans="2:10" outlineLevel="1" x14ac:dyDescent="0.25">
      <c r="B816" s="102"/>
      <c r="C816" s="103"/>
      <c r="D816" s="103"/>
      <c r="E816" s="103"/>
      <c r="F816" s="103"/>
      <c r="G816" s="103"/>
      <c r="H816" s="103"/>
      <c r="I816" s="104"/>
      <c r="J816" s="1"/>
    </row>
    <row r="817" spans="2:10" outlineLevel="1" x14ac:dyDescent="0.25">
      <c r="B817" s="102"/>
      <c r="C817" s="103"/>
      <c r="D817" s="103"/>
      <c r="E817" s="103"/>
      <c r="F817" s="103"/>
      <c r="G817" s="103"/>
      <c r="H817" s="103"/>
      <c r="I817" s="104"/>
      <c r="J817" s="1"/>
    </row>
    <row r="818" spans="2:10" ht="15.75" outlineLevel="1" thickBot="1" x14ac:dyDescent="0.3">
      <c r="B818" s="105"/>
      <c r="C818" s="106"/>
      <c r="D818" s="106"/>
      <c r="E818" s="106"/>
      <c r="F818" s="106"/>
      <c r="G818" s="106"/>
      <c r="H818" s="106"/>
      <c r="I818" s="107"/>
      <c r="J818" s="1"/>
    </row>
    <row r="819" spans="2:10" ht="33" customHeight="1" x14ac:dyDescent="0.25">
      <c r="B819" s="22" t="s">
        <v>0</v>
      </c>
      <c r="C819" s="21">
        <f>MAX(B$8:$C818)+1</f>
        <v>82</v>
      </c>
      <c r="D819" s="20" t="str">
        <f>INDEX(AssetList!$J$3:$J$200,MATCH('Correction Document'!C819,AssetList!$M$3:$M$200))</f>
        <v>11_PGOC_BNL_Dynamite_SG01_P01_IC07_S06</v>
      </c>
      <c r="E819" s="10" t="s">
        <v>1</v>
      </c>
      <c r="F819" s="20" t="str">
        <f>INDEX(AssetList!$K$3:$K$200,MATCH('Correction Document'!$C819,AssetList!$M$3:$M$200))</f>
        <v>PU01</v>
      </c>
      <c r="G819" s="10" t="s">
        <v>2</v>
      </c>
      <c r="H819" s="90" t="str">
        <f>INDEX(AssetList!$L$3:$L$200,MATCH('Correction Document'!$C819,AssetList!$M$3:$M$200))</f>
        <v>Line up</v>
      </c>
      <c r="I819" s="91" t="str">
        <f>INDEX(AssetList!$K$3:$K$200,MATCH('Correction Document'!$C819,AssetList!$M$3:$M$200))</f>
        <v>PU01</v>
      </c>
      <c r="J819" s="1"/>
    </row>
    <row r="820" spans="2:10" ht="23.25" customHeight="1" outlineLevel="1" x14ac:dyDescent="0.25">
      <c r="B820" s="83" t="s">
        <v>3</v>
      </c>
      <c r="C820" s="84"/>
      <c r="D820" s="84"/>
      <c r="E820" s="85">
        <f>MAX($E$9:E819)+1</f>
        <v>82</v>
      </c>
      <c r="F820" s="85"/>
      <c r="G820" s="85"/>
      <c r="H820" s="85"/>
      <c r="I820" s="86"/>
      <c r="J820" s="1"/>
    </row>
    <row r="821" spans="2:10" ht="23.25" customHeight="1" outlineLevel="1" x14ac:dyDescent="0.25">
      <c r="B821" s="87" t="s">
        <v>4</v>
      </c>
      <c r="C821" s="88"/>
      <c r="D821" s="88"/>
      <c r="E821" s="88" t="s">
        <v>5</v>
      </c>
      <c r="F821" s="88"/>
      <c r="G821" s="88"/>
      <c r="H821" s="88"/>
      <c r="I821" s="89"/>
      <c r="J821" s="1"/>
    </row>
    <row r="822" spans="2:10" ht="234" customHeight="1" outlineLevel="1" x14ac:dyDescent="0.25">
      <c r="B822" s="67"/>
      <c r="C822" s="65"/>
      <c r="D822" s="65"/>
      <c r="E822" s="64"/>
      <c r="F822" s="65"/>
      <c r="G822" s="65"/>
      <c r="H822" s="65"/>
      <c r="I822" s="66"/>
      <c r="J822" s="1"/>
    </row>
    <row r="823" spans="2:10" outlineLevel="1" x14ac:dyDescent="0.25">
      <c r="B823" s="61" t="s">
        <v>6</v>
      </c>
      <c r="C823" s="62"/>
      <c r="D823" s="62"/>
      <c r="E823" s="62"/>
      <c r="F823" s="62"/>
      <c r="G823" s="62"/>
      <c r="H823" s="62"/>
      <c r="I823" s="63"/>
      <c r="J823" s="1"/>
    </row>
    <row r="824" spans="2:10" outlineLevel="1" x14ac:dyDescent="0.25">
      <c r="B824" s="68"/>
      <c r="C824" s="69"/>
      <c r="D824" s="70"/>
      <c r="E824" s="77"/>
      <c r="F824" s="69"/>
      <c r="G824" s="69"/>
      <c r="H824" s="69"/>
      <c r="I824" s="78"/>
      <c r="J824" s="1"/>
    </row>
    <row r="825" spans="2:10" outlineLevel="1" x14ac:dyDescent="0.25">
      <c r="B825" s="71"/>
      <c r="C825" s="72"/>
      <c r="D825" s="73"/>
      <c r="E825" s="79"/>
      <c r="F825" s="72"/>
      <c r="G825" s="72"/>
      <c r="H825" s="72"/>
      <c r="I825" s="80"/>
      <c r="J825" s="1"/>
    </row>
    <row r="826" spans="2:10" outlineLevel="1" x14ac:dyDescent="0.25">
      <c r="B826" s="71"/>
      <c r="C826" s="72"/>
      <c r="D826" s="73"/>
      <c r="E826" s="79"/>
      <c r="F826" s="72"/>
      <c r="G826" s="72"/>
      <c r="H826" s="72"/>
      <c r="I826" s="80"/>
      <c r="J826" s="1"/>
    </row>
    <row r="827" spans="2:10" outlineLevel="1" x14ac:dyDescent="0.25">
      <c r="B827" s="71"/>
      <c r="C827" s="72"/>
      <c r="D827" s="73"/>
      <c r="E827" s="79"/>
      <c r="F827" s="72"/>
      <c r="G827" s="72"/>
      <c r="H827" s="72"/>
      <c r="I827" s="80"/>
      <c r="J827" s="1"/>
    </row>
    <row r="828" spans="2:10" ht="15.75" outlineLevel="1" thickBot="1" x14ac:dyDescent="0.3">
      <c r="B828" s="74"/>
      <c r="C828" s="75"/>
      <c r="D828" s="76"/>
      <c r="E828" s="81"/>
      <c r="F828" s="75"/>
      <c r="G828" s="75"/>
      <c r="H828" s="75"/>
      <c r="I828" s="82"/>
      <c r="J828" s="1"/>
    </row>
    <row r="829" spans="2:10" ht="33" customHeight="1" x14ac:dyDescent="0.25">
      <c r="B829" s="22" t="s">
        <v>0</v>
      </c>
      <c r="C829" s="21">
        <f>MAX(B$8:$C828)+1</f>
        <v>83</v>
      </c>
      <c r="D829" s="20">
        <f>INDEX(AssetList!$J$3:$J$200,MATCH('Correction Document'!C829,AssetList!$M$3:$M$200))</f>
        <v>0</v>
      </c>
      <c r="E829" s="10" t="s">
        <v>1</v>
      </c>
      <c r="F829" s="20" t="str">
        <f>INDEX(AssetList!$K$3:$K$200,MATCH('Correction Document'!$C829,AssetList!$M$3:$M$200))</f>
        <v>C</v>
      </c>
      <c r="G829" s="10" t="s">
        <v>2</v>
      </c>
      <c r="H829" s="90" t="str">
        <f>INDEX(AssetList!$L$3:$L$200,MATCH('Correction Document'!$C829,AssetList!$M$3:$M$200))</f>
        <v/>
      </c>
      <c r="I829" s="91" t="str">
        <f>INDEX(AssetList!$K$3:$K$200,MATCH('Correction Document'!$C829,AssetList!$M$3:$M$200))</f>
        <v>C</v>
      </c>
      <c r="J829" s="1"/>
    </row>
    <row r="830" spans="2:10" ht="23.25" customHeight="1" outlineLevel="1" x14ac:dyDescent="0.25">
      <c r="B830" s="83" t="s">
        <v>3</v>
      </c>
      <c r="C830" s="84"/>
      <c r="D830" s="84"/>
      <c r="E830" s="85">
        <f>MAX($E$9:E829)+1</f>
        <v>83</v>
      </c>
      <c r="F830" s="85"/>
      <c r="G830" s="85"/>
      <c r="H830" s="85"/>
      <c r="I830" s="86"/>
      <c r="J830" s="1"/>
    </row>
    <row r="831" spans="2:10" ht="23.25" customHeight="1" outlineLevel="1" x14ac:dyDescent="0.25">
      <c r="B831" s="87" t="s">
        <v>4</v>
      </c>
      <c r="C831" s="88"/>
      <c r="D831" s="88"/>
      <c r="E831" s="88" t="s">
        <v>5</v>
      </c>
      <c r="F831" s="88"/>
      <c r="G831" s="88"/>
      <c r="H831" s="88"/>
      <c r="I831" s="89"/>
      <c r="J831" s="1"/>
    </row>
    <row r="832" spans="2:10" ht="234" customHeight="1" outlineLevel="1" x14ac:dyDescent="0.25">
      <c r="B832" s="67"/>
      <c r="C832" s="65"/>
      <c r="D832" s="65"/>
      <c r="E832" s="64"/>
      <c r="F832" s="65"/>
      <c r="G832" s="65"/>
      <c r="H832" s="65"/>
      <c r="I832" s="66"/>
      <c r="J832" s="1"/>
    </row>
    <row r="833" spans="2:10" outlineLevel="1" x14ac:dyDescent="0.25">
      <c r="B833" s="61" t="s">
        <v>6</v>
      </c>
      <c r="C833" s="62"/>
      <c r="D833" s="62"/>
      <c r="E833" s="62"/>
      <c r="F833" s="62"/>
      <c r="G833" s="62"/>
      <c r="H833" s="62"/>
      <c r="I833" s="63"/>
      <c r="J833" s="1"/>
    </row>
    <row r="834" spans="2:10" outlineLevel="1" x14ac:dyDescent="0.25">
      <c r="B834" s="68"/>
      <c r="C834" s="69"/>
      <c r="D834" s="70"/>
      <c r="E834" s="77"/>
      <c r="F834" s="69"/>
      <c r="G834" s="69"/>
      <c r="H834" s="69"/>
      <c r="I834" s="78"/>
      <c r="J834" s="1"/>
    </row>
    <row r="835" spans="2:10" outlineLevel="1" x14ac:dyDescent="0.25">
      <c r="B835" s="71"/>
      <c r="C835" s="72"/>
      <c r="D835" s="73"/>
      <c r="E835" s="79"/>
      <c r="F835" s="72"/>
      <c r="G835" s="72"/>
      <c r="H835" s="72"/>
      <c r="I835" s="80"/>
      <c r="J835" s="1"/>
    </row>
    <row r="836" spans="2:10" outlineLevel="1" x14ac:dyDescent="0.25">
      <c r="B836" s="71"/>
      <c r="C836" s="72"/>
      <c r="D836" s="73"/>
      <c r="E836" s="79"/>
      <c r="F836" s="72"/>
      <c r="G836" s="72"/>
      <c r="H836" s="72"/>
      <c r="I836" s="80"/>
      <c r="J836" s="1"/>
    </row>
    <row r="837" spans="2:10" outlineLevel="1" x14ac:dyDescent="0.25">
      <c r="B837" s="71"/>
      <c r="C837" s="72"/>
      <c r="D837" s="73"/>
      <c r="E837" s="79"/>
      <c r="F837" s="72"/>
      <c r="G837" s="72"/>
      <c r="H837" s="72"/>
      <c r="I837" s="80"/>
      <c r="J837" s="1"/>
    </row>
    <row r="838" spans="2:10" ht="15.75" outlineLevel="1" thickBot="1" x14ac:dyDescent="0.3">
      <c r="B838" s="74"/>
      <c r="C838" s="75"/>
      <c r="D838" s="76"/>
      <c r="E838" s="81"/>
      <c r="F838" s="75"/>
      <c r="G838" s="75"/>
      <c r="H838" s="75"/>
      <c r="I838" s="82"/>
      <c r="J838" s="1"/>
    </row>
    <row r="839" spans="2:10" ht="33" customHeight="1" x14ac:dyDescent="0.25">
      <c r="B839" s="22" t="s">
        <v>0</v>
      </c>
      <c r="C839" s="21">
        <f>MAX(B$8:$C838)+1</f>
        <v>84</v>
      </c>
      <c r="D839" s="20">
        <f>INDEX(AssetList!$J$3:$J$200,MATCH('Correction Document'!C839,AssetList!$M$3:$M$200))</f>
        <v>0</v>
      </c>
      <c r="E839" s="10" t="s">
        <v>1</v>
      </c>
      <c r="F839" s="20" t="str">
        <f>INDEX(AssetList!$K$3:$K$200,MATCH('Correction Document'!$C839,AssetList!$M$3:$M$200))</f>
        <v>M</v>
      </c>
      <c r="G839" s="10" t="s">
        <v>2</v>
      </c>
      <c r="H839" s="90" t="str">
        <f>INDEX(AssetList!$L$3:$L$200,MATCH('Correction Document'!$C839,AssetList!$M$3:$M$200))</f>
        <v/>
      </c>
      <c r="I839" s="91" t="str">
        <f>INDEX(AssetList!$K$3:$K$200,MATCH('Correction Document'!$C839,AssetList!$M$3:$M$200))</f>
        <v>M</v>
      </c>
      <c r="J839" s="1"/>
    </row>
    <row r="840" spans="2:10" ht="23.25" customHeight="1" outlineLevel="1" x14ac:dyDescent="0.25">
      <c r="B840" s="83" t="s">
        <v>3</v>
      </c>
      <c r="C840" s="84"/>
      <c r="D840" s="84"/>
      <c r="E840" s="85">
        <f>MAX($E$9:E839)+1</f>
        <v>84</v>
      </c>
      <c r="F840" s="85"/>
      <c r="G840" s="85"/>
      <c r="H840" s="85"/>
      <c r="I840" s="86"/>
      <c r="J840" s="1"/>
    </row>
    <row r="841" spans="2:10" ht="23.25" customHeight="1" outlineLevel="1" x14ac:dyDescent="0.25">
      <c r="B841" s="87" t="s">
        <v>4</v>
      </c>
      <c r="C841" s="88"/>
      <c r="D841" s="88"/>
      <c r="E841" s="88" t="s">
        <v>5</v>
      </c>
      <c r="F841" s="88"/>
      <c r="G841" s="88"/>
      <c r="H841" s="88"/>
      <c r="I841" s="89"/>
      <c r="J841" s="1"/>
    </row>
    <row r="842" spans="2:10" ht="234" customHeight="1" outlineLevel="1" x14ac:dyDescent="0.25">
      <c r="B842" s="67"/>
      <c r="C842" s="65"/>
      <c r="D842" s="65"/>
      <c r="E842" s="64"/>
      <c r="F842" s="65"/>
      <c r="G842" s="65"/>
      <c r="H842" s="65"/>
      <c r="I842" s="66"/>
      <c r="J842" s="1"/>
    </row>
    <row r="843" spans="2:10" outlineLevel="1" x14ac:dyDescent="0.25">
      <c r="B843" s="61" t="s">
        <v>6</v>
      </c>
      <c r="C843" s="62"/>
      <c r="D843" s="62"/>
      <c r="E843" s="62"/>
      <c r="F843" s="62"/>
      <c r="G843" s="62"/>
      <c r="H843" s="62"/>
      <c r="I843" s="63"/>
      <c r="J843" s="1"/>
    </row>
    <row r="844" spans="2:10" outlineLevel="1" x14ac:dyDescent="0.25">
      <c r="B844" s="68"/>
      <c r="C844" s="69"/>
      <c r="D844" s="70"/>
      <c r="E844" s="77"/>
      <c r="F844" s="69"/>
      <c r="G844" s="69"/>
      <c r="H844" s="69"/>
      <c r="I844" s="78"/>
      <c r="J844" s="1"/>
    </row>
    <row r="845" spans="2:10" outlineLevel="1" x14ac:dyDescent="0.25">
      <c r="B845" s="71"/>
      <c r="C845" s="72"/>
      <c r="D845" s="73"/>
      <c r="E845" s="79"/>
      <c r="F845" s="72"/>
      <c r="G845" s="72"/>
      <c r="H845" s="72"/>
      <c r="I845" s="80"/>
      <c r="J845" s="1"/>
    </row>
    <row r="846" spans="2:10" outlineLevel="1" x14ac:dyDescent="0.25">
      <c r="B846" s="71"/>
      <c r="C846" s="72"/>
      <c r="D846" s="73"/>
      <c r="E846" s="79"/>
      <c r="F846" s="72"/>
      <c r="G846" s="72"/>
      <c r="H846" s="72"/>
      <c r="I846" s="80"/>
      <c r="J846" s="1"/>
    </row>
    <row r="847" spans="2:10" outlineLevel="1" x14ac:dyDescent="0.25">
      <c r="B847" s="71"/>
      <c r="C847" s="72"/>
      <c r="D847" s="73"/>
      <c r="E847" s="79"/>
      <c r="F847" s="72"/>
      <c r="G847" s="72"/>
      <c r="H847" s="72"/>
      <c r="I847" s="80"/>
      <c r="J847" s="1"/>
    </row>
    <row r="848" spans="2:10" ht="15.75" outlineLevel="1" thickBot="1" x14ac:dyDescent="0.3">
      <c r="B848" s="74"/>
      <c r="C848" s="75"/>
      <c r="D848" s="76"/>
      <c r="E848" s="81"/>
      <c r="F848" s="75"/>
      <c r="G848" s="75"/>
      <c r="H848" s="75"/>
      <c r="I848" s="82"/>
      <c r="J848" s="1"/>
    </row>
    <row r="849" spans="2:10" ht="33" customHeight="1" x14ac:dyDescent="0.25">
      <c r="B849" s="22" t="s">
        <v>0</v>
      </c>
      <c r="C849" s="21">
        <f>MAX(B$8:$C848)+1</f>
        <v>85</v>
      </c>
      <c r="D849" s="20">
        <f>INDEX(AssetList!$J$3:$J$200,MATCH('Correction Document'!C849,AssetList!$M$3:$M$200))</f>
        <v>0</v>
      </c>
      <c r="E849" s="10" t="s">
        <v>1</v>
      </c>
      <c r="F849" s="20" t="str">
        <f>INDEX(AssetList!$K$3:$K$200,MATCH('Correction Document'!$C849,AssetList!$M$3:$M$200))</f>
        <v>D</v>
      </c>
      <c r="G849" s="10" t="s">
        <v>2</v>
      </c>
      <c r="H849" s="90" t="str">
        <f>INDEX(AssetList!$L$3:$L$200,MATCH('Correction Document'!$C849,AssetList!$M$3:$M$200))</f>
        <v/>
      </c>
      <c r="I849" s="91" t="str">
        <f>INDEX(AssetList!$K$3:$K$200,MATCH('Correction Document'!$C849,AssetList!$M$3:$M$200))</f>
        <v>D</v>
      </c>
      <c r="J849" s="1"/>
    </row>
    <row r="850" spans="2:10" ht="23.25" customHeight="1" outlineLevel="1" x14ac:dyDescent="0.25">
      <c r="B850" s="83" t="s">
        <v>3</v>
      </c>
      <c r="C850" s="84"/>
      <c r="D850" s="84"/>
      <c r="E850" s="85">
        <f>MAX($E$9:E849)+1</f>
        <v>85</v>
      </c>
      <c r="F850" s="85"/>
      <c r="G850" s="85"/>
      <c r="H850" s="85"/>
      <c r="I850" s="86"/>
      <c r="J850" s="1"/>
    </row>
    <row r="851" spans="2:10" ht="23.25" customHeight="1" outlineLevel="1" x14ac:dyDescent="0.25">
      <c r="B851" s="87" t="s">
        <v>4</v>
      </c>
      <c r="C851" s="88"/>
      <c r="D851" s="88"/>
      <c r="E851" s="88" t="s">
        <v>5</v>
      </c>
      <c r="F851" s="88"/>
      <c r="G851" s="88"/>
      <c r="H851" s="88"/>
      <c r="I851" s="89"/>
      <c r="J851" s="1"/>
    </row>
    <row r="852" spans="2:10" ht="234" customHeight="1" outlineLevel="1" x14ac:dyDescent="0.25">
      <c r="B852" s="67"/>
      <c r="C852" s="65"/>
      <c r="D852" s="65"/>
      <c r="E852" s="64"/>
      <c r="F852" s="65"/>
      <c r="G852" s="65"/>
      <c r="H852" s="65"/>
      <c r="I852" s="66"/>
      <c r="J852" s="1"/>
    </row>
    <row r="853" spans="2:10" outlineLevel="1" x14ac:dyDescent="0.25">
      <c r="B853" s="61" t="s">
        <v>6</v>
      </c>
      <c r="C853" s="62"/>
      <c r="D853" s="62"/>
      <c r="E853" s="62"/>
      <c r="F853" s="62"/>
      <c r="G853" s="62"/>
      <c r="H853" s="62"/>
      <c r="I853" s="63"/>
      <c r="J853" s="1"/>
    </row>
    <row r="854" spans="2:10" outlineLevel="1" x14ac:dyDescent="0.25">
      <c r="B854" s="68"/>
      <c r="C854" s="69"/>
      <c r="D854" s="70"/>
      <c r="E854" s="77"/>
      <c r="F854" s="69"/>
      <c r="G854" s="69"/>
      <c r="H854" s="69"/>
      <c r="I854" s="78"/>
      <c r="J854" s="1"/>
    </row>
    <row r="855" spans="2:10" outlineLevel="1" x14ac:dyDescent="0.25">
      <c r="B855" s="71"/>
      <c r="C855" s="72"/>
      <c r="D855" s="73"/>
      <c r="E855" s="79"/>
      <c r="F855" s="72"/>
      <c r="G855" s="72"/>
      <c r="H855" s="72"/>
      <c r="I855" s="80"/>
      <c r="J855" s="1"/>
    </row>
    <row r="856" spans="2:10" outlineLevel="1" x14ac:dyDescent="0.25">
      <c r="B856" s="71"/>
      <c r="C856" s="72"/>
      <c r="D856" s="73"/>
      <c r="E856" s="79"/>
      <c r="F856" s="72"/>
      <c r="G856" s="72"/>
      <c r="H856" s="72"/>
      <c r="I856" s="80"/>
      <c r="J856" s="1"/>
    </row>
    <row r="857" spans="2:10" outlineLevel="1" x14ac:dyDescent="0.25">
      <c r="B857" s="71"/>
      <c r="C857" s="72"/>
      <c r="D857" s="73"/>
      <c r="E857" s="79"/>
      <c r="F857" s="72"/>
      <c r="G857" s="72"/>
      <c r="H857" s="72"/>
      <c r="I857" s="80"/>
      <c r="J857" s="1"/>
    </row>
    <row r="858" spans="2:10" ht="15.75" outlineLevel="1" thickBot="1" x14ac:dyDescent="0.3">
      <c r="B858" s="74"/>
      <c r="C858" s="75"/>
      <c r="D858" s="76"/>
      <c r="E858" s="81"/>
      <c r="F858" s="75"/>
      <c r="G858" s="75"/>
      <c r="H858" s="75"/>
      <c r="I858" s="82"/>
      <c r="J858" s="1"/>
    </row>
    <row r="859" spans="2:10" ht="33" customHeight="1" x14ac:dyDescent="0.25">
      <c r="B859" s="22" t="s">
        <v>0</v>
      </c>
      <c r="C859" s="21">
        <f>MAX(B$8:$C858)+1</f>
        <v>86</v>
      </c>
      <c r="D859" s="20">
        <f>INDEX(AssetList!$J$3:$J$200,MATCH('Correction Document'!C859,AssetList!$M$3:$M$200))</f>
        <v>0</v>
      </c>
      <c r="E859" s="10" t="s">
        <v>1</v>
      </c>
      <c r="F859" s="20" t="str">
        <f>INDEX(AssetList!$K$3:$K$200,MATCH('Correction Document'!$C859,AssetList!$M$3:$M$200))</f>
        <v>R</v>
      </c>
      <c r="G859" s="10" t="s">
        <v>2</v>
      </c>
      <c r="H859" s="90" t="str">
        <f>INDEX(AssetList!$L$3:$L$200,MATCH('Correction Document'!$C859,AssetList!$M$3:$M$200))</f>
        <v/>
      </c>
      <c r="I859" s="91" t="str">
        <f>INDEX(AssetList!$K$3:$K$200,MATCH('Correction Document'!$C859,AssetList!$M$3:$M$200))</f>
        <v>R</v>
      </c>
      <c r="J859" s="1"/>
    </row>
    <row r="860" spans="2:10" ht="23.25" customHeight="1" outlineLevel="1" x14ac:dyDescent="0.25">
      <c r="B860" s="83" t="s">
        <v>3</v>
      </c>
      <c r="C860" s="84"/>
      <c r="D860" s="84"/>
      <c r="E860" s="85">
        <f>MAX($E$9:E859)+1</f>
        <v>86</v>
      </c>
      <c r="F860" s="85"/>
      <c r="G860" s="85"/>
      <c r="H860" s="85"/>
      <c r="I860" s="86"/>
      <c r="J860" s="1"/>
    </row>
    <row r="861" spans="2:10" ht="23.25" customHeight="1" outlineLevel="1" x14ac:dyDescent="0.25">
      <c r="B861" s="87" t="s">
        <v>4</v>
      </c>
      <c r="C861" s="88"/>
      <c r="D861" s="88"/>
      <c r="E861" s="88" t="s">
        <v>5</v>
      </c>
      <c r="F861" s="88"/>
      <c r="G861" s="88"/>
      <c r="H861" s="88"/>
      <c r="I861" s="89"/>
      <c r="J861" s="1"/>
    </row>
    <row r="862" spans="2:10" ht="234" customHeight="1" outlineLevel="1" x14ac:dyDescent="0.25">
      <c r="B862" s="67"/>
      <c r="C862" s="65"/>
      <c r="D862" s="65"/>
      <c r="E862" s="64"/>
      <c r="F862" s="65"/>
      <c r="G862" s="65"/>
      <c r="H862" s="65"/>
      <c r="I862" s="66"/>
      <c r="J862" s="1"/>
    </row>
    <row r="863" spans="2:10" outlineLevel="1" x14ac:dyDescent="0.25">
      <c r="B863" s="61" t="s">
        <v>6</v>
      </c>
      <c r="C863" s="62"/>
      <c r="D863" s="62"/>
      <c r="E863" s="62"/>
      <c r="F863" s="62"/>
      <c r="G863" s="62"/>
      <c r="H863" s="62"/>
      <c r="I863" s="63"/>
      <c r="J863" s="1"/>
    </row>
    <row r="864" spans="2:10" outlineLevel="1" x14ac:dyDescent="0.25">
      <c r="B864" s="68"/>
      <c r="C864" s="69"/>
      <c r="D864" s="70"/>
      <c r="E864" s="77"/>
      <c r="F864" s="69"/>
      <c r="G864" s="69"/>
      <c r="H864" s="69"/>
      <c r="I864" s="78"/>
      <c r="J864" s="1"/>
    </row>
    <row r="865" spans="2:10" outlineLevel="1" x14ac:dyDescent="0.25">
      <c r="B865" s="71"/>
      <c r="C865" s="72"/>
      <c r="D865" s="73"/>
      <c r="E865" s="79"/>
      <c r="F865" s="72"/>
      <c r="G865" s="72"/>
      <c r="H865" s="72"/>
      <c r="I865" s="80"/>
      <c r="J865" s="1"/>
    </row>
    <row r="866" spans="2:10" outlineLevel="1" x14ac:dyDescent="0.25">
      <c r="B866" s="71"/>
      <c r="C866" s="72"/>
      <c r="D866" s="73"/>
      <c r="E866" s="79"/>
      <c r="F866" s="72"/>
      <c r="G866" s="72"/>
      <c r="H866" s="72"/>
      <c r="I866" s="80"/>
      <c r="J866" s="1"/>
    </row>
    <row r="867" spans="2:10" outlineLevel="1" x14ac:dyDescent="0.25">
      <c r="B867" s="71"/>
      <c r="C867" s="72"/>
      <c r="D867" s="73"/>
      <c r="E867" s="79"/>
      <c r="F867" s="72"/>
      <c r="G867" s="72"/>
      <c r="H867" s="72"/>
      <c r="I867" s="80"/>
      <c r="J867" s="1"/>
    </row>
    <row r="868" spans="2:10" ht="15.75" outlineLevel="1" thickBot="1" x14ac:dyDescent="0.3">
      <c r="B868" s="74"/>
      <c r="C868" s="75"/>
      <c r="D868" s="76"/>
      <c r="E868" s="81"/>
      <c r="F868" s="75"/>
      <c r="G868" s="75"/>
      <c r="H868" s="75"/>
      <c r="I868" s="82"/>
      <c r="J868" s="1"/>
    </row>
    <row r="869" spans="2:10" ht="33" customHeight="1" x14ac:dyDescent="0.25">
      <c r="B869" s="22" t="s">
        <v>0</v>
      </c>
      <c r="C869" s="21">
        <f>MAX(B$8:$C868)+1</f>
        <v>87</v>
      </c>
      <c r="D869" s="20">
        <f>INDEX(AssetList!$J$3:$J$200,MATCH('Correction Document'!C869,AssetList!$M$3:$M$200))</f>
        <v>0</v>
      </c>
      <c r="E869" s="10" t="s">
        <v>1</v>
      </c>
      <c r="F869" s="20" t="str">
        <f>INDEX(AssetList!$K$3:$K$200,MATCH('Correction Document'!$C869,AssetList!$M$3:$M$200))</f>
        <v>I</v>
      </c>
      <c r="G869" s="10" t="s">
        <v>2</v>
      </c>
      <c r="H869" s="90" t="str">
        <f>INDEX(AssetList!$L$3:$L$200,MATCH('Correction Document'!$C869,AssetList!$M$3:$M$200))</f>
        <v/>
      </c>
      <c r="I869" s="91" t="str">
        <f>INDEX(AssetList!$K$3:$K$200,MATCH('Correction Document'!$C869,AssetList!$M$3:$M$200))</f>
        <v>I</v>
      </c>
      <c r="J869" s="1"/>
    </row>
    <row r="870" spans="2:10" ht="23.25" customHeight="1" outlineLevel="1" x14ac:dyDescent="0.25">
      <c r="B870" s="83" t="s">
        <v>3</v>
      </c>
      <c r="C870" s="84"/>
      <c r="D870" s="84"/>
      <c r="E870" s="85">
        <f>MAX($E$9:E869)+1</f>
        <v>87</v>
      </c>
      <c r="F870" s="85"/>
      <c r="G870" s="85"/>
      <c r="H870" s="85"/>
      <c r="I870" s="86"/>
      <c r="J870" s="1"/>
    </row>
    <row r="871" spans="2:10" ht="23.25" customHeight="1" outlineLevel="1" x14ac:dyDescent="0.25">
      <c r="B871" s="87" t="s">
        <v>4</v>
      </c>
      <c r="C871" s="88"/>
      <c r="D871" s="88"/>
      <c r="E871" s="88" t="s">
        <v>5</v>
      </c>
      <c r="F871" s="88"/>
      <c r="G871" s="88"/>
      <c r="H871" s="88"/>
      <c r="I871" s="89"/>
      <c r="J871" s="1"/>
    </row>
    <row r="872" spans="2:10" ht="234" customHeight="1" outlineLevel="1" x14ac:dyDescent="0.25">
      <c r="B872" s="67"/>
      <c r="C872" s="65"/>
      <c r="D872" s="65"/>
      <c r="E872" s="64"/>
      <c r="F872" s="65"/>
      <c r="G872" s="65"/>
      <c r="H872" s="65"/>
      <c r="I872" s="66"/>
      <c r="J872" s="1"/>
    </row>
    <row r="873" spans="2:10" outlineLevel="1" x14ac:dyDescent="0.25">
      <c r="B873" s="61" t="s">
        <v>6</v>
      </c>
      <c r="C873" s="62"/>
      <c r="D873" s="62"/>
      <c r="E873" s="62"/>
      <c r="F873" s="62"/>
      <c r="G873" s="62"/>
      <c r="H873" s="62"/>
      <c r="I873" s="63"/>
      <c r="J873" s="1"/>
    </row>
    <row r="874" spans="2:10" outlineLevel="1" x14ac:dyDescent="0.25">
      <c r="B874" s="99"/>
      <c r="C874" s="100"/>
      <c r="D874" s="100"/>
      <c r="E874" s="100"/>
      <c r="F874" s="100"/>
      <c r="G874" s="100"/>
      <c r="H874" s="100"/>
      <c r="I874" s="101"/>
      <c r="J874" s="1"/>
    </row>
    <row r="875" spans="2:10" outlineLevel="1" x14ac:dyDescent="0.25">
      <c r="B875" s="102"/>
      <c r="C875" s="103"/>
      <c r="D875" s="103"/>
      <c r="E875" s="103"/>
      <c r="F875" s="103"/>
      <c r="G875" s="103"/>
      <c r="H875" s="103"/>
      <c r="I875" s="104"/>
      <c r="J875" s="1"/>
    </row>
    <row r="876" spans="2:10" outlineLevel="1" x14ac:dyDescent="0.25">
      <c r="B876" s="102"/>
      <c r="C876" s="103"/>
      <c r="D876" s="103"/>
      <c r="E876" s="103"/>
      <c r="F876" s="103"/>
      <c r="G876" s="103"/>
      <c r="H876" s="103"/>
      <c r="I876" s="104"/>
      <c r="J876" s="1"/>
    </row>
    <row r="877" spans="2:10" outlineLevel="1" x14ac:dyDescent="0.25">
      <c r="B877" s="102"/>
      <c r="C877" s="103"/>
      <c r="D877" s="103"/>
      <c r="E877" s="103"/>
      <c r="F877" s="103"/>
      <c r="G877" s="103"/>
      <c r="H877" s="103"/>
      <c r="I877" s="104"/>
      <c r="J877" s="1"/>
    </row>
    <row r="878" spans="2:10" ht="15.75" outlineLevel="1" thickBot="1" x14ac:dyDescent="0.3">
      <c r="B878" s="105"/>
      <c r="C878" s="106"/>
      <c r="D878" s="106"/>
      <c r="E878" s="106"/>
      <c r="F878" s="106"/>
      <c r="G878" s="106"/>
      <c r="H878" s="106"/>
      <c r="I878" s="107"/>
      <c r="J878" s="1"/>
    </row>
    <row r="879" spans="2:10" ht="33" customHeight="1" x14ac:dyDescent="0.25">
      <c r="B879" s="22" t="s">
        <v>0</v>
      </c>
      <c r="C879" s="21">
        <f>MAX(B$8:$C878)+1</f>
        <v>88</v>
      </c>
      <c r="D879" s="20">
        <f>INDEX(AssetList!$J$3:$J$200,MATCH('Correction Document'!C879,AssetList!$M$3:$M$200))</f>
        <v>0</v>
      </c>
      <c r="E879" s="10" t="s">
        <v>1</v>
      </c>
      <c r="F879" s="20" t="str">
        <f>INDEX(AssetList!$K$3:$K$200,MATCH('Correction Document'!$C879,AssetList!$M$3:$M$200))</f>
        <v>I</v>
      </c>
      <c r="G879" s="10" t="s">
        <v>2</v>
      </c>
      <c r="H879" s="90" t="str">
        <f>INDEX(AssetList!$L$3:$L$200,MATCH('Correction Document'!$C879,AssetList!$M$3:$M$200))</f>
        <v/>
      </c>
      <c r="I879" s="91" t="str">
        <f>INDEX(AssetList!$K$3:$K$200,MATCH('Correction Document'!$C879,AssetList!$M$3:$M$200))</f>
        <v>I</v>
      </c>
      <c r="J879" s="1"/>
    </row>
    <row r="880" spans="2:10" ht="23.25" customHeight="1" outlineLevel="1" x14ac:dyDescent="0.25">
      <c r="B880" s="83" t="s">
        <v>3</v>
      </c>
      <c r="C880" s="84"/>
      <c r="D880" s="84"/>
      <c r="E880" s="85">
        <f>MAX($E$9:E879)+1</f>
        <v>88</v>
      </c>
      <c r="F880" s="85"/>
      <c r="G880" s="85"/>
      <c r="H880" s="85"/>
      <c r="I880" s="86"/>
      <c r="J880" s="1"/>
    </row>
    <row r="881" spans="2:10" ht="23.25" customHeight="1" outlineLevel="1" x14ac:dyDescent="0.25">
      <c r="B881" s="87" t="s">
        <v>4</v>
      </c>
      <c r="C881" s="88"/>
      <c r="D881" s="88"/>
      <c r="E881" s="88" t="s">
        <v>5</v>
      </c>
      <c r="F881" s="88"/>
      <c r="G881" s="88"/>
      <c r="H881" s="88"/>
      <c r="I881" s="89"/>
      <c r="J881" s="1"/>
    </row>
    <row r="882" spans="2:10" ht="234" customHeight="1" outlineLevel="1" x14ac:dyDescent="0.25">
      <c r="B882" s="67"/>
      <c r="C882" s="65"/>
      <c r="D882" s="65"/>
      <c r="E882" s="64"/>
      <c r="F882" s="65"/>
      <c r="G882" s="65"/>
      <c r="H882" s="65"/>
      <c r="I882" s="66"/>
      <c r="J882" s="1"/>
    </row>
    <row r="883" spans="2:10" outlineLevel="1" x14ac:dyDescent="0.25">
      <c r="B883" s="61" t="s">
        <v>6</v>
      </c>
      <c r="C883" s="62"/>
      <c r="D883" s="62"/>
      <c r="E883" s="62"/>
      <c r="F883" s="62"/>
      <c r="G883" s="62"/>
      <c r="H883" s="62"/>
      <c r="I883" s="63"/>
      <c r="J883" s="1"/>
    </row>
    <row r="884" spans="2:10" outlineLevel="1" x14ac:dyDescent="0.25">
      <c r="B884" s="68"/>
      <c r="C884" s="69"/>
      <c r="D884" s="70"/>
      <c r="E884" s="77"/>
      <c r="F884" s="69"/>
      <c r="G884" s="69"/>
      <c r="H884" s="69"/>
      <c r="I884" s="78"/>
      <c r="J884" s="1"/>
    </row>
    <row r="885" spans="2:10" outlineLevel="1" x14ac:dyDescent="0.25">
      <c r="B885" s="71"/>
      <c r="C885" s="72"/>
      <c r="D885" s="73"/>
      <c r="E885" s="79"/>
      <c r="F885" s="72"/>
      <c r="G885" s="72"/>
      <c r="H885" s="72"/>
      <c r="I885" s="80"/>
      <c r="J885" s="1"/>
    </row>
    <row r="886" spans="2:10" outlineLevel="1" x14ac:dyDescent="0.25">
      <c r="B886" s="71"/>
      <c r="C886" s="72"/>
      <c r="D886" s="73"/>
      <c r="E886" s="79"/>
      <c r="F886" s="72"/>
      <c r="G886" s="72"/>
      <c r="H886" s="72"/>
      <c r="I886" s="80"/>
      <c r="J886" s="1"/>
    </row>
    <row r="887" spans="2:10" outlineLevel="1" x14ac:dyDescent="0.25">
      <c r="B887" s="71"/>
      <c r="C887" s="72"/>
      <c r="D887" s="73"/>
      <c r="E887" s="79"/>
      <c r="F887" s="72"/>
      <c r="G887" s="72"/>
      <c r="H887" s="72"/>
      <c r="I887" s="80"/>
      <c r="J887" s="1"/>
    </row>
    <row r="888" spans="2:10" ht="15.75" outlineLevel="1" thickBot="1" x14ac:dyDescent="0.3">
      <c r="B888" s="74"/>
      <c r="C888" s="75"/>
      <c r="D888" s="76"/>
      <c r="E888" s="81"/>
      <c r="F888" s="75"/>
      <c r="G888" s="75"/>
      <c r="H888" s="75"/>
      <c r="I888" s="82"/>
      <c r="J888" s="1"/>
    </row>
    <row r="889" spans="2:10" ht="33" customHeight="1" x14ac:dyDescent="0.25">
      <c r="B889" s="22" t="s">
        <v>0</v>
      </c>
      <c r="C889" s="21">
        <f>MAX(B$8:$C888)+1</f>
        <v>89</v>
      </c>
      <c r="D889" s="20">
        <f>INDEX(AssetList!$J$3:$J$200,MATCH('Correction Document'!C889,AssetList!$M$3:$M$200))</f>
        <v>0</v>
      </c>
      <c r="E889" s="10" t="s">
        <v>1</v>
      </c>
      <c r="F889" s="20" t="str">
        <f>INDEX(AssetList!$K$3:$K$200,MATCH('Correction Document'!$C889,AssetList!$M$3:$M$200))</f>
        <v>I</v>
      </c>
      <c r="G889" s="10" t="s">
        <v>2</v>
      </c>
      <c r="H889" s="90" t="str">
        <f>INDEX(AssetList!$L$3:$L$200,MATCH('Correction Document'!$C889,AssetList!$M$3:$M$200))</f>
        <v/>
      </c>
      <c r="I889" s="91" t="str">
        <f>INDEX(AssetList!$K$3:$K$200,MATCH('Correction Document'!$C889,AssetList!$M$3:$M$200))</f>
        <v>I</v>
      </c>
      <c r="J889" s="1"/>
    </row>
    <row r="890" spans="2:10" ht="23.25" customHeight="1" outlineLevel="1" x14ac:dyDescent="0.25">
      <c r="B890" s="83" t="s">
        <v>3</v>
      </c>
      <c r="C890" s="84"/>
      <c r="D890" s="84"/>
      <c r="E890" s="85">
        <f>MAX($E$9:E889)+1</f>
        <v>89</v>
      </c>
      <c r="F890" s="85"/>
      <c r="G890" s="85"/>
      <c r="H890" s="85"/>
      <c r="I890" s="86"/>
      <c r="J890" s="1"/>
    </row>
    <row r="891" spans="2:10" ht="23.25" customHeight="1" outlineLevel="1" x14ac:dyDescent="0.25">
      <c r="B891" s="87" t="s">
        <v>4</v>
      </c>
      <c r="C891" s="88"/>
      <c r="D891" s="88"/>
      <c r="E891" s="88" t="s">
        <v>5</v>
      </c>
      <c r="F891" s="88"/>
      <c r="G891" s="88"/>
      <c r="H891" s="88"/>
      <c r="I891" s="89"/>
      <c r="J891" s="1"/>
    </row>
    <row r="892" spans="2:10" ht="234" customHeight="1" outlineLevel="1" x14ac:dyDescent="0.25">
      <c r="B892" s="67"/>
      <c r="C892" s="65"/>
      <c r="D892" s="65"/>
      <c r="E892" s="64"/>
      <c r="F892" s="65"/>
      <c r="G892" s="65"/>
      <c r="H892" s="65"/>
      <c r="I892" s="66"/>
      <c r="J892" s="1"/>
    </row>
    <row r="893" spans="2:10" outlineLevel="1" x14ac:dyDescent="0.25">
      <c r="B893" s="61" t="s">
        <v>6</v>
      </c>
      <c r="C893" s="62"/>
      <c r="D893" s="62"/>
      <c r="E893" s="62"/>
      <c r="F893" s="62"/>
      <c r="G893" s="62"/>
      <c r="H893" s="62"/>
      <c r="I893" s="63"/>
      <c r="J893" s="1"/>
    </row>
    <row r="894" spans="2:10" outlineLevel="1" x14ac:dyDescent="0.25">
      <c r="B894" s="68"/>
      <c r="C894" s="69"/>
      <c r="D894" s="70"/>
      <c r="E894" s="77"/>
      <c r="F894" s="69"/>
      <c r="G894" s="69"/>
      <c r="H894" s="69"/>
      <c r="I894" s="78"/>
      <c r="J894" s="1"/>
    </row>
    <row r="895" spans="2:10" outlineLevel="1" x14ac:dyDescent="0.25">
      <c r="B895" s="71"/>
      <c r="C895" s="72"/>
      <c r="D895" s="73"/>
      <c r="E895" s="79"/>
      <c r="F895" s="72"/>
      <c r="G895" s="72"/>
      <c r="H895" s="72"/>
      <c r="I895" s="80"/>
      <c r="J895" s="1"/>
    </row>
    <row r="896" spans="2:10" outlineLevel="1" x14ac:dyDescent="0.25">
      <c r="B896" s="71"/>
      <c r="C896" s="72"/>
      <c r="D896" s="73"/>
      <c r="E896" s="79"/>
      <c r="F896" s="72"/>
      <c r="G896" s="72"/>
      <c r="H896" s="72"/>
      <c r="I896" s="80"/>
      <c r="J896" s="1"/>
    </row>
    <row r="897" spans="2:10" outlineLevel="1" x14ac:dyDescent="0.25">
      <c r="B897" s="71"/>
      <c r="C897" s="72"/>
      <c r="D897" s="73"/>
      <c r="E897" s="79"/>
      <c r="F897" s="72"/>
      <c r="G897" s="72"/>
      <c r="H897" s="72"/>
      <c r="I897" s="80"/>
      <c r="J897" s="1"/>
    </row>
    <row r="898" spans="2:10" ht="15.75" outlineLevel="1" thickBot="1" x14ac:dyDescent="0.3">
      <c r="B898" s="74"/>
      <c r="C898" s="75"/>
      <c r="D898" s="76"/>
      <c r="E898" s="81"/>
      <c r="F898" s="75"/>
      <c r="G898" s="75"/>
      <c r="H898" s="75"/>
      <c r="I898" s="82"/>
      <c r="J898" s="1"/>
    </row>
    <row r="899" spans="2:10" ht="33" customHeight="1" x14ac:dyDescent="0.25">
      <c r="B899" s="22" t="s">
        <v>0</v>
      </c>
      <c r="C899" s="21">
        <f>MAX(B$8:$C898)+1</f>
        <v>90</v>
      </c>
      <c r="D899" s="20">
        <f>INDEX(AssetList!$J$3:$J$200,MATCH('Correction Document'!C899,AssetList!$M$3:$M$200))</f>
        <v>0</v>
      </c>
      <c r="E899" s="10" t="s">
        <v>1</v>
      </c>
      <c r="F899" s="20" t="str">
        <f>INDEX(AssetList!$K$3:$K$200,MATCH('Correction Document'!$C899,AssetList!$M$3:$M$200))</f>
        <v>I</v>
      </c>
      <c r="G899" s="10" t="s">
        <v>2</v>
      </c>
      <c r="H899" s="90" t="str">
        <f>INDEX(AssetList!$L$3:$L$200,MATCH('Correction Document'!$C899,AssetList!$M$3:$M$200))</f>
        <v/>
      </c>
      <c r="I899" s="91" t="str">
        <f>INDEX(AssetList!$K$3:$K$200,MATCH('Correction Document'!$C899,AssetList!$M$3:$M$200))</f>
        <v>I</v>
      </c>
      <c r="J899" s="1"/>
    </row>
    <row r="900" spans="2:10" ht="23.25" customHeight="1" outlineLevel="1" x14ac:dyDescent="0.25">
      <c r="B900" s="83" t="s">
        <v>3</v>
      </c>
      <c r="C900" s="84"/>
      <c r="D900" s="84"/>
      <c r="E900" s="85">
        <f>MAX($E$9:E899)+1</f>
        <v>90</v>
      </c>
      <c r="F900" s="85"/>
      <c r="G900" s="85"/>
      <c r="H900" s="85"/>
      <c r="I900" s="86"/>
      <c r="J900" s="1"/>
    </row>
    <row r="901" spans="2:10" ht="23.25" customHeight="1" outlineLevel="1" x14ac:dyDescent="0.25">
      <c r="B901" s="87" t="s">
        <v>4</v>
      </c>
      <c r="C901" s="88"/>
      <c r="D901" s="88"/>
      <c r="E901" s="88" t="s">
        <v>5</v>
      </c>
      <c r="F901" s="88"/>
      <c r="G901" s="88"/>
      <c r="H901" s="88"/>
      <c r="I901" s="89"/>
      <c r="J901" s="1"/>
    </row>
    <row r="902" spans="2:10" ht="234" customHeight="1" outlineLevel="1" x14ac:dyDescent="0.25">
      <c r="B902" s="67"/>
      <c r="C902" s="65"/>
      <c r="D902" s="65"/>
      <c r="E902" s="64"/>
      <c r="F902" s="65"/>
      <c r="G902" s="65"/>
      <c r="H902" s="65"/>
      <c r="I902" s="66"/>
      <c r="J902" s="1"/>
    </row>
    <row r="903" spans="2:10" outlineLevel="1" x14ac:dyDescent="0.25">
      <c r="B903" s="61" t="s">
        <v>6</v>
      </c>
      <c r="C903" s="62"/>
      <c r="D903" s="62"/>
      <c r="E903" s="62"/>
      <c r="F903" s="62"/>
      <c r="G903" s="62"/>
      <c r="H903" s="62"/>
      <c r="I903" s="63"/>
      <c r="J903" s="1"/>
    </row>
    <row r="904" spans="2:10" outlineLevel="1" x14ac:dyDescent="0.25">
      <c r="B904" s="68"/>
      <c r="C904" s="69"/>
      <c r="D904" s="70"/>
      <c r="E904" s="77"/>
      <c r="F904" s="69"/>
      <c r="G904" s="69"/>
      <c r="H904" s="69"/>
      <c r="I904" s="78"/>
      <c r="J904" s="1"/>
    </row>
    <row r="905" spans="2:10" outlineLevel="1" x14ac:dyDescent="0.25">
      <c r="B905" s="71"/>
      <c r="C905" s="72"/>
      <c r="D905" s="73"/>
      <c r="E905" s="79"/>
      <c r="F905" s="72"/>
      <c r="G905" s="72"/>
      <c r="H905" s="72"/>
      <c r="I905" s="80"/>
      <c r="J905" s="1"/>
    </row>
    <row r="906" spans="2:10" outlineLevel="1" x14ac:dyDescent="0.25">
      <c r="B906" s="71"/>
      <c r="C906" s="72"/>
      <c r="D906" s="73"/>
      <c r="E906" s="79"/>
      <c r="F906" s="72"/>
      <c r="G906" s="72"/>
      <c r="H906" s="72"/>
      <c r="I906" s="80"/>
      <c r="J906" s="1"/>
    </row>
    <row r="907" spans="2:10" outlineLevel="1" x14ac:dyDescent="0.25">
      <c r="B907" s="71"/>
      <c r="C907" s="72"/>
      <c r="D907" s="73"/>
      <c r="E907" s="79"/>
      <c r="F907" s="72"/>
      <c r="G907" s="72"/>
      <c r="H907" s="72"/>
      <c r="I907" s="80"/>
      <c r="J907" s="1"/>
    </row>
    <row r="908" spans="2:10" ht="15.75" outlineLevel="1" thickBot="1" x14ac:dyDescent="0.3">
      <c r="B908" s="74"/>
      <c r="C908" s="75"/>
      <c r="D908" s="76"/>
      <c r="E908" s="81"/>
      <c r="F908" s="75"/>
      <c r="G908" s="75"/>
      <c r="H908" s="75"/>
      <c r="I908" s="82"/>
      <c r="J908" s="1"/>
    </row>
    <row r="909" spans="2:10" ht="33" customHeight="1" x14ac:dyDescent="0.25">
      <c r="B909" s="22" t="s">
        <v>0</v>
      </c>
      <c r="C909" s="21">
        <f>MAX(B$8:$C908)+1</f>
        <v>91</v>
      </c>
      <c r="D909" s="20">
        <f>INDEX(AssetList!$J$3:$J$200,MATCH('Correction Document'!C909,AssetList!$M$3:$M$200))</f>
        <v>0</v>
      </c>
      <c r="E909" s="10" t="s">
        <v>1</v>
      </c>
      <c r="F909" s="20" t="str">
        <f>INDEX(AssetList!$K$3:$K$200,MATCH('Correction Document'!$C909,AssetList!$M$3:$M$200))</f>
        <v>I</v>
      </c>
      <c r="G909" s="10" t="s">
        <v>2</v>
      </c>
      <c r="H909" s="90" t="str">
        <f>INDEX(AssetList!$L$3:$L$200,MATCH('Correction Document'!$C909,AssetList!$M$3:$M$200))</f>
        <v/>
      </c>
      <c r="I909" s="91" t="str">
        <f>INDEX(AssetList!$K$3:$K$200,MATCH('Correction Document'!$C909,AssetList!$M$3:$M$200))</f>
        <v>I</v>
      </c>
      <c r="J909" s="1"/>
    </row>
    <row r="910" spans="2:10" ht="23.25" customHeight="1" outlineLevel="1" x14ac:dyDescent="0.25">
      <c r="B910" s="83" t="s">
        <v>3</v>
      </c>
      <c r="C910" s="84"/>
      <c r="D910" s="84"/>
      <c r="E910" s="85">
        <f>MAX($E$9:E909)+1</f>
        <v>91</v>
      </c>
      <c r="F910" s="85"/>
      <c r="G910" s="85"/>
      <c r="H910" s="85"/>
      <c r="I910" s="86"/>
      <c r="J910" s="1"/>
    </row>
    <row r="911" spans="2:10" ht="23.25" customHeight="1" outlineLevel="1" x14ac:dyDescent="0.25">
      <c r="B911" s="87" t="s">
        <v>4</v>
      </c>
      <c r="C911" s="88"/>
      <c r="D911" s="88"/>
      <c r="E911" s="88" t="s">
        <v>5</v>
      </c>
      <c r="F911" s="88"/>
      <c r="G911" s="88"/>
      <c r="H911" s="88"/>
      <c r="I911" s="89"/>
      <c r="J911" s="1"/>
    </row>
    <row r="912" spans="2:10" ht="234" customHeight="1" outlineLevel="1" x14ac:dyDescent="0.25">
      <c r="B912" s="67"/>
      <c r="C912" s="65"/>
      <c r="D912" s="65"/>
      <c r="E912" s="64"/>
      <c r="F912" s="65"/>
      <c r="G912" s="65"/>
      <c r="H912" s="65"/>
      <c r="I912" s="66"/>
      <c r="J912" s="1"/>
    </row>
    <row r="913" spans="2:10" outlineLevel="1" x14ac:dyDescent="0.25">
      <c r="B913" s="61" t="s">
        <v>6</v>
      </c>
      <c r="C913" s="62"/>
      <c r="D913" s="62"/>
      <c r="E913" s="62"/>
      <c r="F913" s="62"/>
      <c r="G913" s="62"/>
      <c r="H913" s="62"/>
      <c r="I913" s="63"/>
      <c r="J913" s="1"/>
    </row>
    <row r="914" spans="2:10" outlineLevel="1" x14ac:dyDescent="0.25">
      <c r="B914" s="68"/>
      <c r="C914" s="69"/>
      <c r="D914" s="70"/>
      <c r="E914" s="77"/>
      <c r="F914" s="69"/>
      <c r="G914" s="69"/>
      <c r="H914" s="69"/>
      <c r="I914" s="78"/>
      <c r="J914" s="1"/>
    </row>
    <row r="915" spans="2:10" outlineLevel="1" x14ac:dyDescent="0.25">
      <c r="B915" s="71"/>
      <c r="C915" s="72"/>
      <c r="D915" s="73"/>
      <c r="E915" s="79"/>
      <c r="F915" s="72"/>
      <c r="G915" s="72"/>
      <c r="H915" s="72"/>
      <c r="I915" s="80"/>
      <c r="J915" s="1"/>
    </row>
    <row r="916" spans="2:10" outlineLevel="1" x14ac:dyDescent="0.25">
      <c r="B916" s="71"/>
      <c r="C916" s="72"/>
      <c r="D916" s="73"/>
      <c r="E916" s="79"/>
      <c r="F916" s="72"/>
      <c r="G916" s="72"/>
      <c r="H916" s="72"/>
      <c r="I916" s="80"/>
      <c r="J916" s="1"/>
    </row>
    <row r="917" spans="2:10" outlineLevel="1" x14ac:dyDescent="0.25">
      <c r="B917" s="71"/>
      <c r="C917" s="72"/>
      <c r="D917" s="73"/>
      <c r="E917" s="79"/>
      <c r="F917" s="72"/>
      <c r="G917" s="72"/>
      <c r="H917" s="72"/>
      <c r="I917" s="80"/>
      <c r="J917" s="1"/>
    </row>
    <row r="918" spans="2:10" ht="15.75" outlineLevel="1" thickBot="1" x14ac:dyDescent="0.3">
      <c r="B918" s="74"/>
      <c r="C918" s="75"/>
      <c r="D918" s="76"/>
      <c r="E918" s="81"/>
      <c r="F918" s="75"/>
      <c r="G918" s="75"/>
      <c r="H918" s="75"/>
      <c r="I918" s="82"/>
      <c r="J918" s="1"/>
    </row>
    <row r="919" spans="2:10" ht="33" customHeight="1" x14ac:dyDescent="0.25">
      <c r="B919" s="22" t="s">
        <v>0</v>
      </c>
      <c r="C919" s="21">
        <f>MAX(B$8:$C918)+1</f>
        <v>92</v>
      </c>
      <c r="D919" s="20">
        <f>INDEX(AssetList!$J$3:$J$200,MATCH('Correction Document'!C919,AssetList!$M$3:$M$200))</f>
        <v>0</v>
      </c>
      <c r="E919" s="10" t="s">
        <v>1</v>
      </c>
      <c r="F919" s="20" t="str">
        <f>INDEX(AssetList!$K$3:$K$200,MATCH('Correction Document'!$C919,AssetList!$M$3:$M$200))</f>
        <v>I</v>
      </c>
      <c r="G919" s="10" t="s">
        <v>2</v>
      </c>
      <c r="H919" s="90" t="str">
        <f>INDEX(AssetList!$L$3:$L$200,MATCH('Correction Document'!$C919,AssetList!$M$3:$M$200))</f>
        <v/>
      </c>
      <c r="I919" s="91" t="str">
        <f>INDEX(AssetList!$K$3:$K$200,MATCH('Correction Document'!$C919,AssetList!$M$3:$M$200))</f>
        <v>I</v>
      </c>
      <c r="J919" s="1"/>
    </row>
    <row r="920" spans="2:10" ht="23.25" customHeight="1" outlineLevel="1" x14ac:dyDescent="0.25">
      <c r="B920" s="83" t="s">
        <v>3</v>
      </c>
      <c r="C920" s="84"/>
      <c r="D920" s="84"/>
      <c r="E920" s="85">
        <f>MAX($E$9:E919)+1</f>
        <v>92</v>
      </c>
      <c r="F920" s="85"/>
      <c r="G920" s="85"/>
      <c r="H920" s="85"/>
      <c r="I920" s="86"/>
      <c r="J920" s="1"/>
    </row>
    <row r="921" spans="2:10" ht="23.25" customHeight="1" outlineLevel="1" x14ac:dyDescent="0.25">
      <c r="B921" s="87" t="s">
        <v>4</v>
      </c>
      <c r="C921" s="88"/>
      <c r="D921" s="88"/>
      <c r="E921" s="88" t="s">
        <v>5</v>
      </c>
      <c r="F921" s="88"/>
      <c r="G921" s="88"/>
      <c r="H921" s="88"/>
      <c r="I921" s="89"/>
      <c r="J921" s="1"/>
    </row>
    <row r="922" spans="2:10" ht="234" customHeight="1" outlineLevel="1" x14ac:dyDescent="0.25">
      <c r="B922" s="67"/>
      <c r="C922" s="65"/>
      <c r="D922" s="65"/>
      <c r="E922" s="64"/>
      <c r="F922" s="65"/>
      <c r="G922" s="65"/>
      <c r="H922" s="65"/>
      <c r="I922" s="66"/>
      <c r="J922" s="1"/>
    </row>
    <row r="923" spans="2:10" outlineLevel="1" x14ac:dyDescent="0.25">
      <c r="B923" s="61" t="s">
        <v>6</v>
      </c>
      <c r="C923" s="62"/>
      <c r="D923" s="62"/>
      <c r="E923" s="62"/>
      <c r="F923" s="62"/>
      <c r="G923" s="62"/>
      <c r="H923" s="62"/>
      <c r="I923" s="63"/>
      <c r="J923" s="1"/>
    </row>
    <row r="924" spans="2:10" outlineLevel="1" x14ac:dyDescent="0.25">
      <c r="B924" s="68"/>
      <c r="C924" s="69"/>
      <c r="D924" s="70"/>
      <c r="E924" s="77"/>
      <c r="F924" s="69"/>
      <c r="G924" s="69"/>
      <c r="H924" s="69"/>
      <c r="I924" s="78"/>
      <c r="J924" s="1"/>
    </row>
    <row r="925" spans="2:10" outlineLevel="1" x14ac:dyDescent="0.25">
      <c r="B925" s="71"/>
      <c r="C925" s="72"/>
      <c r="D925" s="73"/>
      <c r="E925" s="79"/>
      <c r="F925" s="72"/>
      <c r="G925" s="72"/>
      <c r="H925" s="72"/>
      <c r="I925" s="80"/>
      <c r="J925" s="1"/>
    </row>
    <row r="926" spans="2:10" outlineLevel="1" x14ac:dyDescent="0.25">
      <c r="B926" s="71"/>
      <c r="C926" s="72"/>
      <c r="D926" s="73"/>
      <c r="E926" s="79"/>
      <c r="F926" s="72"/>
      <c r="G926" s="72"/>
      <c r="H926" s="72"/>
      <c r="I926" s="80"/>
      <c r="J926" s="1"/>
    </row>
    <row r="927" spans="2:10" outlineLevel="1" x14ac:dyDescent="0.25">
      <c r="B927" s="71"/>
      <c r="C927" s="72"/>
      <c r="D927" s="73"/>
      <c r="E927" s="79"/>
      <c r="F927" s="72"/>
      <c r="G927" s="72"/>
      <c r="H927" s="72"/>
      <c r="I927" s="80"/>
      <c r="J927" s="1"/>
    </row>
    <row r="928" spans="2:10" ht="15.75" outlineLevel="1" thickBot="1" x14ac:dyDescent="0.3">
      <c r="B928" s="74"/>
      <c r="C928" s="75"/>
      <c r="D928" s="76"/>
      <c r="E928" s="81"/>
      <c r="F928" s="75"/>
      <c r="G928" s="75"/>
      <c r="H928" s="75"/>
      <c r="I928" s="82"/>
      <c r="J928" s="1"/>
    </row>
    <row r="929" spans="2:10" ht="33" customHeight="1" x14ac:dyDescent="0.25">
      <c r="B929" s="22" t="s">
        <v>0</v>
      </c>
      <c r="C929" s="21">
        <f>MAX(B$8:$C928)+1</f>
        <v>93</v>
      </c>
      <c r="D929" s="20">
        <f>INDEX(AssetList!$J$3:$J$200,MATCH('Correction Document'!C929,AssetList!$M$3:$M$200))</f>
        <v>0</v>
      </c>
      <c r="E929" s="10" t="s">
        <v>1</v>
      </c>
      <c r="F929" s="20" t="str">
        <f>INDEX(AssetList!$K$3:$K$200,MATCH('Correction Document'!$C929,AssetList!$M$3:$M$200))</f>
        <v>I</v>
      </c>
      <c r="G929" s="10" t="s">
        <v>2</v>
      </c>
      <c r="H929" s="90" t="str">
        <f>INDEX(AssetList!$L$3:$L$200,MATCH('Correction Document'!$C929,AssetList!$M$3:$M$200))</f>
        <v/>
      </c>
      <c r="I929" s="91" t="str">
        <f>INDEX(AssetList!$K$3:$K$200,MATCH('Correction Document'!$C929,AssetList!$M$3:$M$200))</f>
        <v>I</v>
      </c>
      <c r="J929" s="1"/>
    </row>
    <row r="930" spans="2:10" ht="23.25" customHeight="1" outlineLevel="1" x14ac:dyDescent="0.25">
      <c r="B930" s="83" t="s">
        <v>3</v>
      </c>
      <c r="C930" s="84"/>
      <c r="D930" s="84"/>
      <c r="E930" s="85">
        <f>MAX($E$9:E929)+1</f>
        <v>93</v>
      </c>
      <c r="F930" s="85"/>
      <c r="G930" s="85"/>
      <c r="H930" s="85"/>
      <c r="I930" s="86"/>
      <c r="J930" s="1"/>
    </row>
    <row r="931" spans="2:10" ht="23.25" customHeight="1" outlineLevel="1" x14ac:dyDescent="0.25">
      <c r="B931" s="87" t="s">
        <v>4</v>
      </c>
      <c r="C931" s="88"/>
      <c r="D931" s="88"/>
      <c r="E931" s="88" t="s">
        <v>5</v>
      </c>
      <c r="F931" s="88"/>
      <c r="G931" s="88"/>
      <c r="H931" s="88"/>
      <c r="I931" s="89"/>
      <c r="J931" s="1"/>
    </row>
    <row r="932" spans="2:10" ht="234" customHeight="1" outlineLevel="1" x14ac:dyDescent="0.25">
      <c r="B932" s="67"/>
      <c r="C932" s="65"/>
      <c r="D932" s="65"/>
      <c r="E932" s="64"/>
      <c r="F932" s="65"/>
      <c r="G932" s="65"/>
      <c r="H932" s="65"/>
      <c r="I932" s="66"/>
      <c r="J932" s="1"/>
    </row>
    <row r="933" spans="2:10" outlineLevel="1" x14ac:dyDescent="0.25">
      <c r="B933" s="61" t="s">
        <v>6</v>
      </c>
      <c r="C933" s="62"/>
      <c r="D933" s="62"/>
      <c r="E933" s="62"/>
      <c r="F933" s="62"/>
      <c r="G933" s="62"/>
      <c r="H933" s="62"/>
      <c r="I933" s="63"/>
      <c r="J933" s="1"/>
    </row>
    <row r="934" spans="2:10" outlineLevel="1" x14ac:dyDescent="0.25">
      <c r="B934" s="99"/>
      <c r="C934" s="100"/>
      <c r="D934" s="100"/>
      <c r="E934" s="100"/>
      <c r="F934" s="100"/>
      <c r="G934" s="100"/>
      <c r="H934" s="100"/>
      <c r="I934" s="101"/>
      <c r="J934" s="1"/>
    </row>
    <row r="935" spans="2:10" outlineLevel="1" x14ac:dyDescent="0.25">
      <c r="B935" s="102"/>
      <c r="C935" s="103"/>
      <c r="D935" s="103"/>
      <c r="E935" s="103"/>
      <c r="F935" s="103"/>
      <c r="G935" s="103"/>
      <c r="H935" s="103"/>
      <c r="I935" s="104"/>
      <c r="J935" s="1"/>
    </row>
    <row r="936" spans="2:10" outlineLevel="1" x14ac:dyDescent="0.25">
      <c r="B936" s="102"/>
      <c r="C936" s="103"/>
      <c r="D936" s="103"/>
      <c r="E936" s="103"/>
      <c r="F936" s="103"/>
      <c r="G936" s="103"/>
      <c r="H936" s="103"/>
      <c r="I936" s="104"/>
      <c r="J936" s="1"/>
    </row>
    <row r="937" spans="2:10" outlineLevel="1" x14ac:dyDescent="0.25">
      <c r="B937" s="102"/>
      <c r="C937" s="103"/>
      <c r="D937" s="103"/>
      <c r="E937" s="103"/>
      <c r="F937" s="103"/>
      <c r="G937" s="103"/>
      <c r="H937" s="103"/>
      <c r="I937" s="104"/>
      <c r="J937" s="1"/>
    </row>
    <row r="938" spans="2:10" ht="15.75" outlineLevel="1" thickBot="1" x14ac:dyDescent="0.3">
      <c r="B938" s="105"/>
      <c r="C938" s="106"/>
      <c r="D938" s="106"/>
      <c r="E938" s="106"/>
      <c r="F938" s="106"/>
      <c r="G938" s="106"/>
      <c r="H938" s="106"/>
      <c r="I938" s="107"/>
      <c r="J938" s="1"/>
    </row>
    <row r="939" spans="2:10" ht="33" customHeight="1" x14ac:dyDescent="0.25">
      <c r="B939" s="22" t="s">
        <v>0</v>
      </c>
      <c r="C939" s="21">
        <f>MAX(B$8:$C938)+1</f>
        <v>94</v>
      </c>
      <c r="D939" s="20">
        <f>INDEX(AssetList!$J$3:$J$200,MATCH('Correction Document'!C939,AssetList!$M$3:$M$200))</f>
        <v>0</v>
      </c>
      <c r="E939" s="10" t="s">
        <v>1</v>
      </c>
      <c r="F939" s="20" t="str">
        <f>INDEX(AssetList!$K$3:$K$200,MATCH('Correction Document'!$C939,AssetList!$M$3:$M$200))</f>
        <v>I</v>
      </c>
      <c r="G939" s="10" t="s">
        <v>2</v>
      </c>
      <c r="H939" s="90" t="str">
        <f>INDEX(AssetList!$L$3:$L$200,MATCH('Correction Document'!$C939,AssetList!$M$3:$M$200))</f>
        <v/>
      </c>
      <c r="I939" s="91" t="str">
        <f>INDEX(AssetList!$K$3:$K$200,MATCH('Correction Document'!$C939,AssetList!$M$3:$M$200))</f>
        <v>I</v>
      </c>
      <c r="J939" s="1"/>
    </row>
    <row r="940" spans="2:10" ht="23.25" customHeight="1" outlineLevel="1" x14ac:dyDescent="0.25">
      <c r="B940" s="83" t="s">
        <v>3</v>
      </c>
      <c r="C940" s="84"/>
      <c r="D940" s="84"/>
      <c r="E940" s="85">
        <f>MAX($E$9:E939)+1</f>
        <v>94</v>
      </c>
      <c r="F940" s="85"/>
      <c r="G940" s="85"/>
      <c r="H940" s="85"/>
      <c r="I940" s="86"/>
      <c r="J940" s="1"/>
    </row>
    <row r="941" spans="2:10" ht="23.25" customHeight="1" outlineLevel="1" x14ac:dyDescent="0.25">
      <c r="B941" s="87" t="s">
        <v>4</v>
      </c>
      <c r="C941" s="88"/>
      <c r="D941" s="88"/>
      <c r="E941" s="88" t="s">
        <v>5</v>
      </c>
      <c r="F941" s="88"/>
      <c r="G941" s="88"/>
      <c r="H941" s="88"/>
      <c r="I941" s="89"/>
      <c r="J941" s="1"/>
    </row>
    <row r="942" spans="2:10" ht="234" customHeight="1" outlineLevel="1" x14ac:dyDescent="0.25">
      <c r="B942" s="67"/>
      <c r="C942" s="65"/>
      <c r="D942" s="65"/>
      <c r="E942" s="64"/>
      <c r="F942" s="65"/>
      <c r="G942" s="65"/>
      <c r="H942" s="65"/>
      <c r="I942" s="66"/>
      <c r="J942" s="1"/>
    </row>
    <row r="943" spans="2:10" outlineLevel="1" x14ac:dyDescent="0.25">
      <c r="B943" s="61" t="s">
        <v>6</v>
      </c>
      <c r="C943" s="62"/>
      <c r="D943" s="62"/>
      <c r="E943" s="62"/>
      <c r="F943" s="62"/>
      <c r="G943" s="62"/>
      <c r="H943" s="62"/>
      <c r="I943" s="63"/>
      <c r="J943" s="1"/>
    </row>
    <row r="944" spans="2:10" outlineLevel="1" x14ac:dyDescent="0.25">
      <c r="B944" s="68"/>
      <c r="C944" s="69"/>
      <c r="D944" s="70"/>
      <c r="E944" s="77"/>
      <c r="F944" s="69"/>
      <c r="G944" s="69"/>
      <c r="H944" s="69"/>
      <c r="I944" s="78"/>
      <c r="J944" s="1"/>
    </row>
    <row r="945" spans="2:10" outlineLevel="1" x14ac:dyDescent="0.25">
      <c r="B945" s="71"/>
      <c r="C945" s="72"/>
      <c r="D945" s="73"/>
      <c r="E945" s="79"/>
      <c r="F945" s="72"/>
      <c r="G945" s="72"/>
      <c r="H945" s="72"/>
      <c r="I945" s="80"/>
      <c r="J945" s="1"/>
    </row>
    <row r="946" spans="2:10" outlineLevel="1" x14ac:dyDescent="0.25">
      <c r="B946" s="71"/>
      <c r="C946" s="72"/>
      <c r="D946" s="73"/>
      <c r="E946" s="79"/>
      <c r="F946" s="72"/>
      <c r="G946" s="72"/>
      <c r="H946" s="72"/>
      <c r="I946" s="80"/>
      <c r="J946" s="1"/>
    </row>
    <row r="947" spans="2:10" outlineLevel="1" x14ac:dyDescent="0.25">
      <c r="B947" s="71"/>
      <c r="C947" s="72"/>
      <c r="D947" s="73"/>
      <c r="E947" s="79"/>
      <c r="F947" s="72"/>
      <c r="G947" s="72"/>
      <c r="H947" s="72"/>
      <c r="I947" s="80"/>
      <c r="J947" s="1"/>
    </row>
    <row r="948" spans="2:10" ht="15.75" outlineLevel="1" thickBot="1" x14ac:dyDescent="0.3">
      <c r="B948" s="74"/>
      <c r="C948" s="75"/>
      <c r="D948" s="76"/>
      <c r="E948" s="81"/>
      <c r="F948" s="75"/>
      <c r="G948" s="75"/>
      <c r="H948" s="75"/>
      <c r="I948" s="82"/>
      <c r="J948" s="1"/>
    </row>
    <row r="949" spans="2:10" ht="33" customHeight="1" x14ac:dyDescent="0.25">
      <c r="B949" s="22" t="s">
        <v>0</v>
      </c>
      <c r="C949" s="21">
        <f>MAX(B$8:$C948)+1</f>
        <v>95</v>
      </c>
      <c r="D949" s="20">
        <f>INDEX(AssetList!$J$3:$J$200,MATCH('Correction Document'!C949,AssetList!$M$3:$M$200))</f>
        <v>0</v>
      </c>
      <c r="E949" s="10" t="s">
        <v>1</v>
      </c>
      <c r="F949" s="20" t="str">
        <f>INDEX(AssetList!$K$3:$K$200,MATCH('Correction Document'!$C949,AssetList!$M$3:$M$200))</f>
        <v>I</v>
      </c>
      <c r="G949" s="10" t="s">
        <v>2</v>
      </c>
      <c r="H949" s="90" t="str">
        <f>INDEX(AssetList!$L$3:$L$200,MATCH('Correction Document'!$C949,AssetList!$M$3:$M$200))</f>
        <v/>
      </c>
      <c r="I949" s="91" t="str">
        <f>INDEX(AssetList!$K$3:$K$200,MATCH('Correction Document'!$C949,AssetList!$M$3:$M$200))</f>
        <v>I</v>
      </c>
      <c r="J949" s="1"/>
    </row>
    <row r="950" spans="2:10" ht="23.25" customHeight="1" outlineLevel="1" x14ac:dyDescent="0.25">
      <c r="B950" s="83" t="s">
        <v>3</v>
      </c>
      <c r="C950" s="84"/>
      <c r="D950" s="84"/>
      <c r="E950" s="85">
        <f>MAX($E$9:E949)+1</f>
        <v>95</v>
      </c>
      <c r="F950" s="85"/>
      <c r="G950" s="85"/>
      <c r="H950" s="85"/>
      <c r="I950" s="86"/>
      <c r="J950" s="1"/>
    </row>
    <row r="951" spans="2:10" ht="23.25" customHeight="1" outlineLevel="1" x14ac:dyDescent="0.25">
      <c r="B951" s="87" t="s">
        <v>4</v>
      </c>
      <c r="C951" s="88"/>
      <c r="D951" s="88"/>
      <c r="E951" s="88" t="s">
        <v>5</v>
      </c>
      <c r="F951" s="88"/>
      <c r="G951" s="88"/>
      <c r="H951" s="88"/>
      <c r="I951" s="89"/>
      <c r="J951" s="1"/>
    </row>
    <row r="952" spans="2:10" ht="234" customHeight="1" outlineLevel="1" x14ac:dyDescent="0.25">
      <c r="B952" s="67"/>
      <c r="C952" s="65"/>
      <c r="D952" s="65"/>
      <c r="E952" s="64"/>
      <c r="F952" s="65"/>
      <c r="G952" s="65"/>
      <c r="H952" s="65"/>
      <c r="I952" s="66"/>
      <c r="J952" s="1"/>
    </row>
    <row r="953" spans="2:10" outlineLevel="1" x14ac:dyDescent="0.25">
      <c r="B953" s="61" t="s">
        <v>6</v>
      </c>
      <c r="C953" s="62"/>
      <c r="D953" s="62"/>
      <c r="E953" s="62"/>
      <c r="F953" s="62"/>
      <c r="G953" s="62"/>
      <c r="H953" s="62"/>
      <c r="I953" s="63"/>
      <c r="J953" s="1"/>
    </row>
    <row r="954" spans="2:10" outlineLevel="1" x14ac:dyDescent="0.25">
      <c r="B954" s="68"/>
      <c r="C954" s="69"/>
      <c r="D954" s="70"/>
      <c r="E954" s="77"/>
      <c r="F954" s="69"/>
      <c r="G954" s="69"/>
      <c r="H954" s="69"/>
      <c r="I954" s="78"/>
      <c r="J954" s="1"/>
    </row>
    <row r="955" spans="2:10" outlineLevel="1" x14ac:dyDescent="0.25">
      <c r="B955" s="71"/>
      <c r="C955" s="72"/>
      <c r="D955" s="73"/>
      <c r="E955" s="79"/>
      <c r="F955" s="72"/>
      <c r="G955" s="72"/>
      <c r="H955" s="72"/>
      <c r="I955" s="80"/>
      <c r="J955" s="1"/>
    </row>
    <row r="956" spans="2:10" outlineLevel="1" x14ac:dyDescent="0.25">
      <c r="B956" s="71"/>
      <c r="C956" s="72"/>
      <c r="D956" s="73"/>
      <c r="E956" s="79"/>
      <c r="F956" s="72"/>
      <c r="G956" s="72"/>
      <c r="H956" s="72"/>
      <c r="I956" s="80"/>
      <c r="J956" s="1"/>
    </row>
    <row r="957" spans="2:10" outlineLevel="1" x14ac:dyDescent="0.25">
      <c r="B957" s="71"/>
      <c r="C957" s="72"/>
      <c r="D957" s="73"/>
      <c r="E957" s="79"/>
      <c r="F957" s="72"/>
      <c r="G957" s="72"/>
      <c r="H957" s="72"/>
      <c r="I957" s="80"/>
      <c r="J957" s="1"/>
    </row>
    <row r="958" spans="2:10" ht="15.75" outlineLevel="1" thickBot="1" x14ac:dyDescent="0.3">
      <c r="B958" s="74"/>
      <c r="C958" s="75"/>
      <c r="D958" s="76"/>
      <c r="E958" s="81"/>
      <c r="F958" s="75"/>
      <c r="G958" s="75"/>
      <c r="H958" s="75"/>
      <c r="I958" s="82"/>
      <c r="J958" s="1"/>
    </row>
    <row r="959" spans="2:10" ht="33" customHeight="1" x14ac:dyDescent="0.25">
      <c r="B959" s="22" t="s">
        <v>0</v>
      </c>
      <c r="C959" s="21">
        <f>MAX(B$8:$C958)+1</f>
        <v>96</v>
      </c>
      <c r="D959" s="20">
        <f>INDEX(AssetList!$J$3:$J$200,MATCH('Correction Document'!C959,AssetList!$M$3:$M$200))</f>
        <v>0</v>
      </c>
      <c r="E959" s="10" t="s">
        <v>1</v>
      </c>
      <c r="F959" s="20" t="str">
        <f>INDEX(AssetList!$K$3:$K$200,MATCH('Correction Document'!$C959,AssetList!$M$3:$M$200))</f>
        <v>I</v>
      </c>
      <c r="G959" s="10" t="s">
        <v>2</v>
      </c>
      <c r="H959" s="90" t="str">
        <f>INDEX(AssetList!$L$3:$L$200,MATCH('Correction Document'!$C959,AssetList!$M$3:$M$200))</f>
        <v/>
      </c>
      <c r="I959" s="91" t="str">
        <f>INDEX(AssetList!$K$3:$K$200,MATCH('Correction Document'!$C959,AssetList!$M$3:$M$200))</f>
        <v>I</v>
      </c>
      <c r="J959" s="1"/>
    </row>
    <row r="960" spans="2:10" ht="23.25" customHeight="1" outlineLevel="1" x14ac:dyDescent="0.25">
      <c r="B960" s="83" t="s">
        <v>3</v>
      </c>
      <c r="C960" s="84"/>
      <c r="D960" s="84"/>
      <c r="E960" s="85">
        <f>MAX($E$9:E959)+1</f>
        <v>96</v>
      </c>
      <c r="F960" s="85"/>
      <c r="G960" s="85"/>
      <c r="H960" s="85"/>
      <c r="I960" s="86"/>
      <c r="J960" s="1"/>
    </row>
    <row r="961" spans="2:10" ht="23.25" customHeight="1" outlineLevel="1" x14ac:dyDescent="0.25">
      <c r="B961" s="87" t="s">
        <v>4</v>
      </c>
      <c r="C961" s="88"/>
      <c r="D961" s="88"/>
      <c r="E961" s="88" t="s">
        <v>5</v>
      </c>
      <c r="F961" s="88"/>
      <c r="G961" s="88"/>
      <c r="H961" s="88"/>
      <c r="I961" s="89"/>
      <c r="J961" s="1"/>
    </row>
    <row r="962" spans="2:10" ht="234" customHeight="1" outlineLevel="1" x14ac:dyDescent="0.25">
      <c r="B962" s="67"/>
      <c r="C962" s="65"/>
      <c r="D962" s="65"/>
      <c r="E962" s="64"/>
      <c r="F962" s="65"/>
      <c r="G962" s="65"/>
      <c r="H962" s="65"/>
      <c r="I962" s="66"/>
      <c r="J962" s="1"/>
    </row>
    <row r="963" spans="2:10" outlineLevel="1" x14ac:dyDescent="0.25">
      <c r="B963" s="61" t="s">
        <v>6</v>
      </c>
      <c r="C963" s="62"/>
      <c r="D963" s="62"/>
      <c r="E963" s="62"/>
      <c r="F963" s="62"/>
      <c r="G963" s="62"/>
      <c r="H963" s="62"/>
      <c r="I963" s="63"/>
      <c r="J963" s="1"/>
    </row>
    <row r="964" spans="2:10" outlineLevel="1" x14ac:dyDescent="0.25">
      <c r="B964" s="68"/>
      <c r="C964" s="69"/>
      <c r="D964" s="70"/>
      <c r="E964" s="77"/>
      <c r="F964" s="69"/>
      <c r="G964" s="69"/>
      <c r="H964" s="69"/>
      <c r="I964" s="78"/>
      <c r="J964" s="1"/>
    </row>
    <row r="965" spans="2:10" outlineLevel="1" x14ac:dyDescent="0.25">
      <c r="B965" s="71"/>
      <c r="C965" s="72"/>
      <c r="D965" s="73"/>
      <c r="E965" s="79"/>
      <c r="F965" s="72"/>
      <c r="G965" s="72"/>
      <c r="H965" s="72"/>
      <c r="I965" s="80"/>
      <c r="J965" s="1"/>
    </row>
    <row r="966" spans="2:10" outlineLevel="1" x14ac:dyDescent="0.25">
      <c r="B966" s="71"/>
      <c r="C966" s="72"/>
      <c r="D966" s="73"/>
      <c r="E966" s="79"/>
      <c r="F966" s="72"/>
      <c r="G966" s="72"/>
      <c r="H966" s="72"/>
      <c r="I966" s="80"/>
      <c r="J966" s="1"/>
    </row>
    <row r="967" spans="2:10" outlineLevel="1" x14ac:dyDescent="0.25">
      <c r="B967" s="71"/>
      <c r="C967" s="72"/>
      <c r="D967" s="73"/>
      <c r="E967" s="79"/>
      <c r="F967" s="72"/>
      <c r="G967" s="72"/>
      <c r="H967" s="72"/>
      <c r="I967" s="80"/>
      <c r="J967" s="1"/>
    </row>
    <row r="968" spans="2:10" ht="15.75" outlineLevel="1" thickBot="1" x14ac:dyDescent="0.3">
      <c r="B968" s="74"/>
      <c r="C968" s="75"/>
      <c r="D968" s="76"/>
      <c r="E968" s="81"/>
      <c r="F968" s="75"/>
      <c r="G968" s="75"/>
      <c r="H968" s="75"/>
      <c r="I968" s="82"/>
      <c r="J968" s="1"/>
    </row>
    <row r="969" spans="2:10" ht="33" customHeight="1" x14ac:dyDescent="0.25">
      <c r="B969" s="22" t="s">
        <v>0</v>
      </c>
      <c r="C969" s="21">
        <f>MAX(B$8:$C968)+1</f>
        <v>97</v>
      </c>
      <c r="D969" s="20">
        <f>INDEX(AssetList!$J$3:$J$200,MATCH('Correction Document'!C969,AssetList!$M$3:$M$200))</f>
        <v>0</v>
      </c>
      <c r="E969" s="10" t="s">
        <v>1</v>
      </c>
      <c r="F969" s="20" t="str">
        <f>INDEX(AssetList!$K$3:$K$200,MATCH('Correction Document'!$C969,AssetList!$M$3:$M$200))</f>
        <v>I</v>
      </c>
      <c r="G969" s="10" t="s">
        <v>2</v>
      </c>
      <c r="H969" s="90" t="str">
        <f>INDEX(AssetList!$L$3:$L$200,MATCH('Correction Document'!$C969,AssetList!$M$3:$M$200))</f>
        <v/>
      </c>
      <c r="I969" s="91" t="str">
        <f>INDEX(AssetList!$K$3:$K$200,MATCH('Correction Document'!$C969,AssetList!$M$3:$M$200))</f>
        <v>I</v>
      </c>
      <c r="J969" s="1"/>
    </row>
    <row r="970" spans="2:10" ht="23.25" customHeight="1" outlineLevel="1" x14ac:dyDescent="0.25">
      <c r="B970" s="83" t="s">
        <v>3</v>
      </c>
      <c r="C970" s="84"/>
      <c r="D970" s="84"/>
      <c r="E970" s="85">
        <f>MAX($E$9:E969)+1</f>
        <v>97</v>
      </c>
      <c r="F970" s="85"/>
      <c r="G970" s="85"/>
      <c r="H970" s="85"/>
      <c r="I970" s="86"/>
      <c r="J970" s="1"/>
    </row>
    <row r="971" spans="2:10" ht="23.25" customHeight="1" outlineLevel="1" x14ac:dyDescent="0.25">
      <c r="B971" s="87" t="s">
        <v>4</v>
      </c>
      <c r="C971" s="88"/>
      <c r="D971" s="88"/>
      <c r="E971" s="88" t="s">
        <v>5</v>
      </c>
      <c r="F971" s="88"/>
      <c r="G971" s="88"/>
      <c r="H971" s="88"/>
      <c r="I971" s="89"/>
      <c r="J971" s="1"/>
    </row>
    <row r="972" spans="2:10" ht="234" customHeight="1" outlineLevel="1" x14ac:dyDescent="0.25">
      <c r="B972" s="67"/>
      <c r="C972" s="65"/>
      <c r="D972" s="65"/>
      <c r="E972" s="64"/>
      <c r="F972" s="65"/>
      <c r="G972" s="65"/>
      <c r="H972" s="65"/>
      <c r="I972" s="66"/>
      <c r="J972" s="1"/>
    </row>
    <row r="973" spans="2:10" outlineLevel="1" x14ac:dyDescent="0.25">
      <c r="B973" s="61" t="s">
        <v>6</v>
      </c>
      <c r="C973" s="62"/>
      <c r="D973" s="62"/>
      <c r="E973" s="62"/>
      <c r="F973" s="62"/>
      <c r="G973" s="62"/>
      <c r="H973" s="62"/>
      <c r="I973" s="63"/>
      <c r="J973" s="1"/>
    </row>
    <row r="974" spans="2:10" outlineLevel="1" x14ac:dyDescent="0.25">
      <c r="B974" s="68"/>
      <c r="C974" s="69"/>
      <c r="D974" s="70"/>
      <c r="E974" s="77"/>
      <c r="F974" s="69"/>
      <c r="G974" s="69"/>
      <c r="H974" s="69"/>
      <c r="I974" s="78"/>
      <c r="J974" s="1"/>
    </row>
    <row r="975" spans="2:10" outlineLevel="1" x14ac:dyDescent="0.25">
      <c r="B975" s="71"/>
      <c r="C975" s="72"/>
      <c r="D975" s="73"/>
      <c r="E975" s="79"/>
      <c r="F975" s="72"/>
      <c r="G975" s="72"/>
      <c r="H975" s="72"/>
      <c r="I975" s="80"/>
      <c r="J975" s="1"/>
    </row>
    <row r="976" spans="2:10" outlineLevel="1" x14ac:dyDescent="0.25">
      <c r="B976" s="71"/>
      <c r="C976" s="72"/>
      <c r="D976" s="73"/>
      <c r="E976" s="79"/>
      <c r="F976" s="72"/>
      <c r="G976" s="72"/>
      <c r="H976" s="72"/>
      <c r="I976" s="80"/>
      <c r="J976" s="1"/>
    </row>
    <row r="977" spans="2:10" outlineLevel="1" x14ac:dyDescent="0.25">
      <c r="B977" s="71"/>
      <c r="C977" s="72"/>
      <c r="D977" s="73"/>
      <c r="E977" s="79"/>
      <c r="F977" s="72"/>
      <c r="G977" s="72"/>
      <c r="H977" s="72"/>
      <c r="I977" s="80"/>
      <c r="J977" s="1"/>
    </row>
    <row r="978" spans="2:10" ht="15.75" outlineLevel="1" thickBot="1" x14ac:dyDescent="0.3">
      <c r="B978" s="74"/>
      <c r="C978" s="75"/>
      <c r="D978" s="76"/>
      <c r="E978" s="81"/>
      <c r="F978" s="75"/>
      <c r="G978" s="75"/>
      <c r="H978" s="75"/>
      <c r="I978" s="82"/>
      <c r="J978" s="1"/>
    </row>
    <row r="979" spans="2:10" ht="33" customHeight="1" x14ac:dyDescent="0.25">
      <c r="B979" s="22" t="s">
        <v>0</v>
      </c>
      <c r="C979" s="21">
        <f>MAX(B$8:$C978)+1</f>
        <v>98</v>
      </c>
      <c r="D979" s="20">
        <f>INDEX(AssetList!$J$3:$J$200,MATCH('Correction Document'!C979,AssetList!$M$3:$M$200))</f>
        <v>0</v>
      </c>
      <c r="E979" s="10" t="s">
        <v>1</v>
      </c>
      <c r="F979" s="20" t="str">
        <f>INDEX(AssetList!$K$3:$K$200,MATCH('Correction Document'!$C979,AssetList!$M$3:$M$200))</f>
        <v>I</v>
      </c>
      <c r="G979" s="10" t="s">
        <v>2</v>
      </c>
      <c r="H979" s="90" t="str">
        <f>INDEX(AssetList!$L$3:$L$200,MATCH('Correction Document'!$C979,AssetList!$M$3:$M$200))</f>
        <v/>
      </c>
      <c r="I979" s="91" t="str">
        <f>INDEX(AssetList!$K$3:$K$200,MATCH('Correction Document'!$C979,AssetList!$M$3:$M$200))</f>
        <v>I</v>
      </c>
      <c r="J979" s="1"/>
    </row>
    <row r="980" spans="2:10" ht="23.25" customHeight="1" outlineLevel="1" x14ac:dyDescent="0.25">
      <c r="B980" s="83" t="s">
        <v>3</v>
      </c>
      <c r="C980" s="84"/>
      <c r="D980" s="84"/>
      <c r="E980" s="85">
        <f>MAX($E$9:E979)+1</f>
        <v>98</v>
      </c>
      <c r="F980" s="85"/>
      <c r="G980" s="85"/>
      <c r="H980" s="85"/>
      <c r="I980" s="86"/>
      <c r="J980" s="1"/>
    </row>
    <row r="981" spans="2:10" ht="23.25" customHeight="1" outlineLevel="1" x14ac:dyDescent="0.25">
      <c r="B981" s="87" t="s">
        <v>4</v>
      </c>
      <c r="C981" s="88"/>
      <c r="D981" s="88"/>
      <c r="E981" s="88" t="s">
        <v>5</v>
      </c>
      <c r="F981" s="88"/>
      <c r="G981" s="88"/>
      <c r="H981" s="88"/>
      <c r="I981" s="89"/>
      <c r="J981" s="1"/>
    </row>
    <row r="982" spans="2:10" ht="234" customHeight="1" outlineLevel="1" x14ac:dyDescent="0.25">
      <c r="B982" s="67"/>
      <c r="C982" s="65"/>
      <c r="D982" s="65"/>
      <c r="E982" s="64"/>
      <c r="F982" s="65"/>
      <c r="G982" s="65"/>
      <c r="H982" s="65"/>
      <c r="I982" s="66"/>
      <c r="J982" s="1"/>
    </row>
    <row r="983" spans="2:10" outlineLevel="1" x14ac:dyDescent="0.25">
      <c r="B983" s="61" t="s">
        <v>6</v>
      </c>
      <c r="C983" s="62"/>
      <c r="D983" s="62"/>
      <c r="E983" s="62"/>
      <c r="F983" s="62"/>
      <c r="G983" s="62"/>
      <c r="H983" s="62"/>
      <c r="I983" s="63"/>
      <c r="J983" s="1"/>
    </row>
    <row r="984" spans="2:10" outlineLevel="1" x14ac:dyDescent="0.25">
      <c r="B984" s="68"/>
      <c r="C984" s="69"/>
      <c r="D984" s="70"/>
      <c r="E984" s="77"/>
      <c r="F984" s="69"/>
      <c r="G984" s="69"/>
      <c r="H984" s="69"/>
      <c r="I984" s="78"/>
      <c r="J984" s="1"/>
    </row>
    <row r="985" spans="2:10" outlineLevel="1" x14ac:dyDescent="0.25">
      <c r="B985" s="71"/>
      <c r="C985" s="72"/>
      <c r="D985" s="73"/>
      <c r="E985" s="79"/>
      <c r="F985" s="72"/>
      <c r="G985" s="72"/>
      <c r="H985" s="72"/>
      <c r="I985" s="80"/>
      <c r="J985" s="1"/>
    </row>
    <row r="986" spans="2:10" outlineLevel="1" x14ac:dyDescent="0.25">
      <c r="B986" s="71"/>
      <c r="C986" s="72"/>
      <c r="D986" s="73"/>
      <c r="E986" s="79"/>
      <c r="F986" s="72"/>
      <c r="G986" s="72"/>
      <c r="H986" s="72"/>
      <c r="I986" s="80"/>
      <c r="J986" s="1"/>
    </row>
    <row r="987" spans="2:10" outlineLevel="1" x14ac:dyDescent="0.25">
      <c r="B987" s="71"/>
      <c r="C987" s="72"/>
      <c r="D987" s="73"/>
      <c r="E987" s="79"/>
      <c r="F987" s="72"/>
      <c r="G987" s="72"/>
      <c r="H987" s="72"/>
      <c r="I987" s="80"/>
      <c r="J987" s="1"/>
    </row>
    <row r="988" spans="2:10" ht="15.75" outlineLevel="1" thickBot="1" x14ac:dyDescent="0.3">
      <c r="B988" s="74"/>
      <c r="C988" s="75"/>
      <c r="D988" s="76"/>
      <c r="E988" s="81"/>
      <c r="F988" s="75"/>
      <c r="G988" s="75"/>
      <c r="H988" s="75"/>
      <c r="I988" s="82"/>
      <c r="J988" s="1"/>
    </row>
    <row r="989" spans="2:10" ht="33" customHeight="1" x14ac:dyDescent="0.25">
      <c r="B989" s="22" t="s">
        <v>0</v>
      </c>
      <c r="C989" s="21">
        <f>MAX(B$8:$C988)+1</f>
        <v>99</v>
      </c>
      <c r="D989" s="20">
        <f>INDEX(AssetList!$J$3:$J$200,MATCH('Correction Document'!C989,AssetList!$M$3:$M$200))</f>
        <v>0</v>
      </c>
      <c r="E989" s="10" t="s">
        <v>1</v>
      </c>
      <c r="F989" s="20" t="str">
        <f>INDEX(AssetList!$K$3:$K$200,MATCH('Correction Document'!$C989,AssetList!$M$3:$M$200))</f>
        <v>I</v>
      </c>
      <c r="G989" s="10" t="s">
        <v>2</v>
      </c>
      <c r="H989" s="90" t="str">
        <f>INDEX(AssetList!$L$3:$L$200,MATCH('Correction Document'!$C989,AssetList!$M$3:$M$200))</f>
        <v/>
      </c>
      <c r="I989" s="91" t="str">
        <f>INDEX(AssetList!$K$3:$K$200,MATCH('Correction Document'!$C989,AssetList!$M$3:$M$200))</f>
        <v>I</v>
      </c>
      <c r="J989" s="1"/>
    </row>
    <row r="990" spans="2:10" ht="23.25" customHeight="1" outlineLevel="1" x14ac:dyDescent="0.25">
      <c r="B990" s="83" t="s">
        <v>3</v>
      </c>
      <c r="C990" s="84"/>
      <c r="D990" s="84"/>
      <c r="E990" s="85">
        <f>MAX($E$9:E989)+1</f>
        <v>99</v>
      </c>
      <c r="F990" s="85"/>
      <c r="G990" s="85"/>
      <c r="H990" s="85"/>
      <c r="I990" s="86"/>
      <c r="J990" s="1"/>
    </row>
    <row r="991" spans="2:10" ht="23.25" customHeight="1" outlineLevel="1" x14ac:dyDescent="0.25">
      <c r="B991" s="87" t="s">
        <v>4</v>
      </c>
      <c r="C991" s="88"/>
      <c r="D991" s="88"/>
      <c r="E991" s="88" t="s">
        <v>5</v>
      </c>
      <c r="F991" s="88"/>
      <c r="G991" s="88"/>
      <c r="H991" s="88"/>
      <c r="I991" s="89"/>
      <c r="J991" s="1"/>
    </row>
    <row r="992" spans="2:10" ht="234" customHeight="1" outlineLevel="1" x14ac:dyDescent="0.25">
      <c r="B992" s="67"/>
      <c r="C992" s="65"/>
      <c r="D992" s="65"/>
      <c r="E992" s="64"/>
      <c r="F992" s="65"/>
      <c r="G992" s="65"/>
      <c r="H992" s="65"/>
      <c r="I992" s="66"/>
      <c r="J992" s="1"/>
    </row>
    <row r="993" spans="2:10" outlineLevel="1" x14ac:dyDescent="0.25">
      <c r="B993" s="61" t="s">
        <v>6</v>
      </c>
      <c r="C993" s="62"/>
      <c r="D993" s="62"/>
      <c r="E993" s="62"/>
      <c r="F993" s="62"/>
      <c r="G993" s="62"/>
      <c r="H993" s="62"/>
      <c r="I993" s="63"/>
      <c r="J993" s="1"/>
    </row>
    <row r="994" spans="2:10" outlineLevel="1" x14ac:dyDescent="0.25">
      <c r="B994" s="99"/>
      <c r="C994" s="100"/>
      <c r="D994" s="100"/>
      <c r="E994" s="100"/>
      <c r="F994" s="100"/>
      <c r="G994" s="100"/>
      <c r="H994" s="100"/>
      <c r="I994" s="101"/>
      <c r="J994" s="1"/>
    </row>
    <row r="995" spans="2:10" outlineLevel="1" x14ac:dyDescent="0.25">
      <c r="B995" s="102"/>
      <c r="C995" s="103"/>
      <c r="D995" s="103"/>
      <c r="E995" s="103"/>
      <c r="F995" s="103"/>
      <c r="G995" s="103"/>
      <c r="H995" s="103"/>
      <c r="I995" s="104"/>
      <c r="J995" s="1"/>
    </row>
    <row r="996" spans="2:10" outlineLevel="1" x14ac:dyDescent="0.25">
      <c r="B996" s="102"/>
      <c r="C996" s="103"/>
      <c r="D996" s="103"/>
      <c r="E996" s="103"/>
      <c r="F996" s="103"/>
      <c r="G996" s="103"/>
      <c r="H996" s="103"/>
      <c r="I996" s="104"/>
      <c r="J996" s="1"/>
    </row>
    <row r="997" spans="2:10" outlineLevel="1" x14ac:dyDescent="0.25">
      <c r="B997" s="102"/>
      <c r="C997" s="103"/>
      <c r="D997" s="103"/>
      <c r="E997" s="103"/>
      <c r="F997" s="103"/>
      <c r="G997" s="103"/>
      <c r="H997" s="103"/>
      <c r="I997" s="104"/>
      <c r="J997" s="1"/>
    </row>
    <row r="998" spans="2:10" ht="15.75" outlineLevel="1" thickBot="1" x14ac:dyDescent="0.3">
      <c r="B998" s="105"/>
      <c r="C998" s="106"/>
      <c r="D998" s="106"/>
      <c r="E998" s="106"/>
      <c r="F998" s="106"/>
      <c r="G998" s="106"/>
      <c r="H998" s="106"/>
      <c r="I998" s="107"/>
      <c r="J998" s="1"/>
    </row>
    <row r="999" spans="2:10" ht="33" customHeight="1" x14ac:dyDescent="0.25">
      <c r="B999" s="22" t="s">
        <v>0</v>
      </c>
      <c r="C999" s="21">
        <f>MAX(B$8:$C998)+1</f>
        <v>100</v>
      </c>
      <c r="D999" s="20">
        <f>INDEX(AssetList!$J$3:$J$200,MATCH('Correction Document'!C999,AssetList!$M$3:$M$200))</f>
        <v>0</v>
      </c>
      <c r="E999" s="10" t="s">
        <v>1</v>
      </c>
      <c r="F999" s="20" t="str">
        <f>INDEX(AssetList!$K$3:$K$200,MATCH('Correction Document'!$C999,AssetList!$M$3:$M$200))</f>
        <v>I</v>
      </c>
      <c r="G999" s="10" t="s">
        <v>2</v>
      </c>
      <c r="H999" s="90" t="str">
        <f>INDEX(AssetList!$L$3:$L$200,MATCH('Correction Document'!$C999,AssetList!$M$3:$M$200))</f>
        <v/>
      </c>
      <c r="I999" s="91" t="str">
        <f>INDEX(AssetList!$K$3:$K$200,MATCH('Correction Document'!$C999,AssetList!$M$3:$M$200))</f>
        <v>I</v>
      </c>
      <c r="J999" s="1"/>
    </row>
    <row r="1000" spans="2:10" ht="23.25" customHeight="1" outlineLevel="1" x14ac:dyDescent="0.25">
      <c r="B1000" s="83" t="s">
        <v>3</v>
      </c>
      <c r="C1000" s="84"/>
      <c r="D1000" s="84"/>
      <c r="E1000" s="85">
        <f>MAX($E$9:E999)+1</f>
        <v>100</v>
      </c>
      <c r="F1000" s="85"/>
      <c r="G1000" s="85"/>
      <c r="H1000" s="85"/>
      <c r="I1000" s="86"/>
      <c r="J1000" s="1"/>
    </row>
    <row r="1001" spans="2:10" ht="23.25" customHeight="1" outlineLevel="1" x14ac:dyDescent="0.25">
      <c r="B1001" s="87" t="s">
        <v>4</v>
      </c>
      <c r="C1001" s="88"/>
      <c r="D1001" s="88"/>
      <c r="E1001" s="88" t="s">
        <v>5</v>
      </c>
      <c r="F1001" s="88"/>
      <c r="G1001" s="88"/>
      <c r="H1001" s="88"/>
      <c r="I1001" s="89"/>
      <c r="J1001" s="1"/>
    </row>
    <row r="1002" spans="2:10" ht="234" customHeight="1" outlineLevel="1" x14ac:dyDescent="0.25">
      <c r="B1002" s="67"/>
      <c r="C1002" s="65"/>
      <c r="D1002" s="65"/>
      <c r="E1002" s="64"/>
      <c r="F1002" s="65"/>
      <c r="G1002" s="65"/>
      <c r="H1002" s="65"/>
      <c r="I1002" s="66"/>
      <c r="J1002" s="1"/>
    </row>
    <row r="1003" spans="2:10" outlineLevel="1" x14ac:dyDescent="0.25">
      <c r="B1003" s="61" t="s">
        <v>6</v>
      </c>
      <c r="C1003" s="62"/>
      <c r="D1003" s="62"/>
      <c r="E1003" s="62"/>
      <c r="F1003" s="62"/>
      <c r="G1003" s="62"/>
      <c r="H1003" s="62"/>
      <c r="I1003" s="63"/>
      <c r="J1003" s="1"/>
    </row>
    <row r="1004" spans="2:10" outlineLevel="1" x14ac:dyDescent="0.25">
      <c r="B1004" s="68"/>
      <c r="C1004" s="69"/>
      <c r="D1004" s="70"/>
      <c r="E1004" s="77"/>
      <c r="F1004" s="69"/>
      <c r="G1004" s="69"/>
      <c r="H1004" s="69"/>
      <c r="I1004" s="78"/>
      <c r="J1004" s="1"/>
    </row>
    <row r="1005" spans="2:10" outlineLevel="1" x14ac:dyDescent="0.25">
      <c r="B1005" s="71"/>
      <c r="C1005" s="72"/>
      <c r="D1005" s="73"/>
      <c r="E1005" s="79"/>
      <c r="F1005" s="72"/>
      <c r="G1005" s="72"/>
      <c r="H1005" s="72"/>
      <c r="I1005" s="80"/>
      <c r="J1005" s="1"/>
    </row>
    <row r="1006" spans="2:10" outlineLevel="1" x14ac:dyDescent="0.25">
      <c r="B1006" s="71"/>
      <c r="C1006" s="72"/>
      <c r="D1006" s="73"/>
      <c r="E1006" s="79"/>
      <c r="F1006" s="72"/>
      <c r="G1006" s="72"/>
      <c r="H1006" s="72"/>
      <c r="I1006" s="80"/>
      <c r="J1006" s="1"/>
    </row>
    <row r="1007" spans="2:10" outlineLevel="1" x14ac:dyDescent="0.25">
      <c r="B1007" s="71"/>
      <c r="C1007" s="72"/>
      <c r="D1007" s="73"/>
      <c r="E1007" s="79"/>
      <c r="F1007" s="72"/>
      <c r="G1007" s="72"/>
      <c r="H1007" s="72"/>
      <c r="I1007" s="80"/>
      <c r="J1007" s="1"/>
    </row>
    <row r="1008" spans="2:10" ht="15.75" outlineLevel="1" thickBot="1" x14ac:dyDescent="0.3">
      <c r="B1008" s="74"/>
      <c r="C1008" s="75"/>
      <c r="D1008" s="76"/>
      <c r="E1008" s="81"/>
      <c r="F1008" s="75"/>
      <c r="G1008" s="75"/>
      <c r="H1008" s="75"/>
      <c r="I1008" s="82"/>
      <c r="J1008" s="1"/>
    </row>
    <row r="1009" spans="2:10" ht="33" customHeight="1" x14ac:dyDescent="0.25">
      <c r="B1009" s="22" t="s">
        <v>0</v>
      </c>
      <c r="C1009" s="21">
        <f>MAX(B$8:$C1008)+1</f>
        <v>101</v>
      </c>
      <c r="D1009" s="20">
        <f>INDEX(AssetList!$J$3:$J$200,MATCH('Correction Document'!C1009,AssetList!$M$3:$M$200))</f>
        <v>0</v>
      </c>
      <c r="E1009" s="10" t="s">
        <v>1</v>
      </c>
      <c r="F1009" s="20" t="str">
        <f>INDEX(AssetList!$K$3:$K$200,MATCH('Correction Document'!$C1009,AssetList!$M$3:$M$200))</f>
        <v>I</v>
      </c>
      <c r="G1009" s="10" t="s">
        <v>2</v>
      </c>
      <c r="H1009" s="90" t="str">
        <f>INDEX(AssetList!$L$3:$L$200,MATCH('Correction Document'!$C1009,AssetList!$M$3:$M$200))</f>
        <v/>
      </c>
      <c r="I1009" s="91" t="str">
        <f>INDEX(AssetList!$K$3:$K$200,MATCH('Correction Document'!$C1009,AssetList!$M$3:$M$200))</f>
        <v>I</v>
      </c>
      <c r="J1009" s="1"/>
    </row>
    <row r="1010" spans="2:10" ht="23.25" customHeight="1" outlineLevel="1" x14ac:dyDescent="0.25">
      <c r="B1010" s="83" t="s">
        <v>3</v>
      </c>
      <c r="C1010" s="84"/>
      <c r="D1010" s="84"/>
      <c r="E1010" s="85">
        <f>MAX($E$9:E1009)+1</f>
        <v>101</v>
      </c>
      <c r="F1010" s="85"/>
      <c r="G1010" s="85"/>
      <c r="H1010" s="85"/>
      <c r="I1010" s="86"/>
      <c r="J1010" s="1"/>
    </row>
    <row r="1011" spans="2:10" ht="23.25" customHeight="1" outlineLevel="1" x14ac:dyDescent="0.25">
      <c r="B1011" s="87" t="s">
        <v>4</v>
      </c>
      <c r="C1011" s="88"/>
      <c r="D1011" s="88"/>
      <c r="E1011" s="88" t="s">
        <v>5</v>
      </c>
      <c r="F1011" s="88"/>
      <c r="G1011" s="88"/>
      <c r="H1011" s="88"/>
      <c r="I1011" s="89"/>
      <c r="J1011" s="1"/>
    </row>
    <row r="1012" spans="2:10" ht="234" customHeight="1" outlineLevel="1" x14ac:dyDescent="0.25">
      <c r="B1012" s="67"/>
      <c r="C1012" s="65"/>
      <c r="D1012" s="65"/>
      <c r="E1012" s="64"/>
      <c r="F1012" s="65"/>
      <c r="G1012" s="65"/>
      <c r="H1012" s="65"/>
      <c r="I1012" s="66"/>
      <c r="J1012" s="1"/>
    </row>
    <row r="1013" spans="2:10" outlineLevel="1" x14ac:dyDescent="0.25">
      <c r="B1013" s="61" t="s">
        <v>6</v>
      </c>
      <c r="C1013" s="62"/>
      <c r="D1013" s="62"/>
      <c r="E1013" s="62"/>
      <c r="F1013" s="62"/>
      <c r="G1013" s="62"/>
      <c r="H1013" s="62"/>
      <c r="I1013" s="63"/>
      <c r="J1013" s="1"/>
    </row>
    <row r="1014" spans="2:10" outlineLevel="1" x14ac:dyDescent="0.25">
      <c r="B1014" s="68"/>
      <c r="C1014" s="69"/>
      <c r="D1014" s="70"/>
      <c r="E1014" s="77"/>
      <c r="F1014" s="69"/>
      <c r="G1014" s="69"/>
      <c r="H1014" s="69"/>
      <c r="I1014" s="78"/>
      <c r="J1014" s="1"/>
    </row>
    <row r="1015" spans="2:10" outlineLevel="1" x14ac:dyDescent="0.25">
      <c r="B1015" s="71"/>
      <c r="C1015" s="72"/>
      <c r="D1015" s="73"/>
      <c r="E1015" s="79"/>
      <c r="F1015" s="72"/>
      <c r="G1015" s="72"/>
      <c r="H1015" s="72"/>
      <c r="I1015" s="80"/>
      <c r="J1015" s="1"/>
    </row>
    <row r="1016" spans="2:10" outlineLevel="1" x14ac:dyDescent="0.25">
      <c r="B1016" s="71"/>
      <c r="C1016" s="72"/>
      <c r="D1016" s="73"/>
      <c r="E1016" s="79"/>
      <c r="F1016" s="72"/>
      <c r="G1016" s="72"/>
      <c r="H1016" s="72"/>
      <c r="I1016" s="80"/>
      <c r="J1016" s="1"/>
    </row>
    <row r="1017" spans="2:10" outlineLevel="1" x14ac:dyDescent="0.25">
      <c r="B1017" s="71"/>
      <c r="C1017" s="72"/>
      <c r="D1017" s="73"/>
      <c r="E1017" s="79"/>
      <c r="F1017" s="72"/>
      <c r="G1017" s="72"/>
      <c r="H1017" s="72"/>
      <c r="I1017" s="80"/>
      <c r="J1017" s="1"/>
    </row>
    <row r="1018" spans="2:10" ht="15.75" outlineLevel="1" thickBot="1" x14ac:dyDescent="0.3">
      <c r="B1018" s="74"/>
      <c r="C1018" s="75"/>
      <c r="D1018" s="76"/>
      <c r="E1018" s="81"/>
      <c r="F1018" s="75"/>
      <c r="G1018" s="75"/>
      <c r="H1018" s="75"/>
      <c r="I1018" s="82"/>
      <c r="J1018" s="1"/>
    </row>
    <row r="1019" spans="2:10" ht="33" customHeight="1" x14ac:dyDescent="0.25">
      <c r="B1019" s="22" t="s">
        <v>0</v>
      </c>
      <c r="C1019" s="21">
        <f>MAX(B$8:$C1018)+1</f>
        <v>102</v>
      </c>
      <c r="D1019" s="20">
        <f>INDEX(AssetList!$J$3:$J$200,MATCH('Correction Document'!C1019,AssetList!$M$3:$M$200))</f>
        <v>0</v>
      </c>
      <c r="E1019" s="10" t="s">
        <v>1</v>
      </c>
      <c r="F1019" s="20" t="str">
        <f>INDEX(AssetList!$K$3:$K$200,MATCH('Correction Document'!$C1019,AssetList!$M$3:$M$200))</f>
        <v>I</v>
      </c>
      <c r="G1019" s="10" t="s">
        <v>2</v>
      </c>
      <c r="H1019" s="90" t="str">
        <f>INDEX(AssetList!$L$3:$L$200,MATCH('Correction Document'!$C1019,AssetList!$M$3:$M$200))</f>
        <v/>
      </c>
      <c r="I1019" s="91" t="str">
        <f>INDEX(AssetList!$K$3:$K$200,MATCH('Correction Document'!$C1019,AssetList!$M$3:$M$200))</f>
        <v>I</v>
      </c>
      <c r="J1019" s="1"/>
    </row>
    <row r="1020" spans="2:10" ht="23.25" customHeight="1" outlineLevel="1" x14ac:dyDescent="0.25">
      <c r="B1020" s="83" t="s">
        <v>3</v>
      </c>
      <c r="C1020" s="84"/>
      <c r="D1020" s="84"/>
      <c r="E1020" s="85">
        <f>MAX($E$9:E1019)+1</f>
        <v>102</v>
      </c>
      <c r="F1020" s="85"/>
      <c r="G1020" s="85"/>
      <c r="H1020" s="85"/>
      <c r="I1020" s="86"/>
      <c r="J1020" s="1"/>
    </row>
    <row r="1021" spans="2:10" ht="23.25" customHeight="1" outlineLevel="1" x14ac:dyDescent="0.25">
      <c r="B1021" s="87" t="s">
        <v>4</v>
      </c>
      <c r="C1021" s="88"/>
      <c r="D1021" s="88"/>
      <c r="E1021" s="88" t="s">
        <v>5</v>
      </c>
      <c r="F1021" s="88"/>
      <c r="G1021" s="88"/>
      <c r="H1021" s="88"/>
      <c r="I1021" s="89"/>
      <c r="J1021" s="1"/>
    </row>
    <row r="1022" spans="2:10" ht="234" customHeight="1" outlineLevel="1" x14ac:dyDescent="0.25">
      <c r="B1022" s="67"/>
      <c r="C1022" s="65"/>
      <c r="D1022" s="65"/>
      <c r="E1022" s="64"/>
      <c r="F1022" s="65"/>
      <c r="G1022" s="65"/>
      <c r="H1022" s="65"/>
      <c r="I1022" s="66"/>
      <c r="J1022" s="1"/>
    </row>
    <row r="1023" spans="2:10" outlineLevel="1" x14ac:dyDescent="0.25">
      <c r="B1023" s="61" t="s">
        <v>6</v>
      </c>
      <c r="C1023" s="62"/>
      <c r="D1023" s="62"/>
      <c r="E1023" s="62"/>
      <c r="F1023" s="62"/>
      <c r="G1023" s="62"/>
      <c r="H1023" s="62"/>
      <c r="I1023" s="63"/>
      <c r="J1023" s="1"/>
    </row>
    <row r="1024" spans="2:10" outlineLevel="1" x14ac:dyDescent="0.25">
      <c r="B1024" s="68"/>
      <c r="C1024" s="69"/>
      <c r="D1024" s="70"/>
      <c r="E1024" s="77"/>
      <c r="F1024" s="69"/>
      <c r="G1024" s="69"/>
      <c r="H1024" s="69"/>
      <c r="I1024" s="78"/>
      <c r="J1024" s="1"/>
    </row>
    <row r="1025" spans="2:10" outlineLevel="1" x14ac:dyDescent="0.25">
      <c r="B1025" s="71"/>
      <c r="C1025" s="72"/>
      <c r="D1025" s="73"/>
      <c r="E1025" s="79"/>
      <c r="F1025" s="72"/>
      <c r="G1025" s="72"/>
      <c r="H1025" s="72"/>
      <c r="I1025" s="80"/>
      <c r="J1025" s="1"/>
    </row>
    <row r="1026" spans="2:10" outlineLevel="1" x14ac:dyDescent="0.25">
      <c r="B1026" s="71"/>
      <c r="C1026" s="72"/>
      <c r="D1026" s="73"/>
      <c r="E1026" s="79"/>
      <c r="F1026" s="72"/>
      <c r="G1026" s="72"/>
      <c r="H1026" s="72"/>
      <c r="I1026" s="80"/>
      <c r="J1026" s="1"/>
    </row>
    <row r="1027" spans="2:10" outlineLevel="1" x14ac:dyDescent="0.25">
      <c r="B1027" s="71"/>
      <c r="C1027" s="72"/>
      <c r="D1027" s="73"/>
      <c r="E1027" s="79"/>
      <c r="F1027" s="72"/>
      <c r="G1027" s="72"/>
      <c r="H1027" s="72"/>
      <c r="I1027" s="80"/>
      <c r="J1027" s="1"/>
    </row>
    <row r="1028" spans="2:10" ht="15.75" outlineLevel="1" thickBot="1" x14ac:dyDescent="0.3">
      <c r="B1028" s="74"/>
      <c r="C1028" s="75"/>
      <c r="D1028" s="76"/>
      <c r="E1028" s="81"/>
      <c r="F1028" s="75"/>
      <c r="G1028" s="75"/>
      <c r="H1028" s="75"/>
      <c r="I1028" s="82"/>
      <c r="J1028" s="1"/>
    </row>
    <row r="1029" spans="2:10" ht="33" customHeight="1" x14ac:dyDescent="0.25">
      <c r="B1029" s="22" t="s">
        <v>0</v>
      </c>
      <c r="C1029" s="21">
        <f>MAX(B$8:$C1028)+1</f>
        <v>103</v>
      </c>
      <c r="D1029" s="20">
        <f>INDEX(AssetList!$J$3:$J$200,MATCH('Correction Document'!C1029,AssetList!$M$3:$M$200))</f>
        <v>0</v>
      </c>
      <c r="E1029" s="10" t="s">
        <v>1</v>
      </c>
      <c r="F1029" s="20" t="str">
        <f>INDEX(AssetList!$K$3:$K$200,MATCH('Correction Document'!$C1029,AssetList!$M$3:$M$200))</f>
        <v>I</v>
      </c>
      <c r="G1029" s="10" t="s">
        <v>2</v>
      </c>
      <c r="H1029" s="90" t="str">
        <f>INDEX(AssetList!$L$3:$L$200,MATCH('Correction Document'!$C1029,AssetList!$M$3:$M$200))</f>
        <v/>
      </c>
      <c r="I1029" s="91" t="str">
        <f>INDEX(AssetList!$K$3:$K$200,MATCH('Correction Document'!$C1029,AssetList!$M$3:$M$200))</f>
        <v>I</v>
      </c>
      <c r="J1029" s="1"/>
    </row>
    <row r="1030" spans="2:10" ht="23.25" customHeight="1" outlineLevel="1" x14ac:dyDescent="0.25">
      <c r="B1030" s="83" t="s">
        <v>3</v>
      </c>
      <c r="C1030" s="84"/>
      <c r="D1030" s="84"/>
      <c r="E1030" s="85">
        <f>MAX($E$9:E1029)+1</f>
        <v>103</v>
      </c>
      <c r="F1030" s="85"/>
      <c r="G1030" s="85"/>
      <c r="H1030" s="85"/>
      <c r="I1030" s="86"/>
      <c r="J1030" s="1"/>
    </row>
    <row r="1031" spans="2:10" ht="23.25" customHeight="1" outlineLevel="1" x14ac:dyDescent="0.25">
      <c r="B1031" s="87" t="s">
        <v>4</v>
      </c>
      <c r="C1031" s="88"/>
      <c r="D1031" s="88"/>
      <c r="E1031" s="88" t="s">
        <v>5</v>
      </c>
      <c r="F1031" s="88"/>
      <c r="G1031" s="88"/>
      <c r="H1031" s="88"/>
      <c r="I1031" s="89"/>
      <c r="J1031" s="1"/>
    </row>
    <row r="1032" spans="2:10" ht="234" customHeight="1" outlineLevel="1" x14ac:dyDescent="0.25">
      <c r="B1032" s="67"/>
      <c r="C1032" s="65"/>
      <c r="D1032" s="65"/>
      <c r="E1032" s="64"/>
      <c r="F1032" s="65"/>
      <c r="G1032" s="65"/>
      <c r="H1032" s="65"/>
      <c r="I1032" s="66"/>
      <c r="J1032" s="1"/>
    </row>
    <row r="1033" spans="2:10" outlineLevel="1" x14ac:dyDescent="0.25">
      <c r="B1033" s="61" t="s">
        <v>6</v>
      </c>
      <c r="C1033" s="62"/>
      <c r="D1033" s="62"/>
      <c r="E1033" s="62"/>
      <c r="F1033" s="62"/>
      <c r="G1033" s="62"/>
      <c r="H1033" s="62"/>
      <c r="I1033" s="63"/>
      <c r="J1033" s="1"/>
    </row>
    <row r="1034" spans="2:10" outlineLevel="1" x14ac:dyDescent="0.25">
      <c r="B1034" s="68"/>
      <c r="C1034" s="69"/>
      <c r="D1034" s="70"/>
      <c r="E1034" s="77"/>
      <c r="F1034" s="69"/>
      <c r="G1034" s="69"/>
      <c r="H1034" s="69"/>
      <c r="I1034" s="78"/>
      <c r="J1034" s="1"/>
    </row>
    <row r="1035" spans="2:10" outlineLevel="1" x14ac:dyDescent="0.25">
      <c r="B1035" s="71"/>
      <c r="C1035" s="72"/>
      <c r="D1035" s="73"/>
      <c r="E1035" s="79"/>
      <c r="F1035" s="72"/>
      <c r="G1035" s="72"/>
      <c r="H1035" s="72"/>
      <c r="I1035" s="80"/>
      <c r="J1035" s="1"/>
    </row>
    <row r="1036" spans="2:10" outlineLevel="1" x14ac:dyDescent="0.25">
      <c r="B1036" s="71"/>
      <c r="C1036" s="72"/>
      <c r="D1036" s="73"/>
      <c r="E1036" s="79"/>
      <c r="F1036" s="72"/>
      <c r="G1036" s="72"/>
      <c r="H1036" s="72"/>
      <c r="I1036" s="80"/>
      <c r="J1036" s="1"/>
    </row>
    <row r="1037" spans="2:10" outlineLevel="1" x14ac:dyDescent="0.25">
      <c r="B1037" s="71"/>
      <c r="C1037" s="72"/>
      <c r="D1037" s="73"/>
      <c r="E1037" s="79"/>
      <c r="F1037" s="72"/>
      <c r="G1037" s="72"/>
      <c r="H1037" s="72"/>
      <c r="I1037" s="80"/>
      <c r="J1037" s="1"/>
    </row>
    <row r="1038" spans="2:10" ht="15.75" outlineLevel="1" thickBot="1" x14ac:dyDescent="0.3">
      <c r="B1038" s="74"/>
      <c r="C1038" s="75"/>
      <c r="D1038" s="76"/>
      <c r="E1038" s="81"/>
      <c r="F1038" s="75"/>
      <c r="G1038" s="75"/>
      <c r="H1038" s="75"/>
      <c r="I1038" s="82"/>
      <c r="J1038" s="1"/>
    </row>
    <row r="1039" spans="2:10" ht="33" customHeight="1" x14ac:dyDescent="0.25">
      <c r="B1039" s="22" t="s">
        <v>0</v>
      </c>
      <c r="C1039" s="21">
        <f>MAX(B$8:$C1038)+1</f>
        <v>104</v>
      </c>
      <c r="D1039" s="20">
        <f>INDEX(AssetList!$J$3:$J$200,MATCH('Correction Document'!C1039,AssetList!$M$3:$M$200))</f>
        <v>0</v>
      </c>
      <c r="E1039" s="10" t="s">
        <v>1</v>
      </c>
      <c r="F1039" s="20" t="str">
        <f>INDEX(AssetList!$K$3:$K$200,MATCH('Correction Document'!$C1039,AssetList!$M$3:$M$200))</f>
        <v>I</v>
      </c>
      <c r="G1039" s="10" t="s">
        <v>2</v>
      </c>
      <c r="H1039" s="90" t="str">
        <f>INDEX(AssetList!$L$3:$L$200,MATCH('Correction Document'!$C1039,AssetList!$M$3:$M$200))</f>
        <v/>
      </c>
      <c r="I1039" s="91" t="str">
        <f>INDEX(AssetList!$K$3:$K$200,MATCH('Correction Document'!$C1039,AssetList!$M$3:$M$200))</f>
        <v>I</v>
      </c>
      <c r="J1039" s="1"/>
    </row>
    <row r="1040" spans="2:10" ht="23.25" customHeight="1" outlineLevel="1" x14ac:dyDescent="0.25">
      <c r="B1040" s="83" t="s">
        <v>3</v>
      </c>
      <c r="C1040" s="84"/>
      <c r="D1040" s="84"/>
      <c r="E1040" s="85">
        <f>MAX($E$9:E1039)+1</f>
        <v>104</v>
      </c>
      <c r="F1040" s="85"/>
      <c r="G1040" s="85"/>
      <c r="H1040" s="85"/>
      <c r="I1040" s="86"/>
      <c r="J1040" s="1"/>
    </row>
    <row r="1041" spans="2:10" ht="23.25" customHeight="1" outlineLevel="1" x14ac:dyDescent="0.25">
      <c r="B1041" s="87" t="s">
        <v>4</v>
      </c>
      <c r="C1041" s="88"/>
      <c r="D1041" s="88"/>
      <c r="E1041" s="88" t="s">
        <v>5</v>
      </c>
      <c r="F1041" s="88"/>
      <c r="G1041" s="88"/>
      <c r="H1041" s="88"/>
      <c r="I1041" s="89"/>
      <c r="J1041" s="1"/>
    </row>
    <row r="1042" spans="2:10" ht="234" customHeight="1" outlineLevel="1" x14ac:dyDescent="0.25">
      <c r="B1042" s="67"/>
      <c r="C1042" s="65"/>
      <c r="D1042" s="65"/>
      <c r="E1042" s="64"/>
      <c r="F1042" s="65"/>
      <c r="G1042" s="65"/>
      <c r="H1042" s="65"/>
      <c r="I1042" s="66"/>
      <c r="J1042" s="1"/>
    </row>
    <row r="1043" spans="2:10" outlineLevel="1" x14ac:dyDescent="0.25">
      <c r="B1043" s="61" t="s">
        <v>6</v>
      </c>
      <c r="C1043" s="62"/>
      <c r="D1043" s="62"/>
      <c r="E1043" s="62"/>
      <c r="F1043" s="62"/>
      <c r="G1043" s="62"/>
      <c r="H1043" s="62"/>
      <c r="I1043" s="63"/>
      <c r="J1043" s="1"/>
    </row>
    <row r="1044" spans="2:10" outlineLevel="1" x14ac:dyDescent="0.25">
      <c r="B1044" s="68"/>
      <c r="C1044" s="69"/>
      <c r="D1044" s="70"/>
      <c r="E1044" s="77"/>
      <c r="F1044" s="69"/>
      <c r="G1044" s="69"/>
      <c r="H1044" s="69"/>
      <c r="I1044" s="78"/>
      <c r="J1044" s="1"/>
    </row>
    <row r="1045" spans="2:10" outlineLevel="1" x14ac:dyDescent="0.25">
      <c r="B1045" s="71"/>
      <c r="C1045" s="72"/>
      <c r="D1045" s="73"/>
      <c r="E1045" s="79"/>
      <c r="F1045" s="72"/>
      <c r="G1045" s="72"/>
      <c r="H1045" s="72"/>
      <c r="I1045" s="80"/>
      <c r="J1045" s="1"/>
    </row>
    <row r="1046" spans="2:10" outlineLevel="1" x14ac:dyDescent="0.25">
      <c r="B1046" s="71"/>
      <c r="C1046" s="72"/>
      <c r="D1046" s="73"/>
      <c r="E1046" s="79"/>
      <c r="F1046" s="72"/>
      <c r="G1046" s="72"/>
      <c r="H1046" s="72"/>
      <c r="I1046" s="80"/>
      <c r="J1046" s="1"/>
    </row>
    <row r="1047" spans="2:10" outlineLevel="1" x14ac:dyDescent="0.25">
      <c r="B1047" s="71"/>
      <c r="C1047" s="72"/>
      <c r="D1047" s="73"/>
      <c r="E1047" s="79"/>
      <c r="F1047" s="72"/>
      <c r="G1047" s="72"/>
      <c r="H1047" s="72"/>
      <c r="I1047" s="80"/>
      <c r="J1047" s="1"/>
    </row>
    <row r="1048" spans="2:10" ht="15.75" outlineLevel="1" thickBot="1" x14ac:dyDescent="0.3">
      <c r="B1048" s="74"/>
      <c r="C1048" s="75"/>
      <c r="D1048" s="76"/>
      <c r="E1048" s="81"/>
      <c r="F1048" s="75"/>
      <c r="G1048" s="75"/>
      <c r="H1048" s="75"/>
      <c r="I1048" s="82"/>
      <c r="J1048" s="1"/>
    </row>
    <row r="1049" spans="2:10" ht="33" customHeight="1" x14ac:dyDescent="0.25">
      <c r="B1049" s="22" t="s">
        <v>0</v>
      </c>
      <c r="C1049" s="21">
        <f>MAX(B$8:$C1048)+1</f>
        <v>105</v>
      </c>
      <c r="D1049" s="20">
        <f>INDEX(AssetList!$J$3:$J$200,MATCH('Correction Document'!C1049,AssetList!$M$3:$M$200))</f>
        <v>0</v>
      </c>
      <c r="E1049" s="10" t="s">
        <v>1</v>
      </c>
      <c r="F1049" s="20" t="str">
        <f>INDEX(AssetList!$K$3:$K$200,MATCH('Correction Document'!$C1049,AssetList!$M$3:$M$200))</f>
        <v>I</v>
      </c>
      <c r="G1049" s="10" t="s">
        <v>2</v>
      </c>
      <c r="H1049" s="90" t="str">
        <f>INDEX(AssetList!$L$3:$L$200,MATCH('Correction Document'!$C1049,AssetList!$M$3:$M$200))</f>
        <v/>
      </c>
      <c r="I1049" s="91" t="str">
        <f>INDEX(AssetList!$K$3:$K$200,MATCH('Correction Document'!$C1049,AssetList!$M$3:$M$200))</f>
        <v>I</v>
      </c>
      <c r="J1049" s="1"/>
    </row>
    <row r="1050" spans="2:10" ht="23.25" customHeight="1" outlineLevel="1" x14ac:dyDescent="0.25">
      <c r="B1050" s="83" t="s">
        <v>3</v>
      </c>
      <c r="C1050" s="84"/>
      <c r="D1050" s="84"/>
      <c r="E1050" s="85">
        <f>MAX($E$9:E1049)+1</f>
        <v>105</v>
      </c>
      <c r="F1050" s="85"/>
      <c r="G1050" s="85"/>
      <c r="H1050" s="85"/>
      <c r="I1050" s="86"/>
      <c r="J1050" s="1"/>
    </row>
    <row r="1051" spans="2:10" ht="23.25" customHeight="1" outlineLevel="1" x14ac:dyDescent="0.25">
      <c r="B1051" s="87" t="s">
        <v>4</v>
      </c>
      <c r="C1051" s="88"/>
      <c r="D1051" s="88"/>
      <c r="E1051" s="88" t="s">
        <v>5</v>
      </c>
      <c r="F1051" s="88"/>
      <c r="G1051" s="88"/>
      <c r="H1051" s="88"/>
      <c r="I1051" s="89"/>
      <c r="J1051" s="1"/>
    </row>
    <row r="1052" spans="2:10" ht="234" customHeight="1" outlineLevel="1" x14ac:dyDescent="0.25">
      <c r="B1052" s="67"/>
      <c r="C1052" s="65"/>
      <c r="D1052" s="65"/>
      <c r="E1052" s="64"/>
      <c r="F1052" s="65"/>
      <c r="G1052" s="65"/>
      <c r="H1052" s="65"/>
      <c r="I1052" s="66"/>
      <c r="J1052" s="1"/>
    </row>
    <row r="1053" spans="2:10" outlineLevel="1" x14ac:dyDescent="0.25">
      <c r="B1053" s="61" t="s">
        <v>6</v>
      </c>
      <c r="C1053" s="62"/>
      <c r="D1053" s="62"/>
      <c r="E1053" s="62"/>
      <c r="F1053" s="62"/>
      <c r="G1053" s="62"/>
      <c r="H1053" s="62"/>
      <c r="I1053" s="63"/>
      <c r="J1053" s="1"/>
    </row>
    <row r="1054" spans="2:10" outlineLevel="1" x14ac:dyDescent="0.25">
      <c r="B1054" s="99"/>
      <c r="C1054" s="100"/>
      <c r="D1054" s="100"/>
      <c r="E1054" s="100"/>
      <c r="F1054" s="100"/>
      <c r="G1054" s="100"/>
      <c r="H1054" s="100"/>
      <c r="I1054" s="101"/>
      <c r="J1054" s="1"/>
    </row>
    <row r="1055" spans="2:10" outlineLevel="1" x14ac:dyDescent="0.25">
      <c r="B1055" s="102"/>
      <c r="C1055" s="103"/>
      <c r="D1055" s="103"/>
      <c r="E1055" s="103"/>
      <c r="F1055" s="103"/>
      <c r="G1055" s="103"/>
      <c r="H1055" s="103"/>
      <c r="I1055" s="104"/>
      <c r="J1055" s="1"/>
    </row>
    <row r="1056" spans="2:10" outlineLevel="1" x14ac:dyDescent="0.25">
      <c r="B1056" s="102"/>
      <c r="C1056" s="103"/>
      <c r="D1056" s="103"/>
      <c r="E1056" s="103"/>
      <c r="F1056" s="103"/>
      <c r="G1056" s="103"/>
      <c r="H1056" s="103"/>
      <c r="I1056" s="104"/>
      <c r="J1056" s="1"/>
    </row>
    <row r="1057" spans="2:10" outlineLevel="1" x14ac:dyDescent="0.25">
      <c r="B1057" s="102"/>
      <c r="C1057" s="103"/>
      <c r="D1057" s="103"/>
      <c r="E1057" s="103"/>
      <c r="F1057" s="103"/>
      <c r="G1057" s="103"/>
      <c r="H1057" s="103"/>
      <c r="I1057" s="104"/>
      <c r="J1057" s="1"/>
    </row>
    <row r="1058" spans="2:10" ht="15.75" outlineLevel="1" thickBot="1" x14ac:dyDescent="0.3">
      <c r="B1058" s="105"/>
      <c r="C1058" s="106"/>
      <c r="D1058" s="106"/>
      <c r="E1058" s="106"/>
      <c r="F1058" s="106"/>
      <c r="G1058" s="106"/>
      <c r="H1058" s="106"/>
      <c r="I1058" s="107"/>
      <c r="J1058" s="1"/>
    </row>
    <row r="1059" spans="2:10" ht="33" customHeight="1" x14ac:dyDescent="0.25">
      <c r="B1059" s="22" t="s">
        <v>0</v>
      </c>
      <c r="C1059" s="21">
        <f>MAX(B$8:$C1058)+1</f>
        <v>106</v>
      </c>
      <c r="D1059" s="20">
        <f>INDEX(AssetList!$J$3:$J$200,MATCH('Correction Document'!C1059,AssetList!$M$3:$M$200))</f>
        <v>0</v>
      </c>
      <c r="E1059" s="10" t="s">
        <v>1</v>
      </c>
      <c r="F1059" s="20" t="str">
        <f>INDEX(AssetList!$K$3:$K$200,MATCH('Correction Document'!$C1059,AssetList!$M$3:$M$200))</f>
        <v>I</v>
      </c>
      <c r="G1059" s="10" t="s">
        <v>2</v>
      </c>
      <c r="H1059" s="90" t="str">
        <f>INDEX(AssetList!$L$3:$L$200,MATCH('Correction Document'!$C1059,AssetList!$M$3:$M$200))</f>
        <v/>
      </c>
      <c r="I1059" s="91" t="str">
        <f>INDEX(AssetList!$K$3:$K$200,MATCH('Correction Document'!$C1059,AssetList!$M$3:$M$200))</f>
        <v>I</v>
      </c>
      <c r="J1059" s="1"/>
    </row>
    <row r="1060" spans="2:10" ht="23.25" customHeight="1" outlineLevel="1" x14ac:dyDescent="0.25">
      <c r="B1060" s="83" t="s">
        <v>3</v>
      </c>
      <c r="C1060" s="84"/>
      <c r="D1060" s="84"/>
      <c r="E1060" s="85">
        <f>MAX($E$9:E1059)+1</f>
        <v>106</v>
      </c>
      <c r="F1060" s="85"/>
      <c r="G1060" s="85"/>
      <c r="H1060" s="85"/>
      <c r="I1060" s="86"/>
      <c r="J1060" s="1"/>
    </row>
    <row r="1061" spans="2:10" ht="23.25" customHeight="1" outlineLevel="1" x14ac:dyDescent="0.25">
      <c r="B1061" s="87" t="s">
        <v>4</v>
      </c>
      <c r="C1061" s="88"/>
      <c r="D1061" s="88"/>
      <c r="E1061" s="88" t="s">
        <v>5</v>
      </c>
      <c r="F1061" s="88"/>
      <c r="G1061" s="88"/>
      <c r="H1061" s="88"/>
      <c r="I1061" s="89"/>
      <c r="J1061" s="1"/>
    </row>
    <row r="1062" spans="2:10" ht="234" customHeight="1" outlineLevel="1" x14ac:dyDescent="0.25">
      <c r="B1062" s="67"/>
      <c r="C1062" s="65"/>
      <c r="D1062" s="65"/>
      <c r="E1062" s="64"/>
      <c r="F1062" s="65"/>
      <c r="G1062" s="65"/>
      <c r="H1062" s="65"/>
      <c r="I1062" s="66"/>
      <c r="J1062" s="1"/>
    </row>
    <row r="1063" spans="2:10" outlineLevel="1" x14ac:dyDescent="0.25">
      <c r="B1063" s="61" t="s">
        <v>6</v>
      </c>
      <c r="C1063" s="62"/>
      <c r="D1063" s="62"/>
      <c r="E1063" s="62"/>
      <c r="F1063" s="62"/>
      <c r="G1063" s="62"/>
      <c r="H1063" s="62"/>
      <c r="I1063" s="63"/>
      <c r="J1063" s="1"/>
    </row>
    <row r="1064" spans="2:10" outlineLevel="1" x14ac:dyDescent="0.25">
      <c r="B1064" s="68"/>
      <c r="C1064" s="69"/>
      <c r="D1064" s="70"/>
      <c r="E1064" s="77"/>
      <c r="F1064" s="69"/>
      <c r="G1064" s="69"/>
      <c r="H1064" s="69"/>
      <c r="I1064" s="78"/>
      <c r="J1064" s="1"/>
    </row>
    <row r="1065" spans="2:10" outlineLevel="1" x14ac:dyDescent="0.25">
      <c r="B1065" s="71"/>
      <c r="C1065" s="72"/>
      <c r="D1065" s="73"/>
      <c r="E1065" s="79"/>
      <c r="F1065" s="72"/>
      <c r="G1065" s="72"/>
      <c r="H1065" s="72"/>
      <c r="I1065" s="80"/>
      <c r="J1065" s="1"/>
    </row>
    <row r="1066" spans="2:10" outlineLevel="1" x14ac:dyDescent="0.25">
      <c r="B1066" s="71"/>
      <c r="C1066" s="72"/>
      <c r="D1066" s="73"/>
      <c r="E1066" s="79"/>
      <c r="F1066" s="72"/>
      <c r="G1066" s="72"/>
      <c r="H1066" s="72"/>
      <c r="I1066" s="80"/>
      <c r="J1066" s="1"/>
    </row>
    <row r="1067" spans="2:10" outlineLevel="1" x14ac:dyDescent="0.25">
      <c r="B1067" s="71"/>
      <c r="C1067" s="72"/>
      <c r="D1067" s="73"/>
      <c r="E1067" s="79"/>
      <c r="F1067" s="72"/>
      <c r="G1067" s="72"/>
      <c r="H1067" s="72"/>
      <c r="I1067" s="80"/>
      <c r="J1067" s="1"/>
    </row>
    <row r="1068" spans="2:10" ht="15.75" outlineLevel="1" thickBot="1" x14ac:dyDescent="0.3">
      <c r="B1068" s="74"/>
      <c r="C1068" s="75"/>
      <c r="D1068" s="76"/>
      <c r="E1068" s="81"/>
      <c r="F1068" s="75"/>
      <c r="G1068" s="75"/>
      <c r="H1068" s="75"/>
      <c r="I1068" s="82"/>
      <c r="J1068" s="1"/>
    </row>
    <row r="1069" spans="2:10" ht="33" customHeight="1" x14ac:dyDescent="0.25">
      <c r="B1069" s="22" t="s">
        <v>0</v>
      </c>
      <c r="C1069" s="21">
        <f>MAX(B$8:$C1068)+1</f>
        <v>107</v>
      </c>
      <c r="D1069" s="20">
        <f>INDEX(AssetList!$J$3:$J$200,MATCH('Correction Document'!C1069,AssetList!$M$3:$M$200))</f>
        <v>0</v>
      </c>
      <c r="E1069" s="10" t="s">
        <v>1</v>
      </c>
      <c r="F1069" s="20" t="str">
        <f>INDEX(AssetList!$K$3:$K$200,MATCH('Correction Document'!$C1069,AssetList!$M$3:$M$200))</f>
        <v>I</v>
      </c>
      <c r="G1069" s="10" t="s">
        <v>2</v>
      </c>
      <c r="H1069" s="90" t="str">
        <f>INDEX(AssetList!$L$3:$L$200,MATCH('Correction Document'!$C1069,AssetList!$M$3:$M$200))</f>
        <v/>
      </c>
      <c r="I1069" s="91" t="str">
        <f>INDEX(AssetList!$K$3:$K$200,MATCH('Correction Document'!$C1069,AssetList!$M$3:$M$200))</f>
        <v>I</v>
      </c>
      <c r="J1069" s="1"/>
    </row>
    <row r="1070" spans="2:10" ht="23.25" customHeight="1" outlineLevel="1" x14ac:dyDescent="0.25">
      <c r="B1070" s="83" t="s">
        <v>3</v>
      </c>
      <c r="C1070" s="84"/>
      <c r="D1070" s="84"/>
      <c r="E1070" s="85">
        <f>MAX($E$9:E1069)+1</f>
        <v>107</v>
      </c>
      <c r="F1070" s="85"/>
      <c r="G1070" s="85"/>
      <c r="H1070" s="85"/>
      <c r="I1070" s="86"/>
      <c r="J1070" s="1"/>
    </row>
    <row r="1071" spans="2:10" ht="23.25" customHeight="1" outlineLevel="1" x14ac:dyDescent="0.25">
      <c r="B1071" s="87" t="s">
        <v>4</v>
      </c>
      <c r="C1071" s="88"/>
      <c r="D1071" s="88"/>
      <c r="E1071" s="88" t="s">
        <v>5</v>
      </c>
      <c r="F1071" s="88"/>
      <c r="G1071" s="88"/>
      <c r="H1071" s="88"/>
      <c r="I1071" s="89"/>
      <c r="J1071" s="1"/>
    </row>
    <row r="1072" spans="2:10" ht="234" customHeight="1" outlineLevel="1" x14ac:dyDescent="0.25">
      <c r="B1072" s="67"/>
      <c r="C1072" s="65"/>
      <c r="D1072" s="65"/>
      <c r="E1072" s="64"/>
      <c r="F1072" s="65"/>
      <c r="G1072" s="65"/>
      <c r="H1072" s="65"/>
      <c r="I1072" s="66"/>
      <c r="J1072" s="1"/>
    </row>
    <row r="1073" spans="2:10" outlineLevel="1" x14ac:dyDescent="0.25">
      <c r="B1073" s="61" t="s">
        <v>6</v>
      </c>
      <c r="C1073" s="62"/>
      <c r="D1073" s="62"/>
      <c r="E1073" s="62"/>
      <c r="F1073" s="62"/>
      <c r="G1073" s="62"/>
      <c r="H1073" s="62"/>
      <c r="I1073" s="63"/>
      <c r="J1073" s="1"/>
    </row>
    <row r="1074" spans="2:10" outlineLevel="1" x14ac:dyDescent="0.25">
      <c r="B1074" s="68"/>
      <c r="C1074" s="69"/>
      <c r="D1074" s="70"/>
      <c r="E1074" s="77"/>
      <c r="F1074" s="69"/>
      <c r="G1074" s="69"/>
      <c r="H1074" s="69"/>
      <c r="I1074" s="78"/>
      <c r="J1074" s="1"/>
    </row>
    <row r="1075" spans="2:10" outlineLevel="1" x14ac:dyDescent="0.25">
      <c r="B1075" s="71"/>
      <c r="C1075" s="72"/>
      <c r="D1075" s="73"/>
      <c r="E1075" s="79"/>
      <c r="F1075" s="72"/>
      <c r="G1075" s="72"/>
      <c r="H1075" s="72"/>
      <c r="I1075" s="80"/>
      <c r="J1075" s="1"/>
    </row>
    <row r="1076" spans="2:10" outlineLevel="1" x14ac:dyDescent="0.25">
      <c r="B1076" s="71"/>
      <c r="C1076" s="72"/>
      <c r="D1076" s="73"/>
      <c r="E1076" s="79"/>
      <c r="F1076" s="72"/>
      <c r="G1076" s="72"/>
      <c r="H1076" s="72"/>
      <c r="I1076" s="80"/>
      <c r="J1076" s="1"/>
    </row>
    <row r="1077" spans="2:10" outlineLevel="1" x14ac:dyDescent="0.25">
      <c r="B1077" s="71"/>
      <c r="C1077" s="72"/>
      <c r="D1077" s="73"/>
      <c r="E1077" s="79"/>
      <c r="F1077" s="72"/>
      <c r="G1077" s="72"/>
      <c r="H1077" s="72"/>
      <c r="I1077" s="80"/>
      <c r="J1077" s="1"/>
    </row>
    <row r="1078" spans="2:10" ht="15.75" outlineLevel="1" thickBot="1" x14ac:dyDescent="0.3">
      <c r="B1078" s="74"/>
      <c r="C1078" s="75"/>
      <c r="D1078" s="76"/>
      <c r="E1078" s="81"/>
      <c r="F1078" s="75"/>
      <c r="G1078" s="75"/>
      <c r="H1078" s="75"/>
      <c r="I1078" s="82"/>
      <c r="J1078" s="1"/>
    </row>
    <row r="1079" spans="2:10" ht="33" customHeight="1" x14ac:dyDescent="0.25">
      <c r="B1079" s="22" t="s">
        <v>0</v>
      </c>
      <c r="C1079" s="21">
        <f>MAX(B$8:$C1078)+1</f>
        <v>108</v>
      </c>
      <c r="D1079" s="20">
        <f>INDEX(AssetList!$J$3:$J$200,MATCH('Correction Document'!C1079,AssetList!$M$3:$M$200))</f>
        <v>0</v>
      </c>
      <c r="E1079" s="10" t="s">
        <v>1</v>
      </c>
      <c r="F1079" s="20" t="str">
        <f>INDEX(AssetList!$K$3:$K$200,MATCH('Correction Document'!$C1079,AssetList!$M$3:$M$200))</f>
        <v>I</v>
      </c>
      <c r="G1079" s="10" t="s">
        <v>2</v>
      </c>
      <c r="H1079" s="90" t="str">
        <f>INDEX(AssetList!$L$3:$L$200,MATCH('Correction Document'!$C1079,AssetList!$M$3:$M$200))</f>
        <v/>
      </c>
      <c r="I1079" s="91" t="str">
        <f>INDEX(AssetList!$K$3:$K$200,MATCH('Correction Document'!$C1079,AssetList!$M$3:$M$200))</f>
        <v>I</v>
      </c>
      <c r="J1079" s="1"/>
    </row>
    <row r="1080" spans="2:10" ht="23.25" customHeight="1" outlineLevel="1" x14ac:dyDescent="0.25">
      <c r="B1080" s="83" t="s">
        <v>3</v>
      </c>
      <c r="C1080" s="84"/>
      <c r="D1080" s="84"/>
      <c r="E1080" s="85">
        <f>MAX($E$9:E1079)+1</f>
        <v>108</v>
      </c>
      <c r="F1080" s="85"/>
      <c r="G1080" s="85"/>
      <c r="H1080" s="85"/>
      <c r="I1080" s="86"/>
      <c r="J1080" s="1"/>
    </row>
    <row r="1081" spans="2:10" ht="23.25" customHeight="1" outlineLevel="1" x14ac:dyDescent="0.25">
      <c r="B1081" s="87" t="s">
        <v>4</v>
      </c>
      <c r="C1081" s="88"/>
      <c r="D1081" s="88"/>
      <c r="E1081" s="88" t="s">
        <v>5</v>
      </c>
      <c r="F1081" s="88"/>
      <c r="G1081" s="88"/>
      <c r="H1081" s="88"/>
      <c r="I1081" s="89"/>
      <c r="J1081" s="1"/>
    </row>
    <row r="1082" spans="2:10" ht="234" customHeight="1" outlineLevel="1" x14ac:dyDescent="0.25">
      <c r="B1082" s="67"/>
      <c r="C1082" s="65"/>
      <c r="D1082" s="65"/>
      <c r="E1082" s="64"/>
      <c r="F1082" s="65"/>
      <c r="G1082" s="65"/>
      <c r="H1082" s="65"/>
      <c r="I1082" s="66"/>
      <c r="J1082" s="1"/>
    </row>
    <row r="1083" spans="2:10" outlineLevel="1" x14ac:dyDescent="0.25">
      <c r="B1083" s="61" t="s">
        <v>6</v>
      </c>
      <c r="C1083" s="62"/>
      <c r="D1083" s="62"/>
      <c r="E1083" s="62"/>
      <c r="F1083" s="62"/>
      <c r="G1083" s="62"/>
      <c r="H1083" s="62"/>
      <c r="I1083" s="63"/>
      <c r="J1083" s="1"/>
    </row>
    <row r="1084" spans="2:10" outlineLevel="1" x14ac:dyDescent="0.25">
      <c r="B1084" s="68"/>
      <c r="C1084" s="69"/>
      <c r="D1084" s="70"/>
      <c r="E1084" s="77"/>
      <c r="F1084" s="69"/>
      <c r="G1084" s="69"/>
      <c r="H1084" s="69"/>
      <c r="I1084" s="78"/>
      <c r="J1084" s="1"/>
    </row>
    <row r="1085" spans="2:10" outlineLevel="1" x14ac:dyDescent="0.25">
      <c r="B1085" s="71"/>
      <c r="C1085" s="72"/>
      <c r="D1085" s="73"/>
      <c r="E1085" s="79"/>
      <c r="F1085" s="72"/>
      <c r="G1085" s="72"/>
      <c r="H1085" s="72"/>
      <c r="I1085" s="80"/>
      <c r="J1085" s="1"/>
    </row>
    <row r="1086" spans="2:10" outlineLevel="1" x14ac:dyDescent="0.25">
      <c r="B1086" s="71"/>
      <c r="C1086" s="72"/>
      <c r="D1086" s="73"/>
      <c r="E1086" s="79"/>
      <c r="F1086" s="72"/>
      <c r="G1086" s="72"/>
      <c r="H1086" s="72"/>
      <c r="I1086" s="80"/>
      <c r="J1086" s="1"/>
    </row>
    <row r="1087" spans="2:10" outlineLevel="1" x14ac:dyDescent="0.25">
      <c r="B1087" s="71"/>
      <c r="C1087" s="72"/>
      <c r="D1087" s="73"/>
      <c r="E1087" s="79"/>
      <c r="F1087" s="72"/>
      <c r="G1087" s="72"/>
      <c r="H1087" s="72"/>
      <c r="I1087" s="80"/>
      <c r="J1087" s="1"/>
    </row>
    <row r="1088" spans="2:10" ht="15.75" outlineLevel="1" thickBot="1" x14ac:dyDescent="0.3">
      <c r="B1088" s="74"/>
      <c r="C1088" s="75"/>
      <c r="D1088" s="76"/>
      <c r="E1088" s="81"/>
      <c r="F1088" s="75"/>
      <c r="G1088" s="75"/>
      <c r="H1088" s="75"/>
      <c r="I1088" s="82"/>
      <c r="J1088" s="1"/>
    </row>
    <row r="1089" spans="2:10" ht="33" customHeight="1" x14ac:dyDescent="0.25">
      <c r="B1089" s="22" t="s">
        <v>0</v>
      </c>
      <c r="C1089" s="21">
        <f>MAX(B$8:$C1088)+1</f>
        <v>109</v>
      </c>
      <c r="D1089" s="20">
        <f>INDEX(AssetList!$J$3:$J$200,MATCH('Correction Document'!C1089,AssetList!$M$3:$M$200))</f>
        <v>0</v>
      </c>
      <c r="E1089" s="10" t="s">
        <v>1</v>
      </c>
      <c r="F1089" s="20" t="str">
        <f>INDEX(AssetList!$K$3:$K$200,MATCH('Correction Document'!$C1089,AssetList!$M$3:$M$200))</f>
        <v>I</v>
      </c>
      <c r="G1089" s="10" t="s">
        <v>2</v>
      </c>
      <c r="H1089" s="90" t="str">
        <f>INDEX(AssetList!$L$3:$L$200,MATCH('Correction Document'!$C1089,AssetList!$M$3:$M$200))</f>
        <v/>
      </c>
      <c r="I1089" s="91" t="str">
        <f>INDEX(AssetList!$K$3:$K$200,MATCH('Correction Document'!$C1089,AssetList!$M$3:$M$200))</f>
        <v>I</v>
      </c>
      <c r="J1089" s="1"/>
    </row>
    <row r="1090" spans="2:10" ht="23.25" customHeight="1" outlineLevel="1" x14ac:dyDescent="0.25">
      <c r="B1090" s="83" t="s">
        <v>3</v>
      </c>
      <c r="C1090" s="84"/>
      <c r="D1090" s="84"/>
      <c r="E1090" s="85">
        <f>MAX($E$9:E1089)+1</f>
        <v>109</v>
      </c>
      <c r="F1090" s="85"/>
      <c r="G1090" s="85"/>
      <c r="H1090" s="85"/>
      <c r="I1090" s="86"/>
      <c r="J1090" s="1"/>
    </row>
    <row r="1091" spans="2:10" ht="23.25" customHeight="1" outlineLevel="1" x14ac:dyDescent="0.25">
      <c r="B1091" s="87" t="s">
        <v>4</v>
      </c>
      <c r="C1091" s="88"/>
      <c r="D1091" s="88"/>
      <c r="E1091" s="88" t="s">
        <v>5</v>
      </c>
      <c r="F1091" s="88"/>
      <c r="G1091" s="88"/>
      <c r="H1091" s="88"/>
      <c r="I1091" s="89"/>
      <c r="J1091" s="1"/>
    </row>
    <row r="1092" spans="2:10" ht="234" customHeight="1" outlineLevel="1" x14ac:dyDescent="0.25">
      <c r="B1092" s="67"/>
      <c r="C1092" s="65"/>
      <c r="D1092" s="65"/>
      <c r="E1092" s="64"/>
      <c r="F1092" s="65"/>
      <c r="G1092" s="65"/>
      <c r="H1092" s="65"/>
      <c r="I1092" s="66"/>
      <c r="J1092" s="1"/>
    </row>
    <row r="1093" spans="2:10" outlineLevel="1" x14ac:dyDescent="0.25">
      <c r="B1093" s="61" t="s">
        <v>6</v>
      </c>
      <c r="C1093" s="62"/>
      <c r="D1093" s="62"/>
      <c r="E1093" s="62"/>
      <c r="F1093" s="62"/>
      <c r="G1093" s="62"/>
      <c r="H1093" s="62"/>
      <c r="I1093" s="63"/>
      <c r="J1093" s="1"/>
    </row>
    <row r="1094" spans="2:10" outlineLevel="1" x14ac:dyDescent="0.25">
      <c r="B1094" s="68"/>
      <c r="C1094" s="69"/>
      <c r="D1094" s="70"/>
      <c r="E1094" s="77"/>
      <c r="F1094" s="69"/>
      <c r="G1094" s="69"/>
      <c r="H1094" s="69"/>
      <c r="I1094" s="78"/>
      <c r="J1094" s="1"/>
    </row>
    <row r="1095" spans="2:10" outlineLevel="1" x14ac:dyDescent="0.25">
      <c r="B1095" s="71"/>
      <c r="C1095" s="72"/>
      <c r="D1095" s="73"/>
      <c r="E1095" s="79"/>
      <c r="F1095" s="72"/>
      <c r="G1095" s="72"/>
      <c r="H1095" s="72"/>
      <c r="I1095" s="80"/>
      <c r="J1095" s="1"/>
    </row>
    <row r="1096" spans="2:10" outlineLevel="1" x14ac:dyDescent="0.25">
      <c r="B1096" s="71"/>
      <c r="C1096" s="72"/>
      <c r="D1096" s="73"/>
      <c r="E1096" s="79"/>
      <c r="F1096" s="72"/>
      <c r="G1096" s="72"/>
      <c r="H1096" s="72"/>
      <c r="I1096" s="80"/>
      <c r="J1096" s="1"/>
    </row>
    <row r="1097" spans="2:10" outlineLevel="1" x14ac:dyDescent="0.25">
      <c r="B1097" s="71"/>
      <c r="C1097" s="72"/>
      <c r="D1097" s="73"/>
      <c r="E1097" s="79"/>
      <c r="F1097" s="72"/>
      <c r="G1097" s="72"/>
      <c r="H1097" s="72"/>
      <c r="I1097" s="80"/>
      <c r="J1097" s="1"/>
    </row>
    <row r="1098" spans="2:10" ht="15.75" outlineLevel="1" thickBot="1" x14ac:dyDescent="0.3">
      <c r="B1098" s="74"/>
      <c r="C1098" s="75"/>
      <c r="D1098" s="76"/>
      <c r="E1098" s="81"/>
      <c r="F1098" s="75"/>
      <c r="G1098" s="75"/>
      <c r="H1098" s="75"/>
      <c r="I1098" s="82"/>
      <c r="J1098" s="1"/>
    </row>
    <row r="1099" spans="2:10" ht="33" customHeight="1" x14ac:dyDescent="0.25">
      <c r="B1099" s="22" t="s">
        <v>0</v>
      </c>
      <c r="C1099" s="21">
        <f>MAX(B$8:$C1098)+1</f>
        <v>110</v>
      </c>
      <c r="D1099" s="20">
        <f>INDEX(AssetList!$J$3:$J$200,MATCH('Correction Document'!C1099,AssetList!$M$3:$M$200))</f>
        <v>0</v>
      </c>
      <c r="E1099" s="10" t="s">
        <v>1</v>
      </c>
      <c r="F1099" s="20" t="str">
        <f>INDEX(AssetList!$K$3:$K$200,MATCH('Correction Document'!$C1099,AssetList!$M$3:$M$200))</f>
        <v>I</v>
      </c>
      <c r="G1099" s="10" t="s">
        <v>2</v>
      </c>
      <c r="H1099" s="90" t="str">
        <f>INDEX(AssetList!$L$3:$L$200,MATCH('Correction Document'!$C1099,AssetList!$M$3:$M$200))</f>
        <v/>
      </c>
      <c r="I1099" s="91" t="str">
        <f>INDEX(AssetList!$K$3:$K$200,MATCH('Correction Document'!$C1099,AssetList!$M$3:$M$200))</f>
        <v>I</v>
      </c>
      <c r="J1099" s="1"/>
    </row>
    <row r="1100" spans="2:10" ht="23.25" customHeight="1" outlineLevel="1" x14ac:dyDescent="0.25">
      <c r="B1100" s="83" t="s">
        <v>3</v>
      </c>
      <c r="C1100" s="84"/>
      <c r="D1100" s="84"/>
      <c r="E1100" s="85">
        <f>MAX($E$9:E1099)+1</f>
        <v>110</v>
      </c>
      <c r="F1100" s="85"/>
      <c r="G1100" s="85"/>
      <c r="H1100" s="85"/>
      <c r="I1100" s="86"/>
      <c r="J1100" s="1"/>
    </row>
    <row r="1101" spans="2:10" ht="23.25" customHeight="1" outlineLevel="1" x14ac:dyDescent="0.25">
      <c r="B1101" s="87" t="s">
        <v>4</v>
      </c>
      <c r="C1101" s="88"/>
      <c r="D1101" s="88"/>
      <c r="E1101" s="88" t="s">
        <v>5</v>
      </c>
      <c r="F1101" s="88"/>
      <c r="G1101" s="88"/>
      <c r="H1101" s="88"/>
      <c r="I1101" s="89"/>
      <c r="J1101" s="1"/>
    </row>
    <row r="1102" spans="2:10" ht="234" customHeight="1" outlineLevel="1" x14ac:dyDescent="0.25">
      <c r="B1102" s="67"/>
      <c r="C1102" s="65"/>
      <c r="D1102" s="65"/>
      <c r="E1102" s="64"/>
      <c r="F1102" s="65"/>
      <c r="G1102" s="65"/>
      <c r="H1102" s="65"/>
      <c r="I1102" s="66"/>
      <c r="J1102" s="1"/>
    </row>
    <row r="1103" spans="2:10" outlineLevel="1" x14ac:dyDescent="0.25">
      <c r="B1103" s="61" t="s">
        <v>6</v>
      </c>
      <c r="C1103" s="62"/>
      <c r="D1103" s="62"/>
      <c r="E1103" s="62"/>
      <c r="F1103" s="62"/>
      <c r="G1103" s="62"/>
      <c r="H1103" s="62"/>
      <c r="I1103" s="63"/>
      <c r="J1103" s="1"/>
    </row>
    <row r="1104" spans="2:10" outlineLevel="1" x14ac:dyDescent="0.25">
      <c r="B1104" s="68"/>
      <c r="C1104" s="69"/>
      <c r="D1104" s="70"/>
      <c r="E1104" s="77"/>
      <c r="F1104" s="69"/>
      <c r="G1104" s="69"/>
      <c r="H1104" s="69"/>
      <c r="I1104" s="78"/>
      <c r="J1104" s="1"/>
    </row>
    <row r="1105" spans="2:10" outlineLevel="1" x14ac:dyDescent="0.25">
      <c r="B1105" s="71"/>
      <c r="C1105" s="72"/>
      <c r="D1105" s="73"/>
      <c r="E1105" s="79"/>
      <c r="F1105" s="72"/>
      <c r="G1105" s="72"/>
      <c r="H1105" s="72"/>
      <c r="I1105" s="80"/>
      <c r="J1105" s="1"/>
    </row>
    <row r="1106" spans="2:10" outlineLevel="1" x14ac:dyDescent="0.25">
      <c r="B1106" s="71"/>
      <c r="C1106" s="72"/>
      <c r="D1106" s="73"/>
      <c r="E1106" s="79"/>
      <c r="F1106" s="72"/>
      <c r="G1106" s="72"/>
      <c r="H1106" s="72"/>
      <c r="I1106" s="80"/>
      <c r="J1106" s="1"/>
    </row>
    <row r="1107" spans="2:10" outlineLevel="1" x14ac:dyDescent="0.25">
      <c r="B1107" s="71"/>
      <c r="C1107" s="72"/>
      <c r="D1107" s="73"/>
      <c r="E1107" s="79"/>
      <c r="F1107" s="72"/>
      <c r="G1107" s="72"/>
      <c r="H1107" s="72"/>
      <c r="I1107" s="80"/>
      <c r="J1107" s="1"/>
    </row>
    <row r="1108" spans="2:10" ht="15.75" outlineLevel="1" thickBot="1" x14ac:dyDescent="0.3">
      <c r="B1108" s="74"/>
      <c r="C1108" s="75"/>
      <c r="D1108" s="76"/>
      <c r="E1108" s="81"/>
      <c r="F1108" s="75"/>
      <c r="G1108" s="75"/>
      <c r="H1108" s="75"/>
      <c r="I1108" s="82"/>
      <c r="J1108" s="1"/>
    </row>
    <row r="1109" spans="2:10" ht="33" customHeight="1" x14ac:dyDescent="0.25">
      <c r="B1109" s="22" t="s">
        <v>0</v>
      </c>
      <c r="C1109" s="21">
        <f>MAX(B$8:$C1108)+1</f>
        <v>111</v>
      </c>
      <c r="D1109" s="20">
        <f>INDEX(AssetList!$J$3:$J$200,MATCH('Correction Document'!C1109,AssetList!$M$3:$M$200))</f>
        <v>0</v>
      </c>
      <c r="E1109" s="10" t="s">
        <v>1</v>
      </c>
      <c r="F1109" s="20" t="str">
        <f>INDEX(AssetList!$K$3:$K$200,MATCH('Correction Document'!$C1109,AssetList!$M$3:$M$200))</f>
        <v>I</v>
      </c>
      <c r="G1109" s="10" t="s">
        <v>2</v>
      </c>
      <c r="H1109" s="90" t="str">
        <f>INDEX(AssetList!$L$3:$L$200,MATCH('Correction Document'!$C1109,AssetList!$M$3:$M$200))</f>
        <v/>
      </c>
      <c r="I1109" s="91" t="str">
        <f>INDEX(AssetList!$K$3:$K$200,MATCH('Correction Document'!$C1109,AssetList!$M$3:$M$200))</f>
        <v>I</v>
      </c>
      <c r="J1109" s="1"/>
    </row>
    <row r="1110" spans="2:10" ht="23.25" customHeight="1" outlineLevel="1" x14ac:dyDescent="0.25">
      <c r="B1110" s="83" t="s">
        <v>3</v>
      </c>
      <c r="C1110" s="84"/>
      <c r="D1110" s="84"/>
      <c r="E1110" s="85">
        <f>MAX($E$9:E1109)+1</f>
        <v>111</v>
      </c>
      <c r="F1110" s="85"/>
      <c r="G1110" s="85"/>
      <c r="H1110" s="85"/>
      <c r="I1110" s="86"/>
      <c r="J1110" s="1"/>
    </row>
    <row r="1111" spans="2:10" ht="23.25" customHeight="1" outlineLevel="1" x14ac:dyDescent="0.25">
      <c r="B1111" s="87" t="s">
        <v>4</v>
      </c>
      <c r="C1111" s="88"/>
      <c r="D1111" s="88"/>
      <c r="E1111" s="88" t="s">
        <v>5</v>
      </c>
      <c r="F1111" s="88"/>
      <c r="G1111" s="88"/>
      <c r="H1111" s="88"/>
      <c r="I1111" s="89"/>
      <c r="J1111" s="1"/>
    </row>
    <row r="1112" spans="2:10" ht="234" customHeight="1" outlineLevel="1" x14ac:dyDescent="0.25">
      <c r="B1112" s="67"/>
      <c r="C1112" s="65"/>
      <c r="D1112" s="65"/>
      <c r="E1112" s="64"/>
      <c r="F1112" s="65"/>
      <c r="G1112" s="65"/>
      <c r="H1112" s="65"/>
      <c r="I1112" s="66"/>
      <c r="J1112" s="1"/>
    </row>
    <row r="1113" spans="2:10" outlineLevel="1" x14ac:dyDescent="0.25">
      <c r="B1113" s="61" t="s">
        <v>6</v>
      </c>
      <c r="C1113" s="62"/>
      <c r="D1113" s="62"/>
      <c r="E1113" s="62"/>
      <c r="F1113" s="62"/>
      <c r="G1113" s="62"/>
      <c r="H1113" s="62"/>
      <c r="I1113" s="63"/>
      <c r="J1113" s="1"/>
    </row>
    <row r="1114" spans="2:10" outlineLevel="1" x14ac:dyDescent="0.25">
      <c r="B1114" s="99"/>
      <c r="C1114" s="100"/>
      <c r="D1114" s="100"/>
      <c r="E1114" s="100"/>
      <c r="F1114" s="100"/>
      <c r="G1114" s="100"/>
      <c r="H1114" s="100"/>
      <c r="I1114" s="101"/>
      <c r="J1114" s="1"/>
    </row>
    <row r="1115" spans="2:10" outlineLevel="1" x14ac:dyDescent="0.25">
      <c r="B1115" s="102"/>
      <c r="C1115" s="103"/>
      <c r="D1115" s="103"/>
      <c r="E1115" s="103"/>
      <c r="F1115" s="103"/>
      <c r="G1115" s="103"/>
      <c r="H1115" s="103"/>
      <c r="I1115" s="104"/>
      <c r="J1115" s="1"/>
    </row>
    <row r="1116" spans="2:10" outlineLevel="1" x14ac:dyDescent="0.25">
      <c r="B1116" s="102"/>
      <c r="C1116" s="103"/>
      <c r="D1116" s="103"/>
      <c r="E1116" s="103"/>
      <c r="F1116" s="103"/>
      <c r="G1116" s="103"/>
      <c r="H1116" s="103"/>
      <c r="I1116" s="104"/>
      <c r="J1116" s="1"/>
    </row>
    <row r="1117" spans="2:10" outlineLevel="1" x14ac:dyDescent="0.25">
      <c r="B1117" s="102"/>
      <c r="C1117" s="103"/>
      <c r="D1117" s="103"/>
      <c r="E1117" s="103"/>
      <c r="F1117" s="103"/>
      <c r="G1117" s="103"/>
      <c r="H1117" s="103"/>
      <c r="I1117" s="104"/>
      <c r="J1117" s="1"/>
    </row>
    <row r="1118" spans="2:10" ht="15.75" outlineLevel="1" thickBot="1" x14ac:dyDescent="0.3">
      <c r="B1118" s="105"/>
      <c r="C1118" s="106"/>
      <c r="D1118" s="106"/>
      <c r="E1118" s="106"/>
      <c r="F1118" s="106"/>
      <c r="G1118" s="106"/>
      <c r="H1118" s="106"/>
      <c r="I1118" s="107"/>
      <c r="J1118" s="1"/>
    </row>
    <row r="1119" spans="2:10" ht="33" customHeight="1" x14ac:dyDescent="0.25">
      <c r="B1119" s="22" t="s">
        <v>0</v>
      </c>
      <c r="C1119" s="21">
        <f>MAX(B$8:$C1118)+1</f>
        <v>112</v>
      </c>
      <c r="D1119" s="20">
        <f>INDEX(AssetList!$J$3:$J$200,MATCH('Correction Document'!C1119,AssetList!$M$3:$M$200))</f>
        <v>0</v>
      </c>
      <c r="E1119" s="10" t="s">
        <v>1</v>
      </c>
      <c r="F1119" s="20" t="str">
        <f>INDEX(AssetList!$K$3:$K$200,MATCH('Correction Document'!$C1119,AssetList!$M$3:$M$200))</f>
        <v>I</v>
      </c>
      <c r="G1119" s="10" t="s">
        <v>2</v>
      </c>
      <c r="H1119" s="90" t="str">
        <f>INDEX(AssetList!$L$3:$L$200,MATCH('Correction Document'!$C1119,AssetList!$M$3:$M$200))</f>
        <v/>
      </c>
      <c r="I1119" s="91" t="str">
        <f>INDEX(AssetList!$K$3:$K$200,MATCH('Correction Document'!$C1119,AssetList!$M$3:$M$200))</f>
        <v>I</v>
      </c>
      <c r="J1119" s="1"/>
    </row>
    <row r="1120" spans="2:10" ht="23.25" customHeight="1" outlineLevel="1" x14ac:dyDescent="0.25">
      <c r="B1120" s="83" t="s">
        <v>3</v>
      </c>
      <c r="C1120" s="84"/>
      <c r="D1120" s="84"/>
      <c r="E1120" s="85">
        <f>MAX($E$9:E1119)+1</f>
        <v>112</v>
      </c>
      <c r="F1120" s="85"/>
      <c r="G1120" s="85"/>
      <c r="H1120" s="85"/>
      <c r="I1120" s="86"/>
      <c r="J1120" s="1"/>
    </row>
    <row r="1121" spans="2:10" ht="23.25" customHeight="1" outlineLevel="1" x14ac:dyDescent="0.25">
      <c r="B1121" s="87" t="s">
        <v>4</v>
      </c>
      <c r="C1121" s="88"/>
      <c r="D1121" s="88"/>
      <c r="E1121" s="88" t="s">
        <v>5</v>
      </c>
      <c r="F1121" s="88"/>
      <c r="G1121" s="88"/>
      <c r="H1121" s="88"/>
      <c r="I1121" s="89"/>
      <c r="J1121" s="1"/>
    </row>
    <row r="1122" spans="2:10" ht="234" customHeight="1" outlineLevel="1" x14ac:dyDescent="0.25">
      <c r="B1122" s="67"/>
      <c r="C1122" s="65"/>
      <c r="D1122" s="65"/>
      <c r="E1122" s="64"/>
      <c r="F1122" s="65"/>
      <c r="G1122" s="65"/>
      <c r="H1122" s="65"/>
      <c r="I1122" s="66"/>
      <c r="J1122" s="1"/>
    </row>
    <row r="1123" spans="2:10" outlineLevel="1" x14ac:dyDescent="0.25">
      <c r="B1123" s="61" t="s">
        <v>6</v>
      </c>
      <c r="C1123" s="62"/>
      <c r="D1123" s="62"/>
      <c r="E1123" s="62"/>
      <c r="F1123" s="62"/>
      <c r="G1123" s="62"/>
      <c r="H1123" s="62"/>
      <c r="I1123" s="63"/>
      <c r="J1123" s="1"/>
    </row>
    <row r="1124" spans="2:10" outlineLevel="1" x14ac:dyDescent="0.25">
      <c r="B1124" s="68"/>
      <c r="C1124" s="69"/>
      <c r="D1124" s="70"/>
      <c r="E1124" s="77"/>
      <c r="F1124" s="69"/>
      <c r="G1124" s="69"/>
      <c r="H1124" s="69"/>
      <c r="I1124" s="78"/>
      <c r="J1124" s="1"/>
    </row>
    <row r="1125" spans="2:10" outlineLevel="1" x14ac:dyDescent="0.25">
      <c r="B1125" s="71"/>
      <c r="C1125" s="72"/>
      <c r="D1125" s="73"/>
      <c r="E1125" s="79"/>
      <c r="F1125" s="72"/>
      <c r="G1125" s="72"/>
      <c r="H1125" s="72"/>
      <c r="I1125" s="80"/>
      <c r="J1125" s="1"/>
    </row>
    <row r="1126" spans="2:10" outlineLevel="1" x14ac:dyDescent="0.25">
      <c r="B1126" s="71"/>
      <c r="C1126" s="72"/>
      <c r="D1126" s="73"/>
      <c r="E1126" s="79"/>
      <c r="F1126" s="72"/>
      <c r="G1126" s="72"/>
      <c r="H1126" s="72"/>
      <c r="I1126" s="80"/>
      <c r="J1126" s="1"/>
    </row>
    <row r="1127" spans="2:10" outlineLevel="1" x14ac:dyDescent="0.25">
      <c r="B1127" s="71"/>
      <c r="C1127" s="72"/>
      <c r="D1127" s="73"/>
      <c r="E1127" s="79"/>
      <c r="F1127" s="72"/>
      <c r="G1127" s="72"/>
      <c r="H1127" s="72"/>
      <c r="I1127" s="80"/>
      <c r="J1127" s="1"/>
    </row>
    <row r="1128" spans="2:10" ht="15.75" outlineLevel="1" thickBot="1" x14ac:dyDescent="0.3">
      <c r="B1128" s="74"/>
      <c r="C1128" s="75"/>
      <c r="D1128" s="76"/>
      <c r="E1128" s="81"/>
      <c r="F1128" s="75"/>
      <c r="G1128" s="75"/>
      <c r="H1128" s="75"/>
      <c r="I1128" s="82"/>
      <c r="J1128" s="1"/>
    </row>
    <row r="1129" spans="2:10" ht="33" customHeight="1" x14ac:dyDescent="0.25">
      <c r="B1129" s="22" t="s">
        <v>0</v>
      </c>
      <c r="C1129" s="21">
        <f>MAX(B$8:$C1128)+1</f>
        <v>113</v>
      </c>
      <c r="D1129" s="20">
        <f>INDEX(AssetList!$J$3:$J$200,MATCH('Correction Document'!C1129,AssetList!$M$3:$M$200))</f>
        <v>0</v>
      </c>
      <c r="E1129" s="10" t="s">
        <v>1</v>
      </c>
      <c r="F1129" s="20" t="str">
        <f>INDEX(AssetList!$K$3:$K$200,MATCH('Correction Document'!$C1129,AssetList!$M$3:$M$200))</f>
        <v>I</v>
      </c>
      <c r="G1129" s="10" t="s">
        <v>2</v>
      </c>
      <c r="H1129" s="90" t="str">
        <f>INDEX(AssetList!$L$3:$L$200,MATCH('Correction Document'!$C1129,AssetList!$M$3:$M$200))</f>
        <v/>
      </c>
      <c r="I1129" s="91" t="str">
        <f>INDEX(AssetList!$K$3:$K$200,MATCH('Correction Document'!$C1129,AssetList!$M$3:$M$200))</f>
        <v>I</v>
      </c>
      <c r="J1129" s="1"/>
    </row>
    <row r="1130" spans="2:10" ht="23.25" customHeight="1" outlineLevel="1" x14ac:dyDescent="0.25">
      <c r="B1130" s="83" t="s">
        <v>3</v>
      </c>
      <c r="C1130" s="84"/>
      <c r="D1130" s="84"/>
      <c r="E1130" s="85">
        <f>MAX($E$9:E1129)+1</f>
        <v>113</v>
      </c>
      <c r="F1130" s="85"/>
      <c r="G1130" s="85"/>
      <c r="H1130" s="85"/>
      <c r="I1130" s="86"/>
      <c r="J1130" s="1"/>
    </row>
    <row r="1131" spans="2:10" ht="23.25" customHeight="1" outlineLevel="1" x14ac:dyDescent="0.25">
      <c r="B1131" s="87" t="s">
        <v>4</v>
      </c>
      <c r="C1131" s="88"/>
      <c r="D1131" s="88"/>
      <c r="E1131" s="88" t="s">
        <v>5</v>
      </c>
      <c r="F1131" s="88"/>
      <c r="G1131" s="88"/>
      <c r="H1131" s="88"/>
      <c r="I1131" s="89"/>
      <c r="J1131" s="1"/>
    </row>
    <row r="1132" spans="2:10" ht="234" customHeight="1" outlineLevel="1" x14ac:dyDescent="0.25">
      <c r="B1132" s="67"/>
      <c r="C1132" s="65"/>
      <c r="D1132" s="65"/>
      <c r="E1132" s="64"/>
      <c r="F1132" s="65"/>
      <c r="G1132" s="65"/>
      <c r="H1132" s="65"/>
      <c r="I1132" s="66"/>
      <c r="J1132" s="1"/>
    </row>
    <row r="1133" spans="2:10" outlineLevel="1" x14ac:dyDescent="0.25">
      <c r="B1133" s="61" t="s">
        <v>6</v>
      </c>
      <c r="C1133" s="62"/>
      <c r="D1133" s="62"/>
      <c r="E1133" s="62"/>
      <c r="F1133" s="62"/>
      <c r="G1133" s="62"/>
      <c r="H1133" s="62"/>
      <c r="I1133" s="63"/>
      <c r="J1133" s="1"/>
    </row>
    <row r="1134" spans="2:10" outlineLevel="1" x14ac:dyDescent="0.25">
      <c r="B1134" s="68"/>
      <c r="C1134" s="69"/>
      <c r="D1134" s="70"/>
      <c r="E1134" s="77"/>
      <c r="F1134" s="69"/>
      <c r="G1134" s="69"/>
      <c r="H1134" s="69"/>
      <c r="I1134" s="78"/>
      <c r="J1134" s="1"/>
    </row>
    <row r="1135" spans="2:10" outlineLevel="1" x14ac:dyDescent="0.25">
      <c r="B1135" s="71"/>
      <c r="C1135" s="72"/>
      <c r="D1135" s="73"/>
      <c r="E1135" s="79"/>
      <c r="F1135" s="72"/>
      <c r="G1135" s="72"/>
      <c r="H1135" s="72"/>
      <c r="I1135" s="80"/>
      <c r="J1135" s="1"/>
    </row>
    <row r="1136" spans="2:10" outlineLevel="1" x14ac:dyDescent="0.25">
      <c r="B1136" s="71"/>
      <c r="C1136" s="72"/>
      <c r="D1136" s="73"/>
      <c r="E1136" s="79"/>
      <c r="F1136" s="72"/>
      <c r="G1136" s="72"/>
      <c r="H1136" s="72"/>
      <c r="I1136" s="80"/>
      <c r="J1136" s="1"/>
    </row>
    <row r="1137" spans="2:10" outlineLevel="1" x14ac:dyDescent="0.25">
      <c r="B1137" s="71"/>
      <c r="C1137" s="72"/>
      <c r="D1137" s="73"/>
      <c r="E1137" s="79"/>
      <c r="F1137" s="72"/>
      <c r="G1137" s="72"/>
      <c r="H1137" s="72"/>
      <c r="I1137" s="80"/>
      <c r="J1137" s="1"/>
    </row>
    <row r="1138" spans="2:10" ht="15.75" outlineLevel="1" thickBot="1" x14ac:dyDescent="0.3">
      <c r="B1138" s="74"/>
      <c r="C1138" s="75"/>
      <c r="D1138" s="76"/>
      <c r="E1138" s="81"/>
      <c r="F1138" s="75"/>
      <c r="G1138" s="75"/>
      <c r="H1138" s="75"/>
      <c r="I1138" s="82"/>
      <c r="J1138" s="1"/>
    </row>
    <row r="1139" spans="2:10" ht="33" customHeight="1" x14ac:dyDescent="0.25">
      <c r="B1139" s="22" t="s">
        <v>0</v>
      </c>
      <c r="C1139" s="21">
        <f>MAX(B$8:$C1138)+1</f>
        <v>114</v>
      </c>
      <c r="D1139" s="20">
        <f>INDEX(AssetList!$J$3:$J$200,MATCH('Correction Document'!C1139,AssetList!$M$3:$M$200))</f>
        <v>0</v>
      </c>
      <c r="E1139" s="10" t="s">
        <v>1</v>
      </c>
      <c r="F1139" s="20" t="str">
        <f>INDEX(AssetList!$K$3:$K$200,MATCH('Correction Document'!$C1139,AssetList!$M$3:$M$200))</f>
        <v>I</v>
      </c>
      <c r="G1139" s="10" t="s">
        <v>2</v>
      </c>
      <c r="H1139" s="90" t="str">
        <f>INDEX(AssetList!$L$3:$L$200,MATCH('Correction Document'!$C1139,AssetList!$M$3:$M$200))</f>
        <v/>
      </c>
      <c r="I1139" s="91" t="str">
        <f>INDEX(AssetList!$K$3:$K$200,MATCH('Correction Document'!$C1139,AssetList!$M$3:$M$200))</f>
        <v>I</v>
      </c>
      <c r="J1139" s="1"/>
    </row>
    <row r="1140" spans="2:10" ht="23.25" customHeight="1" outlineLevel="1" x14ac:dyDescent="0.25">
      <c r="B1140" s="83" t="s">
        <v>3</v>
      </c>
      <c r="C1140" s="84"/>
      <c r="D1140" s="84"/>
      <c r="E1140" s="85">
        <f>MAX($E$9:E1139)+1</f>
        <v>114</v>
      </c>
      <c r="F1140" s="85"/>
      <c r="G1140" s="85"/>
      <c r="H1140" s="85"/>
      <c r="I1140" s="86"/>
      <c r="J1140" s="1"/>
    </row>
    <row r="1141" spans="2:10" ht="23.25" customHeight="1" outlineLevel="1" x14ac:dyDescent="0.25">
      <c r="B1141" s="87" t="s">
        <v>4</v>
      </c>
      <c r="C1141" s="88"/>
      <c r="D1141" s="88"/>
      <c r="E1141" s="88" t="s">
        <v>5</v>
      </c>
      <c r="F1141" s="88"/>
      <c r="G1141" s="88"/>
      <c r="H1141" s="88"/>
      <c r="I1141" s="89"/>
      <c r="J1141" s="1"/>
    </row>
    <row r="1142" spans="2:10" ht="234" customHeight="1" outlineLevel="1" x14ac:dyDescent="0.25">
      <c r="B1142" s="67"/>
      <c r="C1142" s="65"/>
      <c r="D1142" s="65"/>
      <c r="E1142" s="64"/>
      <c r="F1142" s="65"/>
      <c r="G1142" s="65"/>
      <c r="H1142" s="65"/>
      <c r="I1142" s="66"/>
      <c r="J1142" s="1"/>
    </row>
    <row r="1143" spans="2:10" outlineLevel="1" x14ac:dyDescent="0.25">
      <c r="B1143" s="61" t="s">
        <v>6</v>
      </c>
      <c r="C1143" s="62"/>
      <c r="D1143" s="62"/>
      <c r="E1143" s="62"/>
      <c r="F1143" s="62"/>
      <c r="G1143" s="62"/>
      <c r="H1143" s="62"/>
      <c r="I1143" s="63"/>
      <c r="J1143" s="1"/>
    </row>
    <row r="1144" spans="2:10" outlineLevel="1" x14ac:dyDescent="0.25">
      <c r="B1144" s="68"/>
      <c r="C1144" s="69"/>
      <c r="D1144" s="70"/>
      <c r="E1144" s="77"/>
      <c r="F1144" s="69"/>
      <c r="G1144" s="69"/>
      <c r="H1144" s="69"/>
      <c r="I1144" s="78"/>
      <c r="J1144" s="1"/>
    </row>
    <row r="1145" spans="2:10" outlineLevel="1" x14ac:dyDescent="0.25">
      <c r="B1145" s="71"/>
      <c r="C1145" s="72"/>
      <c r="D1145" s="73"/>
      <c r="E1145" s="79"/>
      <c r="F1145" s="72"/>
      <c r="G1145" s="72"/>
      <c r="H1145" s="72"/>
      <c r="I1145" s="80"/>
      <c r="J1145" s="1"/>
    </row>
    <row r="1146" spans="2:10" outlineLevel="1" x14ac:dyDescent="0.25">
      <c r="B1146" s="71"/>
      <c r="C1146" s="72"/>
      <c r="D1146" s="73"/>
      <c r="E1146" s="79"/>
      <c r="F1146" s="72"/>
      <c r="G1146" s="72"/>
      <c r="H1146" s="72"/>
      <c r="I1146" s="80"/>
      <c r="J1146" s="1"/>
    </row>
    <row r="1147" spans="2:10" outlineLevel="1" x14ac:dyDescent="0.25">
      <c r="B1147" s="71"/>
      <c r="C1147" s="72"/>
      <c r="D1147" s="73"/>
      <c r="E1147" s="79"/>
      <c r="F1147" s="72"/>
      <c r="G1147" s="72"/>
      <c r="H1147" s="72"/>
      <c r="I1147" s="80"/>
      <c r="J1147" s="1"/>
    </row>
    <row r="1148" spans="2:10" ht="15.75" outlineLevel="1" thickBot="1" x14ac:dyDescent="0.3">
      <c r="B1148" s="74"/>
      <c r="C1148" s="75"/>
      <c r="D1148" s="76"/>
      <c r="E1148" s="81"/>
      <c r="F1148" s="75"/>
      <c r="G1148" s="75"/>
      <c r="H1148" s="75"/>
      <c r="I1148" s="82"/>
      <c r="J1148" s="1"/>
    </row>
    <row r="1149" spans="2:10" ht="33" customHeight="1" x14ac:dyDescent="0.25">
      <c r="B1149" s="22" t="s">
        <v>0</v>
      </c>
      <c r="C1149" s="21">
        <f>MAX(B$8:$C1148)+1</f>
        <v>115</v>
      </c>
      <c r="D1149" s="20">
        <f>INDEX(AssetList!$J$3:$J$200,MATCH('Correction Document'!C1149,AssetList!$M$3:$M$200))</f>
        <v>0</v>
      </c>
      <c r="E1149" s="10" t="s">
        <v>1</v>
      </c>
      <c r="F1149" s="20" t="str">
        <f>INDEX(AssetList!$K$3:$K$200,MATCH('Correction Document'!$C1149,AssetList!$M$3:$M$200))</f>
        <v>I</v>
      </c>
      <c r="G1149" s="10" t="s">
        <v>2</v>
      </c>
      <c r="H1149" s="90" t="str">
        <f>INDEX(AssetList!$L$3:$L$200,MATCH('Correction Document'!$C1149,AssetList!$M$3:$M$200))</f>
        <v/>
      </c>
      <c r="I1149" s="91" t="str">
        <f>INDEX(AssetList!$K$3:$K$200,MATCH('Correction Document'!$C1149,AssetList!$M$3:$M$200))</f>
        <v>I</v>
      </c>
      <c r="J1149" s="1"/>
    </row>
    <row r="1150" spans="2:10" ht="23.25" customHeight="1" outlineLevel="1" x14ac:dyDescent="0.25">
      <c r="B1150" s="83" t="s">
        <v>3</v>
      </c>
      <c r="C1150" s="84"/>
      <c r="D1150" s="84"/>
      <c r="E1150" s="85">
        <f>MAX($E$9:E1149)+1</f>
        <v>115</v>
      </c>
      <c r="F1150" s="85"/>
      <c r="G1150" s="85"/>
      <c r="H1150" s="85"/>
      <c r="I1150" s="86"/>
      <c r="J1150" s="1"/>
    </row>
    <row r="1151" spans="2:10" ht="23.25" customHeight="1" outlineLevel="1" x14ac:dyDescent="0.25">
      <c r="B1151" s="87" t="s">
        <v>4</v>
      </c>
      <c r="C1151" s="88"/>
      <c r="D1151" s="88"/>
      <c r="E1151" s="88" t="s">
        <v>5</v>
      </c>
      <c r="F1151" s="88"/>
      <c r="G1151" s="88"/>
      <c r="H1151" s="88"/>
      <c r="I1151" s="89"/>
      <c r="J1151" s="1"/>
    </row>
    <row r="1152" spans="2:10" ht="234" customHeight="1" outlineLevel="1" x14ac:dyDescent="0.25">
      <c r="B1152" s="67"/>
      <c r="C1152" s="65"/>
      <c r="D1152" s="65"/>
      <c r="E1152" s="64"/>
      <c r="F1152" s="65"/>
      <c r="G1152" s="65"/>
      <c r="H1152" s="65"/>
      <c r="I1152" s="66"/>
      <c r="J1152" s="1"/>
    </row>
    <row r="1153" spans="2:10" outlineLevel="1" x14ac:dyDescent="0.25">
      <c r="B1153" s="61" t="s">
        <v>6</v>
      </c>
      <c r="C1153" s="62"/>
      <c r="D1153" s="62"/>
      <c r="E1153" s="62"/>
      <c r="F1153" s="62"/>
      <c r="G1153" s="62"/>
      <c r="H1153" s="62"/>
      <c r="I1153" s="63"/>
      <c r="J1153" s="1"/>
    </row>
    <row r="1154" spans="2:10" outlineLevel="1" x14ac:dyDescent="0.25">
      <c r="B1154" s="68"/>
      <c r="C1154" s="69"/>
      <c r="D1154" s="70"/>
      <c r="E1154" s="77"/>
      <c r="F1154" s="69"/>
      <c r="G1154" s="69"/>
      <c r="H1154" s="69"/>
      <c r="I1154" s="78"/>
      <c r="J1154" s="1"/>
    </row>
    <row r="1155" spans="2:10" outlineLevel="1" x14ac:dyDescent="0.25">
      <c r="B1155" s="71"/>
      <c r="C1155" s="72"/>
      <c r="D1155" s="73"/>
      <c r="E1155" s="79"/>
      <c r="F1155" s="72"/>
      <c r="G1155" s="72"/>
      <c r="H1155" s="72"/>
      <c r="I1155" s="80"/>
      <c r="J1155" s="1"/>
    </row>
    <row r="1156" spans="2:10" outlineLevel="1" x14ac:dyDescent="0.25">
      <c r="B1156" s="71"/>
      <c r="C1156" s="72"/>
      <c r="D1156" s="73"/>
      <c r="E1156" s="79"/>
      <c r="F1156" s="72"/>
      <c r="G1156" s="72"/>
      <c r="H1156" s="72"/>
      <c r="I1156" s="80"/>
      <c r="J1156" s="1"/>
    </row>
    <row r="1157" spans="2:10" outlineLevel="1" x14ac:dyDescent="0.25">
      <c r="B1157" s="71"/>
      <c r="C1157" s="72"/>
      <c r="D1157" s="73"/>
      <c r="E1157" s="79"/>
      <c r="F1157" s="72"/>
      <c r="G1157" s="72"/>
      <c r="H1157" s="72"/>
      <c r="I1157" s="80"/>
      <c r="J1157" s="1"/>
    </row>
    <row r="1158" spans="2:10" ht="15.75" outlineLevel="1" thickBot="1" x14ac:dyDescent="0.3">
      <c r="B1158" s="74"/>
      <c r="C1158" s="75"/>
      <c r="D1158" s="76"/>
      <c r="E1158" s="81"/>
      <c r="F1158" s="75"/>
      <c r="G1158" s="75"/>
      <c r="H1158" s="75"/>
      <c r="I1158" s="82"/>
      <c r="J1158" s="1"/>
    </row>
    <row r="1159" spans="2:10" ht="33" customHeight="1" x14ac:dyDescent="0.25">
      <c r="B1159" s="22" t="s">
        <v>0</v>
      </c>
      <c r="C1159" s="21">
        <f>MAX(B$8:$C1158)+1</f>
        <v>116</v>
      </c>
      <c r="D1159" s="20">
        <f>INDEX(AssetList!$J$3:$J$200,MATCH('Correction Document'!C1159,AssetList!$M$3:$M$200))</f>
        <v>0</v>
      </c>
      <c r="E1159" s="10" t="s">
        <v>1</v>
      </c>
      <c r="F1159" s="20" t="str">
        <f>INDEX(AssetList!$K$3:$K$200,MATCH('Correction Document'!$C1159,AssetList!$M$3:$M$200))</f>
        <v>I</v>
      </c>
      <c r="G1159" s="10" t="s">
        <v>2</v>
      </c>
      <c r="H1159" s="90" t="str">
        <f>INDEX(AssetList!$L$3:$L$200,MATCH('Correction Document'!$C1159,AssetList!$M$3:$M$200))</f>
        <v/>
      </c>
      <c r="I1159" s="91" t="str">
        <f>INDEX(AssetList!$K$3:$K$200,MATCH('Correction Document'!$C1159,AssetList!$M$3:$M$200))</f>
        <v>I</v>
      </c>
      <c r="J1159" s="1"/>
    </row>
    <row r="1160" spans="2:10" ht="23.25" customHeight="1" outlineLevel="1" x14ac:dyDescent="0.25">
      <c r="B1160" s="83" t="s">
        <v>3</v>
      </c>
      <c r="C1160" s="84"/>
      <c r="D1160" s="84"/>
      <c r="E1160" s="85">
        <f>MAX($E$9:E1159)+1</f>
        <v>116</v>
      </c>
      <c r="F1160" s="85"/>
      <c r="G1160" s="85"/>
      <c r="H1160" s="85"/>
      <c r="I1160" s="86"/>
      <c r="J1160" s="1"/>
    </row>
    <row r="1161" spans="2:10" ht="23.25" customHeight="1" outlineLevel="1" x14ac:dyDescent="0.25">
      <c r="B1161" s="87" t="s">
        <v>4</v>
      </c>
      <c r="C1161" s="88"/>
      <c r="D1161" s="88"/>
      <c r="E1161" s="88" t="s">
        <v>5</v>
      </c>
      <c r="F1161" s="88"/>
      <c r="G1161" s="88"/>
      <c r="H1161" s="88"/>
      <c r="I1161" s="89"/>
      <c r="J1161" s="1"/>
    </row>
    <row r="1162" spans="2:10" ht="234" customHeight="1" outlineLevel="1" x14ac:dyDescent="0.25">
      <c r="B1162" s="67"/>
      <c r="C1162" s="65"/>
      <c r="D1162" s="65"/>
      <c r="E1162" s="64"/>
      <c r="F1162" s="65"/>
      <c r="G1162" s="65"/>
      <c r="H1162" s="65"/>
      <c r="I1162" s="66"/>
      <c r="J1162" s="1"/>
    </row>
    <row r="1163" spans="2:10" outlineLevel="1" x14ac:dyDescent="0.25">
      <c r="B1163" s="61" t="s">
        <v>6</v>
      </c>
      <c r="C1163" s="62"/>
      <c r="D1163" s="62"/>
      <c r="E1163" s="62"/>
      <c r="F1163" s="62"/>
      <c r="G1163" s="62"/>
      <c r="H1163" s="62"/>
      <c r="I1163" s="63"/>
      <c r="J1163" s="1"/>
    </row>
    <row r="1164" spans="2:10" outlineLevel="1" x14ac:dyDescent="0.25">
      <c r="B1164" s="68"/>
      <c r="C1164" s="69"/>
      <c r="D1164" s="70"/>
      <c r="E1164" s="77"/>
      <c r="F1164" s="69"/>
      <c r="G1164" s="69"/>
      <c r="H1164" s="69"/>
      <c r="I1164" s="78"/>
      <c r="J1164" s="1"/>
    </row>
    <row r="1165" spans="2:10" outlineLevel="1" x14ac:dyDescent="0.25">
      <c r="B1165" s="71"/>
      <c r="C1165" s="72"/>
      <c r="D1165" s="73"/>
      <c r="E1165" s="79"/>
      <c r="F1165" s="72"/>
      <c r="G1165" s="72"/>
      <c r="H1165" s="72"/>
      <c r="I1165" s="80"/>
      <c r="J1165" s="1"/>
    </row>
    <row r="1166" spans="2:10" outlineLevel="1" x14ac:dyDescent="0.25">
      <c r="B1166" s="71"/>
      <c r="C1166" s="72"/>
      <c r="D1166" s="73"/>
      <c r="E1166" s="79"/>
      <c r="F1166" s="72"/>
      <c r="G1166" s="72"/>
      <c r="H1166" s="72"/>
      <c r="I1166" s="80"/>
      <c r="J1166" s="1"/>
    </row>
    <row r="1167" spans="2:10" outlineLevel="1" x14ac:dyDescent="0.25">
      <c r="B1167" s="71"/>
      <c r="C1167" s="72"/>
      <c r="D1167" s="73"/>
      <c r="E1167" s="79"/>
      <c r="F1167" s="72"/>
      <c r="G1167" s="72"/>
      <c r="H1167" s="72"/>
      <c r="I1167" s="80"/>
      <c r="J1167" s="1"/>
    </row>
    <row r="1168" spans="2:10" ht="15.75" outlineLevel="1" thickBot="1" x14ac:dyDescent="0.3">
      <c r="B1168" s="74"/>
      <c r="C1168" s="75"/>
      <c r="D1168" s="76"/>
      <c r="E1168" s="81"/>
      <c r="F1168" s="75"/>
      <c r="G1168" s="75"/>
      <c r="H1168" s="75"/>
      <c r="I1168" s="82"/>
      <c r="J1168" s="1"/>
    </row>
    <row r="1169" spans="2:10" ht="33" customHeight="1" x14ac:dyDescent="0.25">
      <c r="B1169" s="22" t="s">
        <v>0</v>
      </c>
      <c r="C1169" s="21">
        <f>MAX(B$8:$C1168)+1</f>
        <v>117</v>
      </c>
      <c r="D1169" s="20">
        <f>INDEX(AssetList!$J$3:$J$200,MATCH('Correction Document'!C1169,AssetList!$M$3:$M$200))</f>
        <v>0</v>
      </c>
      <c r="E1169" s="10" t="s">
        <v>1</v>
      </c>
      <c r="F1169" s="20" t="str">
        <f>INDEX(AssetList!$K$3:$K$200,MATCH('Correction Document'!$C1169,AssetList!$M$3:$M$200))</f>
        <v>I</v>
      </c>
      <c r="G1169" s="10" t="s">
        <v>2</v>
      </c>
      <c r="H1169" s="90" t="str">
        <f>INDEX(AssetList!$L$3:$L$200,MATCH('Correction Document'!$C1169,AssetList!$M$3:$M$200))</f>
        <v/>
      </c>
      <c r="I1169" s="91" t="str">
        <f>INDEX(AssetList!$K$3:$K$200,MATCH('Correction Document'!$C1169,AssetList!$M$3:$M$200))</f>
        <v>I</v>
      </c>
      <c r="J1169" s="1"/>
    </row>
    <row r="1170" spans="2:10" ht="23.25" customHeight="1" outlineLevel="1" x14ac:dyDescent="0.25">
      <c r="B1170" s="83" t="s">
        <v>3</v>
      </c>
      <c r="C1170" s="84"/>
      <c r="D1170" s="84"/>
      <c r="E1170" s="85">
        <f>MAX($E$9:E1169)+1</f>
        <v>117</v>
      </c>
      <c r="F1170" s="85"/>
      <c r="G1170" s="85"/>
      <c r="H1170" s="85"/>
      <c r="I1170" s="86"/>
      <c r="J1170" s="1"/>
    </row>
    <row r="1171" spans="2:10" ht="23.25" customHeight="1" outlineLevel="1" x14ac:dyDescent="0.25">
      <c r="B1171" s="87" t="s">
        <v>4</v>
      </c>
      <c r="C1171" s="88"/>
      <c r="D1171" s="88"/>
      <c r="E1171" s="88" t="s">
        <v>5</v>
      </c>
      <c r="F1171" s="88"/>
      <c r="G1171" s="88"/>
      <c r="H1171" s="88"/>
      <c r="I1171" s="89"/>
      <c r="J1171" s="1"/>
    </row>
    <row r="1172" spans="2:10" ht="234" customHeight="1" outlineLevel="1" x14ac:dyDescent="0.25">
      <c r="B1172" s="67"/>
      <c r="C1172" s="65"/>
      <c r="D1172" s="65"/>
      <c r="E1172" s="64"/>
      <c r="F1172" s="65"/>
      <c r="G1172" s="65"/>
      <c r="H1172" s="65"/>
      <c r="I1172" s="66"/>
      <c r="J1172" s="1"/>
    </row>
    <row r="1173" spans="2:10" outlineLevel="1" x14ac:dyDescent="0.25">
      <c r="B1173" s="61" t="s">
        <v>6</v>
      </c>
      <c r="C1173" s="62"/>
      <c r="D1173" s="62"/>
      <c r="E1173" s="62"/>
      <c r="F1173" s="62"/>
      <c r="G1173" s="62"/>
      <c r="H1173" s="62"/>
      <c r="I1173" s="63"/>
      <c r="J1173" s="1"/>
    </row>
    <row r="1174" spans="2:10" outlineLevel="1" x14ac:dyDescent="0.25">
      <c r="B1174" s="99"/>
      <c r="C1174" s="100"/>
      <c r="D1174" s="100"/>
      <c r="E1174" s="100"/>
      <c r="F1174" s="100"/>
      <c r="G1174" s="100"/>
      <c r="H1174" s="100"/>
      <c r="I1174" s="101"/>
      <c r="J1174" s="1"/>
    </row>
    <row r="1175" spans="2:10" outlineLevel="1" x14ac:dyDescent="0.25">
      <c r="B1175" s="102"/>
      <c r="C1175" s="103"/>
      <c r="D1175" s="103"/>
      <c r="E1175" s="103"/>
      <c r="F1175" s="103"/>
      <c r="G1175" s="103"/>
      <c r="H1175" s="103"/>
      <c r="I1175" s="104"/>
      <c r="J1175" s="1"/>
    </row>
    <row r="1176" spans="2:10" outlineLevel="1" x14ac:dyDescent="0.25">
      <c r="B1176" s="102"/>
      <c r="C1176" s="103"/>
      <c r="D1176" s="103"/>
      <c r="E1176" s="103"/>
      <c r="F1176" s="103"/>
      <c r="G1176" s="103"/>
      <c r="H1176" s="103"/>
      <c r="I1176" s="104"/>
      <c r="J1176" s="1"/>
    </row>
    <row r="1177" spans="2:10" outlineLevel="1" x14ac:dyDescent="0.25">
      <c r="B1177" s="102"/>
      <c r="C1177" s="103"/>
      <c r="D1177" s="103"/>
      <c r="E1177" s="103"/>
      <c r="F1177" s="103"/>
      <c r="G1177" s="103"/>
      <c r="H1177" s="103"/>
      <c r="I1177" s="104"/>
      <c r="J1177" s="1"/>
    </row>
    <row r="1178" spans="2:10" ht="15.75" outlineLevel="1" thickBot="1" x14ac:dyDescent="0.3">
      <c r="B1178" s="105"/>
      <c r="C1178" s="106"/>
      <c r="D1178" s="106"/>
      <c r="E1178" s="106"/>
      <c r="F1178" s="106"/>
      <c r="G1178" s="106"/>
      <c r="H1178" s="106"/>
      <c r="I1178" s="107"/>
      <c r="J1178" s="1"/>
    </row>
    <row r="1179" spans="2:10" ht="33" customHeight="1" x14ac:dyDescent="0.25">
      <c r="B1179" s="22" t="s">
        <v>0</v>
      </c>
      <c r="C1179" s="21">
        <f>MAX(B$8:$C1178)+1</f>
        <v>118</v>
      </c>
      <c r="D1179" s="20">
        <f>INDEX(AssetList!$J$3:$J$200,MATCH('Correction Document'!C1179,AssetList!$M$3:$M$200))</f>
        <v>0</v>
      </c>
      <c r="E1179" s="10" t="s">
        <v>1</v>
      </c>
      <c r="F1179" s="20" t="str">
        <f>INDEX(AssetList!$K$3:$K$200,MATCH('Correction Document'!$C1179,AssetList!$M$3:$M$200))</f>
        <v>I</v>
      </c>
      <c r="G1179" s="10" t="s">
        <v>2</v>
      </c>
      <c r="H1179" s="90" t="str">
        <f>INDEX(AssetList!$L$3:$L$200,MATCH('Correction Document'!$C1179,AssetList!$M$3:$M$200))</f>
        <v/>
      </c>
      <c r="I1179" s="91" t="str">
        <f>INDEX(AssetList!$K$3:$K$200,MATCH('Correction Document'!$C1179,AssetList!$M$3:$M$200))</f>
        <v>I</v>
      </c>
      <c r="J1179" s="1"/>
    </row>
    <row r="1180" spans="2:10" ht="23.25" customHeight="1" outlineLevel="1" x14ac:dyDescent="0.25">
      <c r="B1180" s="83" t="s">
        <v>3</v>
      </c>
      <c r="C1180" s="84"/>
      <c r="D1180" s="84"/>
      <c r="E1180" s="85">
        <f>MAX($E$9:E1179)+1</f>
        <v>118</v>
      </c>
      <c r="F1180" s="85"/>
      <c r="G1180" s="85"/>
      <c r="H1180" s="85"/>
      <c r="I1180" s="86"/>
      <c r="J1180" s="1"/>
    </row>
    <row r="1181" spans="2:10" ht="23.25" customHeight="1" outlineLevel="1" x14ac:dyDescent="0.25">
      <c r="B1181" s="87" t="s">
        <v>4</v>
      </c>
      <c r="C1181" s="88"/>
      <c r="D1181" s="88"/>
      <c r="E1181" s="88" t="s">
        <v>5</v>
      </c>
      <c r="F1181" s="88"/>
      <c r="G1181" s="88"/>
      <c r="H1181" s="88"/>
      <c r="I1181" s="89"/>
      <c r="J1181" s="1"/>
    </row>
    <row r="1182" spans="2:10" ht="234" customHeight="1" outlineLevel="1" x14ac:dyDescent="0.25">
      <c r="B1182" s="67"/>
      <c r="C1182" s="65"/>
      <c r="D1182" s="65"/>
      <c r="E1182" s="64"/>
      <c r="F1182" s="65"/>
      <c r="G1182" s="65"/>
      <c r="H1182" s="65"/>
      <c r="I1182" s="66"/>
      <c r="J1182" s="1"/>
    </row>
    <row r="1183" spans="2:10" outlineLevel="1" x14ac:dyDescent="0.25">
      <c r="B1183" s="61" t="s">
        <v>6</v>
      </c>
      <c r="C1183" s="62"/>
      <c r="D1183" s="62"/>
      <c r="E1183" s="62"/>
      <c r="F1183" s="62"/>
      <c r="G1183" s="62"/>
      <c r="H1183" s="62"/>
      <c r="I1183" s="63"/>
      <c r="J1183" s="1"/>
    </row>
    <row r="1184" spans="2:10" outlineLevel="1" x14ac:dyDescent="0.25">
      <c r="B1184" s="68"/>
      <c r="C1184" s="69"/>
      <c r="D1184" s="70"/>
      <c r="E1184" s="77"/>
      <c r="F1184" s="69"/>
      <c r="G1184" s="69"/>
      <c r="H1184" s="69"/>
      <c r="I1184" s="78"/>
      <c r="J1184" s="1"/>
    </row>
    <row r="1185" spans="2:10" outlineLevel="1" x14ac:dyDescent="0.25">
      <c r="B1185" s="71"/>
      <c r="C1185" s="72"/>
      <c r="D1185" s="73"/>
      <c r="E1185" s="79"/>
      <c r="F1185" s="72"/>
      <c r="G1185" s="72"/>
      <c r="H1185" s="72"/>
      <c r="I1185" s="80"/>
      <c r="J1185" s="1"/>
    </row>
    <row r="1186" spans="2:10" outlineLevel="1" x14ac:dyDescent="0.25">
      <c r="B1186" s="71"/>
      <c r="C1186" s="72"/>
      <c r="D1186" s="73"/>
      <c r="E1186" s="79"/>
      <c r="F1186" s="72"/>
      <c r="G1186" s="72"/>
      <c r="H1186" s="72"/>
      <c r="I1186" s="80"/>
      <c r="J1186" s="1"/>
    </row>
    <row r="1187" spans="2:10" outlineLevel="1" x14ac:dyDescent="0.25">
      <c r="B1187" s="71"/>
      <c r="C1187" s="72"/>
      <c r="D1187" s="73"/>
      <c r="E1187" s="79"/>
      <c r="F1187" s="72"/>
      <c r="G1187" s="72"/>
      <c r="H1187" s="72"/>
      <c r="I1187" s="80"/>
      <c r="J1187" s="1"/>
    </row>
    <row r="1188" spans="2:10" ht="15.75" outlineLevel="1" thickBot="1" x14ac:dyDescent="0.3">
      <c r="B1188" s="74"/>
      <c r="C1188" s="75"/>
      <c r="D1188" s="76"/>
      <c r="E1188" s="81"/>
      <c r="F1188" s="75"/>
      <c r="G1188" s="75"/>
      <c r="H1188" s="75"/>
      <c r="I1188" s="82"/>
      <c r="J1188" s="1"/>
    </row>
    <row r="1189" spans="2:10" ht="33" customHeight="1" x14ac:dyDescent="0.25">
      <c r="B1189" s="22" t="s">
        <v>0</v>
      </c>
      <c r="C1189" s="21">
        <f>MAX(B$8:$C1188)+1</f>
        <v>119</v>
      </c>
      <c r="D1189" s="20">
        <f>INDEX(AssetList!$J$3:$J$200,MATCH('Correction Document'!C1189,AssetList!$M$3:$M$200))</f>
        <v>0</v>
      </c>
      <c r="E1189" s="10" t="s">
        <v>1</v>
      </c>
      <c r="F1189" s="20" t="str">
        <f>INDEX(AssetList!$K$3:$K$200,MATCH('Correction Document'!$C1189,AssetList!$M$3:$M$200))</f>
        <v>I</v>
      </c>
      <c r="G1189" s="10" t="s">
        <v>2</v>
      </c>
      <c r="H1189" s="90" t="str">
        <f>INDEX(AssetList!$L$3:$L$200,MATCH('Correction Document'!$C1189,AssetList!$M$3:$M$200))</f>
        <v/>
      </c>
      <c r="I1189" s="91" t="str">
        <f>INDEX(AssetList!$K$3:$K$200,MATCH('Correction Document'!$C1189,AssetList!$M$3:$M$200))</f>
        <v>I</v>
      </c>
      <c r="J1189" s="1"/>
    </row>
    <row r="1190" spans="2:10" ht="23.25" customHeight="1" outlineLevel="1" x14ac:dyDescent="0.25">
      <c r="B1190" s="83" t="s">
        <v>3</v>
      </c>
      <c r="C1190" s="84"/>
      <c r="D1190" s="84"/>
      <c r="E1190" s="85">
        <f>MAX($E$9:E1189)+1</f>
        <v>119</v>
      </c>
      <c r="F1190" s="85"/>
      <c r="G1190" s="85"/>
      <c r="H1190" s="85"/>
      <c r="I1190" s="86"/>
      <c r="J1190" s="1"/>
    </row>
    <row r="1191" spans="2:10" ht="23.25" customHeight="1" outlineLevel="1" x14ac:dyDescent="0.25">
      <c r="B1191" s="87" t="s">
        <v>4</v>
      </c>
      <c r="C1191" s="88"/>
      <c r="D1191" s="88"/>
      <c r="E1191" s="88" t="s">
        <v>5</v>
      </c>
      <c r="F1191" s="88"/>
      <c r="G1191" s="88"/>
      <c r="H1191" s="88"/>
      <c r="I1191" s="89"/>
      <c r="J1191" s="1"/>
    </row>
    <row r="1192" spans="2:10" ht="234" customHeight="1" outlineLevel="1" x14ac:dyDescent="0.25">
      <c r="B1192" s="67"/>
      <c r="C1192" s="65"/>
      <c r="D1192" s="65"/>
      <c r="E1192" s="64"/>
      <c r="F1192" s="65"/>
      <c r="G1192" s="65"/>
      <c r="H1192" s="65"/>
      <c r="I1192" s="66"/>
      <c r="J1192" s="1"/>
    </row>
    <row r="1193" spans="2:10" outlineLevel="1" x14ac:dyDescent="0.25">
      <c r="B1193" s="61" t="s">
        <v>6</v>
      </c>
      <c r="C1193" s="62"/>
      <c r="D1193" s="62"/>
      <c r="E1193" s="62"/>
      <c r="F1193" s="62"/>
      <c r="G1193" s="62"/>
      <c r="H1193" s="62"/>
      <c r="I1193" s="63"/>
      <c r="J1193" s="1"/>
    </row>
    <row r="1194" spans="2:10" outlineLevel="1" x14ac:dyDescent="0.25">
      <c r="B1194" s="68"/>
      <c r="C1194" s="69"/>
      <c r="D1194" s="70"/>
      <c r="E1194" s="77"/>
      <c r="F1194" s="69"/>
      <c r="G1194" s="69"/>
      <c r="H1194" s="69"/>
      <c r="I1194" s="78"/>
      <c r="J1194" s="1"/>
    </row>
    <row r="1195" spans="2:10" outlineLevel="1" x14ac:dyDescent="0.25">
      <c r="B1195" s="71"/>
      <c r="C1195" s="72"/>
      <c r="D1195" s="73"/>
      <c r="E1195" s="79"/>
      <c r="F1195" s="72"/>
      <c r="G1195" s="72"/>
      <c r="H1195" s="72"/>
      <c r="I1195" s="80"/>
      <c r="J1195" s="1"/>
    </row>
    <row r="1196" spans="2:10" outlineLevel="1" x14ac:dyDescent="0.25">
      <c r="B1196" s="71"/>
      <c r="C1196" s="72"/>
      <c r="D1196" s="73"/>
      <c r="E1196" s="79"/>
      <c r="F1196" s="72"/>
      <c r="G1196" s="72"/>
      <c r="H1196" s="72"/>
      <c r="I1196" s="80"/>
      <c r="J1196" s="1"/>
    </row>
    <row r="1197" spans="2:10" outlineLevel="1" x14ac:dyDescent="0.25">
      <c r="B1197" s="71"/>
      <c r="C1197" s="72"/>
      <c r="D1197" s="73"/>
      <c r="E1197" s="79"/>
      <c r="F1197" s="72"/>
      <c r="G1197" s="72"/>
      <c r="H1197" s="72"/>
      <c r="I1197" s="80"/>
      <c r="J1197" s="1"/>
    </row>
    <row r="1198" spans="2:10" ht="15.75" outlineLevel="1" thickBot="1" x14ac:dyDescent="0.3">
      <c r="B1198" s="74"/>
      <c r="C1198" s="75"/>
      <c r="D1198" s="76"/>
      <c r="E1198" s="81"/>
      <c r="F1198" s="75"/>
      <c r="G1198" s="75"/>
      <c r="H1198" s="75"/>
      <c r="I1198" s="82"/>
      <c r="J1198" s="1"/>
    </row>
    <row r="1199" spans="2:10" ht="33" customHeight="1" x14ac:dyDescent="0.25">
      <c r="B1199" s="22" t="s">
        <v>0</v>
      </c>
      <c r="C1199" s="21">
        <f>MAX(B$8:$C1198)+1</f>
        <v>120</v>
      </c>
      <c r="D1199" s="20">
        <f>INDEX(AssetList!$J$3:$J$200,MATCH('Correction Document'!C1199,AssetList!$M$3:$M$200))</f>
        <v>0</v>
      </c>
      <c r="E1199" s="10" t="s">
        <v>1</v>
      </c>
      <c r="F1199" s="20" t="str">
        <f>INDEX(AssetList!$K$3:$K$200,MATCH('Correction Document'!$C1199,AssetList!$M$3:$M$200))</f>
        <v>I</v>
      </c>
      <c r="G1199" s="10" t="s">
        <v>2</v>
      </c>
      <c r="H1199" s="90" t="str">
        <f>INDEX(AssetList!$L$3:$L$200,MATCH('Correction Document'!$C1199,AssetList!$M$3:$M$200))</f>
        <v/>
      </c>
      <c r="I1199" s="91" t="str">
        <f>INDEX(AssetList!$K$3:$K$200,MATCH('Correction Document'!$C1199,AssetList!$M$3:$M$200))</f>
        <v>I</v>
      </c>
      <c r="J1199" s="1"/>
    </row>
    <row r="1200" spans="2:10" ht="23.25" customHeight="1" outlineLevel="1" x14ac:dyDescent="0.25">
      <c r="B1200" s="83" t="s">
        <v>3</v>
      </c>
      <c r="C1200" s="84"/>
      <c r="D1200" s="84"/>
      <c r="E1200" s="85">
        <f>MAX($E$9:E1199)+1</f>
        <v>120</v>
      </c>
      <c r="F1200" s="85"/>
      <c r="G1200" s="85"/>
      <c r="H1200" s="85"/>
      <c r="I1200" s="86"/>
      <c r="J1200" s="1"/>
    </row>
    <row r="1201" spans="2:10" ht="23.25" customHeight="1" outlineLevel="1" x14ac:dyDescent="0.25">
      <c r="B1201" s="87" t="s">
        <v>4</v>
      </c>
      <c r="C1201" s="88"/>
      <c r="D1201" s="88"/>
      <c r="E1201" s="88" t="s">
        <v>5</v>
      </c>
      <c r="F1201" s="88"/>
      <c r="G1201" s="88"/>
      <c r="H1201" s="88"/>
      <c r="I1201" s="89"/>
      <c r="J1201" s="1"/>
    </row>
    <row r="1202" spans="2:10" ht="234" customHeight="1" outlineLevel="1" x14ac:dyDescent="0.25">
      <c r="B1202" s="67"/>
      <c r="C1202" s="65"/>
      <c r="D1202" s="65"/>
      <c r="E1202" s="64"/>
      <c r="F1202" s="65"/>
      <c r="G1202" s="65"/>
      <c r="H1202" s="65"/>
      <c r="I1202" s="66"/>
      <c r="J1202" s="1"/>
    </row>
    <row r="1203" spans="2:10" outlineLevel="1" x14ac:dyDescent="0.25">
      <c r="B1203" s="61" t="s">
        <v>6</v>
      </c>
      <c r="C1203" s="62"/>
      <c r="D1203" s="62"/>
      <c r="E1203" s="62"/>
      <c r="F1203" s="62"/>
      <c r="G1203" s="62"/>
      <c r="H1203" s="62"/>
      <c r="I1203" s="63"/>
      <c r="J1203" s="1"/>
    </row>
    <row r="1204" spans="2:10" outlineLevel="1" x14ac:dyDescent="0.25">
      <c r="B1204" s="68"/>
      <c r="C1204" s="69"/>
      <c r="D1204" s="70"/>
      <c r="E1204" s="77"/>
      <c r="F1204" s="69"/>
      <c r="G1204" s="69"/>
      <c r="H1204" s="69"/>
      <c r="I1204" s="78"/>
      <c r="J1204" s="1"/>
    </row>
    <row r="1205" spans="2:10" outlineLevel="1" x14ac:dyDescent="0.25">
      <c r="B1205" s="71"/>
      <c r="C1205" s="72"/>
      <c r="D1205" s="73"/>
      <c r="E1205" s="79"/>
      <c r="F1205" s="72"/>
      <c r="G1205" s="72"/>
      <c r="H1205" s="72"/>
      <c r="I1205" s="80"/>
      <c r="J1205" s="1"/>
    </row>
    <row r="1206" spans="2:10" outlineLevel="1" x14ac:dyDescent="0.25">
      <c r="B1206" s="71"/>
      <c r="C1206" s="72"/>
      <c r="D1206" s="73"/>
      <c r="E1206" s="79"/>
      <c r="F1206" s="72"/>
      <c r="G1206" s="72"/>
      <c r="H1206" s="72"/>
      <c r="I1206" s="80"/>
      <c r="J1206" s="1"/>
    </row>
    <row r="1207" spans="2:10" outlineLevel="1" x14ac:dyDescent="0.25">
      <c r="B1207" s="71"/>
      <c r="C1207" s="72"/>
      <c r="D1207" s="73"/>
      <c r="E1207" s="79"/>
      <c r="F1207" s="72"/>
      <c r="G1207" s="72"/>
      <c r="H1207" s="72"/>
      <c r="I1207" s="80"/>
      <c r="J1207" s="1"/>
    </row>
    <row r="1208" spans="2:10" ht="15.75" outlineLevel="1" thickBot="1" x14ac:dyDescent="0.3">
      <c r="B1208" s="74"/>
      <c r="C1208" s="75"/>
      <c r="D1208" s="76"/>
      <c r="E1208" s="81"/>
      <c r="F1208" s="75"/>
      <c r="G1208" s="75"/>
      <c r="H1208" s="75"/>
      <c r="I1208" s="82"/>
      <c r="J1208" s="1"/>
    </row>
    <row r="1209" spans="2:10" ht="33" customHeight="1" x14ac:dyDescent="0.25">
      <c r="B1209" s="22" t="s">
        <v>0</v>
      </c>
      <c r="C1209" s="21">
        <f>MAX(B$8:$C1208)+1</f>
        <v>121</v>
      </c>
      <c r="D1209" s="20">
        <f>INDEX(AssetList!$J$3:$J$200,MATCH('Correction Document'!C1209,AssetList!$M$3:$M$200))</f>
        <v>0</v>
      </c>
      <c r="E1209" s="10" t="s">
        <v>1</v>
      </c>
      <c r="F1209" s="20" t="str">
        <f>INDEX(AssetList!$K$3:$K$200,MATCH('Correction Document'!$C1209,AssetList!$M$3:$M$200))</f>
        <v>I</v>
      </c>
      <c r="G1209" s="10" t="s">
        <v>2</v>
      </c>
      <c r="H1209" s="90" t="str">
        <f>INDEX(AssetList!$L$3:$L$200,MATCH('Correction Document'!$C1209,AssetList!$M$3:$M$200))</f>
        <v/>
      </c>
      <c r="I1209" s="91" t="str">
        <f>INDEX(AssetList!$K$3:$K$200,MATCH('Correction Document'!$C1209,AssetList!$M$3:$M$200))</f>
        <v>I</v>
      </c>
      <c r="J1209" s="1"/>
    </row>
    <row r="1210" spans="2:10" ht="23.25" customHeight="1" outlineLevel="1" x14ac:dyDescent="0.25">
      <c r="B1210" s="83" t="s">
        <v>3</v>
      </c>
      <c r="C1210" s="84"/>
      <c r="D1210" s="84"/>
      <c r="E1210" s="85">
        <f>MAX($E$9:E1209)+1</f>
        <v>121</v>
      </c>
      <c r="F1210" s="85"/>
      <c r="G1210" s="85"/>
      <c r="H1210" s="85"/>
      <c r="I1210" s="86"/>
      <c r="J1210" s="1"/>
    </row>
    <row r="1211" spans="2:10" ht="23.25" customHeight="1" outlineLevel="1" x14ac:dyDescent="0.25">
      <c r="B1211" s="87" t="s">
        <v>4</v>
      </c>
      <c r="C1211" s="88"/>
      <c r="D1211" s="88"/>
      <c r="E1211" s="88" t="s">
        <v>5</v>
      </c>
      <c r="F1211" s="88"/>
      <c r="G1211" s="88"/>
      <c r="H1211" s="88"/>
      <c r="I1211" s="89"/>
      <c r="J1211" s="1"/>
    </row>
    <row r="1212" spans="2:10" ht="234" customHeight="1" outlineLevel="1" x14ac:dyDescent="0.25">
      <c r="B1212" s="67"/>
      <c r="C1212" s="65"/>
      <c r="D1212" s="65"/>
      <c r="E1212" s="64"/>
      <c r="F1212" s="65"/>
      <c r="G1212" s="65"/>
      <c r="H1212" s="65"/>
      <c r="I1212" s="66"/>
      <c r="J1212" s="1"/>
    </row>
    <row r="1213" spans="2:10" outlineLevel="1" x14ac:dyDescent="0.25">
      <c r="B1213" s="61" t="s">
        <v>6</v>
      </c>
      <c r="C1213" s="62"/>
      <c r="D1213" s="62"/>
      <c r="E1213" s="62"/>
      <c r="F1213" s="62"/>
      <c r="G1213" s="62"/>
      <c r="H1213" s="62"/>
      <c r="I1213" s="63"/>
      <c r="J1213" s="1"/>
    </row>
    <row r="1214" spans="2:10" outlineLevel="1" x14ac:dyDescent="0.25">
      <c r="B1214" s="68"/>
      <c r="C1214" s="69"/>
      <c r="D1214" s="70"/>
      <c r="E1214" s="77"/>
      <c r="F1214" s="69"/>
      <c r="G1214" s="69"/>
      <c r="H1214" s="69"/>
      <c r="I1214" s="78"/>
      <c r="J1214" s="1"/>
    </row>
    <row r="1215" spans="2:10" outlineLevel="1" x14ac:dyDescent="0.25">
      <c r="B1215" s="71"/>
      <c r="C1215" s="72"/>
      <c r="D1215" s="73"/>
      <c r="E1215" s="79"/>
      <c r="F1215" s="72"/>
      <c r="G1215" s="72"/>
      <c r="H1215" s="72"/>
      <c r="I1215" s="80"/>
      <c r="J1215" s="1"/>
    </row>
    <row r="1216" spans="2:10" outlineLevel="1" x14ac:dyDescent="0.25">
      <c r="B1216" s="71"/>
      <c r="C1216" s="72"/>
      <c r="D1216" s="73"/>
      <c r="E1216" s="79"/>
      <c r="F1216" s="72"/>
      <c r="G1216" s="72"/>
      <c r="H1216" s="72"/>
      <c r="I1216" s="80"/>
      <c r="J1216" s="1"/>
    </row>
    <row r="1217" spans="2:10" outlineLevel="1" x14ac:dyDescent="0.25">
      <c r="B1217" s="71"/>
      <c r="C1217" s="72"/>
      <c r="D1217" s="73"/>
      <c r="E1217" s="79"/>
      <c r="F1217" s="72"/>
      <c r="G1217" s="72"/>
      <c r="H1217" s="72"/>
      <c r="I1217" s="80"/>
      <c r="J1217" s="1"/>
    </row>
    <row r="1218" spans="2:10" ht="15.75" outlineLevel="1" thickBot="1" x14ac:dyDescent="0.3">
      <c r="B1218" s="74"/>
      <c r="C1218" s="75"/>
      <c r="D1218" s="76"/>
      <c r="E1218" s="81"/>
      <c r="F1218" s="75"/>
      <c r="G1218" s="75"/>
      <c r="H1218" s="75"/>
      <c r="I1218" s="82"/>
      <c r="J1218" s="1"/>
    </row>
  </sheetData>
  <dataConsolidate/>
  <mergeCells count="1200">
    <mergeCell ref="D5:F5"/>
    <mergeCell ref="E981:I981"/>
    <mergeCell ref="B981:D981"/>
    <mergeCell ref="E980:I980"/>
    <mergeCell ref="B980:D980"/>
    <mergeCell ref="H979:I979"/>
    <mergeCell ref="H989:I989"/>
    <mergeCell ref="E984:I988"/>
    <mergeCell ref="B984:D988"/>
    <mergeCell ref="B983:I983"/>
    <mergeCell ref="E982:I982"/>
    <mergeCell ref="B982:D982"/>
    <mergeCell ref="E992:I992"/>
    <mergeCell ref="B992:D992"/>
    <mergeCell ref="E991:I991"/>
    <mergeCell ref="B991:D991"/>
    <mergeCell ref="E990:I990"/>
    <mergeCell ref="B990:D990"/>
    <mergeCell ref="E741:I741"/>
    <mergeCell ref="B741:D741"/>
    <mergeCell ref="E740:I740"/>
    <mergeCell ref="B740:D740"/>
    <mergeCell ref="H739:I739"/>
    <mergeCell ref="H749:I749"/>
    <mergeCell ref="E744:I748"/>
    <mergeCell ref="B744:D748"/>
    <mergeCell ref="B743:I743"/>
    <mergeCell ref="E742:I742"/>
    <mergeCell ref="B742:D742"/>
    <mergeCell ref="E752:I752"/>
    <mergeCell ref="B752:D752"/>
    <mergeCell ref="E751:I751"/>
    <mergeCell ref="E1000:I1000"/>
    <mergeCell ref="B1000:D1000"/>
    <mergeCell ref="H999:I999"/>
    <mergeCell ref="B994:I998"/>
    <mergeCell ref="B993:I993"/>
    <mergeCell ref="B1003:I1003"/>
    <mergeCell ref="E1002:I1002"/>
    <mergeCell ref="B1002:D1002"/>
    <mergeCell ref="E1001:I1001"/>
    <mergeCell ref="B1001:D1001"/>
    <mergeCell ref="E1010:I1010"/>
    <mergeCell ref="B1010:D1010"/>
    <mergeCell ref="H1009:I1009"/>
    <mergeCell ref="E1004:I1008"/>
    <mergeCell ref="B1004:D1008"/>
    <mergeCell ref="B1013:I1013"/>
    <mergeCell ref="E1012:I1012"/>
    <mergeCell ref="B1012:D1012"/>
    <mergeCell ref="E1011:I1011"/>
    <mergeCell ref="B1011:D1011"/>
    <mergeCell ref="E1020:I1020"/>
    <mergeCell ref="B1020:D1020"/>
    <mergeCell ref="H1019:I1019"/>
    <mergeCell ref="E1014:I1018"/>
    <mergeCell ref="B1014:D1018"/>
    <mergeCell ref="B1023:I1023"/>
    <mergeCell ref="E1022:I1022"/>
    <mergeCell ref="B1022:D1022"/>
    <mergeCell ref="E1021:I1021"/>
    <mergeCell ref="B1021:D1021"/>
    <mergeCell ref="E1030:I1030"/>
    <mergeCell ref="B1030:D1030"/>
    <mergeCell ref="H1029:I1029"/>
    <mergeCell ref="E1024:I1028"/>
    <mergeCell ref="B1024:D1028"/>
    <mergeCell ref="B1033:I1033"/>
    <mergeCell ref="E1032:I1032"/>
    <mergeCell ref="B1032:D1032"/>
    <mergeCell ref="E1031:I1031"/>
    <mergeCell ref="B1031:D1031"/>
    <mergeCell ref="E1040:I1040"/>
    <mergeCell ref="B1040:D1040"/>
    <mergeCell ref="H1039:I1039"/>
    <mergeCell ref="E1034:I1038"/>
    <mergeCell ref="B1034:D1038"/>
    <mergeCell ref="B1043:I1043"/>
    <mergeCell ref="E1042:I1042"/>
    <mergeCell ref="B1042:D1042"/>
    <mergeCell ref="E1041:I1041"/>
    <mergeCell ref="B1041:D1041"/>
    <mergeCell ref="E1050:I1050"/>
    <mergeCell ref="B1050:D1050"/>
    <mergeCell ref="H1049:I1049"/>
    <mergeCell ref="E1044:I1048"/>
    <mergeCell ref="B1044:D1048"/>
    <mergeCell ref="B1054:I1058"/>
    <mergeCell ref="B1053:I1053"/>
    <mergeCell ref="E1052:I1052"/>
    <mergeCell ref="B1052:D1052"/>
    <mergeCell ref="E1051:I1051"/>
    <mergeCell ref="B1051:D1051"/>
    <mergeCell ref="E1061:I1061"/>
    <mergeCell ref="B1061:D1061"/>
    <mergeCell ref="E1060:I1060"/>
    <mergeCell ref="B1060:D1060"/>
    <mergeCell ref="H1059:I1059"/>
    <mergeCell ref="E1064:I1068"/>
    <mergeCell ref="B1064:D1068"/>
    <mergeCell ref="B1063:I1063"/>
    <mergeCell ref="E1062:I1062"/>
    <mergeCell ref="B1062:D1062"/>
    <mergeCell ref="E1071:I1071"/>
    <mergeCell ref="B1071:D1071"/>
    <mergeCell ref="E1070:I1070"/>
    <mergeCell ref="B1070:D1070"/>
    <mergeCell ref="H1069:I1069"/>
    <mergeCell ref="E1074:I1078"/>
    <mergeCell ref="B1074:D1078"/>
    <mergeCell ref="B1073:I1073"/>
    <mergeCell ref="E1072:I1072"/>
    <mergeCell ref="B1072:D1072"/>
    <mergeCell ref="E1081:I1081"/>
    <mergeCell ref="B1081:D1081"/>
    <mergeCell ref="E1080:I1080"/>
    <mergeCell ref="B1080:D1080"/>
    <mergeCell ref="H1079:I1079"/>
    <mergeCell ref="E1084:I1088"/>
    <mergeCell ref="B1084:D1088"/>
    <mergeCell ref="B1083:I1083"/>
    <mergeCell ref="E1082:I1082"/>
    <mergeCell ref="B1082:D1082"/>
    <mergeCell ref="E1091:I1091"/>
    <mergeCell ref="B1091:D1091"/>
    <mergeCell ref="E1090:I1090"/>
    <mergeCell ref="B1090:D1090"/>
    <mergeCell ref="H1089:I1089"/>
    <mergeCell ref="E1094:I1098"/>
    <mergeCell ref="B1094:D1098"/>
    <mergeCell ref="B1093:I1093"/>
    <mergeCell ref="E1092:I1092"/>
    <mergeCell ref="B1092:D1092"/>
    <mergeCell ref="E1101:I1101"/>
    <mergeCell ref="B1101:D1101"/>
    <mergeCell ref="E1100:I1100"/>
    <mergeCell ref="B1100:D1100"/>
    <mergeCell ref="H1099:I1099"/>
    <mergeCell ref="H1109:I1109"/>
    <mergeCell ref="E1104:I1108"/>
    <mergeCell ref="B1104:D1108"/>
    <mergeCell ref="B1103:I1103"/>
    <mergeCell ref="E1102:I1102"/>
    <mergeCell ref="B1102:D1102"/>
    <mergeCell ref="E1112:I1112"/>
    <mergeCell ref="B1112:D1112"/>
    <mergeCell ref="E1111:I1111"/>
    <mergeCell ref="B1111:D1111"/>
    <mergeCell ref="E1110:I1110"/>
    <mergeCell ref="B1110:D1110"/>
    <mergeCell ref="E1120:I1120"/>
    <mergeCell ref="B1120:D1120"/>
    <mergeCell ref="H1119:I1119"/>
    <mergeCell ref="B1114:I1118"/>
    <mergeCell ref="B1113:I1113"/>
    <mergeCell ref="B1123:I1123"/>
    <mergeCell ref="E1122:I1122"/>
    <mergeCell ref="B1122:D1122"/>
    <mergeCell ref="E1121:I1121"/>
    <mergeCell ref="B1121:D1121"/>
    <mergeCell ref="E1130:I1130"/>
    <mergeCell ref="B1130:D1130"/>
    <mergeCell ref="H1129:I1129"/>
    <mergeCell ref="E1124:I1128"/>
    <mergeCell ref="B1124:D1128"/>
    <mergeCell ref="B1133:I1133"/>
    <mergeCell ref="E1132:I1132"/>
    <mergeCell ref="B1132:D1132"/>
    <mergeCell ref="E1131:I1131"/>
    <mergeCell ref="B1131:D1131"/>
    <mergeCell ref="E1140:I1140"/>
    <mergeCell ref="B1140:D1140"/>
    <mergeCell ref="H1139:I1139"/>
    <mergeCell ref="E1134:I1138"/>
    <mergeCell ref="B1134:D1138"/>
    <mergeCell ref="B1143:I1143"/>
    <mergeCell ref="E1142:I1142"/>
    <mergeCell ref="B1142:D1142"/>
    <mergeCell ref="E1141:I1141"/>
    <mergeCell ref="B1141:D1141"/>
    <mergeCell ref="E1150:I1150"/>
    <mergeCell ref="B1150:D1150"/>
    <mergeCell ref="H1149:I1149"/>
    <mergeCell ref="E1144:I1148"/>
    <mergeCell ref="B1144:D1148"/>
    <mergeCell ref="B1153:I1153"/>
    <mergeCell ref="E1152:I1152"/>
    <mergeCell ref="B1152:D1152"/>
    <mergeCell ref="E1151:I1151"/>
    <mergeCell ref="B1151:D1151"/>
    <mergeCell ref="E1160:I1160"/>
    <mergeCell ref="B1160:D1160"/>
    <mergeCell ref="H1159:I1159"/>
    <mergeCell ref="E1154:I1158"/>
    <mergeCell ref="B1154:D1158"/>
    <mergeCell ref="B1163:I1163"/>
    <mergeCell ref="E1162:I1162"/>
    <mergeCell ref="B1162:D1162"/>
    <mergeCell ref="E1161:I1161"/>
    <mergeCell ref="B1161:D1161"/>
    <mergeCell ref="E1170:I1170"/>
    <mergeCell ref="B1170:D1170"/>
    <mergeCell ref="H1169:I1169"/>
    <mergeCell ref="E1164:I1168"/>
    <mergeCell ref="B1164:D1168"/>
    <mergeCell ref="B1174:I1178"/>
    <mergeCell ref="B1173:I1173"/>
    <mergeCell ref="E1172:I1172"/>
    <mergeCell ref="B1172:D1172"/>
    <mergeCell ref="E1171:I1171"/>
    <mergeCell ref="B1171:D1171"/>
    <mergeCell ref="E1181:I1181"/>
    <mergeCell ref="B1181:D1181"/>
    <mergeCell ref="E1180:I1180"/>
    <mergeCell ref="B1180:D1180"/>
    <mergeCell ref="H1179:I1179"/>
    <mergeCell ref="E1184:I1188"/>
    <mergeCell ref="B1184:D1188"/>
    <mergeCell ref="B1183:I1183"/>
    <mergeCell ref="E1182:I1182"/>
    <mergeCell ref="B1182:D1182"/>
    <mergeCell ref="E1191:I1191"/>
    <mergeCell ref="B1191:D1191"/>
    <mergeCell ref="E1190:I1190"/>
    <mergeCell ref="B1190:D1190"/>
    <mergeCell ref="H1189:I1189"/>
    <mergeCell ref="E1194:I1198"/>
    <mergeCell ref="B1194:D1198"/>
    <mergeCell ref="B1193:I1193"/>
    <mergeCell ref="E1192:I1192"/>
    <mergeCell ref="B1192:D1192"/>
    <mergeCell ref="E1201:I1201"/>
    <mergeCell ref="B1201:D1201"/>
    <mergeCell ref="E1200:I1200"/>
    <mergeCell ref="B1200:D1200"/>
    <mergeCell ref="H1199:I1199"/>
    <mergeCell ref="E1204:I1208"/>
    <mergeCell ref="B1204:D1208"/>
    <mergeCell ref="B1203:I1203"/>
    <mergeCell ref="E1202:I1202"/>
    <mergeCell ref="B1202:D1202"/>
    <mergeCell ref="E1211:I1211"/>
    <mergeCell ref="B1211:D1211"/>
    <mergeCell ref="E1210:I1210"/>
    <mergeCell ref="B1210:D1210"/>
    <mergeCell ref="H1209:I1209"/>
    <mergeCell ref="E1214:I1218"/>
    <mergeCell ref="B1214:D1218"/>
    <mergeCell ref="B1213:I1213"/>
    <mergeCell ref="E1212:I1212"/>
    <mergeCell ref="B1212:D1212"/>
    <mergeCell ref="B751:D751"/>
    <mergeCell ref="E750:I750"/>
    <mergeCell ref="B750:D750"/>
    <mergeCell ref="E760:I760"/>
    <mergeCell ref="B760:D760"/>
    <mergeCell ref="H759:I759"/>
    <mergeCell ref="B754:I758"/>
    <mergeCell ref="B753:I753"/>
    <mergeCell ref="B763:I763"/>
    <mergeCell ref="E762:I762"/>
    <mergeCell ref="B762:D762"/>
    <mergeCell ref="E761:I761"/>
    <mergeCell ref="B761:D761"/>
    <mergeCell ref="E770:I770"/>
    <mergeCell ref="B770:D770"/>
    <mergeCell ref="H769:I769"/>
    <mergeCell ref="E764:I768"/>
    <mergeCell ref="B764:D768"/>
    <mergeCell ref="B773:I773"/>
    <mergeCell ref="E772:I772"/>
    <mergeCell ref="B772:D772"/>
    <mergeCell ref="E771:I771"/>
    <mergeCell ref="B771:D771"/>
    <mergeCell ref="E780:I780"/>
    <mergeCell ref="B780:D780"/>
    <mergeCell ref="H779:I779"/>
    <mergeCell ref="E774:I778"/>
    <mergeCell ref="B774:D778"/>
    <mergeCell ref="B783:I783"/>
    <mergeCell ref="E782:I782"/>
    <mergeCell ref="B782:D782"/>
    <mergeCell ref="E781:I781"/>
    <mergeCell ref="B781:D781"/>
    <mergeCell ref="E790:I790"/>
    <mergeCell ref="B790:D790"/>
    <mergeCell ref="H789:I789"/>
    <mergeCell ref="E784:I788"/>
    <mergeCell ref="B784:D788"/>
    <mergeCell ref="B793:I793"/>
    <mergeCell ref="E792:I792"/>
    <mergeCell ref="B792:D792"/>
    <mergeCell ref="E791:I791"/>
    <mergeCell ref="B791:D791"/>
    <mergeCell ref="E800:I800"/>
    <mergeCell ref="B800:D800"/>
    <mergeCell ref="H799:I799"/>
    <mergeCell ref="E794:I798"/>
    <mergeCell ref="B794:D798"/>
    <mergeCell ref="B803:I803"/>
    <mergeCell ref="E802:I802"/>
    <mergeCell ref="B802:D802"/>
    <mergeCell ref="E801:I801"/>
    <mergeCell ref="B801:D801"/>
    <mergeCell ref="E810:I810"/>
    <mergeCell ref="B810:D810"/>
    <mergeCell ref="H809:I809"/>
    <mergeCell ref="E804:I808"/>
    <mergeCell ref="B804:D808"/>
    <mergeCell ref="B814:I818"/>
    <mergeCell ref="B813:I813"/>
    <mergeCell ref="E812:I812"/>
    <mergeCell ref="B812:D812"/>
    <mergeCell ref="E811:I811"/>
    <mergeCell ref="B811:D811"/>
    <mergeCell ref="E821:I821"/>
    <mergeCell ref="B821:D821"/>
    <mergeCell ref="E820:I820"/>
    <mergeCell ref="B820:D820"/>
    <mergeCell ref="H819:I819"/>
    <mergeCell ref="E824:I828"/>
    <mergeCell ref="B824:D828"/>
    <mergeCell ref="B823:I823"/>
    <mergeCell ref="E822:I822"/>
    <mergeCell ref="B822:D822"/>
    <mergeCell ref="E831:I831"/>
    <mergeCell ref="B831:D831"/>
    <mergeCell ref="E830:I830"/>
    <mergeCell ref="B830:D830"/>
    <mergeCell ref="H829:I829"/>
    <mergeCell ref="E834:I838"/>
    <mergeCell ref="B834:D838"/>
    <mergeCell ref="B833:I833"/>
    <mergeCell ref="E832:I832"/>
    <mergeCell ref="B832:D832"/>
    <mergeCell ref="E841:I841"/>
    <mergeCell ref="B841:D841"/>
    <mergeCell ref="E840:I840"/>
    <mergeCell ref="B840:D840"/>
    <mergeCell ref="H839:I839"/>
    <mergeCell ref="E844:I848"/>
    <mergeCell ref="B844:D848"/>
    <mergeCell ref="B843:I843"/>
    <mergeCell ref="E842:I842"/>
    <mergeCell ref="B842:D842"/>
    <mergeCell ref="E851:I851"/>
    <mergeCell ref="B851:D851"/>
    <mergeCell ref="E850:I850"/>
    <mergeCell ref="B850:D850"/>
    <mergeCell ref="H849:I849"/>
    <mergeCell ref="E854:I858"/>
    <mergeCell ref="B854:D858"/>
    <mergeCell ref="B853:I853"/>
    <mergeCell ref="E852:I852"/>
    <mergeCell ref="B852:D852"/>
    <mergeCell ref="E861:I861"/>
    <mergeCell ref="B861:D861"/>
    <mergeCell ref="E860:I860"/>
    <mergeCell ref="B860:D860"/>
    <mergeCell ref="H859:I859"/>
    <mergeCell ref="H869:I869"/>
    <mergeCell ref="E864:I868"/>
    <mergeCell ref="B864:D868"/>
    <mergeCell ref="B863:I863"/>
    <mergeCell ref="E862:I862"/>
    <mergeCell ref="B862:D862"/>
    <mergeCell ref="E872:I872"/>
    <mergeCell ref="B872:D872"/>
    <mergeCell ref="E871:I871"/>
    <mergeCell ref="B871:D871"/>
    <mergeCell ref="E870:I870"/>
    <mergeCell ref="B870:D870"/>
    <mergeCell ref="E880:I880"/>
    <mergeCell ref="B880:D880"/>
    <mergeCell ref="H879:I879"/>
    <mergeCell ref="B874:I878"/>
    <mergeCell ref="B873:I873"/>
    <mergeCell ref="B883:I883"/>
    <mergeCell ref="E882:I882"/>
    <mergeCell ref="B882:D882"/>
    <mergeCell ref="E881:I881"/>
    <mergeCell ref="B881:D881"/>
    <mergeCell ref="E890:I890"/>
    <mergeCell ref="B890:D890"/>
    <mergeCell ref="H889:I889"/>
    <mergeCell ref="E884:I888"/>
    <mergeCell ref="B884:D888"/>
    <mergeCell ref="B893:I893"/>
    <mergeCell ref="E892:I892"/>
    <mergeCell ref="B892:D892"/>
    <mergeCell ref="E891:I891"/>
    <mergeCell ref="B891:D891"/>
    <mergeCell ref="E900:I900"/>
    <mergeCell ref="B900:D900"/>
    <mergeCell ref="H899:I899"/>
    <mergeCell ref="E894:I898"/>
    <mergeCell ref="B894:D898"/>
    <mergeCell ref="B903:I903"/>
    <mergeCell ref="E902:I902"/>
    <mergeCell ref="B902:D902"/>
    <mergeCell ref="E901:I901"/>
    <mergeCell ref="B901:D901"/>
    <mergeCell ref="E910:I910"/>
    <mergeCell ref="B910:D910"/>
    <mergeCell ref="H909:I909"/>
    <mergeCell ref="E904:I908"/>
    <mergeCell ref="B904:D908"/>
    <mergeCell ref="B913:I913"/>
    <mergeCell ref="E912:I912"/>
    <mergeCell ref="B912:D912"/>
    <mergeCell ref="E911:I911"/>
    <mergeCell ref="B911:D911"/>
    <mergeCell ref="E920:I920"/>
    <mergeCell ref="B920:D920"/>
    <mergeCell ref="H919:I919"/>
    <mergeCell ref="E914:I918"/>
    <mergeCell ref="B914:D918"/>
    <mergeCell ref="B923:I923"/>
    <mergeCell ref="E922:I922"/>
    <mergeCell ref="B922:D922"/>
    <mergeCell ref="E921:I921"/>
    <mergeCell ref="B921:D921"/>
    <mergeCell ref="E930:I930"/>
    <mergeCell ref="B930:D930"/>
    <mergeCell ref="H929:I929"/>
    <mergeCell ref="E924:I928"/>
    <mergeCell ref="B924:D928"/>
    <mergeCell ref="B934:I938"/>
    <mergeCell ref="B933:I933"/>
    <mergeCell ref="E932:I932"/>
    <mergeCell ref="B932:D932"/>
    <mergeCell ref="E931:I931"/>
    <mergeCell ref="B931:D931"/>
    <mergeCell ref="E941:I941"/>
    <mergeCell ref="B941:D941"/>
    <mergeCell ref="E940:I940"/>
    <mergeCell ref="B940:D940"/>
    <mergeCell ref="H939:I939"/>
    <mergeCell ref="E944:I948"/>
    <mergeCell ref="B944:D948"/>
    <mergeCell ref="B943:I943"/>
    <mergeCell ref="E942:I942"/>
    <mergeCell ref="B942:D942"/>
    <mergeCell ref="E951:I951"/>
    <mergeCell ref="B951:D951"/>
    <mergeCell ref="E950:I950"/>
    <mergeCell ref="B950:D950"/>
    <mergeCell ref="H949:I949"/>
    <mergeCell ref="E954:I958"/>
    <mergeCell ref="B954:D958"/>
    <mergeCell ref="B953:I953"/>
    <mergeCell ref="E952:I952"/>
    <mergeCell ref="B952:D952"/>
    <mergeCell ref="E961:I961"/>
    <mergeCell ref="B961:D961"/>
    <mergeCell ref="E960:I960"/>
    <mergeCell ref="B960:D960"/>
    <mergeCell ref="H959:I959"/>
    <mergeCell ref="E964:I968"/>
    <mergeCell ref="B964:D968"/>
    <mergeCell ref="B963:I963"/>
    <mergeCell ref="E962:I962"/>
    <mergeCell ref="B962:D962"/>
    <mergeCell ref="E971:I971"/>
    <mergeCell ref="B971:D971"/>
    <mergeCell ref="E970:I970"/>
    <mergeCell ref="B970:D970"/>
    <mergeCell ref="H969:I969"/>
    <mergeCell ref="E974:I978"/>
    <mergeCell ref="B974:D978"/>
    <mergeCell ref="B973:I973"/>
    <mergeCell ref="E972:I972"/>
    <mergeCell ref="B972:D972"/>
    <mergeCell ref="E501:I501"/>
    <mergeCell ref="B501:D501"/>
    <mergeCell ref="E500:I500"/>
    <mergeCell ref="B500:D500"/>
    <mergeCell ref="H499:I499"/>
    <mergeCell ref="H509:I509"/>
    <mergeCell ref="E504:I508"/>
    <mergeCell ref="B504:D508"/>
    <mergeCell ref="B503:I503"/>
    <mergeCell ref="E502:I502"/>
    <mergeCell ref="B502:D502"/>
    <mergeCell ref="E512:I512"/>
    <mergeCell ref="B512:D512"/>
    <mergeCell ref="E511:I511"/>
    <mergeCell ref="B511:D511"/>
    <mergeCell ref="E510:I510"/>
    <mergeCell ref="B510:D510"/>
    <mergeCell ref="E520:I520"/>
    <mergeCell ref="B520:D520"/>
    <mergeCell ref="H519:I519"/>
    <mergeCell ref="B514:I518"/>
    <mergeCell ref="B513:I513"/>
    <mergeCell ref="B523:I523"/>
    <mergeCell ref="E522:I522"/>
    <mergeCell ref="B522:D522"/>
    <mergeCell ref="E521:I521"/>
    <mergeCell ref="B521:D521"/>
    <mergeCell ref="E530:I530"/>
    <mergeCell ref="B530:D530"/>
    <mergeCell ref="H529:I529"/>
    <mergeCell ref="E524:I528"/>
    <mergeCell ref="B524:D528"/>
    <mergeCell ref="B533:I533"/>
    <mergeCell ref="E532:I532"/>
    <mergeCell ref="B532:D532"/>
    <mergeCell ref="E531:I531"/>
    <mergeCell ref="B531:D531"/>
    <mergeCell ref="E540:I540"/>
    <mergeCell ref="B540:D540"/>
    <mergeCell ref="H539:I539"/>
    <mergeCell ref="E534:I538"/>
    <mergeCell ref="B534:D538"/>
    <mergeCell ref="B543:I543"/>
    <mergeCell ref="E542:I542"/>
    <mergeCell ref="B542:D542"/>
    <mergeCell ref="E541:I541"/>
    <mergeCell ref="B541:D541"/>
    <mergeCell ref="E550:I550"/>
    <mergeCell ref="B550:D550"/>
    <mergeCell ref="H549:I549"/>
    <mergeCell ref="E544:I548"/>
    <mergeCell ref="B544:D548"/>
    <mergeCell ref="B553:I553"/>
    <mergeCell ref="E552:I552"/>
    <mergeCell ref="B552:D552"/>
    <mergeCell ref="E551:I551"/>
    <mergeCell ref="B551:D551"/>
    <mergeCell ref="E560:I560"/>
    <mergeCell ref="B560:D560"/>
    <mergeCell ref="H559:I559"/>
    <mergeCell ref="E554:I558"/>
    <mergeCell ref="B554:D558"/>
    <mergeCell ref="B563:I563"/>
    <mergeCell ref="E562:I562"/>
    <mergeCell ref="B562:D562"/>
    <mergeCell ref="E561:I561"/>
    <mergeCell ref="B561:D561"/>
    <mergeCell ref="E570:I570"/>
    <mergeCell ref="B570:D570"/>
    <mergeCell ref="H569:I569"/>
    <mergeCell ref="E564:I568"/>
    <mergeCell ref="B564:D568"/>
    <mergeCell ref="B574:I578"/>
    <mergeCell ref="B573:I573"/>
    <mergeCell ref="E572:I572"/>
    <mergeCell ref="B572:D572"/>
    <mergeCell ref="E571:I571"/>
    <mergeCell ref="B571:D571"/>
    <mergeCell ref="E581:I581"/>
    <mergeCell ref="B581:D581"/>
    <mergeCell ref="E580:I580"/>
    <mergeCell ref="B580:D580"/>
    <mergeCell ref="H579:I579"/>
    <mergeCell ref="E584:I588"/>
    <mergeCell ref="B584:D588"/>
    <mergeCell ref="B583:I583"/>
    <mergeCell ref="E582:I582"/>
    <mergeCell ref="B582:D582"/>
    <mergeCell ref="E591:I591"/>
    <mergeCell ref="B591:D591"/>
    <mergeCell ref="E590:I590"/>
    <mergeCell ref="B590:D590"/>
    <mergeCell ref="H589:I589"/>
    <mergeCell ref="E594:I598"/>
    <mergeCell ref="B594:D598"/>
    <mergeCell ref="B593:I593"/>
    <mergeCell ref="E592:I592"/>
    <mergeCell ref="B592:D592"/>
    <mergeCell ref="E601:I601"/>
    <mergeCell ref="B601:D601"/>
    <mergeCell ref="E600:I600"/>
    <mergeCell ref="B600:D600"/>
    <mergeCell ref="H599:I599"/>
    <mergeCell ref="E604:I608"/>
    <mergeCell ref="B604:D608"/>
    <mergeCell ref="B603:I603"/>
    <mergeCell ref="E602:I602"/>
    <mergeCell ref="B602:D602"/>
    <mergeCell ref="E611:I611"/>
    <mergeCell ref="B611:D611"/>
    <mergeCell ref="E610:I610"/>
    <mergeCell ref="B610:D610"/>
    <mergeCell ref="H609:I609"/>
    <mergeCell ref="E614:I618"/>
    <mergeCell ref="B614:D618"/>
    <mergeCell ref="B613:I613"/>
    <mergeCell ref="E612:I612"/>
    <mergeCell ref="B612:D612"/>
    <mergeCell ref="E621:I621"/>
    <mergeCell ref="B621:D621"/>
    <mergeCell ref="E620:I620"/>
    <mergeCell ref="B620:D620"/>
    <mergeCell ref="H619:I619"/>
    <mergeCell ref="H629:I629"/>
    <mergeCell ref="E624:I628"/>
    <mergeCell ref="B624:D628"/>
    <mergeCell ref="B623:I623"/>
    <mergeCell ref="E622:I622"/>
    <mergeCell ref="B622:D622"/>
    <mergeCell ref="E632:I632"/>
    <mergeCell ref="B632:D632"/>
    <mergeCell ref="E631:I631"/>
    <mergeCell ref="B631:D631"/>
    <mergeCell ref="E630:I630"/>
    <mergeCell ref="B630:D630"/>
    <mergeCell ref="E640:I640"/>
    <mergeCell ref="B640:D640"/>
    <mergeCell ref="H639:I639"/>
    <mergeCell ref="B634:I638"/>
    <mergeCell ref="B633:I633"/>
    <mergeCell ref="B643:I643"/>
    <mergeCell ref="E642:I642"/>
    <mergeCell ref="B642:D642"/>
    <mergeCell ref="E641:I641"/>
    <mergeCell ref="B641:D641"/>
    <mergeCell ref="E650:I650"/>
    <mergeCell ref="B650:D650"/>
    <mergeCell ref="H649:I649"/>
    <mergeCell ref="E644:I648"/>
    <mergeCell ref="B644:D648"/>
    <mergeCell ref="B653:I653"/>
    <mergeCell ref="E652:I652"/>
    <mergeCell ref="B652:D652"/>
    <mergeCell ref="E651:I651"/>
    <mergeCell ref="B651:D651"/>
    <mergeCell ref="E660:I660"/>
    <mergeCell ref="B660:D660"/>
    <mergeCell ref="H659:I659"/>
    <mergeCell ref="E654:I658"/>
    <mergeCell ref="B654:D658"/>
    <mergeCell ref="B663:I663"/>
    <mergeCell ref="E662:I662"/>
    <mergeCell ref="B662:D662"/>
    <mergeCell ref="E661:I661"/>
    <mergeCell ref="B661:D661"/>
    <mergeCell ref="E670:I670"/>
    <mergeCell ref="B670:D670"/>
    <mergeCell ref="H669:I669"/>
    <mergeCell ref="E664:I668"/>
    <mergeCell ref="B664:D668"/>
    <mergeCell ref="B673:I673"/>
    <mergeCell ref="E672:I672"/>
    <mergeCell ref="B672:D672"/>
    <mergeCell ref="E671:I671"/>
    <mergeCell ref="B671:D671"/>
    <mergeCell ref="E680:I680"/>
    <mergeCell ref="B680:D680"/>
    <mergeCell ref="H679:I679"/>
    <mergeCell ref="E674:I678"/>
    <mergeCell ref="B674:D678"/>
    <mergeCell ref="B683:I683"/>
    <mergeCell ref="E682:I682"/>
    <mergeCell ref="B682:D682"/>
    <mergeCell ref="E681:I681"/>
    <mergeCell ref="B681:D681"/>
    <mergeCell ref="E690:I690"/>
    <mergeCell ref="B690:D690"/>
    <mergeCell ref="H689:I689"/>
    <mergeCell ref="E684:I688"/>
    <mergeCell ref="B684:D688"/>
    <mergeCell ref="B694:I698"/>
    <mergeCell ref="B693:I693"/>
    <mergeCell ref="E692:I692"/>
    <mergeCell ref="B692:D692"/>
    <mergeCell ref="E691:I691"/>
    <mergeCell ref="B691:D691"/>
    <mergeCell ref="E701:I701"/>
    <mergeCell ref="B701:D701"/>
    <mergeCell ref="E700:I700"/>
    <mergeCell ref="B700:D700"/>
    <mergeCell ref="H699:I699"/>
    <mergeCell ref="E704:I708"/>
    <mergeCell ref="B704:D708"/>
    <mergeCell ref="B703:I703"/>
    <mergeCell ref="E702:I702"/>
    <mergeCell ref="B702:D702"/>
    <mergeCell ref="E711:I711"/>
    <mergeCell ref="B711:D711"/>
    <mergeCell ref="E710:I710"/>
    <mergeCell ref="B710:D710"/>
    <mergeCell ref="H709:I709"/>
    <mergeCell ref="E714:I718"/>
    <mergeCell ref="B714:D718"/>
    <mergeCell ref="B713:I713"/>
    <mergeCell ref="E712:I712"/>
    <mergeCell ref="B712:D712"/>
    <mergeCell ref="E721:I721"/>
    <mergeCell ref="B721:D721"/>
    <mergeCell ref="E720:I720"/>
    <mergeCell ref="B720:D720"/>
    <mergeCell ref="H719:I719"/>
    <mergeCell ref="E724:I728"/>
    <mergeCell ref="B724:D728"/>
    <mergeCell ref="B723:I723"/>
    <mergeCell ref="E722:I722"/>
    <mergeCell ref="B722:D722"/>
    <mergeCell ref="E731:I731"/>
    <mergeCell ref="B731:D731"/>
    <mergeCell ref="E730:I730"/>
    <mergeCell ref="B730:D730"/>
    <mergeCell ref="H729:I729"/>
    <mergeCell ref="E734:I738"/>
    <mergeCell ref="B734:D738"/>
    <mergeCell ref="B733:I733"/>
    <mergeCell ref="E732:I732"/>
    <mergeCell ref="B732:D732"/>
    <mergeCell ref="E261:I261"/>
    <mergeCell ref="B261:D261"/>
    <mergeCell ref="E260:I260"/>
    <mergeCell ref="B260:D260"/>
    <mergeCell ref="H259:I259"/>
    <mergeCell ref="H269:I269"/>
    <mergeCell ref="E264:I268"/>
    <mergeCell ref="B264:D268"/>
    <mergeCell ref="B263:I263"/>
    <mergeCell ref="E262:I262"/>
    <mergeCell ref="B262:D262"/>
    <mergeCell ref="E272:I272"/>
    <mergeCell ref="B272:D272"/>
    <mergeCell ref="E271:I271"/>
    <mergeCell ref="B271:D271"/>
    <mergeCell ref="E270:I270"/>
    <mergeCell ref="B270:D270"/>
    <mergeCell ref="E280:I280"/>
    <mergeCell ref="B280:D280"/>
    <mergeCell ref="H279:I279"/>
    <mergeCell ref="B274:I278"/>
    <mergeCell ref="B273:I273"/>
    <mergeCell ref="B283:I283"/>
    <mergeCell ref="E282:I282"/>
    <mergeCell ref="B282:D282"/>
    <mergeCell ref="E281:I281"/>
    <mergeCell ref="B281:D281"/>
    <mergeCell ref="E290:I290"/>
    <mergeCell ref="B290:D290"/>
    <mergeCell ref="H289:I289"/>
    <mergeCell ref="E284:I288"/>
    <mergeCell ref="B284:D288"/>
    <mergeCell ref="B293:I293"/>
    <mergeCell ref="E292:I292"/>
    <mergeCell ref="B292:D292"/>
    <mergeCell ref="E291:I291"/>
    <mergeCell ref="B291:D291"/>
    <mergeCell ref="E300:I300"/>
    <mergeCell ref="B300:D300"/>
    <mergeCell ref="H299:I299"/>
    <mergeCell ref="E294:I298"/>
    <mergeCell ref="B294:D298"/>
    <mergeCell ref="B303:I303"/>
    <mergeCell ref="E302:I302"/>
    <mergeCell ref="B302:D302"/>
    <mergeCell ref="E301:I301"/>
    <mergeCell ref="B301:D301"/>
    <mergeCell ref="E310:I310"/>
    <mergeCell ref="B310:D310"/>
    <mergeCell ref="H309:I309"/>
    <mergeCell ref="E304:I308"/>
    <mergeCell ref="B304:D308"/>
    <mergeCell ref="B313:I313"/>
    <mergeCell ref="E312:I312"/>
    <mergeCell ref="B312:D312"/>
    <mergeCell ref="E311:I311"/>
    <mergeCell ref="B311:D311"/>
    <mergeCell ref="E320:I320"/>
    <mergeCell ref="B320:D320"/>
    <mergeCell ref="H319:I319"/>
    <mergeCell ref="E314:I318"/>
    <mergeCell ref="B314:D318"/>
    <mergeCell ref="B323:I323"/>
    <mergeCell ref="E322:I322"/>
    <mergeCell ref="B322:D322"/>
    <mergeCell ref="E321:I321"/>
    <mergeCell ref="B321:D321"/>
    <mergeCell ref="E330:I330"/>
    <mergeCell ref="B330:D330"/>
    <mergeCell ref="H329:I329"/>
    <mergeCell ref="E324:I328"/>
    <mergeCell ref="B324:D328"/>
    <mergeCell ref="B334:I338"/>
    <mergeCell ref="B333:I333"/>
    <mergeCell ref="E332:I332"/>
    <mergeCell ref="B332:D332"/>
    <mergeCell ref="E331:I331"/>
    <mergeCell ref="B331:D331"/>
    <mergeCell ref="E341:I341"/>
    <mergeCell ref="B341:D341"/>
    <mergeCell ref="E340:I340"/>
    <mergeCell ref="B340:D340"/>
    <mergeCell ref="H339:I339"/>
    <mergeCell ref="E344:I348"/>
    <mergeCell ref="B344:D348"/>
    <mergeCell ref="B343:I343"/>
    <mergeCell ref="E342:I342"/>
    <mergeCell ref="B342:D342"/>
    <mergeCell ref="E351:I351"/>
    <mergeCell ref="B351:D351"/>
    <mergeCell ref="E350:I350"/>
    <mergeCell ref="B350:D350"/>
    <mergeCell ref="H349:I349"/>
    <mergeCell ref="E354:I358"/>
    <mergeCell ref="B354:D358"/>
    <mergeCell ref="B353:I353"/>
    <mergeCell ref="E352:I352"/>
    <mergeCell ref="B352:D352"/>
    <mergeCell ref="E361:I361"/>
    <mergeCell ref="B361:D361"/>
    <mergeCell ref="E360:I360"/>
    <mergeCell ref="B360:D360"/>
    <mergeCell ref="H359:I359"/>
    <mergeCell ref="E364:I368"/>
    <mergeCell ref="B364:D368"/>
    <mergeCell ref="B363:I363"/>
    <mergeCell ref="E362:I362"/>
    <mergeCell ref="B362:D362"/>
    <mergeCell ref="E371:I371"/>
    <mergeCell ref="B371:D371"/>
    <mergeCell ref="E370:I370"/>
    <mergeCell ref="B370:D370"/>
    <mergeCell ref="H369:I369"/>
    <mergeCell ref="E374:I378"/>
    <mergeCell ref="B374:D378"/>
    <mergeCell ref="B373:I373"/>
    <mergeCell ref="E372:I372"/>
    <mergeCell ref="B372:D372"/>
    <mergeCell ref="E381:I381"/>
    <mergeCell ref="B381:D381"/>
    <mergeCell ref="E380:I380"/>
    <mergeCell ref="B380:D380"/>
    <mergeCell ref="H379:I379"/>
    <mergeCell ref="H389:I389"/>
    <mergeCell ref="E384:I388"/>
    <mergeCell ref="B384:D388"/>
    <mergeCell ref="B383:I383"/>
    <mergeCell ref="E382:I382"/>
    <mergeCell ref="B382:D382"/>
    <mergeCell ref="E392:I392"/>
    <mergeCell ref="B392:D392"/>
    <mergeCell ref="E391:I391"/>
    <mergeCell ref="B391:D391"/>
    <mergeCell ref="E390:I390"/>
    <mergeCell ref="B390:D390"/>
    <mergeCell ref="E400:I400"/>
    <mergeCell ref="B400:D400"/>
    <mergeCell ref="H399:I399"/>
    <mergeCell ref="B394:I398"/>
    <mergeCell ref="B393:I393"/>
    <mergeCell ref="B403:I403"/>
    <mergeCell ref="E402:I402"/>
    <mergeCell ref="B402:D402"/>
    <mergeCell ref="E401:I401"/>
    <mergeCell ref="B401:D401"/>
    <mergeCell ref="E410:I410"/>
    <mergeCell ref="B410:D410"/>
    <mergeCell ref="H409:I409"/>
    <mergeCell ref="E404:I408"/>
    <mergeCell ref="B404:D408"/>
    <mergeCell ref="B413:I413"/>
    <mergeCell ref="E412:I412"/>
    <mergeCell ref="B412:D412"/>
    <mergeCell ref="E411:I411"/>
    <mergeCell ref="B411:D411"/>
    <mergeCell ref="E420:I420"/>
    <mergeCell ref="B420:D420"/>
    <mergeCell ref="H419:I419"/>
    <mergeCell ref="E414:I418"/>
    <mergeCell ref="B414:D418"/>
    <mergeCell ref="B423:I423"/>
    <mergeCell ref="E422:I422"/>
    <mergeCell ref="B422:D422"/>
    <mergeCell ref="E421:I421"/>
    <mergeCell ref="B421:D421"/>
    <mergeCell ref="E430:I430"/>
    <mergeCell ref="B430:D430"/>
    <mergeCell ref="H429:I429"/>
    <mergeCell ref="E424:I428"/>
    <mergeCell ref="B424:D428"/>
    <mergeCell ref="B433:I433"/>
    <mergeCell ref="E432:I432"/>
    <mergeCell ref="B432:D432"/>
    <mergeCell ref="E431:I431"/>
    <mergeCell ref="B431:D431"/>
    <mergeCell ref="E440:I440"/>
    <mergeCell ref="B440:D440"/>
    <mergeCell ref="H439:I439"/>
    <mergeCell ref="E434:I438"/>
    <mergeCell ref="B434:D438"/>
    <mergeCell ref="B443:I443"/>
    <mergeCell ref="E442:I442"/>
    <mergeCell ref="B442:D442"/>
    <mergeCell ref="E441:I441"/>
    <mergeCell ref="B441:D441"/>
    <mergeCell ref="E450:I450"/>
    <mergeCell ref="B450:D450"/>
    <mergeCell ref="H449:I449"/>
    <mergeCell ref="E444:I448"/>
    <mergeCell ref="B444:D448"/>
    <mergeCell ref="B454:I458"/>
    <mergeCell ref="B453:I453"/>
    <mergeCell ref="E452:I452"/>
    <mergeCell ref="B452:D452"/>
    <mergeCell ref="E451:I451"/>
    <mergeCell ref="B451:D451"/>
    <mergeCell ref="E461:I461"/>
    <mergeCell ref="B461:D461"/>
    <mergeCell ref="E460:I460"/>
    <mergeCell ref="B460:D460"/>
    <mergeCell ref="H459:I459"/>
    <mergeCell ref="E464:I468"/>
    <mergeCell ref="B464:D468"/>
    <mergeCell ref="B463:I463"/>
    <mergeCell ref="E462:I462"/>
    <mergeCell ref="B462:D462"/>
    <mergeCell ref="E471:I471"/>
    <mergeCell ref="B471:D471"/>
    <mergeCell ref="E470:I470"/>
    <mergeCell ref="B470:D470"/>
    <mergeCell ref="H469:I469"/>
    <mergeCell ref="E474:I478"/>
    <mergeCell ref="B474:D478"/>
    <mergeCell ref="B473:I473"/>
    <mergeCell ref="E472:I472"/>
    <mergeCell ref="B472:D472"/>
    <mergeCell ref="E481:I481"/>
    <mergeCell ref="B481:D481"/>
    <mergeCell ref="E480:I480"/>
    <mergeCell ref="B480:D480"/>
    <mergeCell ref="H479:I479"/>
    <mergeCell ref="E484:I488"/>
    <mergeCell ref="B484:D488"/>
    <mergeCell ref="B483:I483"/>
    <mergeCell ref="E482:I482"/>
    <mergeCell ref="B482:D482"/>
    <mergeCell ref="E491:I491"/>
    <mergeCell ref="B491:D491"/>
    <mergeCell ref="E490:I490"/>
    <mergeCell ref="B490:D490"/>
    <mergeCell ref="H489:I489"/>
    <mergeCell ref="E494:I498"/>
    <mergeCell ref="B494:D498"/>
    <mergeCell ref="B493:I493"/>
    <mergeCell ref="E492:I492"/>
    <mergeCell ref="B492:D492"/>
    <mergeCell ref="E141:I141"/>
    <mergeCell ref="B141:D141"/>
    <mergeCell ref="E140:I140"/>
    <mergeCell ref="B140:D140"/>
    <mergeCell ref="H139:I139"/>
    <mergeCell ref="H149:I149"/>
    <mergeCell ref="E144:I148"/>
    <mergeCell ref="B144:D148"/>
    <mergeCell ref="B143:I143"/>
    <mergeCell ref="E142:I142"/>
    <mergeCell ref="B142:D142"/>
    <mergeCell ref="E152:I152"/>
    <mergeCell ref="B152:D152"/>
    <mergeCell ref="E151:I151"/>
    <mergeCell ref="B151:D151"/>
    <mergeCell ref="E150:I150"/>
    <mergeCell ref="B150:D150"/>
    <mergeCell ref="E160:I160"/>
    <mergeCell ref="B160:D160"/>
    <mergeCell ref="H159:I159"/>
    <mergeCell ref="B154:I158"/>
    <mergeCell ref="B153:I153"/>
    <mergeCell ref="B163:I163"/>
    <mergeCell ref="E162:I162"/>
    <mergeCell ref="B162:D162"/>
    <mergeCell ref="E161:I161"/>
    <mergeCell ref="B161:D161"/>
    <mergeCell ref="E170:I170"/>
    <mergeCell ref="B170:D170"/>
    <mergeCell ref="H169:I169"/>
    <mergeCell ref="E164:I168"/>
    <mergeCell ref="B164:D168"/>
    <mergeCell ref="B173:I173"/>
    <mergeCell ref="E172:I172"/>
    <mergeCell ref="B172:D172"/>
    <mergeCell ref="E171:I171"/>
    <mergeCell ref="B171:D171"/>
    <mergeCell ref="E180:I180"/>
    <mergeCell ref="B180:D180"/>
    <mergeCell ref="H179:I179"/>
    <mergeCell ref="E174:I178"/>
    <mergeCell ref="B174:D178"/>
    <mergeCell ref="B183:I183"/>
    <mergeCell ref="E182:I182"/>
    <mergeCell ref="B182:D182"/>
    <mergeCell ref="E181:I181"/>
    <mergeCell ref="B181:D181"/>
    <mergeCell ref="E190:I190"/>
    <mergeCell ref="B190:D190"/>
    <mergeCell ref="H189:I189"/>
    <mergeCell ref="E184:I188"/>
    <mergeCell ref="B184:D188"/>
    <mergeCell ref="B193:I193"/>
    <mergeCell ref="E192:I192"/>
    <mergeCell ref="B192:D192"/>
    <mergeCell ref="E191:I191"/>
    <mergeCell ref="B191:D191"/>
    <mergeCell ref="E200:I200"/>
    <mergeCell ref="B200:D200"/>
    <mergeCell ref="H199:I199"/>
    <mergeCell ref="E194:I198"/>
    <mergeCell ref="B194:D198"/>
    <mergeCell ref="B203:I203"/>
    <mergeCell ref="E202:I202"/>
    <mergeCell ref="B202:D202"/>
    <mergeCell ref="E201:I201"/>
    <mergeCell ref="B201:D201"/>
    <mergeCell ref="E210:I210"/>
    <mergeCell ref="B210:D210"/>
    <mergeCell ref="H209:I209"/>
    <mergeCell ref="E204:I208"/>
    <mergeCell ref="B204:D208"/>
    <mergeCell ref="B214:I218"/>
    <mergeCell ref="B213:I213"/>
    <mergeCell ref="E212:I212"/>
    <mergeCell ref="B212:D212"/>
    <mergeCell ref="E211:I211"/>
    <mergeCell ref="B211:D211"/>
    <mergeCell ref="E221:I221"/>
    <mergeCell ref="B221:D221"/>
    <mergeCell ref="E220:I220"/>
    <mergeCell ref="B220:D220"/>
    <mergeCell ref="H219:I219"/>
    <mergeCell ref="E224:I228"/>
    <mergeCell ref="B224:D228"/>
    <mergeCell ref="B223:I223"/>
    <mergeCell ref="E222:I222"/>
    <mergeCell ref="B222:D222"/>
    <mergeCell ref="E231:I231"/>
    <mergeCell ref="B231:D231"/>
    <mergeCell ref="E230:I230"/>
    <mergeCell ref="B230:D230"/>
    <mergeCell ref="H229:I229"/>
    <mergeCell ref="H239:I239"/>
    <mergeCell ref="E234:I238"/>
    <mergeCell ref="B234:D238"/>
    <mergeCell ref="B233:I233"/>
    <mergeCell ref="E232:I232"/>
    <mergeCell ref="B232:D232"/>
    <mergeCell ref="E242:I242"/>
    <mergeCell ref="B242:D242"/>
    <mergeCell ref="E241:I241"/>
    <mergeCell ref="B241:D241"/>
    <mergeCell ref="E240:I240"/>
    <mergeCell ref="B240:D240"/>
    <mergeCell ref="E80:I80"/>
    <mergeCell ref="B80:D80"/>
    <mergeCell ref="H79:I79"/>
    <mergeCell ref="E254:I258"/>
    <mergeCell ref="B254:D258"/>
    <mergeCell ref="B253:I253"/>
    <mergeCell ref="E252:I252"/>
    <mergeCell ref="B252:D252"/>
    <mergeCell ref="E251:I251"/>
    <mergeCell ref="B251:D251"/>
    <mergeCell ref="E250:I250"/>
    <mergeCell ref="B250:D250"/>
    <mergeCell ref="H249:I249"/>
    <mergeCell ref="E244:I248"/>
    <mergeCell ref="B244:D248"/>
    <mergeCell ref="B243:I243"/>
    <mergeCell ref="B83:I83"/>
    <mergeCell ref="E82:I82"/>
    <mergeCell ref="B82:D82"/>
    <mergeCell ref="E81:I81"/>
    <mergeCell ref="B81:D81"/>
    <mergeCell ref="E90:I90"/>
    <mergeCell ref="B90:D90"/>
    <mergeCell ref="H89:I89"/>
    <mergeCell ref="E84:I88"/>
    <mergeCell ref="B84:D88"/>
    <mergeCell ref="E131:I131"/>
    <mergeCell ref="B131:D131"/>
    <mergeCell ref="E130:I130"/>
    <mergeCell ref="B130:D130"/>
    <mergeCell ref="H129:I129"/>
    <mergeCell ref="B94:I98"/>
    <mergeCell ref="B93:I93"/>
    <mergeCell ref="E101:I101"/>
    <mergeCell ref="B101:D101"/>
    <mergeCell ref="E100:I100"/>
    <mergeCell ref="B100:D100"/>
    <mergeCell ref="H99:I99"/>
    <mergeCell ref="E104:I108"/>
    <mergeCell ref="B104:D108"/>
    <mergeCell ref="B103:I103"/>
    <mergeCell ref="E102:I102"/>
    <mergeCell ref="B102:D102"/>
    <mergeCell ref="E111:I111"/>
    <mergeCell ref="B111:D111"/>
    <mergeCell ref="E110:I110"/>
    <mergeCell ref="B113:I113"/>
    <mergeCell ref="E112:I112"/>
    <mergeCell ref="B112:D112"/>
    <mergeCell ref="E92:I92"/>
    <mergeCell ref="B92:D92"/>
    <mergeCell ref="E91:I91"/>
    <mergeCell ref="B91:D91"/>
    <mergeCell ref="B110:D110"/>
    <mergeCell ref="H109:I109"/>
    <mergeCell ref="B20:D20"/>
    <mergeCell ref="E20:I20"/>
    <mergeCell ref="E121:I121"/>
    <mergeCell ref="B121:D121"/>
    <mergeCell ref="E120:I120"/>
    <mergeCell ref="B120:D120"/>
    <mergeCell ref="H119:I119"/>
    <mergeCell ref="E124:I128"/>
    <mergeCell ref="B124:D128"/>
    <mergeCell ref="B123:I123"/>
    <mergeCell ref="E122:I122"/>
    <mergeCell ref="B122:D122"/>
    <mergeCell ref="B34:I38"/>
    <mergeCell ref="E134:I138"/>
    <mergeCell ref="B134:D138"/>
    <mergeCell ref="B133:I133"/>
    <mergeCell ref="E132:I132"/>
    <mergeCell ref="B132:D132"/>
    <mergeCell ref="B72:D72"/>
    <mergeCell ref="E72:I72"/>
    <mergeCell ref="B73:I73"/>
    <mergeCell ref="B74:D78"/>
    <mergeCell ref="E74:I78"/>
    <mergeCell ref="H69:I69"/>
    <mergeCell ref="B70:D70"/>
    <mergeCell ref="E70:I70"/>
    <mergeCell ref="B71:D71"/>
    <mergeCell ref="E71:I71"/>
    <mergeCell ref="E21:I21"/>
    <mergeCell ref="B24:D28"/>
    <mergeCell ref="E24:I28"/>
    <mergeCell ref="H29:I29"/>
    <mergeCell ref="B44:D48"/>
    <mergeCell ref="E44:I48"/>
    <mergeCell ref="B61:D61"/>
    <mergeCell ref="H59:I59"/>
    <mergeCell ref="B51:D51"/>
    <mergeCell ref="E51:I51"/>
    <mergeCell ref="B50:D50"/>
    <mergeCell ref="E50:I50"/>
    <mergeCell ref="E52:I52"/>
    <mergeCell ref="B52:D52"/>
    <mergeCell ref="E61:I61"/>
    <mergeCell ref="E114:I118"/>
    <mergeCell ref="B114:D118"/>
    <mergeCell ref="B12:I12"/>
    <mergeCell ref="B9:D9"/>
    <mergeCell ref="E9:I9"/>
    <mergeCell ref="B23:I23"/>
    <mergeCell ref="B11:D11"/>
    <mergeCell ref="E11:I11"/>
    <mergeCell ref="B22:D22"/>
    <mergeCell ref="E22:I22"/>
    <mergeCell ref="B21:D21"/>
    <mergeCell ref="B43:I43"/>
    <mergeCell ref="E42:I42"/>
    <mergeCell ref="B42:D42"/>
    <mergeCell ref="H39:I39"/>
    <mergeCell ref="B13:G13"/>
    <mergeCell ref="B14:G14"/>
    <mergeCell ref="B16:G16"/>
    <mergeCell ref="B17:G17"/>
    <mergeCell ref="B18:G18"/>
    <mergeCell ref="A1:C1"/>
    <mergeCell ref="A2:C2"/>
    <mergeCell ref="A3:C3"/>
    <mergeCell ref="A4:C4"/>
    <mergeCell ref="A5:C5"/>
    <mergeCell ref="B63:I63"/>
    <mergeCell ref="E62:I62"/>
    <mergeCell ref="B62:D62"/>
    <mergeCell ref="B64:D68"/>
    <mergeCell ref="E64:I68"/>
    <mergeCell ref="B54:D58"/>
    <mergeCell ref="E54:I58"/>
    <mergeCell ref="B30:D30"/>
    <mergeCell ref="E30:I30"/>
    <mergeCell ref="B31:D31"/>
    <mergeCell ref="E31:I31"/>
    <mergeCell ref="B60:D60"/>
    <mergeCell ref="E60:I60"/>
    <mergeCell ref="B53:I53"/>
    <mergeCell ref="H49:I49"/>
    <mergeCell ref="B40:D40"/>
    <mergeCell ref="E40:I40"/>
    <mergeCell ref="B41:D41"/>
    <mergeCell ref="E41:I41"/>
    <mergeCell ref="B32:D32"/>
    <mergeCell ref="E32:I32"/>
    <mergeCell ref="B33:I33"/>
    <mergeCell ref="B15:G15"/>
    <mergeCell ref="H8:I8"/>
    <mergeCell ref="H19:I19"/>
    <mergeCell ref="B10:D10"/>
    <mergeCell ref="E10:I10"/>
  </mergeCells>
  <pageMargins left="0.25" right="0.25" top="0.75" bottom="0.75" header="0.3" footer="0.3"/>
  <pageSetup paperSize="5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02"/>
  <sheetViews>
    <sheetView showGridLines="0" zoomScale="90" zoomScaleNormal="90" workbookViewId="0">
      <selection activeCell="A10" sqref="A10"/>
    </sheetView>
  </sheetViews>
  <sheetFormatPr defaultRowHeight="15" x14ac:dyDescent="0.25"/>
  <cols>
    <col min="1" max="1" width="59.42578125" customWidth="1"/>
    <col min="2" max="2" width="9.28515625" customWidth="1"/>
    <col min="3" max="3" width="15" customWidth="1"/>
    <col min="4" max="4" width="4" style="13" customWidth="1"/>
    <col min="5" max="5" width="59.42578125" style="5" customWidth="1"/>
    <col min="6" max="6" width="9.28515625" style="5" customWidth="1"/>
    <col min="7" max="7" width="15" style="5" bestFit="1" customWidth="1"/>
    <col min="8" max="8" width="3.7109375" style="6" customWidth="1"/>
    <col min="9" max="9" width="3.85546875" style="9" customWidth="1"/>
    <col min="10" max="10" width="59.28515625" style="5" customWidth="1"/>
    <col min="11" max="11" width="9.28515625" style="5" customWidth="1"/>
    <col min="12" max="12" width="15" style="5" customWidth="1"/>
    <col min="13" max="13" width="4.42578125" style="6" bestFit="1" customWidth="1"/>
    <col min="14" max="14" width="3.85546875" style="9" customWidth="1"/>
  </cols>
  <sheetData>
    <row r="1" spans="1:14" ht="18" x14ac:dyDescent="0.25">
      <c r="A1" s="109" t="s">
        <v>81</v>
      </c>
      <c r="B1" s="110"/>
      <c r="C1" s="110"/>
      <c r="D1" s="11"/>
      <c r="E1" s="109" t="s">
        <v>15</v>
      </c>
      <c r="F1" s="110"/>
      <c r="G1" s="110"/>
      <c r="H1" s="111"/>
      <c r="I1" s="14"/>
      <c r="J1" s="109" t="s">
        <v>16</v>
      </c>
      <c r="K1" s="110"/>
      <c r="L1" s="110"/>
      <c r="M1" s="111"/>
      <c r="N1" s="14"/>
    </row>
    <row r="2" spans="1:14" ht="16.5" thickBot="1" x14ac:dyDescent="0.3">
      <c r="A2" s="16" t="s">
        <v>82</v>
      </c>
      <c r="B2" s="16" t="s">
        <v>1</v>
      </c>
      <c r="C2" s="17" t="s">
        <v>83</v>
      </c>
      <c r="D2" s="12"/>
      <c r="E2" s="16" t="s">
        <v>82</v>
      </c>
      <c r="F2" s="16" t="s">
        <v>1</v>
      </c>
      <c r="G2" s="17" t="s">
        <v>83</v>
      </c>
      <c r="H2" s="17" t="s">
        <v>17</v>
      </c>
      <c r="I2" s="15"/>
      <c r="J2" s="16" t="s">
        <v>82</v>
      </c>
      <c r="K2" s="16" t="s">
        <v>1</v>
      </c>
      <c r="L2" s="17" t="s">
        <v>83</v>
      </c>
      <c r="M2" s="17" t="s">
        <v>17</v>
      </c>
      <c r="N2" s="15"/>
    </row>
    <row r="3" spans="1:14" ht="15.75" thickTop="1" x14ac:dyDescent="0.25">
      <c r="A3" t="s">
        <v>19</v>
      </c>
      <c r="B3">
        <v>0</v>
      </c>
      <c r="C3" t="s">
        <v>73</v>
      </c>
      <c r="E3" s="5" t="str">
        <f>IF(AND(A3=0,B3=0),"",IF(A3="",E2,A3))</f>
        <v xml:space="preserve">11_PGOC_BNL_Dynamite_SG00_P0Introducing Stabilised Stannous Fluoride
</v>
      </c>
      <c r="F3" s="5" t="str">
        <f>IF(B3=0,"",B3)</f>
        <v/>
      </c>
      <c r="G3" s="5" t="str">
        <f>IF(AND(A3=0,B3=0,C3=0),"",IF(C3=0,G2,C3))</f>
        <v>Homepage</v>
      </c>
      <c r="H3" s="7">
        <v>1</v>
      </c>
      <c r="J3" s="5" t="str">
        <f>INDEX(E:E,MATCH($M3,$H:$H))</f>
        <v xml:space="preserve">11_PGOC_BNL_Dynamite_SG00_P0Introducing Stabilised Stannous Fluoride
</v>
      </c>
      <c r="K3" s="5" t="str">
        <f>INDEX(F:F,MATCH($M3,$H:$H))</f>
        <v/>
      </c>
      <c r="L3" s="5" t="str">
        <f>INDEX(G:G,MATCH($M3,$H:$H))</f>
        <v>Homepage</v>
      </c>
      <c r="M3" s="40">
        <f>H3</f>
        <v>1</v>
      </c>
    </row>
    <row r="4" spans="1:14" x14ac:dyDescent="0.25">
      <c r="A4">
        <v>0</v>
      </c>
      <c r="B4">
        <v>0</v>
      </c>
      <c r="C4">
        <v>0</v>
      </c>
      <c r="E4" s="5" t="str">
        <f t="shared" ref="E4:E67" si="0">IF(AND(A4=0,B4=0),"",IF(A4="",E3,A4))</f>
        <v/>
      </c>
      <c r="F4" s="5" t="str">
        <f t="shared" ref="F4:F67" si="1">IF(B4=0,"",B4)</f>
        <v/>
      </c>
      <c r="G4" s="5" t="str">
        <f t="shared" ref="G4:G67" si="2">IF(AND(A4=0,B4=0,C4=0),"",IF(C4=0,G3,C4))</f>
        <v/>
      </c>
      <c r="H4" s="6" t="str">
        <f>IF(AND(E4="",F4="",G4=""),"",MAX($H$3:H3)+1)</f>
        <v/>
      </c>
      <c r="J4" s="5" t="str">
        <f>INDEX(E:E,MATCH(M4,H:H))</f>
        <v>11_PGOC_BNL_Dynamite_SG01_P01_IC01_S01</v>
      </c>
      <c r="K4" s="5" t="str">
        <f>INDEX(F:F,MATCH($M4,$H:$H))</f>
        <v/>
      </c>
      <c r="L4" s="5" t="str">
        <f>INDEX(G:G,MATCH($M4,$H:$H))</f>
        <v>Reco</v>
      </c>
      <c r="M4" s="6">
        <f>M3+1</f>
        <v>2</v>
      </c>
    </row>
    <row r="5" spans="1:14" x14ac:dyDescent="0.25">
      <c r="A5">
        <v>0</v>
      </c>
      <c r="B5">
        <v>0</v>
      </c>
      <c r="C5">
        <v>0</v>
      </c>
      <c r="E5" s="5" t="str">
        <f t="shared" si="0"/>
        <v/>
      </c>
      <c r="F5" s="5" t="str">
        <f t="shared" si="1"/>
        <v/>
      </c>
      <c r="G5" s="5" t="str">
        <f t="shared" si="2"/>
        <v/>
      </c>
      <c r="H5" s="6" t="str">
        <f>IF(AND(E5="",F5="",G5=""),"",MAX($H$3:H4)+1)</f>
        <v/>
      </c>
      <c r="J5" s="5" t="str">
        <f>INDEX(E:E,MATCH(M5,H:H))</f>
        <v>11_PGOC_BNL_Dynamite_SG01_P01_IC01_S02</v>
      </c>
      <c r="K5" s="5" t="str">
        <f>INDEX(F:F,MATCH($M5,$H:$H))</f>
        <v/>
      </c>
      <c r="L5" s="5" t="str">
        <f>INDEX(G:G,MATCH($M5,$H:$H))</f>
        <v>Reco</v>
      </c>
      <c r="M5" s="6">
        <f t="shared" ref="M5:M68" si="3">M4+1</f>
        <v>3</v>
      </c>
    </row>
    <row r="6" spans="1:14" x14ac:dyDescent="0.25">
      <c r="A6" t="s">
        <v>20</v>
      </c>
      <c r="B6">
        <v>0</v>
      </c>
      <c r="C6" t="s">
        <v>74</v>
      </c>
      <c r="E6" s="5" t="str">
        <f t="shared" si="0"/>
        <v>11_PGOC_BNL_Dynamite_SG01_P01_IC01_S01</v>
      </c>
      <c r="F6" s="5" t="str">
        <f t="shared" si="1"/>
        <v/>
      </c>
      <c r="G6" s="5" t="str">
        <f t="shared" si="2"/>
        <v>Reco</v>
      </c>
      <c r="H6" s="6">
        <f>IF(AND(E6="",F6="",G6=""),"",MAX($H$3:H5)+1)</f>
        <v>2</v>
      </c>
      <c r="J6" s="5" t="str">
        <f>INDEX(E:E,MATCH(M6,H:H))</f>
        <v>11_PGOC_BNL_Dynamite_SG01_P01_IC01_S03</v>
      </c>
      <c r="K6" s="5" t="str">
        <f>INDEX(F:F,MATCH($M6,$H:$H))</f>
        <v/>
      </c>
      <c r="L6" s="5" t="str">
        <f>INDEX(G:G,MATCH($M6,$H:$H))</f>
        <v>Reco</v>
      </c>
      <c r="M6" s="6">
        <f t="shared" si="3"/>
        <v>4</v>
      </c>
    </row>
    <row r="7" spans="1:14" x14ac:dyDescent="0.25">
      <c r="A7" t="s">
        <v>7</v>
      </c>
      <c r="B7">
        <v>0</v>
      </c>
      <c r="C7">
        <v>0</v>
      </c>
      <c r="E7" s="5" t="str">
        <f t="shared" si="0"/>
        <v>11_PGOC_BNL_Dynamite_SG01_P01_IC01_S02</v>
      </c>
      <c r="F7" s="5" t="str">
        <f t="shared" si="1"/>
        <v/>
      </c>
      <c r="G7" s="5" t="str">
        <f t="shared" si="2"/>
        <v>Reco</v>
      </c>
      <c r="H7" s="6">
        <f>IF(AND(E7="",F7="",G7=""),"",MAX($H$3:H6)+1)</f>
        <v>3</v>
      </c>
      <c r="J7" s="5" t="str">
        <f>INDEX(E:E,MATCH(M7,H:H))</f>
        <v>11_PGOC_BNL_Dynamite_SG01_P01_IC01_S04</v>
      </c>
      <c r="K7" s="5" t="str">
        <f>INDEX(F:F,MATCH($M7,$H:$H))</f>
        <v/>
      </c>
      <c r="L7" s="5" t="str">
        <f>INDEX(G:G,MATCH($M7,$H:$H))</f>
        <v>Reco</v>
      </c>
      <c r="M7" s="6">
        <f t="shared" si="3"/>
        <v>5</v>
      </c>
    </row>
    <row r="8" spans="1:14" x14ac:dyDescent="0.25">
      <c r="A8" t="s">
        <v>21</v>
      </c>
      <c r="B8">
        <v>0</v>
      </c>
      <c r="C8">
        <v>0</v>
      </c>
      <c r="E8" s="5" t="str">
        <f t="shared" si="0"/>
        <v>11_PGOC_BNL_Dynamite_SG01_P01_IC01_S03</v>
      </c>
      <c r="F8" s="5" t="str">
        <f t="shared" si="1"/>
        <v/>
      </c>
      <c r="G8" s="5" t="str">
        <f t="shared" si="2"/>
        <v>Reco</v>
      </c>
      <c r="H8" s="6">
        <f>IF(AND(E8="",F8="",G8=""),"",MAX($H$3:H7)+1)</f>
        <v>4</v>
      </c>
      <c r="J8" s="5" t="str">
        <f>INDEX(E:E,MATCH(M8,H:H))</f>
        <v>11_PGOC_BNL_Dynamite_SG01_P01_IC02_S01</v>
      </c>
      <c r="K8" s="5" t="str">
        <f>INDEX(F:F,MATCH($M8,$H:$H))</f>
        <v/>
      </c>
      <c r="L8" s="5" t="str">
        <f>INDEX(G:G,MATCH($M8,$H:$H))</f>
        <v>Technology</v>
      </c>
      <c r="M8" s="6">
        <f t="shared" si="3"/>
        <v>6</v>
      </c>
    </row>
    <row r="9" spans="1:14" x14ac:dyDescent="0.25">
      <c r="A9" t="s">
        <v>22</v>
      </c>
      <c r="B9">
        <v>0</v>
      </c>
      <c r="C9">
        <v>0</v>
      </c>
      <c r="E9" s="5" t="str">
        <f t="shared" si="0"/>
        <v>11_PGOC_BNL_Dynamite_SG01_P01_IC01_S04</v>
      </c>
      <c r="F9" s="5" t="str">
        <f t="shared" si="1"/>
        <v/>
      </c>
      <c r="G9" s="5" t="str">
        <f t="shared" si="2"/>
        <v>Reco</v>
      </c>
      <c r="H9" s="6">
        <f>IF(AND(E9="",F9="",G9=""),"",MAX($H$3:H8)+1)</f>
        <v>5</v>
      </c>
      <c r="J9" s="5" t="str">
        <f>INDEX(E:E,MATCH(M9,H:H))</f>
        <v>11_PGOC_BNL_Dynamite_SG01_P01_IC02_S01</v>
      </c>
      <c r="K9" s="5" t="str">
        <f>INDEX(F:F,MATCH($M9,$H:$H))</f>
        <v>PU01</v>
      </c>
      <c r="L9" s="5" t="str">
        <f>INDEX(G:G,MATCH($M9,$H:$H))</f>
        <v>Technology</v>
      </c>
      <c r="M9" s="6">
        <f t="shared" si="3"/>
        <v>7</v>
      </c>
    </row>
    <row r="10" spans="1:14" x14ac:dyDescent="0.25">
      <c r="A10" t="s">
        <v>23</v>
      </c>
      <c r="B10">
        <v>0</v>
      </c>
      <c r="C10" t="s">
        <v>75</v>
      </c>
      <c r="E10" s="5" t="str">
        <f t="shared" si="0"/>
        <v>11_PGOC_BNL_Dynamite_SG01_P01_IC02_S01</v>
      </c>
      <c r="F10" s="5" t="str">
        <f t="shared" si="1"/>
        <v/>
      </c>
      <c r="G10" s="5" t="str">
        <f t="shared" si="2"/>
        <v>Technology</v>
      </c>
      <c r="H10" s="6">
        <f>IF(AND(E10="",F10="",G10=""),"",MAX($H$3:H9)+1)</f>
        <v>6</v>
      </c>
      <c r="J10" s="5" t="str">
        <f>INDEX(E:E,MATCH(M10,H:H))</f>
        <v>11_PGOC_BNL_Dynamite_SG01_P01_IC02_S02</v>
      </c>
      <c r="K10" s="5" t="str">
        <f>INDEX(F:F,MATCH($M10,$H:$H))</f>
        <v/>
      </c>
      <c r="L10" s="5" t="str">
        <f>INDEX(G:G,MATCH($M10,$H:$H))</f>
        <v>Technology</v>
      </c>
      <c r="M10" s="6">
        <f t="shared" si="3"/>
        <v>8</v>
      </c>
    </row>
    <row r="11" spans="1:14" x14ac:dyDescent="0.25">
      <c r="A11" t="s">
        <v>24</v>
      </c>
      <c r="B11" t="s">
        <v>64</v>
      </c>
      <c r="C11">
        <v>0</v>
      </c>
      <c r="E11" s="5" t="str">
        <f t="shared" si="0"/>
        <v>11_PGOC_BNL_Dynamite_SG01_P01_IC02_S01</v>
      </c>
      <c r="F11" s="5" t="str">
        <f t="shared" si="1"/>
        <v>PU01</v>
      </c>
      <c r="G11" s="5" t="str">
        <f t="shared" si="2"/>
        <v>Technology</v>
      </c>
      <c r="H11" s="6">
        <f>IF(AND(E11="",F11="",G11=""),"",MAX($H$3:H10)+1)</f>
        <v>7</v>
      </c>
      <c r="J11" s="5" t="str">
        <f>INDEX(E:E,MATCH(M11,H:H))</f>
        <v>11_PGOC_BNL_Dynamite_SG01_P01_IC02_S03</v>
      </c>
      <c r="K11" s="5" t="str">
        <f>INDEX(F:F,MATCH($M11,$H:$H))</f>
        <v/>
      </c>
      <c r="L11" s="5" t="str">
        <f>INDEX(G:G,MATCH($M11,$H:$H))</f>
        <v>Technology</v>
      </c>
      <c r="M11" s="6">
        <f t="shared" si="3"/>
        <v>9</v>
      </c>
    </row>
    <row r="12" spans="1:14" x14ac:dyDescent="0.25">
      <c r="A12" t="s">
        <v>25</v>
      </c>
      <c r="B12">
        <v>0</v>
      </c>
      <c r="C12">
        <v>0</v>
      </c>
      <c r="E12" s="5" t="str">
        <f t="shared" si="0"/>
        <v>11_PGOC_BNL_Dynamite_SG01_P01_IC02_S02</v>
      </c>
      <c r="F12" s="5" t="str">
        <f t="shared" si="1"/>
        <v/>
      </c>
      <c r="G12" s="5" t="str">
        <f t="shared" si="2"/>
        <v>Technology</v>
      </c>
      <c r="H12" s="6">
        <f>IF(AND(E12="",F12="",G12=""),"",MAX($H$3:H11)+1)</f>
        <v>8</v>
      </c>
      <c r="J12" s="5" t="str">
        <f>INDEX(E:E,MATCH(M12,H:H))</f>
        <v>11_PGOC_BNL_Dynamite_SG01_P01_IC02_S04</v>
      </c>
      <c r="K12" s="5" t="str">
        <f>INDEX(F:F,MATCH($M12,$H:$H))</f>
        <v/>
      </c>
      <c r="L12" s="5" t="str">
        <f>INDEX(G:G,MATCH($M12,$H:$H))</f>
        <v>Technology</v>
      </c>
      <c r="M12" s="6">
        <f t="shared" si="3"/>
        <v>10</v>
      </c>
    </row>
    <row r="13" spans="1:14" x14ac:dyDescent="0.25">
      <c r="A13" t="s">
        <v>26</v>
      </c>
      <c r="B13">
        <v>0</v>
      </c>
      <c r="C13">
        <v>0</v>
      </c>
      <c r="E13" s="5" t="str">
        <f t="shared" si="0"/>
        <v>11_PGOC_BNL_Dynamite_SG01_P01_IC02_S03</v>
      </c>
      <c r="F13" s="5" t="str">
        <f t="shared" si="1"/>
        <v/>
      </c>
      <c r="G13" s="5" t="str">
        <f t="shared" si="2"/>
        <v>Technology</v>
      </c>
      <c r="H13" s="6">
        <f>IF(AND(E13="",F13="",G13=""),"",MAX($H$3:H12)+1)</f>
        <v>9</v>
      </c>
      <c r="J13" s="5" t="str">
        <f>INDEX(E:E,MATCH(M13,H:H))</f>
        <v>11_PGOC_BNL_Dynamite_SG01_P01_IC02_S04</v>
      </c>
      <c r="K13" s="5" t="str">
        <f>INDEX(F:F,MATCH($M13,$H:$H))</f>
        <v>PU01</v>
      </c>
      <c r="L13" s="5" t="str">
        <f>INDEX(G:G,MATCH($M13,$H:$H))</f>
        <v>Technology</v>
      </c>
      <c r="M13" s="6">
        <f t="shared" si="3"/>
        <v>11</v>
      </c>
    </row>
    <row r="14" spans="1:14" x14ac:dyDescent="0.25">
      <c r="A14" t="s">
        <v>27</v>
      </c>
      <c r="B14">
        <v>0</v>
      </c>
      <c r="C14">
        <v>0</v>
      </c>
      <c r="E14" s="5" t="str">
        <f t="shared" si="0"/>
        <v>11_PGOC_BNL_Dynamite_SG01_P01_IC02_S04</v>
      </c>
      <c r="F14" s="5" t="str">
        <f t="shared" si="1"/>
        <v/>
      </c>
      <c r="G14" s="5" t="str">
        <f t="shared" si="2"/>
        <v>Technology</v>
      </c>
      <c r="H14" s="6">
        <f>IF(AND(E14="",F14="",G14=""),"",MAX($H$3:H13)+1)</f>
        <v>10</v>
      </c>
      <c r="J14" s="5" t="str">
        <f>INDEX(E:E,MATCH(M14,H:H))</f>
        <v>11_PGOC_BNL_Dynamite_SG01_P01_IC02_S04</v>
      </c>
      <c r="K14" s="5" t="str">
        <f>INDEX(F:F,MATCH($M14,$H:$H))</f>
        <v>PU02</v>
      </c>
      <c r="L14" s="5" t="str">
        <f>INDEX(G:G,MATCH($M14,$H:$H))</f>
        <v>Technology</v>
      </c>
      <c r="M14" s="6">
        <f t="shared" si="3"/>
        <v>12</v>
      </c>
    </row>
    <row r="15" spans="1:14" x14ac:dyDescent="0.25">
      <c r="A15" t="s">
        <v>24</v>
      </c>
      <c r="B15" t="s">
        <v>64</v>
      </c>
      <c r="C15">
        <v>0</v>
      </c>
      <c r="E15" s="5" t="str">
        <f t="shared" si="0"/>
        <v>11_PGOC_BNL_Dynamite_SG01_P01_IC02_S04</v>
      </c>
      <c r="F15" s="5" t="str">
        <f t="shared" si="1"/>
        <v>PU01</v>
      </c>
      <c r="G15" s="5" t="str">
        <f t="shared" si="2"/>
        <v>Technology</v>
      </c>
      <c r="H15" s="6">
        <f>IF(AND(E15="",F15="",G15=""),"",MAX($H$3:H14)+1)</f>
        <v>11</v>
      </c>
      <c r="J15" s="5" t="str">
        <f>INDEX(E:E,MATCH(M15,H:H))</f>
        <v>11_PGOC_BNL_Dynamite_SG01_P01_IC02_S05</v>
      </c>
      <c r="K15" s="5" t="str">
        <f>INDEX(F:F,MATCH($M15,$H:$H))</f>
        <v/>
      </c>
      <c r="L15" s="5" t="str">
        <f>INDEX(G:G,MATCH($M15,$H:$H))</f>
        <v>Technology</v>
      </c>
      <c r="M15" s="6">
        <f t="shared" si="3"/>
        <v>13</v>
      </c>
    </row>
    <row r="16" spans="1:14" x14ac:dyDescent="0.25">
      <c r="A16" t="s">
        <v>24</v>
      </c>
      <c r="B16" t="s">
        <v>65</v>
      </c>
      <c r="C16">
        <v>0</v>
      </c>
      <c r="E16" s="5" t="str">
        <f t="shared" si="0"/>
        <v>11_PGOC_BNL_Dynamite_SG01_P01_IC02_S04</v>
      </c>
      <c r="F16" s="5" t="str">
        <f t="shared" si="1"/>
        <v>PU02</v>
      </c>
      <c r="G16" s="5" t="str">
        <f t="shared" si="2"/>
        <v>Technology</v>
      </c>
      <c r="H16" s="6">
        <f>IF(AND(E16="",F16="",G16=""),"",MAX($H$3:H15)+1)</f>
        <v>12</v>
      </c>
      <c r="J16" s="5" t="str">
        <f>INDEX(E:E,MATCH(M16,H:H))</f>
        <v>11_PGOC_BNL_Dynamite_SG01_P01_IC02_S06</v>
      </c>
      <c r="K16" s="5" t="str">
        <f>INDEX(F:F,MATCH($M16,$H:$H))</f>
        <v/>
      </c>
      <c r="L16" s="5" t="str">
        <f>INDEX(G:G,MATCH($M16,$H:$H))</f>
        <v>Technology</v>
      </c>
      <c r="M16" s="6">
        <f t="shared" si="3"/>
        <v>14</v>
      </c>
    </row>
    <row r="17" spans="1:13" x14ac:dyDescent="0.25">
      <c r="A17" t="s">
        <v>28</v>
      </c>
      <c r="B17">
        <v>0</v>
      </c>
      <c r="C17">
        <v>0</v>
      </c>
      <c r="E17" s="5" t="str">
        <f t="shared" si="0"/>
        <v>11_PGOC_BNL_Dynamite_SG01_P01_IC02_S05</v>
      </c>
      <c r="F17" s="5" t="str">
        <f t="shared" si="1"/>
        <v/>
      </c>
      <c r="G17" s="5" t="str">
        <f t="shared" si="2"/>
        <v>Technology</v>
      </c>
      <c r="H17" s="6">
        <f>IF(AND(E17="",F17="",G17=""),"",MAX($H$3:H16)+1)</f>
        <v>13</v>
      </c>
      <c r="J17" s="5" t="str">
        <f>INDEX(E:E,MATCH(M17,H:H))</f>
        <v>11_PGOC_BNL_Dynamite_SG01_P01_IC03_S01</v>
      </c>
      <c r="K17" s="5" t="str">
        <f>INDEX(F:F,MATCH($M17,$H:$H))</f>
        <v/>
      </c>
      <c r="L17" s="5" t="str">
        <f>INDEX(G:G,MATCH($M17,$H:$H))</f>
        <v>ALL IN ONE</v>
      </c>
      <c r="M17" s="6">
        <f t="shared" si="3"/>
        <v>15</v>
      </c>
    </row>
    <row r="18" spans="1:13" x14ac:dyDescent="0.25">
      <c r="A18" t="s">
        <v>29</v>
      </c>
      <c r="B18">
        <v>0</v>
      </c>
      <c r="C18">
        <v>0</v>
      </c>
      <c r="E18" s="5" t="str">
        <f t="shared" si="0"/>
        <v>11_PGOC_BNL_Dynamite_SG01_P01_IC02_S06</v>
      </c>
      <c r="F18" s="5" t="str">
        <f t="shared" si="1"/>
        <v/>
      </c>
      <c r="G18" s="5" t="str">
        <f t="shared" si="2"/>
        <v>Technology</v>
      </c>
      <c r="H18" s="6">
        <f>IF(AND(E18="",F18="",G18=""),"",MAX($H$3:H17)+1)</f>
        <v>14</v>
      </c>
      <c r="J18" s="5" t="str">
        <f>INDEX(E:E,MATCH(M18,H:H))</f>
        <v>11_PGOC_BNL_Dynamite_SG01_P01_IC03_S02</v>
      </c>
      <c r="K18" s="5" t="str">
        <f>INDEX(F:F,MATCH($M18,$H:$H))</f>
        <v/>
      </c>
      <c r="L18" s="5" t="str">
        <f>INDEX(G:G,MATCH($M18,$H:$H))</f>
        <v>ALL IN ONE</v>
      </c>
      <c r="M18" s="6">
        <f t="shared" si="3"/>
        <v>16</v>
      </c>
    </row>
    <row r="19" spans="1:13" x14ac:dyDescent="0.25">
      <c r="A19" t="s">
        <v>30</v>
      </c>
      <c r="B19">
        <v>0</v>
      </c>
      <c r="C19" t="s">
        <v>76</v>
      </c>
      <c r="E19" s="5" t="str">
        <f t="shared" si="0"/>
        <v>11_PGOC_BNL_Dynamite_SG01_P01_IC03_S01</v>
      </c>
      <c r="F19" s="5" t="str">
        <f t="shared" si="1"/>
        <v/>
      </c>
      <c r="G19" s="5" t="str">
        <f t="shared" si="2"/>
        <v>ALL IN ONE</v>
      </c>
      <c r="H19" s="6">
        <f>IF(AND(E19="",F19="",G19=""),"",MAX($H$3:H18)+1)</f>
        <v>15</v>
      </c>
      <c r="J19" s="5" t="str">
        <f>INDEX(E:E,MATCH(M19,H:H))</f>
        <v>11_PGOC_BNL_Dynamite_SG01_P01_IC03_S02</v>
      </c>
      <c r="K19" s="5" t="str">
        <f>INDEX(F:F,MATCH($M19,$H:$H))</f>
        <v>PU01</v>
      </c>
      <c r="L19" s="5" t="str">
        <f>INDEX(G:G,MATCH($M19,$H:$H))</f>
        <v>ALL IN ONE</v>
      </c>
      <c r="M19" s="6">
        <f t="shared" si="3"/>
        <v>17</v>
      </c>
    </row>
    <row r="20" spans="1:13" x14ac:dyDescent="0.25">
      <c r="A20" t="s">
        <v>31</v>
      </c>
      <c r="B20">
        <v>0</v>
      </c>
      <c r="C20">
        <v>0</v>
      </c>
      <c r="E20" s="5" t="str">
        <f t="shared" si="0"/>
        <v>11_PGOC_BNL_Dynamite_SG01_P01_IC03_S02</v>
      </c>
      <c r="F20" s="5" t="str">
        <f t="shared" si="1"/>
        <v/>
      </c>
      <c r="G20" s="5" t="str">
        <f t="shared" si="2"/>
        <v>ALL IN ONE</v>
      </c>
      <c r="H20" s="6">
        <f>IF(AND(E20="",F20="",G20=""),"",MAX($H$3:H19)+1)</f>
        <v>16</v>
      </c>
      <c r="J20" s="5" t="str">
        <f>INDEX(E:E,MATCH(M20,H:H))</f>
        <v>11_PGOC_BNL_Dynamite_SG01_P01_IC03_S02</v>
      </c>
      <c r="K20" s="5" t="str">
        <f>INDEX(F:F,MATCH($M20,$H:$H))</f>
        <v>PU03</v>
      </c>
      <c r="L20" s="5" t="str">
        <f>INDEX(G:G,MATCH($M20,$H:$H))</f>
        <v>ALL IN ONE</v>
      </c>
      <c r="M20" s="6">
        <f t="shared" si="3"/>
        <v>18</v>
      </c>
    </row>
    <row r="21" spans="1:13" x14ac:dyDescent="0.25">
      <c r="A21" t="s">
        <v>24</v>
      </c>
      <c r="B21" t="s">
        <v>64</v>
      </c>
      <c r="C21">
        <v>0</v>
      </c>
      <c r="E21" s="5" t="str">
        <f t="shared" si="0"/>
        <v>11_PGOC_BNL_Dynamite_SG01_P01_IC03_S02</v>
      </c>
      <c r="F21" s="5" t="str">
        <f t="shared" si="1"/>
        <v>PU01</v>
      </c>
      <c r="G21" s="5" t="str">
        <f t="shared" si="2"/>
        <v>ALL IN ONE</v>
      </c>
      <c r="H21" s="6">
        <f>IF(AND(E21="",F21="",G21=""),"",MAX($H$3:H20)+1)</f>
        <v>17</v>
      </c>
      <c r="J21" s="5" t="str">
        <f>INDEX(E:E,MATCH(M21,H:H))</f>
        <v>11_PGOC_BNL_Dynamite_SG01_P01_IC03_S03</v>
      </c>
      <c r="K21" s="5" t="str">
        <f>INDEX(F:F,MATCH($M21,$H:$H))</f>
        <v/>
      </c>
      <c r="L21" s="5" t="str">
        <f>INDEX(G:G,MATCH($M21,$H:$H))</f>
        <v>ALL IN ONE</v>
      </c>
      <c r="M21" s="6">
        <f t="shared" si="3"/>
        <v>19</v>
      </c>
    </row>
    <row r="22" spans="1:13" x14ac:dyDescent="0.25">
      <c r="A22" t="s">
        <v>24</v>
      </c>
      <c r="B22" t="s">
        <v>66</v>
      </c>
      <c r="C22">
        <v>0</v>
      </c>
      <c r="E22" s="5" t="str">
        <f t="shared" si="0"/>
        <v>11_PGOC_BNL_Dynamite_SG01_P01_IC03_S02</v>
      </c>
      <c r="F22" s="5" t="str">
        <f t="shared" si="1"/>
        <v>PU03</v>
      </c>
      <c r="G22" s="5" t="str">
        <f t="shared" si="2"/>
        <v>ALL IN ONE</v>
      </c>
      <c r="H22" s="6">
        <f>IF(AND(E22="",F22="",G22=""),"",MAX($H$3:H21)+1)</f>
        <v>18</v>
      </c>
      <c r="J22" s="5" t="str">
        <f>INDEX(E:E,MATCH(M22,H:H))</f>
        <v>11_PGOC_BNL_Dynamite_SG01_P01_IC03_S03</v>
      </c>
      <c r="K22" s="5" t="str">
        <f>INDEX(F:F,MATCH($M22,$H:$H))</f>
        <v>PU01</v>
      </c>
      <c r="L22" s="5" t="str">
        <f>INDEX(G:G,MATCH($M22,$H:$H))</f>
        <v>ALL IN ONE</v>
      </c>
      <c r="M22" s="6">
        <f t="shared" si="3"/>
        <v>20</v>
      </c>
    </row>
    <row r="23" spans="1:13" x14ac:dyDescent="0.25">
      <c r="A23" t="s">
        <v>32</v>
      </c>
      <c r="B23">
        <v>0</v>
      </c>
      <c r="C23">
        <v>0</v>
      </c>
      <c r="E23" s="5" t="str">
        <f t="shared" si="0"/>
        <v>11_PGOC_BNL_Dynamite_SG01_P01_IC03_S03</v>
      </c>
      <c r="F23" s="5" t="str">
        <f t="shared" si="1"/>
        <v/>
      </c>
      <c r="G23" s="5" t="str">
        <f t="shared" si="2"/>
        <v>ALL IN ONE</v>
      </c>
      <c r="H23" s="6">
        <f>IF(AND(E23="",F23="",G23=""),"",MAX($H$3:H22)+1)</f>
        <v>19</v>
      </c>
      <c r="J23" s="5" t="str">
        <f>INDEX(E:E,MATCH(M23,H:H))</f>
        <v>11_PGOC_BNL_Dynamite_SG01_P01_IC03_S03</v>
      </c>
      <c r="K23" s="5" t="str">
        <f>INDEX(F:F,MATCH($M23,$H:$H))</f>
        <v>PU02</v>
      </c>
      <c r="L23" s="5" t="str">
        <f>INDEX(G:G,MATCH($M23,$H:$H))</f>
        <v>ALL IN ONE</v>
      </c>
      <c r="M23" s="6">
        <f t="shared" si="3"/>
        <v>21</v>
      </c>
    </row>
    <row r="24" spans="1:13" x14ac:dyDescent="0.25">
      <c r="A24" t="s">
        <v>24</v>
      </c>
      <c r="B24" t="s">
        <v>64</v>
      </c>
      <c r="C24">
        <v>0</v>
      </c>
      <c r="E24" s="5" t="str">
        <f t="shared" si="0"/>
        <v>11_PGOC_BNL_Dynamite_SG01_P01_IC03_S03</v>
      </c>
      <c r="F24" s="5" t="str">
        <f t="shared" si="1"/>
        <v>PU01</v>
      </c>
      <c r="G24" s="5" t="str">
        <f t="shared" si="2"/>
        <v>ALL IN ONE</v>
      </c>
      <c r="H24" s="6">
        <f>IF(AND(E24="",F24="",G24=""),"",MAX($H$3:H23)+1)</f>
        <v>20</v>
      </c>
      <c r="J24" s="5" t="str">
        <f>INDEX(E:E,MATCH(M24,H:H))</f>
        <v>11_PGOC_BNL_Dynamite_SG01_P01_IC03_S03</v>
      </c>
      <c r="K24" s="5" t="str">
        <f>INDEX(F:F,MATCH($M24,$H:$H))</f>
        <v>PU03</v>
      </c>
      <c r="L24" s="5" t="str">
        <f>INDEX(G:G,MATCH($M24,$H:$H))</f>
        <v>ALL IN ONE</v>
      </c>
      <c r="M24" s="6">
        <f t="shared" si="3"/>
        <v>22</v>
      </c>
    </row>
    <row r="25" spans="1:13" x14ac:dyDescent="0.25">
      <c r="A25" t="s">
        <v>24</v>
      </c>
      <c r="B25" t="s">
        <v>65</v>
      </c>
      <c r="C25">
        <v>0</v>
      </c>
      <c r="E25" s="5" t="str">
        <f t="shared" si="0"/>
        <v>11_PGOC_BNL_Dynamite_SG01_P01_IC03_S03</v>
      </c>
      <c r="F25" s="5" t="str">
        <f t="shared" si="1"/>
        <v>PU02</v>
      </c>
      <c r="G25" s="5" t="str">
        <f t="shared" si="2"/>
        <v>ALL IN ONE</v>
      </c>
      <c r="H25" s="6">
        <f>IF(AND(E25="",F25="",G25=""),"",MAX($H$3:H24)+1)</f>
        <v>21</v>
      </c>
      <c r="J25" s="5" t="str">
        <f>INDEX(E:E,MATCH(M25,H:H))</f>
        <v>11_PGOC_BNL_Dynamite_SG01_P01_IC03_S04</v>
      </c>
      <c r="K25" s="5" t="str">
        <f>INDEX(F:F,MATCH($M25,$H:$H))</f>
        <v/>
      </c>
      <c r="L25" s="5" t="str">
        <f>INDEX(G:G,MATCH($M25,$H:$H))</f>
        <v>ALL IN ONE</v>
      </c>
      <c r="M25" s="6">
        <f t="shared" si="3"/>
        <v>23</v>
      </c>
    </row>
    <row r="26" spans="1:13" x14ac:dyDescent="0.25">
      <c r="A26" t="s">
        <v>24</v>
      </c>
      <c r="B26" t="s">
        <v>66</v>
      </c>
      <c r="C26">
        <v>0</v>
      </c>
      <c r="E26" s="5" t="str">
        <f t="shared" si="0"/>
        <v>11_PGOC_BNL_Dynamite_SG01_P01_IC03_S03</v>
      </c>
      <c r="F26" s="5" t="str">
        <f t="shared" si="1"/>
        <v>PU03</v>
      </c>
      <c r="G26" s="5" t="str">
        <f t="shared" si="2"/>
        <v>ALL IN ONE</v>
      </c>
      <c r="H26" s="6">
        <f>IF(AND(E26="",F26="",G26=""),"",MAX($H$3:H25)+1)</f>
        <v>22</v>
      </c>
      <c r="J26" s="5" t="str">
        <f>INDEX(E:E,MATCH(M26,H:H))</f>
        <v>11_PGOC_BNL_Dynamite_SG01_P01_IC03_S04</v>
      </c>
      <c r="K26" s="5" t="str">
        <f>INDEX(F:F,MATCH($M26,$H:$H))</f>
        <v>PU01</v>
      </c>
      <c r="L26" s="5" t="str">
        <f>INDEX(G:G,MATCH($M26,$H:$H))</f>
        <v>ALL IN ONE</v>
      </c>
      <c r="M26" s="6">
        <f t="shared" si="3"/>
        <v>24</v>
      </c>
    </row>
    <row r="27" spans="1:13" x14ac:dyDescent="0.25">
      <c r="A27" t="s">
        <v>33</v>
      </c>
      <c r="B27">
        <v>0</v>
      </c>
      <c r="C27">
        <v>0</v>
      </c>
      <c r="E27" s="5" t="str">
        <f t="shared" si="0"/>
        <v>11_PGOC_BNL_Dynamite_SG01_P01_IC03_S04</v>
      </c>
      <c r="F27" s="5" t="str">
        <f t="shared" si="1"/>
        <v/>
      </c>
      <c r="G27" s="5" t="str">
        <f t="shared" si="2"/>
        <v>ALL IN ONE</v>
      </c>
      <c r="H27" s="6">
        <f>IF(AND(E27="",F27="",G27=""),"",MAX($H$3:H26)+1)</f>
        <v>23</v>
      </c>
      <c r="J27" s="5" t="str">
        <f>INDEX(E:E,MATCH(M27,H:H))</f>
        <v>11_PGOC_BNL_Dynamite_SG01_P01_IC03_S04</v>
      </c>
      <c r="K27" s="5" t="str">
        <f>INDEX(F:F,MATCH($M27,$H:$H))</f>
        <v>PU02</v>
      </c>
      <c r="L27" s="5" t="str">
        <f>INDEX(G:G,MATCH($M27,$H:$H))</f>
        <v>ALL IN ONE</v>
      </c>
      <c r="M27" s="6">
        <f t="shared" si="3"/>
        <v>25</v>
      </c>
    </row>
    <row r="28" spans="1:13" x14ac:dyDescent="0.25">
      <c r="A28" t="s">
        <v>24</v>
      </c>
      <c r="B28" t="s">
        <v>64</v>
      </c>
      <c r="C28">
        <v>0</v>
      </c>
      <c r="E28" s="5" t="str">
        <f t="shared" si="0"/>
        <v>11_PGOC_BNL_Dynamite_SG01_P01_IC03_S04</v>
      </c>
      <c r="F28" s="5" t="str">
        <f t="shared" si="1"/>
        <v>PU01</v>
      </c>
      <c r="G28" s="5" t="str">
        <f t="shared" si="2"/>
        <v>ALL IN ONE</v>
      </c>
      <c r="H28" s="6">
        <f>IF(AND(E28="",F28="",G28=""),"",MAX($H$3:H27)+1)</f>
        <v>24</v>
      </c>
      <c r="J28" s="5" t="str">
        <f>INDEX(E:E,MATCH(M28,H:H))</f>
        <v>11_PGOC_BNL_Dynamite_SG01_P01_IC03_S04</v>
      </c>
      <c r="K28" s="5" t="str">
        <f>INDEX(F:F,MATCH($M28,$H:$H))</f>
        <v>PU03</v>
      </c>
      <c r="L28" s="5" t="str">
        <f>INDEX(G:G,MATCH($M28,$H:$H))</f>
        <v>ALL IN ONE</v>
      </c>
      <c r="M28" s="6">
        <f t="shared" si="3"/>
        <v>26</v>
      </c>
    </row>
    <row r="29" spans="1:13" x14ac:dyDescent="0.25">
      <c r="A29" t="s">
        <v>24</v>
      </c>
      <c r="B29" t="s">
        <v>65</v>
      </c>
      <c r="C29">
        <v>0</v>
      </c>
      <c r="E29" s="5" t="str">
        <f t="shared" si="0"/>
        <v>11_PGOC_BNL_Dynamite_SG01_P01_IC03_S04</v>
      </c>
      <c r="F29" s="5" t="str">
        <f t="shared" si="1"/>
        <v>PU02</v>
      </c>
      <c r="G29" s="5" t="str">
        <f t="shared" si="2"/>
        <v>ALL IN ONE</v>
      </c>
      <c r="H29" s="6">
        <f>IF(AND(E29="",F29="",G29=""),"",MAX($H$3:H28)+1)</f>
        <v>25</v>
      </c>
      <c r="J29" s="5" t="str">
        <f>INDEX(E:E,MATCH(M29,H:H))</f>
        <v>11_PGOC_BNL_Dynamite_SG01_P01_IC03_S05</v>
      </c>
      <c r="K29" s="5" t="str">
        <f>INDEX(F:F,MATCH($M29,$H:$H))</f>
        <v/>
      </c>
      <c r="L29" s="5" t="str">
        <f>INDEX(G:G,MATCH($M29,$H:$H))</f>
        <v>ALL IN ONE</v>
      </c>
      <c r="M29" s="6">
        <f t="shared" si="3"/>
        <v>27</v>
      </c>
    </row>
    <row r="30" spans="1:13" x14ac:dyDescent="0.25">
      <c r="A30" t="s">
        <v>24</v>
      </c>
      <c r="B30" t="s">
        <v>66</v>
      </c>
      <c r="C30">
        <v>0</v>
      </c>
      <c r="E30" s="5" t="str">
        <f t="shared" si="0"/>
        <v>11_PGOC_BNL_Dynamite_SG01_P01_IC03_S04</v>
      </c>
      <c r="F30" s="5" t="str">
        <f t="shared" si="1"/>
        <v>PU03</v>
      </c>
      <c r="G30" s="5" t="str">
        <f t="shared" si="2"/>
        <v>ALL IN ONE</v>
      </c>
      <c r="H30" s="6">
        <f>IF(AND(E30="",F30="",G30=""),"",MAX($H$3:H29)+1)</f>
        <v>26</v>
      </c>
      <c r="J30" s="5" t="str">
        <f>INDEX(E:E,MATCH(M30,H:H))</f>
        <v>11_PGOC_BNL_Dynamite_SG01_P01_IC03_S05</v>
      </c>
      <c r="K30" s="5" t="str">
        <f>INDEX(F:F,MATCH($M30,$H:$H))</f>
        <v>PU01</v>
      </c>
      <c r="L30" s="5" t="str">
        <f>INDEX(G:G,MATCH($M30,$H:$H))</f>
        <v>ALL IN ONE</v>
      </c>
      <c r="M30" s="6">
        <f t="shared" si="3"/>
        <v>28</v>
      </c>
    </row>
    <row r="31" spans="1:13" x14ac:dyDescent="0.25">
      <c r="A31" t="s">
        <v>34</v>
      </c>
      <c r="B31">
        <v>0</v>
      </c>
      <c r="C31">
        <v>0</v>
      </c>
      <c r="E31" s="5" t="str">
        <f t="shared" si="0"/>
        <v>11_PGOC_BNL_Dynamite_SG01_P01_IC03_S05</v>
      </c>
      <c r="F31" s="5" t="str">
        <f t="shared" si="1"/>
        <v/>
      </c>
      <c r="G31" s="5" t="str">
        <f t="shared" si="2"/>
        <v>ALL IN ONE</v>
      </c>
      <c r="H31" s="6">
        <f>IF(AND(E31="",F31="",G31=""),"",MAX($H$3:H30)+1)</f>
        <v>27</v>
      </c>
      <c r="J31" s="5" t="str">
        <f>INDEX(E:E,MATCH(M31,H:H))</f>
        <v>11_PGOC_BNL_Dynamite_SG01_P01_IC03_S05</v>
      </c>
      <c r="K31" s="5" t="str">
        <f>INDEX(F:F,MATCH($M31,$H:$H))</f>
        <v>PU02</v>
      </c>
      <c r="L31" s="5" t="str">
        <f>INDEX(G:G,MATCH($M31,$H:$H))</f>
        <v>ALL IN ONE</v>
      </c>
      <c r="M31" s="6">
        <f t="shared" si="3"/>
        <v>29</v>
      </c>
    </row>
    <row r="32" spans="1:13" x14ac:dyDescent="0.25">
      <c r="A32" t="s">
        <v>24</v>
      </c>
      <c r="B32" t="s">
        <v>64</v>
      </c>
      <c r="C32">
        <v>0</v>
      </c>
      <c r="E32" s="5" t="str">
        <f t="shared" si="0"/>
        <v>11_PGOC_BNL_Dynamite_SG01_P01_IC03_S05</v>
      </c>
      <c r="F32" s="5" t="str">
        <f t="shared" si="1"/>
        <v>PU01</v>
      </c>
      <c r="G32" s="5" t="str">
        <f t="shared" si="2"/>
        <v>ALL IN ONE</v>
      </c>
      <c r="H32" s="6">
        <f>IF(AND(E32="",F32="",G32=""),"",MAX($H$3:H31)+1)</f>
        <v>28</v>
      </c>
      <c r="J32" s="5" t="str">
        <f>INDEX(E:E,MATCH(M32,H:H))</f>
        <v>11_PGOC_BNL_Dynamite_SG01_P01_IC03_S05</v>
      </c>
      <c r="K32" s="5" t="str">
        <f>INDEX(F:F,MATCH($M32,$H:$H))</f>
        <v>PU03</v>
      </c>
      <c r="L32" s="5" t="str">
        <f>INDEX(G:G,MATCH($M32,$H:$H))</f>
        <v>ALL IN ONE</v>
      </c>
      <c r="M32" s="6">
        <f t="shared" si="3"/>
        <v>30</v>
      </c>
    </row>
    <row r="33" spans="1:13" x14ac:dyDescent="0.25">
      <c r="A33" t="s">
        <v>24</v>
      </c>
      <c r="B33" t="s">
        <v>65</v>
      </c>
      <c r="C33">
        <v>0</v>
      </c>
      <c r="E33" s="5" t="str">
        <f t="shared" si="0"/>
        <v>11_PGOC_BNL_Dynamite_SG01_P01_IC03_S05</v>
      </c>
      <c r="F33" s="5" t="str">
        <f t="shared" si="1"/>
        <v>PU02</v>
      </c>
      <c r="G33" s="5" t="str">
        <f t="shared" si="2"/>
        <v>ALL IN ONE</v>
      </c>
      <c r="H33" s="6">
        <f>IF(AND(E33="",F33="",G33=""),"",MAX($H$3:H32)+1)</f>
        <v>29</v>
      </c>
      <c r="J33" s="5" t="str">
        <f>INDEX(E:E,MATCH(M33,H:H))</f>
        <v>11_PGOC_BNL_Dynamite_SG01_P01_IC03_S06</v>
      </c>
      <c r="K33" s="5" t="str">
        <f>INDEX(F:F,MATCH($M33,$H:$H))</f>
        <v/>
      </c>
      <c r="L33" s="5" t="str">
        <f>INDEX(G:G,MATCH($M33,$H:$H))</f>
        <v>ALL IN ONE</v>
      </c>
      <c r="M33" s="6">
        <f t="shared" si="3"/>
        <v>31</v>
      </c>
    </row>
    <row r="34" spans="1:13" x14ac:dyDescent="0.25">
      <c r="A34" t="s">
        <v>24</v>
      </c>
      <c r="B34" t="s">
        <v>66</v>
      </c>
      <c r="C34">
        <v>0</v>
      </c>
      <c r="E34" s="5" t="str">
        <f t="shared" si="0"/>
        <v>11_PGOC_BNL_Dynamite_SG01_P01_IC03_S05</v>
      </c>
      <c r="F34" s="5" t="str">
        <f t="shared" si="1"/>
        <v>PU03</v>
      </c>
      <c r="G34" s="5" t="str">
        <f t="shared" si="2"/>
        <v>ALL IN ONE</v>
      </c>
      <c r="H34" s="6">
        <f>IF(AND(E34="",F34="",G34=""),"",MAX($H$3:H33)+1)</f>
        <v>30</v>
      </c>
      <c r="J34" s="5" t="str">
        <f>INDEX(E:E,MATCH(M34,H:H))</f>
        <v>11_PGOC_BNL_Dynamite_SG01_P01_IC03_S06</v>
      </c>
      <c r="K34" s="5" t="str">
        <f>INDEX(F:F,MATCH($M34,$H:$H))</f>
        <v>PU01</v>
      </c>
      <c r="L34" s="5" t="str">
        <f>INDEX(G:G,MATCH($M34,$H:$H))</f>
        <v>ALL IN ONE</v>
      </c>
      <c r="M34" s="6">
        <f t="shared" si="3"/>
        <v>32</v>
      </c>
    </row>
    <row r="35" spans="1:13" x14ac:dyDescent="0.25">
      <c r="A35" t="s">
        <v>35</v>
      </c>
      <c r="B35">
        <v>0</v>
      </c>
      <c r="C35">
        <v>0</v>
      </c>
      <c r="E35" s="5" t="str">
        <f t="shared" si="0"/>
        <v>11_PGOC_BNL_Dynamite_SG01_P01_IC03_S06</v>
      </c>
      <c r="F35" s="5" t="str">
        <f t="shared" si="1"/>
        <v/>
      </c>
      <c r="G35" s="5" t="str">
        <f t="shared" si="2"/>
        <v>ALL IN ONE</v>
      </c>
      <c r="H35" s="6">
        <f>IF(AND(E35="",F35="",G35=""),"",MAX($H$3:H34)+1)</f>
        <v>31</v>
      </c>
      <c r="J35" s="5" t="str">
        <f>INDEX(E:E,MATCH(M35,H:H))</f>
        <v>11_PGOC_BNL_Dynamite_SG01_P01_IC03_S06</v>
      </c>
      <c r="K35" s="5" t="str">
        <f>INDEX(F:F,MATCH($M35,$H:$H))</f>
        <v>PU02</v>
      </c>
      <c r="L35" s="5" t="str">
        <f>INDEX(G:G,MATCH($M35,$H:$H))</f>
        <v>ALL IN ONE</v>
      </c>
      <c r="M35" s="6">
        <f t="shared" si="3"/>
        <v>33</v>
      </c>
    </row>
    <row r="36" spans="1:13" x14ac:dyDescent="0.25">
      <c r="A36" t="s">
        <v>24</v>
      </c>
      <c r="B36" t="s">
        <v>64</v>
      </c>
      <c r="C36">
        <v>0</v>
      </c>
      <c r="E36" s="5" t="str">
        <f t="shared" si="0"/>
        <v>11_PGOC_BNL_Dynamite_SG01_P01_IC03_S06</v>
      </c>
      <c r="F36" s="5" t="str">
        <f t="shared" si="1"/>
        <v>PU01</v>
      </c>
      <c r="G36" s="5" t="str">
        <f t="shared" si="2"/>
        <v>ALL IN ONE</v>
      </c>
      <c r="H36" s="6">
        <f>IF(AND(E36="",F36="",G36=""),"",MAX($H$3:H35)+1)</f>
        <v>32</v>
      </c>
      <c r="J36" s="5" t="str">
        <f>INDEX(E:E,MATCH(M36,H:H))</f>
        <v>11_PGOC_BNL_Dynamite_SG01_P01_IC03_S06</v>
      </c>
      <c r="K36" s="5" t="str">
        <f>INDEX(F:F,MATCH($M36,$H:$H))</f>
        <v>PU03</v>
      </c>
      <c r="L36" s="5" t="str">
        <f>INDEX(G:G,MATCH($M36,$H:$H))</f>
        <v>ALL IN ONE</v>
      </c>
      <c r="M36" s="6">
        <f t="shared" si="3"/>
        <v>34</v>
      </c>
    </row>
    <row r="37" spans="1:13" x14ac:dyDescent="0.25">
      <c r="A37" t="s">
        <v>24</v>
      </c>
      <c r="B37" t="s">
        <v>65</v>
      </c>
      <c r="C37">
        <v>0</v>
      </c>
      <c r="E37" s="5" t="str">
        <f t="shared" si="0"/>
        <v>11_PGOC_BNL_Dynamite_SG01_P01_IC03_S06</v>
      </c>
      <c r="F37" s="5" t="str">
        <f t="shared" si="1"/>
        <v>PU02</v>
      </c>
      <c r="G37" s="5" t="str">
        <f t="shared" si="2"/>
        <v>ALL IN ONE</v>
      </c>
      <c r="H37" s="6">
        <f>IF(AND(E37="",F37="",G37=""),"",MAX($H$3:H36)+1)</f>
        <v>33</v>
      </c>
      <c r="J37" s="5" t="str">
        <f>INDEX(E:E,MATCH(M37,H:H))</f>
        <v>11_PGOC_BNL_Dynamite_SG01_P01_IC03_S07</v>
      </c>
      <c r="K37" s="5" t="str">
        <f>INDEX(F:F,MATCH($M37,$H:$H))</f>
        <v/>
      </c>
      <c r="L37" s="5" t="str">
        <f>INDEX(G:G,MATCH($M37,$H:$H))</f>
        <v>ALL IN ONE</v>
      </c>
      <c r="M37" s="6">
        <f t="shared" si="3"/>
        <v>35</v>
      </c>
    </row>
    <row r="38" spans="1:13" x14ac:dyDescent="0.25">
      <c r="A38" t="s">
        <v>24</v>
      </c>
      <c r="B38" t="s">
        <v>66</v>
      </c>
      <c r="C38">
        <v>0</v>
      </c>
      <c r="E38" s="5" t="str">
        <f t="shared" si="0"/>
        <v>11_PGOC_BNL_Dynamite_SG01_P01_IC03_S06</v>
      </c>
      <c r="F38" s="5" t="str">
        <f t="shared" si="1"/>
        <v>PU03</v>
      </c>
      <c r="G38" s="5" t="str">
        <f t="shared" si="2"/>
        <v>ALL IN ONE</v>
      </c>
      <c r="H38" s="6">
        <f>IF(AND(E38="",F38="",G38=""),"",MAX($H$3:H37)+1)</f>
        <v>34</v>
      </c>
      <c r="J38" s="5" t="str">
        <f>INDEX(E:E,MATCH(M38,H:H))</f>
        <v>11_PGOC_BNL_Dynamite_SG01_P01_IC03_S07</v>
      </c>
      <c r="K38" s="5" t="str">
        <f>INDEX(F:F,MATCH($M38,$H:$H))</f>
        <v>PU01</v>
      </c>
      <c r="L38" s="5" t="str">
        <f>INDEX(G:G,MATCH($M38,$H:$H))</f>
        <v>ALL IN ONE</v>
      </c>
      <c r="M38" s="6">
        <f t="shared" si="3"/>
        <v>36</v>
      </c>
    </row>
    <row r="39" spans="1:13" x14ac:dyDescent="0.25">
      <c r="A39" t="s">
        <v>36</v>
      </c>
      <c r="B39">
        <v>0</v>
      </c>
      <c r="C39">
        <v>0</v>
      </c>
      <c r="E39" s="5" t="str">
        <f t="shared" si="0"/>
        <v>11_PGOC_BNL_Dynamite_SG01_P01_IC03_S07</v>
      </c>
      <c r="F39" s="5" t="str">
        <f t="shared" si="1"/>
        <v/>
      </c>
      <c r="G39" s="5" t="str">
        <f t="shared" si="2"/>
        <v>ALL IN ONE</v>
      </c>
      <c r="H39" s="6">
        <f>IF(AND(E39="",F39="",G39=""),"",MAX($H$3:H38)+1)</f>
        <v>35</v>
      </c>
      <c r="J39" s="5" t="str">
        <f>INDEX(E:E,MATCH(M39,H:H))</f>
        <v>11_PGOC_BNL_Dynamite_SG01_P01_IC03_S07</v>
      </c>
      <c r="K39" s="5" t="str">
        <f>INDEX(F:F,MATCH($M39,$H:$H))</f>
        <v>PU02</v>
      </c>
      <c r="L39" s="5" t="str">
        <f>INDEX(G:G,MATCH($M39,$H:$H))</f>
        <v>ALL IN ONE</v>
      </c>
      <c r="M39" s="6">
        <f t="shared" si="3"/>
        <v>37</v>
      </c>
    </row>
    <row r="40" spans="1:13" x14ac:dyDescent="0.25">
      <c r="A40" t="s">
        <v>24</v>
      </c>
      <c r="B40" t="s">
        <v>64</v>
      </c>
      <c r="C40">
        <v>0</v>
      </c>
      <c r="E40" s="5" t="str">
        <f t="shared" si="0"/>
        <v>11_PGOC_BNL_Dynamite_SG01_P01_IC03_S07</v>
      </c>
      <c r="F40" s="5" t="str">
        <f t="shared" si="1"/>
        <v>PU01</v>
      </c>
      <c r="G40" s="5" t="str">
        <f t="shared" si="2"/>
        <v>ALL IN ONE</v>
      </c>
      <c r="H40" s="6">
        <f>IF(AND(E40="",F40="",G40=""),"",MAX($H$3:H39)+1)</f>
        <v>36</v>
      </c>
      <c r="J40" s="5" t="str">
        <f>INDEX(E:E,MATCH(M40,H:H))</f>
        <v>11_PGOC_BNL_Dynamite_SG01_P01_IC03_S07</v>
      </c>
      <c r="K40" s="5" t="str">
        <f>INDEX(F:F,MATCH($M40,$H:$H))</f>
        <v>PU03</v>
      </c>
      <c r="L40" s="5" t="str">
        <f>INDEX(G:G,MATCH($M40,$H:$H))</f>
        <v>ALL IN ONE</v>
      </c>
      <c r="M40" s="6">
        <f t="shared" si="3"/>
        <v>38</v>
      </c>
    </row>
    <row r="41" spans="1:13" x14ac:dyDescent="0.25">
      <c r="A41" t="s">
        <v>24</v>
      </c>
      <c r="B41" t="s">
        <v>65</v>
      </c>
      <c r="C41">
        <v>0</v>
      </c>
      <c r="E41" s="5" t="str">
        <f t="shared" si="0"/>
        <v>11_PGOC_BNL_Dynamite_SG01_P01_IC03_S07</v>
      </c>
      <c r="F41" s="5" t="str">
        <f t="shared" si="1"/>
        <v>PU02</v>
      </c>
      <c r="G41" s="5" t="str">
        <f t="shared" si="2"/>
        <v>ALL IN ONE</v>
      </c>
      <c r="H41" s="6">
        <f>IF(AND(E41="",F41="",G41=""),"",MAX($H$3:H40)+1)</f>
        <v>37</v>
      </c>
      <c r="J41" s="5" t="str">
        <f>INDEX(E:E,MATCH(M41,H:H))</f>
        <v>11_PGOC_BNL_Dynamite_SG01_P01_IC03_S08</v>
      </c>
      <c r="K41" s="5" t="str">
        <f>INDEX(F:F,MATCH($M41,$H:$H))</f>
        <v/>
      </c>
      <c r="L41" s="5" t="str">
        <f>INDEX(G:G,MATCH($M41,$H:$H))</f>
        <v>ALL IN ONE</v>
      </c>
      <c r="M41" s="6">
        <f t="shared" si="3"/>
        <v>39</v>
      </c>
    </row>
    <row r="42" spans="1:13" x14ac:dyDescent="0.25">
      <c r="A42" t="s">
        <v>24</v>
      </c>
      <c r="B42" t="s">
        <v>66</v>
      </c>
      <c r="C42">
        <v>0</v>
      </c>
      <c r="E42" s="5" t="str">
        <f t="shared" si="0"/>
        <v>11_PGOC_BNL_Dynamite_SG01_P01_IC03_S07</v>
      </c>
      <c r="F42" s="5" t="str">
        <f t="shared" si="1"/>
        <v>PU03</v>
      </c>
      <c r="G42" s="5" t="str">
        <f t="shared" si="2"/>
        <v>ALL IN ONE</v>
      </c>
      <c r="H42" s="6">
        <f>IF(AND(E42="",F42="",G42=""),"",MAX($H$3:H41)+1)</f>
        <v>38</v>
      </c>
      <c r="J42" s="5" t="str">
        <f>INDEX(E:E,MATCH(M42,H:H))</f>
        <v>11_PGOC_BNL_Dynamite_SG01_P01_IC03_S08</v>
      </c>
      <c r="K42" s="5" t="str">
        <f>INDEX(F:F,MATCH($M42,$H:$H))</f>
        <v>PU01</v>
      </c>
      <c r="L42" s="5" t="str">
        <f>INDEX(G:G,MATCH($M42,$H:$H))</f>
        <v>ALL IN ONE</v>
      </c>
      <c r="M42" s="6">
        <f t="shared" si="3"/>
        <v>40</v>
      </c>
    </row>
    <row r="43" spans="1:13" x14ac:dyDescent="0.25">
      <c r="A43" t="s">
        <v>37</v>
      </c>
      <c r="B43">
        <v>0</v>
      </c>
      <c r="C43">
        <v>0</v>
      </c>
      <c r="E43" s="5" t="str">
        <f t="shared" si="0"/>
        <v>11_PGOC_BNL_Dynamite_SG01_P01_IC03_S08</v>
      </c>
      <c r="F43" s="5" t="str">
        <f t="shared" si="1"/>
        <v/>
      </c>
      <c r="G43" s="5" t="str">
        <f t="shared" si="2"/>
        <v>ALL IN ONE</v>
      </c>
      <c r="H43" s="6">
        <f>IF(AND(E43="",F43="",G43=""),"",MAX($H$3:H42)+1)</f>
        <v>39</v>
      </c>
      <c r="J43" s="5" t="str">
        <f>INDEX(E:E,MATCH(M43,H:H))</f>
        <v>11_PGOC_BNL_Dynamite_SG01_P01_IC03_S08</v>
      </c>
      <c r="K43" s="5" t="str">
        <f>INDEX(F:F,MATCH($M43,$H:$H))</f>
        <v>PU02</v>
      </c>
      <c r="L43" s="5" t="str">
        <f>INDEX(G:G,MATCH($M43,$H:$H))</f>
        <v>ALL IN ONE</v>
      </c>
      <c r="M43" s="6">
        <f t="shared" si="3"/>
        <v>41</v>
      </c>
    </row>
    <row r="44" spans="1:13" x14ac:dyDescent="0.25">
      <c r="A44" t="s">
        <v>24</v>
      </c>
      <c r="B44" t="s">
        <v>64</v>
      </c>
      <c r="C44">
        <v>0</v>
      </c>
      <c r="E44" s="5" t="str">
        <f t="shared" si="0"/>
        <v>11_PGOC_BNL_Dynamite_SG01_P01_IC03_S08</v>
      </c>
      <c r="F44" s="5" t="str">
        <f t="shared" si="1"/>
        <v>PU01</v>
      </c>
      <c r="G44" s="5" t="str">
        <f t="shared" si="2"/>
        <v>ALL IN ONE</v>
      </c>
      <c r="H44" s="6">
        <f>IF(AND(E44="",F44="",G44=""),"",MAX($H$3:H43)+1)</f>
        <v>40</v>
      </c>
      <c r="J44" s="5" t="str">
        <f>INDEX(E:E,MATCH(M44,H:H))</f>
        <v>11_PGOC_BNL_Dynamite_SG01_P01_IC03_S08</v>
      </c>
      <c r="K44" s="5" t="str">
        <f>INDEX(F:F,MATCH($M44,$H:$H))</f>
        <v>PU03</v>
      </c>
      <c r="L44" s="5" t="str">
        <f>INDEX(G:G,MATCH($M44,$H:$H))</f>
        <v>ALL IN ONE</v>
      </c>
      <c r="M44" s="6">
        <f t="shared" si="3"/>
        <v>42</v>
      </c>
    </row>
    <row r="45" spans="1:13" x14ac:dyDescent="0.25">
      <c r="A45" t="s">
        <v>24</v>
      </c>
      <c r="B45" t="s">
        <v>65</v>
      </c>
      <c r="C45">
        <v>0</v>
      </c>
      <c r="E45" s="5" t="str">
        <f t="shared" si="0"/>
        <v>11_PGOC_BNL_Dynamite_SG01_P01_IC03_S08</v>
      </c>
      <c r="F45" s="5" t="str">
        <f t="shared" si="1"/>
        <v>PU02</v>
      </c>
      <c r="G45" s="5" t="str">
        <f t="shared" si="2"/>
        <v>ALL IN ONE</v>
      </c>
      <c r="H45" s="6">
        <f>IF(AND(E45="",F45="",G45=""),"",MAX($H$3:H44)+1)</f>
        <v>41</v>
      </c>
      <c r="J45" s="5" t="str">
        <f>INDEX(E:E,MATCH(M45,H:H))</f>
        <v>11_PGOC_BNL_Dynamite_SG01_P01_IC03_S09</v>
      </c>
      <c r="K45" s="5" t="str">
        <f>INDEX(F:F,MATCH($M45,$H:$H))</f>
        <v/>
      </c>
      <c r="L45" s="5" t="str">
        <f>INDEX(G:G,MATCH($M45,$H:$H))</f>
        <v>ALL IN ONE</v>
      </c>
      <c r="M45" s="6">
        <f t="shared" si="3"/>
        <v>43</v>
      </c>
    </row>
    <row r="46" spans="1:13" x14ac:dyDescent="0.25">
      <c r="A46" t="s">
        <v>24</v>
      </c>
      <c r="B46" t="s">
        <v>66</v>
      </c>
      <c r="C46">
        <v>0</v>
      </c>
      <c r="E46" s="5" t="str">
        <f t="shared" si="0"/>
        <v>11_PGOC_BNL_Dynamite_SG01_P01_IC03_S08</v>
      </c>
      <c r="F46" s="5" t="str">
        <f t="shared" si="1"/>
        <v>PU03</v>
      </c>
      <c r="G46" s="5" t="str">
        <f t="shared" si="2"/>
        <v>ALL IN ONE</v>
      </c>
      <c r="H46" s="6">
        <f>IF(AND(E46="",F46="",G46=""),"",MAX($H$3:H45)+1)</f>
        <v>42</v>
      </c>
      <c r="J46" s="5" t="str">
        <f>INDEX(E:E,MATCH(M46,H:H))</f>
        <v>11_PGOC_BNL_Dynamite_SG01_P01_IC03_S09</v>
      </c>
      <c r="K46" s="5" t="str">
        <f>INDEX(F:F,MATCH($M46,$H:$H))</f>
        <v>PU01</v>
      </c>
      <c r="L46" s="5" t="str">
        <f>INDEX(G:G,MATCH($M46,$H:$H))</f>
        <v>ALL IN ONE</v>
      </c>
      <c r="M46" s="6">
        <f t="shared" si="3"/>
        <v>44</v>
      </c>
    </row>
    <row r="47" spans="1:13" x14ac:dyDescent="0.25">
      <c r="A47" t="s">
        <v>38</v>
      </c>
      <c r="B47">
        <v>0</v>
      </c>
      <c r="C47">
        <v>0</v>
      </c>
      <c r="E47" s="5" t="str">
        <f t="shared" si="0"/>
        <v>11_PGOC_BNL_Dynamite_SG01_P01_IC03_S09</v>
      </c>
      <c r="F47" s="5" t="str">
        <f t="shared" si="1"/>
        <v/>
      </c>
      <c r="G47" s="5" t="str">
        <f t="shared" si="2"/>
        <v>ALL IN ONE</v>
      </c>
      <c r="H47" s="6">
        <f>IF(AND(E47="",F47="",G47=""),"",MAX($H$3:H46)+1)</f>
        <v>43</v>
      </c>
      <c r="J47" s="5" t="str">
        <f>INDEX(E:E,MATCH(M47,H:H))</f>
        <v>11_PGOC_BNL_Dynamite_SG01_P01_IC03_S09</v>
      </c>
      <c r="K47" s="5" t="str">
        <f>INDEX(F:F,MATCH($M47,$H:$H))</f>
        <v>PU02</v>
      </c>
      <c r="L47" s="5" t="str">
        <f>INDEX(G:G,MATCH($M47,$H:$H))</f>
        <v>ALL IN ONE</v>
      </c>
      <c r="M47" s="6">
        <f t="shared" si="3"/>
        <v>45</v>
      </c>
    </row>
    <row r="48" spans="1:13" x14ac:dyDescent="0.25">
      <c r="A48" t="s">
        <v>24</v>
      </c>
      <c r="B48" t="s">
        <v>64</v>
      </c>
      <c r="C48">
        <v>0</v>
      </c>
      <c r="E48" s="5" t="str">
        <f t="shared" si="0"/>
        <v>11_PGOC_BNL_Dynamite_SG01_P01_IC03_S09</v>
      </c>
      <c r="F48" s="5" t="str">
        <f t="shared" si="1"/>
        <v>PU01</v>
      </c>
      <c r="G48" s="5" t="str">
        <f t="shared" si="2"/>
        <v>ALL IN ONE</v>
      </c>
      <c r="H48" s="6">
        <f>IF(AND(E48="",F48="",G48=""),"",MAX($H$3:H47)+1)</f>
        <v>44</v>
      </c>
      <c r="J48" s="5" t="str">
        <f>INDEX(E:E,MATCH(M48,H:H))</f>
        <v>11_PGOC_BNL_Dynamite_SG01_P01_IC03_S09</v>
      </c>
      <c r="K48" s="5" t="str">
        <f>INDEX(F:F,MATCH($M48,$H:$H))</f>
        <v>PU03</v>
      </c>
      <c r="L48" s="5" t="str">
        <f>INDEX(G:G,MATCH($M48,$H:$H))</f>
        <v>ALL IN ONE</v>
      </c>
      <c r="M48" s="6">
        <f t="shared" si="3"/>
        <v>46</v>
      </c>
    </row>
    <row r="49" spans="1:13" x14ac:dyDescent="0.25">
      <c r="A49" t="s">
        <v>24</v>
      </c>
      <c r="B49" t="s">
        <v>65</v>
      </c>
      <c r="C49">
        <v>0</v>
      </c>
      <c r="E49" s="5" t="str">
        <f t="shared" si="0"/>
        <v>11_PGOC_BNL_Dynamite_SG01_P01_IC03_S09</v>
      </c>
      <c r="F49" s="5" t="str">
        <f t="shared" si="1"/>
        <v>PU02</v>
      </c>
      <c r="G49" s="5" t="str">
        <f t="shared" si="2"/>
        <v>ALL IN ONE</v>
      </c>
      <c r="H49" s="6">
        <f>IF(AND(E49="",F49="",G49=""),"",MAX($H$3:H48)+1)</f>
        <v>45</v>
      </c>
      <c r="J49" s="5" t="str">
        <f>INDEX(E:E,MATCH(M49,H:H))</f>
        <v>11_PGOC_BNL_Dynamite_SG01_P01_IC04_S01</v>
      </c>
      <c r="K49" s="5" t="str">
        <f>INDEX(F:F,MATCH($M49,$H:$H))</f>
        <v/>
      </c>
      <c r="L49" s="5" t="str">
        <f>INDEX(G:G,MATCH($M49,$H:$H))</f>
        <v>Gum protection</v>
      </c>
      <c r="M49" s="6">
        <f t="shared" si="3"/>
        <v>47</v>
      </c>
    </row>
    <row r="50" spans="1:13" x14ac:dyDescent="0.25">
      <c r="A50" t="s">
        <v>24</v>
      </c>
      <c r="B50" t="s">
        <v>66</v>
      </c>
      <c r="C50">
        <v>0</v>
      </c>
      <c r="E50" s="5" t="str">
        <f t="shared" si="0"/>
        <v>11_PGOC_BNL_Dynamite_SG01_P01_IC03_S09</v>
      </c>
      <c r="F50" s="5" t="str">
        <f t="shared" si="1"/>
        <v>PU03</v>
      </c>
      <c r="G50" s="5" t="str">
        <f t="shared" si="2"/>
        <v>ALL IN ONE</v>
      </c>
      <c r="H50" s="6">
        <f>IF(AND(E50="",F50="",G50=""),"",MAX($H$3:H49)+1)</f>
        <v>46</v>
      </c>
      <c r="J50" s="5" t="str">
        <f>INDEX(E:E,MATCH(M50,H:H))</f>
        <v>11_PGOC_BNL_Dynamite_SG01_P01_IC04_S02</v>
      </c>
      <c r="K50" s="5" t="str">
        <f>INDEX(F:F,MATCH($M50,$H:$H))</f>
        <v/>
      </c>
      <c r="L50" s="5" t="str">
        <f>INDEX(G:G,MATCH($M50,$H:$H))</f>
        <v>Gum protection</v>
      </c>
      <c r="M50" s="6">
        <f t="shared" si="3"/>
        <v>48</v>
      </c>
    </row>
    <row r="51" spans="1:13" x14ac:dyDescent="0.25">
      <c r="A51" t="s">
        <v>39</v>
      </c>
      <c r="B51">
        <v>0</v>
      </c>
      <c r="C51" t="s">
        <v>77</v>
      </c>
      <c r="E51" s="5" t="str">
        <f t="shared" si="0"/>
        <v>11_PGOC_BNL_Dynamite_SG01_P01_IC04_S01</v>
      </c>
      <c r="F51" s="5" t="str">
        <f t="shared" si="1"/>
        <v/>
      </c>
      <c r="G51" s="5" t="str">
        <f t="shared" si="2"/>
        <v>Gum protection</v>
      </c>
      <c r="H51" s="6">
        <f>IF(AND(E51="",F51="",G51=""),"",MAX($H$3:H50)+1)</f>
        <v>47</v>
      </c>
      <c r="J51" s="5" t="str">
        <f>INDEX(E:E,MATCH(M51,H:H))</f>
        <v>11_PGOC_BNL_Dynamite_SG01_P01_IC04_S03</v>
      </c>
      <c r="K51" s="5" t="str">
        <f>INDEX(F:F,MATCH($M51,$H:$H))</f>
        <v/>
      </c>
      <c r="L51" s="5" t="str">
        <f>INDEX(G:G,MATCH($M51,$H:$H))</f>
        <v>Gum protection</v>
      </c>
      <c r="M51" s="6">
        <f t="shared" si="3"/>
        <v>49</v>
      </c>
    </row>
    <row r="52" spans="1:13" x14ac:dyDescent="0.25">
      <c r="A52" t="s">
        <v>40</v>
      </c>
      <c r="B52">
        <v>0</v>
      </c>
      <c r="C52">
        <v>0</v>
      </c>
      <c r="E52" s="5" t="str">
        <f t="shared" si="0"/>
        <v>11_PGOC_BNL_Dynamite_SG01_P01_IC04_S02</v>
      </c>
      <c r="F52" s="5" t="str">
        <f t="shared" si="1"/>
        <v/>
      </c>
      <c r="G52" s="5" t="str">
        <f t="shared" si="2"/>
        <v>Gum protection</v>
      </c>
      <c r="H52" s="6">
        <f>IF(AND(E52="",F52="",G52=""),"",MAX($H$3:H51)+1)</f>
        <v>48</v>
      </c>
      <c r="J52" s="5" t="str">
        <f>INDEX(E:E,MATCH(M52,H:H))</f>
        <v>11_PGOC_BNL_Dynamite_SG01_P01_IC04_S04</v>
      </c>
      <c r="K52" s="5" t="str">
        <f>INDEX(F:F,MATCH($M52,$H:$H))</f>
        <v/>
      </c>
      <c r="L52" s="5" t="str">
        <f>INDEX(G:G,MATCH($M52,$H:$H))</f>
        <v>Gum protection</v>
      </c>
      <c r="M52" s="6">
        <f t="shared" si="3"/>
        <v>50</v>
      </c>
    </row>
    <row r="53" spans="1:13" x14ac:dyDescent="0.25">
      <c r="A53" t="s">
        <v>41</v>
      </c>
      <c r="B53">
        <v>0</v>
      </c>
      <c r="C53">
        <v>0</v>
      </c>
      <c r="E53" s="5" t="str">
        <f t="shared" si="0"/>
        <v>11_PGOC_BNL_Dynamite_SG01_P01_IC04_S03</v>
      </c>
      <c r="F53" s="5" t="str">
        <f t="shared" si="1"/>
        <v/>
      </c>
      <c r="G53" s="5" t="str">
        <f t="shared" si="2"/>
        <v>Gum protection</v>
      </c>
      <c r="H53" s="6">
        <f>IF(AND(E53="",F53="",G53=""),"",MAX($H$3:H52)+1)</f>
        <v>49</v>
      </c>
      <c r="J53" s="5" t="str">
        <f>INDEX(E:E,MATCH(M53,H:H))</f>
        <v>11_PGOC_BNL_Dynamite_SG01_P01_IC04_S05</v>
      </c>
      <c r="K53" s="5" t="str">
        <f>INDEX(F:F,MATCH($M53,$H:$H))</f>
        <v/>
      </c>
      <c r="L53" s="5" t="str">
        <f>INDEX(G:G,MATCH($M53,$H:$H))</f>
        <v>Gum protection</v>
      </c>
      <c r="M53" s="6">
        <f t="shared" si="3"/>
        <v>51</v>
      </c>
    </row>
    <row r="54" spans="1:13" x14ac:dyDescent="0.25">
      <c r="A54" t="s">
        <v>42</v>
      </c>
      <c r="B54">
        <v>0</v>
      </c>
      <c r="C54">
        <v>0</v>
      </c>
      <c r="E54" s="5" t="str">
        <f t="shared" si="0"/>
        <v>11_PGOC_BNL_Dynamite_SG01_P01_IC04_S04</v>
      </c>
      <c r="F54" s="5" t="str">
        <f t="shared" si="1"/>
        <v/>
      </c>
      <c r="G54" s="5" t="str">
        <f t="shared" si="2"/>
        <v>Gum protection</v>
      </c>
      <c r="H54" s="6">
        <f>IF(AND(E54="",F54="",G54=""),"",MAX($H$3:H53)+1)</f>
        <v>50</v>
      </c>
      <c r="J54" s="5" t="str">
        <f>INDEX(E:E,MATCH(M54,H:H))</f>
        <v>11_PGOC_BNL_Dynamite_SG01_P01_IC04_S06</v>
      </c>
      <c r="K54" s="5" t="str">
        <f>INDEX(F:F,MATCH($M54,$H:$H))</f>
        <v/>
      </c>
      <c r="L54" s="5" t="str">
        <f>INDEX(G:G,MATCH($M54,$H:$H))</f>
        <v>Gum protection</v>
      </c>
      <c r="M54" s="6">
        <f t="shared" si="3"/>
        <v>52</v>
      </c>
    </row>
    <row r="55" spans="1:13" x14ac:dyDescent="0.25">
      <c r="A55" t="s">
        <v>43</v>
      </c>
      <c r="B55">
        <v>0</v>
      </c>
      <c r="C55">
        <v>0</v>
      </c>
      <c r="E55" s="5" t="str">
        <f t="shared" si="0"/>
        <v>11_PGOC_BNL_Dynamite_SG01_P01_IC04_S05</v>
      </c>
      <c r="F55" s="5" t="str">
        <f t="shared" si="1"/>
        <v/>
      </c>
      <c r="G55" s="5" t="str">
        <f t="shared" si="2"/>
        <v>Gum protection</v>
      </c>
      <c r="H55" s="6">
        <f>IF(AND(E55="",F55="",G55=""),"",MAX($H$3:H54)+1)</f>
        <v>51</v>
      </c>
      <c r="J55" s="5" t="str">
        <f>INDEX(E:E,MATCH(M55,H:H))</f>
        <v>11_PGOC_BNL_Dynamite_SG01_P01_IC04_S07</v>
      </c>
      <c r="K55" s="5" t="str">
        <f>INDEX(F:F,MATCH($M55,$H:$H))</f>
        <v/>
      </c>
      <c r="L55" s="5" t="str">
        <f>INDEX(G:G,MATCH($M55,$H:$H))</f>
        <v>Gum protection</v>
      </c>
      <c r="M55" s="6">
        <f t="shared" si="3"/>
        <v>53</v>
      </c>
    </row>
    <row r="56" spans="1:13" x14ac:dyDescent="0.25">
      <c r="A56" t="s">
        <v>44</v>
      </c>
      <c r="B56">
        <v>0</v>
      </c>
      <c r="C56">
        <v>0</v>
      </c>
      <c r="E56" s="5" t="str">
        <f t="shared" si="0"/>
        <v>11_PGOC_BNL_Dynamite_SG01_P01_IC04_S06</v>
      </c>
      <c r="F56" s="5" t="str">
        <f t="shared" si="1"/>
        <v/>
      </c>
      <c r="G56" s="5" t="str">
        <f t="shared" si="2"/>
        <v>Gum protection</v>
      </c>
      <c r="H56" s="6">
        <f>IF(AND(E56="",F56="",G56=""),"",MAX($H$3:H55)+1)</f>
        <v>52</v>
      </c>
      <c r="J56" s="5" t="str">
        <f>INDEX(E:E,MATCH(M56,H:H))</f>
        <v>11_PGOC_BNL_Dynamite_SG01_P01_IC04_S08</v>
      </c>
      <c r="K56" s="5" t="str">
        <f>INDEX(F:F,MATCH($M56,$H:$H))</f>
        <v/>
      </c>
      <c r="L56" s="5" t="str">
        <f>INDEX(G:G,MATCH($M56,$H:$H))</f>
        <v>Gum protection</v>
      </c>
      <c r="M56" s="6">
        <f t="shared" si="3"/>
        <v>54</v>
      </c>
    </row>
    <row r="57" spans="1:13" x14ac:dyDescent="0.25">
      <c r="A57" t="s">
        <v>45</v>
      </c>
      <c r="B57">
        <v>0</v>
      </c>
      <c r="C57">
        <v>0</v>
      </c>
      <c r="E57" s="5" t="str">
        <f t="shared" si="0"/>
        <v>11_PGOC_BNL_Dynamite_SG01_P01_IC04_S07</v>
      </c>
      <c r="F57" s="5" t="str">
        <f t="shared" si="1"/>
        <v/>
      </c>
      <c r="G57" s="5" t="str">
        <f t="shared" si="2"/>
        <v>Gum protection</v>
      </c>
      <c r="H57" s="6">
        <f>IF(AND(E57="",F57="",G57=""),"",MAX($H$3:H56)+1)</f>
        <v>53</v>
      </c>
      <c r="J57" s="5" t="str">
        <f>INDEX(E:E,MATCH(M57,H:H))</f>
        <v>11_PGOC_BNL_Dynamite_SG01_P01_IC04_S09</v>
      </c>
      <c r="K57" s="5" t="str">
        <f>INDEX(F:F,MATCH($M57,$H:$H))</f>
        <v/>
      </c>
      <c r="L57" s="5" t="str">
        <f>INDEX(G:G,MATCH($M57,$H:$H))</f>
        <v>Gum protection</v>
      </c>
      <c r="M57" s="6">
        <f t="shared" si="3"/>
        <v>55</v>
      </c>
    </row>
    <row r="58" spans="1:13" x14ac:dyDescent="0.25">
      <c r="A58" t="s">
        <v>46</v>
      </c>
      <c r="B58">
        <v>0</v>
      </c>
      <c r="C58">
        <v>0</v>
      </c>
      <c r="E58" s="5" t="str">
        <f t="shared" si="0"/>
        <v>11_PGOC_BNL_Dynamite_SG01_P01_IC04_S08</v>
      </c>
      <c r="F58" s="5" t="str">
        <f t="shared" si="1"/>
        <v/>
      </c>
      <c r="G58" s="5" t="str">
        <f t="shared" si="2"/>
        <v>Gum protection</v>
      </c>
      <c r="H58" s="6">
        <f>IF(AND(E58="",F58="",G58=""),"",MAX($H$3:H57)+1)</f>
        <v>54</v>
      </c>
      <c r="J58" s="5" t="str">
        <f>INDEX(E:E,MATCH(M58,H:H))</f>
        <v>11_PGOC_BNL_Dynamite_SG01_P01_IC04_S09</v>
      </c>
      <c r="K58" s="5" t="str">
        <f>INDEX(F:F,MATCH($M58,$H:$H))</f>
        <v>PU01</v>
      </c>
      <c r="L58" s="5" t="str">
        <f>INDEX(G:G,MATCH($M58,$H:$H))</f>
        <v>Gum protection</v>
      </c>
      <c r="M58" s="6">
        <f t="shared" si="3"/>
        <v>56</v>
      </c>
    </row>
    <row r="59" spans="1:13" x14ac:dyDescent="0.25">
      <c r="A59" t="s">
        <v>47</v>
      </c>
      <c r="B59">
        <v>0</v>
      </c>
      <c r="C59">
        <v>0</v>
      </c>
      <c r="E59" s="5" t="str">
        <f t="shared" si="0"/>
        <v>11_PGOC_BNL_Dynamite_SG01_P01_IC04_S09</v>
      </c>
      <c r="F59" s="5" t="str">
        <f t="shared" si="1"/>
        <v/>
      </c>
      <c r="G59" s="5" t="str">
        <f t="shared" si="2"/>
        <v>Gum protection</v>
      </c>
      <c r="H59" s="6">
        <f>IF(AND(E59="",F59="",G59=""),"",MAX($H$3:H58)+1)</f>
        <v>55</v>
      </c>
      <c r="J59" s="5" t="str">
        <f>INDEX(E:E,MATCH(M59,H:H))</f>
        <v>11_PGOC_BNL_Dynamite_SG01_P01_IC04_S09</v>
      </c>
      <c r="K59" s="5" t="str">
        <f>INDEX(F:F,MATCH($M59,$H:$H))</f>
        <v>PU03</v>
      </c>
      <c r="L59" s="5" t="str">
        <f>INDEX(G:G,MATCH($M59,$H:$H))</f>
        <v>Gum protection</v>
      </c>
      <c r="M59" s="6">
        <f t="shared" si="3"/>
        <v>57</v>
      </c>
    </row>
    <row r="60" spans="1:13" x14ac:dyDescent="0.25">
      <c r="A60" t="s">
        <v>24</v>
      </c>
      <c r="B60" t="s">
        <v>64</v>
      </c>
      <c r="C60">
        <v>0</v>
      </c>
      <c r="E60" s="5" t="str">
        <f t="shared" si="0"/>
        <v>11_PGOC_BNL_Dynamite_SG01_P01_IC04_S09</v>
      </c>
      <c r="F60" s="5" t="str">
        <f t="shared" si="1"/>
        <v>PU01</v>
      </c>
      <c r="G60" s="5" t="str">
        <f t="shared" si="2"/>
        <v>Gum protection</v>
      </c>
      <c r="H60" s="6">
        <f>IF(AND(E60="",F60="",G60=""),"",MAX($H$3:H59)+1)</f>
        <v>56</v>
      </c>
      <c r="J60" s="5" t="str">
        <f>INDEX(E:E,MATCH(M60,H:H))</f>
        <v>11_PGOC_BNL_Dynamite_SG01_P01_IC04_S10</v>
      </c>
      <c r="K60" s="5" t="str">
        <f>INDEX(F:F,MATCH($M60,$H:$H))</f>
        <v/>
      </c>
      <c r="L60" s="5" t="str">
        <f>INDEX(G:G,MATCH($M60,$H:$H))</f>
        <v>Gum protection</v>
      </c>
      <c r="M60" s="6">
        <f t="shared" si="3"/>
        <v>58</v>
      </c>
    </row>
    <row r="61" spans="1:13" x14ac:dyDescent="0.25">
      <c r="A61" t="s">
        <v>24</v>
      </c>
      <c r="B61" t="s">
        <v>66</v>
      </c>
      <c r="C61">
        <v>0</v>
      </c>
      <c r="E61" s="5" t="str">
        <f t="shared" si="0"/>
        <v>11_PGOC_BNL_Dynamite_SG01_P01_IC04_S09</v>
      </c>
      <c r="F61" s="5" t="str">
        <f t="shared" si="1"/>
        <v>PU03</v>
      </c>
      <c r="G61" s="5" t="str">
        <f t="shared" si="2"/>
        <v>Gum protection</v>
      </c>
      <c r="H61" s="6">
        <f>IF(AND(E61="",F61="",G61=""),"",MAX($H$3:H60)+1)</f>
        <v>57</v>
      </c>
      <c r="J61" s="5" t="str">
        <f>INDEX(E:E,MATCH(M61,H:H))</f>
        <v>11_PGOC_BNL_Dynamite_SG01_P01_IC04_S10</v>
      </c>
      <c r="K61" s="5" t="str">
        <f>INDEX(F:F,MATCH($M61,$H:$H))</f>
        <v>PU01</v>
      </c>
      <c r="L61" s="5" t="str">
        <f>INDEX(G:G,MATCH($M61,$H:$H))</f>
        <v>Gum protection</v>
      </c>
      <c r="M61" s="6">
        <f t="shared" si="3"/>
        <v>59</v>
      </c>
    </row>
    <row r="62" spans="1:13" x14ac:dyDescent="0.25">
      <c r="A62" t="s">
        <v>48</v>
      </c>
      <c r="B62">
        <v>0</v>
      </c>
      <c r="C62">
        <v>0</v>
      </c>
      <c r="E62" s="5" t="str">
        <f t="shared" si="0"/>
        <v>11_PGOC_BNL_Dynamite_SG01_P01_IC04_S10</v>
      </c>
      <c r="F62" s="5" t="str">
        <f t="shared" si="1"/>
        <v/>
      </c>
      <c r="G62" s="5" t="str">
        <f t="shared" si="2"/>
        <v>Gum protection</v>
      </c>
      <c r="H62" s="6">
        <f>IF(AND(E62="",F62="",G62=""),"",MAX($H$3:H61)+1)</f>
        <v>58</v>
      </c>
      <c r="J62" s="5" t="str">
        <f>INDEX(E:E,MATCH(M62,H:H))</f>
        <v>11_PGOC_BNL_Dynamite_SG01_P01_IC04_S10</v>
      </c>
      <c r="K62" s="5" t="str">
        <f>INDEX(F:F,MATCH($M62,$H:$H))</f>
        <v>PU02</v>
      </c>
      <c r="L62" s="5" t="str">
        <f>INDEX(G:G,MATCH($M62,$H:$H))</f>
        <v>Gum protection</v>
      </c>
      <c r="M62" s="6">
        <f t="shared" si="3"/>
        <v>60</v>
      </c>
    </row>
    <row r="63" spans="1:13" x14ac:dyDescent="0.25">
      <c r="A63" t="s">
        <v>24</v>
      </c>
      <c r="B63" t="s">
        <v>64</v>
      </c>
      <c r="C63">
        <v>0</v>
      </c>
      <c r="E63" s="5" t="str">
        <f t="shared" si="0"/>
        <v>11_PGOC_BNL_Dynamite_SG01_P01_IC04_S10</v>
      </c>
      <c r="F63" s="5" t="str">
        <f t="shared" si="1"/>
        <v>PU01</v>
      </c>
      <c r="G63" s="5" t="str">
        <f t="shared" si="2"/>
        <v>Gum protection</v>
      </c>
      <c r="H63" s="6">
        <f>IF(AND(E63="",F63="",G63=""),"",MAX($H$3:H62)+1)</f>
        <v>59</v>
      </c>
      <c r="J63" s="5" t="str">
        <f>INDEX(E:E,MATCH(M63,H:H))</f>
        <v>11_PGOC_BNL_Dynamite_SG01_P01_IC04_S10</v>
      </c>
      <c r="K63" s="5" t="str">
        <f>INDEX(F:F,MATCH($M63,$H:$H))</f>
        <v>PU03</v>
      </c>
      <c r="L63" s="5" t="str">
        <f>INDEX(G:G,MATCH($M63,$H:$H))</f>
        <v>Gum protection</v>
      </c>
      <c r="M63" s="6">
        <f t="shared" si="3"/>
        <v>61</v>
      </c>
    </row>
    <row r="64" spans="1:13" x14ac:dyDescent="0.25">
      <c r="A64" t="s">
        <v>24</v>
      </c>
      <c r="B64" t="s">
        <v>65</v>
      </c>
      <c r="C64">
        <v>0</v>
      </c>
      <c r="E64" s="5" t="str">
        <f t="shared" si="0"/>
        <v>11_PGOC_BNL_Dynamite_SG01_P01_IC04_S10</v>
      </c>
      <c r="F64" s="5" t="str">
        <f t="shared" si="1"/>
        <v>PU02</v>
      </c>
      <c r="G64" s="5" t="str">
        <f t="shared" si="2"/>
        <v>Gum protection</v>
      </c>
      <c r="H64" s="6">
        <f>IF(AND(E64="",F64="",G64=""),"",MAX($H$3:H63)+1)</f>
        <v>60</v>
      </c>
      <c r="J64" s="5" t="str">
        <f>INDEX(E:E,MATCH(M64,H:H))</f>
        <v>11_PGOC_BNL_Dynamite_SG01_P01_IC04_S10</v>
      </c>
      <c r="K64" s="5" t="str">
        <f>INDEX(F:F,MATCH($M64,$H:$H))</f>
        <v>PU04</v>
      </c>
      <c r="L64" s="5" t="str">
        <f>INDEX(G:G,MATCH($M64,$H:$H))</f>
        <v>Gum protection</v>
      </c>
      <c r="M64" s="6">
        <f t="shared" si="3"/>
        <v>62</v>
      </c>
    </row>
    <row r="65" spans="1:13" x14ac:dyDescent="0.25">
      <c r="A65" t="s">
        <v>24</v>
      </c>
      <c r="B65" t="s">
        <v>66</v>
      </c>
      <c r="C65">
        <v>0</v>
      </c>
      <c r="E65" s="5" t="str">
        <f t="shared" si="0"/>
        <v>11_PGOC_BNL_Dynamite_SG01_P01_IC04_S10</v>
      </c>
      <c r="F65" s="5" t="str">
        <f t="shared" si="1"/>
        <v>PU03</v>
      </c>
      <c r="G65" s="5" t="str">
        <f t="shared" si="2"/>
        <v>Gum protection</v>
      </c>
      <c r="H65" s="6">
        <f>IF(AND(E65="",F65="",G65=""),"",MAX($H$3:H64)+1)</f>
        <v>61</v>
      </c>
      <c r="J65" s="5" t="str">
        <f>INDEX(E:E,MATCH(M65,H:H))</f>
        <v>11_PGOC_BNL_Dynamite_SG01_P01_IC04_S11</v>
      </c>
      <c r="K65" s="5" t="str">
        <f>INDEX(F:F,MATCH($M65,$H:$H))</f>
        <v/>
      </c>
      <c r="L65" s="5" t="str">
        <f>INDEX(G:G,MATCH($M65,$H:$H))</f>
        <v>Gum protection</v>
      </c>
      <c r="M65" s="6">
        <f t="shared" si="3"/>
        <v>63</v>
      </c>
    </row>
    <row r="66" spans="1:13" x14ac:dyDescent="0.25">
      <c r="A66" t="s">
        <v>24</v>
      </c>
      <c r="B66" t="s">
        <v>67</v>
      </c>
      <c r="C66">
        <v>0</v>
      </c>
      <c r="E66" s="5" t="str">
        <f t="shared" si="0"/>
        <v>11_PGOC_BNL_Dynamite_SG01_P01_IC04_S10</v>
      </c>
      <c r="F66" s="5" t="str">
        <f t="shared" si="1"/>
        <v>PU04</v>
      </c>
      <c r="G66" s="5" t="str">
        <f t="shared" si="2"/>
        <v>Gum protection</v>
      </c>
      <c r="H66" s="6">
        <f>IF(AND(E66="",F66="",G66=""),"",MAX($H$3:H65)+1)</f>
        <v>62</v>
      </c>
      <c r="J66" s="5" t="str">
        <f>INDEX(E:E,MATCH(M66,H:H))</f>
        <v>11_PGOC_BNL_Dynamite_SG01_P01_IC04_S12</v>
      </c>
      <c r="K66" s="5" t="str">
        <f>INDEX(F:F,MATCH($M66,$H:$H))</f>
        <v/>
      </c>
      <c r="L66" s="5" t="str">
        <f>INDEX(G:G,MATCH($M66,$H:$H))</f>
        <v>Gum protection</v>
      </c>
      <c r="M66" s="6">
        <f t="shared" si="3"/>
        <v>64</v>
      </c>
    </row>
    <row r="67" spans="1:13" x14ac:dyDescent="0.25">
      <c r="A67" t="s">
        <v>49</v>
      </c>
      <c r="B67">
        <v>0</v>
      </c>
      <c r="C67">
        <v>0</v>
      </c>
      <c r="E67" s="5" t="str">
        <f t="shared" si="0"/>
        <v>11_PGOC_BNL_Dynamite_SG01_P01_IC04_S11</v>
      </c>
      <c r="F67" s="5" t="str">
        <f t="shared" si="1"/>
        <v/>
      </c>
      <c r="G67" s="5" t="str">
        <f t="shared" si="2"/>
        <v>Gum protection</v>
      </c>
      <c r="H67" s="6">
        <f>IF(AND(E67="",F67="",G67=""),"",MAX($H$3:H66)+1)</f>
        <v>63</v>
      </c>
      <c r="J67" s="5" t="str">
        <f>INDEX(E:E,MATCH(M67,H:H))</f>
        <v>11_PGOC_BNL_Dynamite_SG01_P01_IC05_S01</v>
      </c>
      <c r="K67" s="5" t="str">
        <f>INDEX(F:F,MATCH($M67,$H:$H))</f>
        <v/>
      </c>
      <c r="L67" s="5" t="str">
        <f>INDEX(G:G,MATCH($M67,$H:$H))</f>
        <v>Recap</v>
      </c>
      <c r="M67" s="6">
        <f t="shared" si="3"/>
        <v>65</v>
      </c>
    </row>
    <row r="68" spans="1:13" x14ac:dyDescent="0.25">
      <c r="A68" t="s">
        <v>50</v>
      </c>
      <c r="B68">
        <v>0</v>
      </c>
      <c r="C68">
        <v>0</v>
      </c>
      <c r="E68" s="5" t="str">
        <f t="shared" ref="E68:E131" si="4">IF(AND(A68=0,B68=0),"",IF(A68="",E67,A68))</f>
        <v>11_PGOC_BNL_Dynamite_SG01_P01_IC04_S12</v>
      </c>
      <c r="F68" s="5" t="str">
        <f t="shared" ref="F68:F131" si="5">IF(B68=0,"",B68)</f>
        <v/>
      </c>
      <c r="G68" s="5" t="str">
        <f t="shared" ref="G68:G131" si="6">IF(AND(A68=0,B68=0,C68=0),"",IF(C68=0,G67,C68))</f>
        <v>Gum protection</v>
      </c>
      <c r="H68" s="6">
        <f>IF(AND(E68="",F68="",G68=""),"",MAX($H$3:H67)+1)</f>
        <v>64</v>
      </c>
      <c r="J68" s="5" t="str">
        <f>INDEX(E:E,MATCH(M68,H:H))</f>
        <v>11_PGOC_BNL_Dynamite_SG01_P01_IC05_S02</v>
      </c>
      <c r="K68" s="5" t="str">
        <f>INDEX(F:F,MATCH($M68,$H:$H))</f>
        <v/>
      </c>
      <c r="L68" s="5" t="str">
        <f>INDEX(G:G,MATCH($M68,$H:$H))</f>
        <v>Recap</v>
      </c>
      <c r="M68" s="6">
        <f t="shared" si="3"/>
        <v>66</v>
      </c>
    </row>
    <row r="69" spans="1:13" x14ac:dyDescent="0.25">
      <c r="A69" t="s">
        <v>51</v>
      </c>
      <c r="B69">
        <v>0</v>
      </c>
      <c r="C69" t="s">
        <v>78</v>
      </c>
      <c r="E69" s="5" t="str">
        <f t="shared" si="4"/>
        <v>11_PGOC_BNL_Dynamite_SG01_P01_IC05_S01</v>
      </c>
      <c r="F69" s="5" t="str">
        <f t="shared" si="5"/>
        <v/>
      </c>
      <c r="G69" s="5" t="str">
        <f t="shared" si="6"/>
        <v>Recap</v>
      </c>
      <c r="H69" s="6">
        <f>IF(AND(E69="",F69="",G69=""),"",MAX($H$3:H68)+1)</f>
        <v>65</v>
      </c>
      <c r="J69" s="5" t="str">
        <f>INDEX(E:E,MATCH(M69,H:H))</f>
        <v>11_PGOC_BNL_Dynamite_SG01_P01_IC05_S03</v>
      </c>
      <c r="K69" s="5" t="str">
        <f>INDEX(F:F,MATCH($M69,$H:$H))</f>
        <v/>
      </c>
      <c r="L69" s="5" t="str">
        <f>INDEX(G:G,MATCH($M69,$H:$H))</f>
        <v>Recap</v>
      </c>
      <c r="M69" s="6">
        <f t="shared" ref="M69:M132" si="7">M68+1</f>
        <v>67</v>
      </c>
    </row>
    <row r="70" spans="1:13" x14ac:dyDescent="0.25">
      <c r="A70" t="s">
        <v>52</v>
      </c>
      <c r="B70">
        <v>0</v>
      </c>
      <c r="C70">
        <v>0</v>
      </c>
      <c r="E70" s="5" t="str">
        <f t="shared" si="4"/>
        <v>11_PGOC_BNL_Dynamite_SG01_P01_IC05_S02</v>
      </c>
      <c r="F70" s="5" t="str">
        <f t="shared" si="5"/>
        <v/>
      </c>
      <c r="G70" s="5" t="str">
        <f t="shared" si="6"/>
        <v>Recap</v>
      </c>
      <c r="H70" s="6">
        <f>IF(AND(E70="",F70="",G70=""),"",MAX($H$3:H69)+1)</f>
        <v>66</v>
      </c>
      <c r="J70" s="5" t="str">
        <f>INDEX(E:E,MATCH(M70,H:H))</f>
        <v>11_PGOC_BNL_Dynamite_SG01_P01_IC06_S01</v>
      </c>
      <c r="K70" s="5" t="str">
        <f>INDEX(F:F,MATCH($M70,$H:$H))</f>
        <v/>
      </c>
      <c r="L70" s="5" t="str">
        <f>INDEX(G:G,MATCH($M70,$H:$H))</f>
        <v>Summary</v>
      </c>
      <c r="M70" s="6">
        <f t="shared" si="7"/>
        <v>68</v>
      </c>
    </row>
    <row r="71" spans="1:13" x14ac:dyDescent="0.25">
      <c r="A71" t="s">
        <v>53</v>
      </c>
      <c r="B71">
        <v>0</v>
      </c>
      <c r="C71">
        <v>0</v>
      </c>
      <c r="E71" s="5" t="str">
        <f t="shared" si="4"/>
        <v>11_PGOC_BNL_Dynamite_SG01_P01_IC05_S03</v>
      </c>
      <c r="F71" s="5" t="str">
        <f t="shared" si="5"/>
        <v/>
      </c>
      <c r="G71" s="5" t="str">
        <f t="shared" si="6"/>
        <v>Recap</v>
      </c>
      <c r="H71" s="6">
        <f>IF(AND(E71="",F71="",G71=""),"",MAX($H$3:H70)+1)</f>
        <v>67</v>
      </c>
      <c r="J71" s="5" t="str">
        <f>INDEX(E:E,MATCH(M71,H:H))</f>
        <v>11_PGOC_BNL_Dynamite_SG01_P01_IC06_S02</v>
      </c>
      <c r="K71" s="5" t="str">
        <f>INDEX(F:F,MATCH($M71,$H:$H))</f>
        <v/>
      </c>
      <c r="L71" s="5" t="str">
        <f>INDEX(G:G,MATCH($M71,$H:$H))</f>
        <v>Summary</v>
      </c>
      <c r="M71" s="6">
        <f t="shared" si="7"/>
        <v>69</v>
      </c>
    </row>
    <row r="72" spans="1:13" x14ac:dyDescent="0.25">
      <c r="A72" t="s">
        <v>54</v>
      </c>
      <c r="B72">
        <v>0</v>
      </c>
      <c r="C72" t="s">
        <v>79</v>
      </c>
      <c r="E72" s="5" t="str">
        <f t="shared" si="4"/>
        <v>11_PGOC_BNL_Dynamite_SG01_P01_IC06_S01</v>
      </c>
      <c r="F72" s="5" t="str">
        <f t="shared" si="5"/>
        <v/>
      </c>
      <c r="G72" s="5" t="str">
        <f t="shared" si="6"/>
        <v>Summary</v>
      </c>
      <c r="H72" s="6">
        <f>IF(AND(E72="",F72="",G72=""),"",MAX($H$3:H71)+1)</f>
        <v>68</v>
      </c>
      <c r="J72" s="5" t="str">
        <f>INDEX(E:E,MATCH(M72,H:H))</f>
        <v>11_PGOC_BNL_Dynamite_SG01_P01_IC06_S03</v>
      </c>
      <c r="K72" s="5" t="str">
        <f>INDEX(F:F,MATCH($M72,$H:$H))</f>
        <v/>
      </c>
      <c r="L72" s="5" t="str">
        <f>INDEX(G:G,MATCH($M72,$H:$H))</f>
        <v>Summary</v>
      </c>
      <c r="M72" s="6">
        <f t="shared" si="7"/>
        <v>70</v>
      </c>
    </row>
    <row r="73" spans="1:13" x14ac:dyDescent="0.25">
      <c r="A73" t="s">
        <v>55</v>
      </c>
      <c r="B73">
        <v>0</v>
      </c>
      <c r="C73">
        <v>0</v>
      </c>
      <c r="E73" s="5" t="str">
        <f t="shared" si="4"/>
        <v>11_PGOC_BNL_Dynamite_SG01_P01_IC06_S02</v>
      </c>
      <c r="F73" s="5" t="str">
        <f t="shared" si="5"/>
        <v/>
      </c>
      <c r="G73" s="5" t="str">
        <f t="shared" si="6"/>
        <v>Summary</v>
      </c>
      <c r="H73" s="6">
        <f>IF(AND(E73="",F73="",G73=""),"",MAX($H$3:H72)+1)</f>
        <v>69</v>
      </c>
      <c r="J73" s="5" t="str">
        <f>INDEX(E:E,MATCH(M73,H:H))</f>
        <v>11_PGOC_BNL_Dynamite_SG01_P01_IC06_S04</v>
      </c>
      <c r="K73" s="5" t="str">
        <f>INDEX(F:F,MATCH($M73,$H:$H))</f>
        <v/>
      </c>
      <c r="L73" s="5" t="str">
        <f>INDEX(G:G,MATCH($M73,$H:$H))</f>
        <v>Summary</v>
      </c>
      <c r="M73" s="6">
        <f t="shared" si="7"/>
        <v>71</v>
      </c>
    </row>
    <row r="74" spans="1:13" x14ac:dyDescent="0.25">
      <c r="A74" t="s">
        <v>56</v>
      </c>
      <c r="B74">
        <v>0</v>
      </c>
      <c r="C74">
        <v>0</v>
      </c>
      <c r="E74" s="5" t="str">
        <f t="shared" si="4"/>
        <v>11_PGOC_BNL_Dynamite_SG01_P01_IC06_S03</v>
      </c>
      <c r="F74" s="5" t="str">
        <f t="shared" si="5"/>
        <v/>
      </c>
      <c r="G74" s="5" t="str">
        <f t="shared" si="6"/>
        <v>Summary</v>
      </c>
      <c r="H74" s="6">
        <f>IF(AND(E74="",F74="",G74=""),"",MAX($H$3:H73)+1)</f>
        <v>70</v>
      </c>
      <c r="J74" s="5" t="str">
        <f>INDEX(E:E,MATCH(M74,H:H))</f>
        <v>11_PGOC_BNL_Dynamite_SG01_P01_IC07_S01</v>
      </c>
      <c r="K74" s="5" t="str">
        <f>INDEX(F:F,MATCH($M74,$H:$H))</f>
        <v/>
      </c>
      <c r="L74" s="5" t="str">
        <f>INDEX(G:G,MATCH($M74,$H:$H))</f>
        <v>Line up</v>
      </c>
      <c r="M74" s="6">
        <f t="shared" si="7"/>
        <v>72</v>
      </c>
    </row>
    <row r="75" spans="1:13" x14ac:dyDescent="0.25">
      <c r="A75" t="s">
        <v>57</v>
      </c>
      <c r="B75">
        <v>0</v>
      </c>
      <c r="C75">
        <v>0</v>
      </c>
      <c r="E75" s="5" t="str">
        <f t="shared" si="4"/>
        <v>11_PGOC_BNL_Dynamite_SG01_P01_IC06_S04</v>
      </c>
      <c r="F75" s="5" t="str">
        <f t="shared" si="5"/>
        <v/>
      </c>
      <c r="G75" s="5" t="str">
        <f t="shared" si="6"/>
        <v>Summary</v>
      </c>
      <c r="H75" s="6">
        <f>IF(AND(E75="",F75="",G75=""),"",MAX($H$3:H74)+1)</f>
        <v>71</v>
      </c>
      <c r="J75" s="5" t="str">
        <f>INDEX(E:E,MATCH(M75,H:H))</f>
        <v>11_PGOC_BNL_Dynamite_SG01_P01_IC07_S02</v>
      </c>
      <c r="K75" s="5" t="str">
        <f>INDEX(F:F,MATCH($M75,$H:$H))</f>
        <v/>
      </c>
      <c r="L75" s="5" t="str">
        <f>INDEX(G:G,MATCH($M75,$H:$H))</f>
        <v>Line up</v>
      </c>
      <c r="M75" s="6">
        <f t="shared" si="7"/>
        <v>73</v>
      </c>
    </row>
    <row r="76" spans="1:13" x14ac:dyDescent="0.25">
      <c r="A76" t="s">
        <v>58</v>
      </c>
      <c r="B76">
        <v>0</v>
      </c>
      <c r="C76" t="s">
        <v>80</v>
      </c>
      <c r="E76" s="5" t="str">
        <f t="shared" si="4"/>
        <v>11_PGOC_BNL_Dynamite_SG01_P01_IC07_S01</v>
      </c>
      <c r="F76" s="5" t="str">
        <f t="shared" si="5"/>
        <v/>
      </c>
      <c r="G76" s="5" t="str">
        <f t="shared" si="6"/>
        <v>Line up</v>
      </c>
      <c r="H76" s="6">
        <f>IF(AND(E76="",F76="",G76=""),"",MAX($H$3:H75)+1)</f>
        <v>72</v>
      </c>
      <c r="J76" s="5" t="str">
        <f>INDEX(E:E,MATCH(M76,H:H))</f>
        <v>11_PGOC_BNL_Dynamite_SG01_P01_IC07_S02</v>
      </c>
      <c r="K76" s="5" t="str">
        <f>INDEX(F:F,MATCH($M76,$H:$H))</f>
        <v>PU01</v>
      </c>
      <c r="L76" s="5" t="str">
        <f>INDEX(G:G,MATCH($M76,$H:$H))</f>
        <v>Line up</v>
      </c>
      <c r="M76" s="6">
        <f t="shared" si="7"/>
        <v>74</v>
      </c>
    </row>
    <row r="77" spans="1:13" x14ac:dyDescent="0.25">
      <c r="A77" t="s">
        <v>59</v>
      </c>
      <c r="B77">
        <v>0</v>
      </c>
      <c r="C77">
        <v>0</v>
      </c>
      <c r="E77" s="5" t="str">
        <f t="shared" si="4"/>
        <v>11_PGOC_BNL_Dynamite_SG01_P01_IC07_S02</v>
      </c>
      <c r="F77" s="5" t="str">
        <f t="shared" si="5"/>
        <v/>
      </c>
      <c r="G77" s="5" t="str">
        <f t="shared" si="6"/>
        <v>Line up</v>
      </c>
      <c r="H77" s="6">
        <f>IF(AND(E77="",F77="",G77=""),"",MAX($H$3:H76)+1)</f>
        <v>73</v>
      </c>
      <c r="J77" s="5" t="str">
        <f>INDEX(E:E,MATCH(M77,H:H))</f>
        <v>11_PGOC_BNL_Dynamite_SG01_P01_IC07_S02</v>
      </c>
      <c r="K77" s="5" t="str">
        <f>INDEX(F:F,MATCH($M77,$H:$H))</f>
        <v>PU02</v>
      </c>
      <c r="L77" s="5" t="str">
        <f>INDEX(G:G,MATCH($M77,$H:$H))</f>
        <v>Line up</v>
      </c>
      <c r="M77" s="6">
        <f t="shared" si="7"/>
        <v>75</v>
      </c>
    </row>
    <row r="78" spans="1:13" x14ac:dyDescent="0.25">
      <c r="A78" t="s">
        <v>24</v>
      </c>
      <c r="B78" t="s">
        <v>64</v>
      </c>
      <c r="C78">
        <v>0</v>
      </c>
      <c r="E78" s="5" t="str">
        <f t="shared" si="4"/>
        <v>11_PGOC_BNL_Dynamite_SG01_P01_IC07_S02</v>
      </c>
      <c r="F78" s="5" t="str">
        <f t="shared" si="5"/>
        <v>PU01</v>
      </c>
      <c r="G78" s="5" t="str">
        <f t="shared" si="6"/>
        <v>Line up</v>
      </c>
      <c r="H78" s="6">
        <f>IF(AND(E78="",F78="",G78=""),"",MAX($H$3:H77)+1)</f>
        <v>74</v>
      </c>
      <c r="J78" s="5" t="str">
        <f>INDEX(E:E,MATCH(M78,H:H))</f>
        <v>11_PGOC_BNL_Dynamite_SG01_P01_IC07_S03</v>
      </c>
      <c r="K78" s="5" t="str">
        <f>INDEX(F:F,MATCH($M78,$H:$H))</f>
        <v/>
      </c>
      <c r="L78" s="5" t="str">
        <f>INDEX(G:G,MATCH($M78,$H:$H))</f>
        <v>Line up</v>
      </c>
      <c r="M78" s="6">
        <f t="shared" si="7"/>
        <v>76</v>
      </c>
    </row>
    <row r="79" spans="1:13" x14ac:dyDescent="0.25">
      <c r="A79" t="s">
        <v>24</v>
      </c>
      <c r="B79" t="s">
        <v>65</v>
      </c>
      <c r="C79">
        <v>0</v>
      </c>
      <c r="E79" s="5" t="str">
        <f t="shared" si="4"/>
        <v>11_PGOC_BNL_Dynamite_SG01_P01_IC07_S02</v>
      </c>
      <c r="F79" s="5" t="str">
        <f t="shared" si="5"/>
        <v>PU02</v>
      </c>
      <c r="G79" s="5" t="str">
        <f t="shared" si="6"/>
        <v>Line up</v>
      </c>
      <c r="H79" s="6">
        <f>IF(AND(E79="",F79="",G79=""),"",MAX($H$3:H78)+1)</f>
        <v>75</v>
      </c>
      <c r="J79" s="5" t="str">
        <f>INDEX(E:E,MATCH(M79,H:H))</f>
        <v>11_PGOC_BNL_Dynamite_SG01_P01_IC07_S04</v>
      </c>
      <c r="K79" s="5" t="str">
        <f>INDEX(F:F,MATCH($M79,$H:$H))</f>
        <v/>
      </c>
      <c r="L79" s="5" t="str">
        <f>INDEX(G:G,MATCH($M79,$H:$H))</f>
        <v>Line up</v>
      </c>
      <c r="M79" s="6">
        <f t="shared" si="7"/>
        <v>77</v>
      </c>
    </row>
    <row r="80" spans="1:13" x14ac:dyDescent="0.25">
      <c r="A80" t="s">
        <v>60</v>
      </c>
      <c r="B80">
        <v>0</v>
      </c>
      <c r="C80">
        <v>0</v>
      </c>
      <c r="E80" s="5" t="str">
        <f t="shared" si="4"/>
        <v>11_PGOC_BNL_Dynamite_SG01_P01_IC07_S03</v>
      </c>
      <c r="F80" s="5" t="str">
        <f t="shared" si="5"/>
        <v/>
      </c>
      <c r="G80" s="5" t="str">
        <f t="shared" si="6"/>
        <v>Line up</v>
      </c>
      <c r="H80" s="6">
        <f>IF(AND(E80="",F80="",G80=""),"",MAX($H$3:H79)+1)</f>
        <v>76</v>
      </c>
      <c r="J80" s="5" t="str">
        <f>INDEX(E:E,MATCH(M80,H:H))</f>
        <v>11_PGOC_BNL_Dynamite_SG01_P01_IC07_S05</v>
      </c>
      <c r="K80" s="5" t="str">
        <f>INDEX(F:F,MATCH($M80,$H:$H))</f>
        <v/>
      </c>
      <c r="L80" s="5" t="str">
        <f>INDEX(G:G,MATCH($M80,$H:$H))</f>
        <v>Line up</v>
      </c>
      <c r="M80" s="6">
        <f t="shared" si="7"/>
        <v>78</v>
      </c>
    </row>
    <row r="81" spans="1:13" x14ac:dyDescent="0.25">
      <c r="A81" t="s">
        <v>61</v>
      </c>
      <c r="B81">
        <v>0</v>
      </c>
      <c r="C81">
        <v>0</v>
      </c>
      <c r="E81" s="5" t="str">
        <f t="shared" si="4"/>
        <v>11_PGOC_BNL_Dynamite_SG01_P01_IC07_S04</v>
      </c>
      <c r="F81" s="5" t="str">
        <f t="shared" si="5"/>
        <v/>
      </c>
      <c r="G81" s="5" t="str">
        <f t="shared" si="6"/>
        <v>Line up</v>
      </c>
      <c r="H81" s="6">
        <f>IF(AND(E81="",F81="",G81=""),"",MAX($H$3:H80)+1)</f>
        <v>77</v>
      </c>
      <c r="J81" s="5" t="str">
        <f>INDEX(E:E,MATCH(M81,H:H))</f>
        <v>11_PGOC_BNL_Dynamite_SG01_P01_IC07_S05</v>
      </c>
      <c r="K81" s="5" t="str">
        <f>INDEX(F:F,MATCH($M81,$H:$H))</f>
        <v>PU01</v>
      </c>
      <c r="L81" s="5" t="str">
        <f>INDEX(G:G,MATCH($M81,$H:$H))</f>
        <v>Line up</v>
      </c>
      <c r="M81" s="6">
        <f t="shared" si="7"/>
        <v>79</v>
      </c>
    </row>
    <row r="82" spans="1:13" x14ac:dyDescent="0.25">
      <c r="A82" t="s">
        <v>62</v>
      </c>
      <c r="B82">
        <v>0</v>
      </c>
      <c r="C82">
        <v>0</v>
      </c>
      <c r="E82" s="5" t="str">
        <f t="shared" si="4"/>
        <v>11_PGOC_BNL_Dynamite_SG01_P01_IC07_S05</v>
      </c>
      <c r="F82" s="5" t="str">
        <f t="shared" si="5"/>
        <v/>
      </c>
      <c r="G82" s="5" t="str">
        <f t="shared" si="6"/>
        <v>Line up</v>
      </c>
      <c r="H82" s="6">
        <f>IF(AND(E82="",F82="",G82=""),"",MAX($H$3:H81)+1)</f>
        <v>78</v>
      </c>
      <c r="J82" s="5" t="str">
        <f>INDEX(E:E,MATCH(M82,H:H))</f>
        <v>11_PGOC_BNL_Dynamite_SG01_P01_IC07_S05</v>
      </c>
      <c r="K82" s="5" t="str">
        <f>INDEX(F:F,MATCH($M82,$H:$H))</f>
        <v>PU02</v>
      </c>
      <c r="L82" s="5" t="str">
        <f>INDEX(G:G,MATCH($M82,$H:$H))</f>
        <v>Line up</v>
      </c>
      <c r="M82" s="6">
        <f t="shared" si="7"/>
        <v>80</v>
      </c>
    </row>
    <row r="83" spans="1:13" x14ac:dyDescent="0.25">
      <c r="A83" t="s">
        <v>24</v>
      </c>
      <c r="B83" t="s">
        <v>64</v>
      </c>
      <c r="C83">
        <v>0</v>
      </c>
      <c r="E83" s="5" t="str">
        <f t="shared" si="4"/>
        <v>11_PGOC_BNL_Dynamite_SG01_P01_IC07_S05</v>
      </c>
      <c r="F83" s="5" t="str">
        <f t="shared" si="5"/>
        <v>PU01</v>
      </c>
      <c r="G83" s="5" t="str">
        <f t="shared" si="6"/>
        <v>Line up</v>
      </c>
      <c r="H83" s="6">
        <f>IF(AND(E83="",F83="",G83=""),"",MAX($H$3:H82)+1)</f>
        <v>79</v>
      </c>
      <c r="J83" s="5" t="str">
        <f>INDEX(E:E,MATCH(M83,H:H))</f>
        <v>11_PGOC_BNL_Dynamite_SG01_P01_IC07_S06</v>
      </c>
      <c r="K83" s="5" t="str">
        <f>INDEX(F:F,MATCH($M83,$H:$H))</f>
        <v/>
      </c>
      <c r="L83" s="5" t="str">
        <f>INDEX(G:G,MATCH($M83,$H:$H))</f>
        <v>Line up</v>
      </c>
      <c r="M83" s="6">
        <f t="shared" si="7"/>
        <v>81</v>
      </c>
    </row>
    <row r="84" spans="1:13" x14ac:dyDescent="0.25">
      <c r="A84" t="s">
        <v>24</v>
      </c>
      <c r="B84" t="s">
        <v>65</v>
      </c>
      <c r="C84">
        <v>0</v>
      </c>
      <c r="E84" s="5" t="str">
        <f t="shared" si="4"/>
        <v>11_PGOC_BNL_Dynamite_SG01_P01_IC07_S05</v>
      </c>
      <c r="F84" s="5" t="str">
        <f t="shared" si="5"/>
        <v>PU02</v>
      </c>
      <c r="G84" s="5" t="str">
        <f t="shared" si="6"/>
        <v>Line up</v>
      </c>
      <c r="H84" s="6">
        <f>IF(AND(E84="",F84="",G84=""),"",MAX($H$3:H83)+1)</f>
        <v>80</v>
      </c>
      <c r="J84" s="5" t="str">
        <f>INDEX(E:E,MATCH(M84,H:H))</f>
        <v>11_PGOC_BNL_Dynamite_SG01_P01_IC07_S06</v>
      </c>
      <c r="K84" s="5" t="str">
        <f>INDEX(F:F,MATCH($M84,$H:$H))</f>
        <v>PU01</v>
      </c>
      <c r="L84" s="5" t="str">
        <f>INDEX(G:G,MATCH($M84,$H:$H))</f>
        <v>Line up</v>
      </c>
      <c r="M84" s="6">
        <f t="shared" si="7"/>
        <v>82</v>
      </c>
    </row>
    <row r="85" spans="1:13" x14ac:dyDescent="0.25">
      <c r="A85" t="s">
        <v>63</v>
      </c>
      <c r="B85">
        <v>0</v>
      </c>
      <c r="C85">
        <v>0</v>
      </c>
      <c r="E85" s="5" t="str">
        <f t="shared" si="4"/>
        <v>11_PGOC_BNL_Dynamite_SG01_P01_IC07_S06</v>
      </c>
      <c r="F85" s="5" t="str">
        <f t="shared" si="5"/>
        <v/>
      </c>
      <c r="G85" s="5" t="str">
        <f t="shared" si="6"/>
        <v>Line up</v>
      </c>
      <c r="H85" s="6">
        <f>IF(AND(E85="",F85="",G85=""),"",MAX($H$3:H84)+1)</f>
        <v>81</v>
      </c>
      <c r="J85" s="5">
        <f>INDEX(E:E,MATCH(M85,H:H))</f>
        <v>0</v>
      </c>
      <c r="K85" s="5" t="str">
        <f>INDEX(F:F,MATCH($M85,$H:$H))</f>
        <v>C</v>
      </c>
      <c r="L85" s="5" t="str">
        <f>INDEX(G:G,MATCH($M85,$H:$H))</f>
        <v/>
      </c>
      <c r="M85" s="6">
        <f t="shared" si="7"/>
        <v>83</v>
      </c>
    </row>
    <row r="86" spans="1:13" x14ac:dyDescent="0.25">
      <c r="A86" t="s">
        <v>24</v>
      </c>
      <c r="B86" t="s">
        <v>64</v>
      </c>
      <c r="C86">
        <v>0</v>
      </c>
      <c r="E86" s="5" t="str">
        <f t="shared" si="4"/>
        <v>11_PGOC_BNL_Dynamite_SG01_P01_IC07_S06</v>
      </c>
      <c r="F86" s="5" t="str">
        <f t="shared" si="5"/>
        <v>PU01</v>
      </c>
      <c r="G86" s="5" t="str">
        <f t="shared" si="6"/>
        <v>Line up</v>
      </c>
      <c r="H86" s="6">
        <f>IF(AND(E86="",F86="",G86=""),"",MAX($H$3:H85)+1)</f>
        <v>82</v>
      </c>
      <c r="J86" s="5">
        <f>INDEX(E:E,MATCH(M86,H:H))</f>
        <v>0</v>
      </c>
      <c r="K86" s="5" t="str">
        <f>INDEX(F:F,MATCH($M86,$H:$H))</f>
        <v>M</v>
      </c>
      <c r="L86" s="5" t="str">
        <f>INDEX(G:G,MATCH($M86,$H:$H))</f>
        <v/>
      </c>
      <c r="M86" s="6">
        <f t="shared" si="7"/>
        <v>84</v>
      </c>
    </row>
    <row r="87" spans="1:13" x14ac:dyDescent="0.25">
      <c r="A87">
        <v>0</v>
      </c>
      <c r="B87">
        <v>0</v>
      </c>
      <c r="C87">
        <v>0</v>
      </c>
      <c r="E87" s="5" t="str">
        <f t="shared" si="4"/>
        <v/>
      </c>
      <c r="F87" s="5" t="str">
        <f t="shared" si="5"/>
        <v/>
      </c>
      <c r="G87" s="5" t="str">
        <f t="shared" si="6"/>
        <v/>
      </c>
      <c r="H87" s="6" t="str">
        <f>IF(AND(E87="",F87="",G87=""),"",MAX($H$3:H86)+1)</f>
        <v/>
      </c>
      <c r="J87" s="5">
        <f>INDEX(E:E,MATCH(M87,H:H))</f>
        <v>0</v>
      </c>
      <c r="K87" s="5" t="str">
        <f>INDEX(F:F,MATCH($M87,$H:$H))</f>
        <v>D</v>
      </c>
      <c r="L87" s="5" t="str">
        <f>INDEX(G:G,MATCH($M87,$H:$H))</f>
        <v/>
      </c>
      <c r="M87" s="6">
        <f t="shared" si="7"/>
        <v>85</v>
      </c>
    </row>
    <row r="88" spans="1:13" x14ac:dyDescent="0.25">
      <c r="A88">
        <v>0</v>
      </c>
      <c r="B88">
        <v>0</v>
      </c>
      <c r="C88">
        <v>0</v>
      </c>
      <c r="E88" s="5" t="str">
        <f t="shared" si="4"/>
        <v/>
      </c>
      <c r="F88" s="5" t="str">
        <f t="shared" si="5"/>
        <v/>
      </c>
      <c r="G88" s="5" t="str">
        <f t="shared" si="6"/>
        <v/>
      </c>
      <c r="H88" s="6" t="str">
        <f>IF(AND(E88="",F88="",G88=""),"",MAX($H$3:H87)+1)</f>
        <v/>
      </c>
      <c r="J88" s="5">
        <f>INDEX(E:E,MATCH(M88,H:H))</f>
        <v>0</v>
      </c>
      <c r="K88" s="5" t="str">
        <f>INDEX(F:F,MATCH($M88,$H:$H))</f>
        <v>R</v>
      </c>
      <c r="L88" s="5" t="str">
        <f>INDEX(G:G,MATCH($M88,$H:$H))</f>
        <v/>
      </c>
      <c r="M88" s="6">
        <f t="shared" si="7"/>
        <v>86</v>
      </c>
    </row>
    <row r="89" spans="1:13" x14ac:dyDescent="0.25">
      <c r="A89">
        <v>0</v>
      </c>
      <c r="B89">
        <v>0</v>
      </c>
      <c r="C89">
        <v>0</v>
      </c>
      <c r="E89" s="5" t="str">
        <f t="shared" si="4"/>
        <v/>
      </c>
      <c r="F89" s="5" t="str">
        <f t="shared" si="5"/>
        <v/>
      </c>
      <c r="G89" s="5" t="str">
        <f t="shared" si="6"/>
        <v/>
      </c>
      <c r="H89" s="6" t="str">
        <f>IF(AND(E89="",F89="",G89=""),"",MAX($H$3:H88)+1)</f>
        <v/>
      </c>
      <c r="J89" s="5">
        <f>INDEX(E:E,MATCH(M89,H:H))</f>
        <v>0</v>
      </c>
      <c r="K89" s="5" t="str">
        <f>INDEX(F:F,MATCH($M89,$H:$H))</f>
        <v>I</v>
      </c>
      <c r="L89" s="5" t="str">
        <f>INDEX(G:G,MATCH($M89,$H:$H))</f>
        <v/>
      </c>
      <c r="M89" s="6">
        <f t="shared" si="7"/>
        <v>87</v>
      </c>
    </row>
    <row r="90" spans="1:13" x14ac:dyDescent="0.25">
      <c r="A90">
        <v>0</v>
      </c>
      <c r="B90">
        <v>0</v>
      </c>
      <c r="C90">
        <v>0</v>
      </c>
      <c r="E90" s="5" t="str">
        <f t="shared" si="4"/>
        <v/>
      </c>
      <c r="F90" s="5" t="str">
        <f t="shared" si="5"/>
        <v/>
      </c>
      <c r="G90" s="5" t="str">
        <f t="shared" si="6"/>
        <v/>
      </c>
      <c r="H90" s="6" t="str">
        <f>IF(AND(E90="",F90="",G90=""),"",MAX($H$3:H89)+1)</f>
        <v/>
      </c>
      <c r="J90" s="5">
        <f>INDEX(E:E,MATCH(M90,H:H))</f>
        <v>0</v>
      </c>
      <c r="K90" s="5" t="str">
        <f>INDEX(F:F,MATCH($M90,$H:$H))</f>
        <v>I</v>
      </c>
      <c r="L90" s="5" t="str">
        <f>INDEX(G:G,MATCH($M90,$H:$H))</f>
        <v/>
      </c>
      <c r="M90" s="6">
        <f t="shared" si="7"/>
        <v>88</v>
      </c>
    </row>
    <row r="91" spans="1:13" x14ac:dyDescent="0.25">
      <c r="A91">
        <v>0</v>
      </c>
      <c r="B91">
        <v>0</v>
      </c>
      <c r="C91">
        <v>0</v>
      </c>
      <c r="E91" s="5" t="str">
        <f t="shared" si="4"/>
        <v/>
      </c>
      <c r="F91" s="5" t="str">
        <f t="shared" si="5"/>
        <v/>
      </c>
      <c r="G91" s="5" t="str">
        <f t="shared" si="6"/>
        <v/>
      </c>
      <c r="H91" s="6" t="str">
        <f>IF(AND(E91="",F91="",G91=""),"",MAX($H$3:H90)+1)</f>
        <v/>
      </c>
      <c r="J91" s="5">
        <f>INDEX(E:E,MATCH(M91,H:H))</f>
        <v>0</v>
      </c>
      <c r="K91" s="5" t="str">
        <f>INDEX(F:F,MATCH($M91,$H:$H))</f>
        <v>I</v>
      </c>
      <c r="L91" s="5" t="str">
        <f>INDEX(G:G,MATCH($M91,$H:$H))</f>
        <v/>
      </c>
      <c r="M91" s="6">
        <f t="shared" si="7"/>
        <v>89</v>
      </c>
    </row>
    <row r="92" spans="1:13" x14ac:dyDescent="0.25">
      <c r="A92">
        <v>0</v>
      </c>
      <c r="B92">
        <v>0</v>
      </c>
      <c r="C92">
        <v>0</v>
      </c>
      <c r="E92" s="5" t="str">
        <f t="shared" si="4"/>
        <v/>
      </c>
      <c r="F92" s="5" t="str">
        <f t="shared" si="5"/>
        <v/>
      </c>
      <c r="G92" s="5" t="str">
        <f t="shared" si="6"/>
        <v/>
      </c>
      <c r="H92" s="6" t="str">
        <f>IF(AND(E92="",F92="",G92=""),"",MAX($H$3:H91)+1)</f>
        <v/>
      </c>
      <c r="J92" s="5">
        <f>INDEX(E:E,MATCH(M92,H:H))</f>
        <v>0</v>
      </c>
      <c r="K92" s="5" t="str">
        <f>INDEX(F:F,MATCH($M92,$H:$H))</f>
        <v>I</v>
      </c>
      <c r="L92" s="5" t="str">
        <f>INDEX(G:G,MATCH($M92,$H:$H))</f>
        <v/>
      </c>
      <c r="M92" s="6">
        <f t="shared" si="7"/>
        <v>90</v>
      </c>
    </row>
    <row r="93" spans="1:13" x14ac:dyDescent="0.25">
      <c r="A93">
        <v>0</v>
      </c>
      <c r="B93">
        <v>0</v>
      </c>
      <c r="C93">
        <v>0</v>
      </c>
      <c r="E93" s="5" t="str">
        <f t="shared" si="4"/>
        <v/>
      </c>
      <c r="F93" s="5" t="str">
        <f t="shared" si="5"/>
        <v/>
      </c>
      <c r="G93" s="5" t="str">
        <f t="shared" si="6"/>
        <v/>
      </c>
      <c r="H93" s="6" t="str">
        <f>IF(AND(E93="",F93="",G93=""),"",MAX($H$3:H92)+1)</f>
        <v/>
      </c>
      <c r="J93" s="5">
        <f>INDEX(E:E,MATCH(M93,H:H))</f>
        <v>0</v>
      </c>
      <c r="K93" s="5" t="str">
        <f>INDEX(F:F,MATCH($M93,$H:$H))</f>
        <v>I</v>
      </c>
      <c r="L93" s="5" t="str">
        <f>INDEX(G:G,MATCH($M93,$H:$H))</f>
        <v/>
      </c>
      <c r="M93" s="6">
        <f t="shared" si="7"/>
        <v>91</v>
      </c>
    </row>
    <row r="94" spans="1:13" x14ac:dyDescent="0.25">
      <c r="A94">
        <v>0</v>
      </c>
      <c r="B94" t="s">
        <v>68</v>
      </c>
      <c r="C94">
        <v>0</v>
      </c>
      <c r="E94" s="5">
        <f t="shared" si="4"/>
        <v>0</v>
      </c>
      <c r="F94" s="5" t="str">
        <f t="shared" si="5"/>
        <v>C</v>
      </c>
      <c r="G94" s="5" t="str">
        <f t="shared" si="6"/>
        <v/>
      </c>
      <c r="H94" s="6">
        <f>IF(AND(E94="",F94="",G94=""),"",MAX($H$3:H93)+1)</f>
        <v>83</v>
      </c>
      <c r="J94" s="5">
        <f>INDEX(E:E,MATCH(M94,H:H))</f>
        <v>0</v>
      </c>
      <c r="K94" s="5" t="str">
        <f>INDEX(F:F,MATCH($M94,$H:$H))</f>
        <v>I</v>
      </c>
      <c r="L94" s="5" t="str">
        <f>INDEX(G:G,MATCH($M94,$H:$H))</f>
        <v/>
      </c>
      <c r="M94" s="6">
        <f t="shared" si="7"/>
        <v>92</v>
      </c>
    </row>
    <row r="95" spans="1:13" x14ac:dyDescent="0.25">
      <c r="A95">
        <v>0</v>
      </c>
      <c r="B95" t="s">
        <v>69</v>
      </c>
      <c r="C95">
        <v>0</v>
      </c>
      <c r="E95" s="5">
        <f t="shared" si="4"/>
        <v>0</v>
      </c>
      <c r="F95" s="5" t="str">
        <f t="shared" si="5"/>
        <v>M</v>
      </c>
      <c r="G95" s="5" t="str">
        <f t="shared" si="6"/>
        <v/>
      </c>
      <c r="H95" s="6">
        <f>IF(AND(E95="",F95="",G95=""),"",MAX($H$3:H94)+1)</f>
        <v>84</v>
      </c>
      <c r="J95" s="5">
        <f>INDEX(E:E,MATCH(M95,H:H))</f>
        <v>0</v>
      </c>
      <c r="K95" s="5" t="str">
        <f>INDEX(F:F,MATCH($M95,$H:$H))</f>
        <v>I</v>
      </c>
      <c r="L95" s="5" t="str">
        <f>INDEX(G:G,MATCH($M95,$H:$H))</f>
        <v/>
      </c>
      <c r="M95" s="6">
        <f t="shared" si="7"/>
        <v>93</v>
      </c>
    </row>
    <row r="96" spans="1:13" x14ac:dyDescent="0.25">
      <c r="A96">
        <v>0</v>
      </c>
      <c r="B96" t="s">
        <v>70</v>
      </c>
      <c r="C96">
        <v>0</v>
      </c>
      <c r="E96" s="5">
        <f t="shared" si="4"/>
        <v>0</v>
      </c>
      <c r="F96" s="5" t="str">
        <f t="shared" si="5"/>
        <v>D</v>
      </c>
      <c r="G96" s="5" t="str">
        <f t="shared" si="6"/>
        <v/>
      </c>
      <c r="H96" s="6">
        <f>IF(AND(E96="",F96="",G96=""),"",MAX($H$3:H95)+1)</f>
        <v>85</v>
      </c>
      <c r="J96" s="5">
        <f>INDEX(E:E,MATCH(M96,H:H))</f>
        <v>0</v>
      </c>
      <c r="K96" s="5" t="str">
        <f>INDEX(F:F,MATCH($M96,$H:$H))</f>
        <v>I</v>
      </c>
      <c r="L96" s="5" t="str">
        <f>INDEX(G:G,MATCH($M96,$H:$H))</f>
        <v/>
      </c>
      <c r="M96" s="6">
        <f t="shared" si="7"/>
        <v>94</v>
      </c>
    </row>
    <row r="97" spans="1:13" x14ac:dyDescent="0.25">
      <c r="A97">
        <v>0</v>
      </c>
      <c r="B97" t="s">
        <v>71</v>
      </c>
      <c r="C97">
        <v>0</v>
      </c>
      <c r="E97" s="5">
        <f t="shared" si="4"/>
        <v>0</v>
      </c>
      <c r="F97" s="5" t="str">
        <f t="shared" si="5"/>
        <v>R</v>
      </c>
      <c r="G97" s="5" t="str">
        <f t="shared" si="6"/>
        <v/>
      </c>
      <c r="H97" s="6">
        <f>IF(AND(E97="",F97="",G97=""),"",MAX($H$3:H96)+1)</f>
        <v>86</v>
      </c>
      <c r="J97" s="5">
        <f>INDEX(E:E,MATCH(M97,H:H))</f>
        <v>0</v>
      </c>
      <c r="K97" s="5" t="str">
        <f>INDEX(F:F,MATCH($M97,$H:$H))</f>
        <v>I</v>
      </c>
      <c r="L97" s="5" t="str">
        <f>INDEX(G:G,MATCH($M97,$H:$H))</f>
        <v/>
      </c>
      <c r="M97" s="6">
        <f t="shared" si="7"/>
        <v>95</v>
      </c>
    </row>
    <row r="98" spans="1:13" x14ac:dyDescent="0.25">
      <c r="A98">
        <v>0</v>
      </c>
      <c r="B98" t="s">
        <v>72</v>
      </c>
      <c r="C98">
        <v>0</v>
      </c>
      <c r="E98" s="5">
        <f t="shared" si="4"/>
        <v>0</v>
      </c>
      <c r="F98" s="5" t="str">
        <f t="shared" si="5"/>
        <v>I</v>
      </c>
      <c r="G98" s="5" t="str">
        <f t="shared" si="6"/>
        <v/>
      </c>
      <c r="H98" s="6">
        <f>IF(AND(E98="",F98="",G98=""),"",MAX($H$3:H97)+1)</f>
        <v>87</v>
      </c>
      <c r="J98" s="5">
        <f>INDEX(E:E,MATCH(M98,H:H))</f>
        <v>0</v>
      </c>
      <c r="K98" s="5" t="str">
        <f>INDEX(F:F,MATCH($M98,$H:$H))</f>
        <v>I</v>
      </c>
      <c r="L98" s="5" t="str">
        <f>INDEX(G:G,MATCH($M98,$H:$H))</f>
        <v/>
      </c>
      <c r="M98" s="6">
        <f t="shared" si="7"/>
        <v>96</v>
      </c>
    </row>
    <row r="99" spans="1:13" x14ac:dyDescent="0.25">
      <c r="A99">
        <v>0</v>
      </c>
      <c r="B99">
        <v>0</v>
      </c>
      <c r="C99">
        <v>0</v>
      </c>
      <c r="E99" s="5" t="str">
        <f t="shared" si="4"/>
        <v/>
      </c>
      <c r="F99" s="5" t="str">
        <f t="shared" si="5"/>
        <v/>
      </c>
      <c r="G99" s="5" t="str">
        <f t="shared" si="6"/>
        <v/>
      </c>
      <c r="H99" s="6" t="str">
        <f>IF(AND(E99="",F99="",G99=""),"",MAX($H$3:H98)+1)</f>
        <v/>
      </c>
      <c r="J99" s="5">
        <f>INDEX(E:E,MATCH(M99,H:H))</f>
        <v>0</v>
      </c>
      <c r="K99" s="5" t="str">
        <f>INDEX(F:F,MATCH($M99,$H:$H))</f>
        <v>I</v>
      </c>
      <c r="L99" s="5" t="str">
        <f>INDEX(G:G,MATCH($M99,$H:$H))</f>
        <v/>
      </c>
      <c r="M99" s="6">
        <f t="shared" si="7"/>
        <v>97</v>
      </c>
    </row>
    <row r="100" spans="1:13" x14ac:dyDescent="0.25">
      <c r="A100">
        <v>0</v>
      </c>
      <c r="B100">
        <v>0</v>
      </c>
      <c r="C100">
        <v>0</v>
      </c>
      <c r="E100" s="5" t="str">
        <f t="shared" si="4"/>
        <v/>
      </c>
      <c r="F100" s="5" t="str">
        <f t="shared" si="5"/>
        <v/>
      </c>
      <c r="G100" s="5" t="str">
        <f t="shared" si="6"/>
        <v/>
      </c>
      <c r="H100" s="6" t="str">
        <f>IF(AND(E100="",F100="",G100=""),"",MAX($H$3:H99)+1)</f>
        <v/>
      </c>
      <c r="J100" s="5">
        <f>INDEX(E:E,MATCH(M100,H:H))</f>
        <v>0</v>
      </c>
      <c r="K100" s="5" t="str">
        <f>INDEX(F:F,MATCH($M100,$H:$H))</f>
        <v>I</v>
      </c>
      <c r="L100" s="5" t="str">
        <f>INDEX(G:G,MATCH($M100,$H:$H))</f>
        <v/>
      </c>
      <c r="M100" s="6">
        <f t="shared" si="7"/>
        <v>98</v>
      </c>
    </row>
    <row r="101" spans="1:13" x14ac:dyDescent="0.25">
      <c r="A101">
        <v>0</v>
      </c>
      <c r="B101">
        <v>0</v>
      </c>
      <c r="C101">
        <v>0</v>
      </c>
      <c r="E101" s="5" t="str">
        <f t="shared" si="4"/>
        <v/>
      </c>
      <c r="F101" s="5" t="str">
        <f t="shared" si="5"/>
        <v/>
      </c>
      <c r="G101" s="5" t="str">
        <f t="shared" si="6"/>
        <v/>
      </c>
      <c r="H101" s="6" t="str">
        <f>IF(AND(E101="",F101="",G101=""),"",MAX($H$3:H100)+1)</f>
        <v/>
      </c>
      <c r="J101" s="5">
        <f>INDEX(E:E,MATCH(M101,H:H))</f>
        <v>0</v>
      </c>
      <c r="K101" s="5" t="str">
        <f>INDEX(F:F,MATCH($M101,$H:$H))</f>
        <v>I</v>
      </c>
      <c r="L101" s="5" t="str">
        <f>INDEX(G:G,MATCH($M101,$H:$H))</f>
        <v/>
      </c>
      <c r="M101" s="6">
        <f t="shared" si="7"/>
        <v>99</v>
      </c>
    </row>
    <row r="102" spans="1:13" x14ac:dyDescent="0.25">
      <c r="A102">
        <v>0</v>
      </c>
      <c r="B102">
        <v>0</v>
      </c>
      <c r="C102">
        <v>0</v>
      </c>
      <c r="E102" s="5" t="str">
        <f t="shared" si="4"/>
        <v/>
      </c>
      <c r="F102" s="5" t="str">
        <f t="shared" si="5"/>
        <v/>
      </c>
      <c r="G102" s="5" t="str">
        <f t="shared" si="6"/>
        <v/>
      </c>
      <c r="H102" s="6" t="str">
        <f>IF(AND(E102="",F102="",G102=""),"",MAX($H$3:H101)+1)</f>
        <v/>
      </c>
      <c r="J102" s="5">
        <f>INDEX(E:E,MATCH(M102,H:H))</f>
        <v>0</v>
      </c>
      <c r="K102" s="5" t="str">
        <f>INDEX(F:F,MATCH($M102,$H:$H))</f>
        <v>I</v>
      </c>
      <c r="L102" s="5" t="str">
        <f>INDEX(G:G,MATCH($M102,$H:$H))</f>
        <v/>
      </c>
      <c r="M102" s="6">
        <f t="shared" si="7"/>
        <v>100</v>
      </c>
    </row>
    <row r="103" spans="1:13" x14ac:dyDescent="0.25">
      <c r="A103">
        <v>0</v>
      </c>
      <c r="B103">
        <v>0</v>
      </c>
      <c r="C103">
        <v>0</v>
      </c>
      <c r="E103" s="5" t="str">
        <f t="shared" si="4"/>
        <v/>
      </c>
      <c r="F103" s="5" t="str">
        <f t="shared" si="5"/>
        <v/>
      </c>
      <c r="G103" s="5" t="str">
        <f t="shared" si="6"/>
        <v/>
      </c>
      <c r="H103" s="6" t="str">
        <f>IF(AND(E103="",F103="",G103=""),"",MAX($H$3:H102)+1)</f>
        <v/>
      </c>
      <c r="J103" s="5">
        <f>INDEX(E:E,MATCH(M103,H:H))</f>
        <v>0</v>
      </c>
      <c r="K103" s="5" t="str">
        <f>INDEX(F:F,MATCH($M103,$H:$H))</f>
        <v>I</v>
      </c>
      <c r="L103" s="5" t="str">
        <f>INDEX(G:G,MATCH($M103,$H:$H))</f>
        <v/>
      </c>
      <c r="M103" s="6">
        <f t="shared" si="7"/>
        <v>101</v>
      </c>
    </row>
    <row r="104" spans="1:13" x14ac:dyDescent="0.25">
      <c r="A104">
        <v>0</v>
      </c>
      <c r="B104">
        <v>0</v>
      </c>
      <c r="C104">
        <v>0</v>
      </c>
      <c r="E104" s="5" t="str">
        <f t="shared" si="4"/>
        <v/>
      </c>
      <c r="F104" s="5" t="str">
        <f t="shared" si="5"/>
        <v/>
      </c>
      <c r="G104" s="5" t="str">
        <f t="shared" si="6"/>
        <v/>
      </c>
      <c r="H104" s="6" t="str">
        <f>IF(AND(E104="",F104="",G104=""),"",MAX($H$3:H103)+1)</f>
        <v/>
      </c>
      <c r="J104" s="5">
        <f>INDEX(E:E,MATCH(M104,H:H))</f>
        <v>0</v>
      </c>
      <c r="K104" s="5" t="str">
        <f>INDEX(F:F,MATCH($M104,$H:$H))</f>
        <v>I</v>
      </c>
      <c r="L104" s="5" t="str">
        <f>INDEX(G:G,MATCH($M104,$H:$H))</f>
        <v/>
      </c>
      <c r="M104" s="6">
        <f t="shared" si="7"/>
        <v>102</v>
      </c>
    </row>
    <row r="105" spans="1:13" x14ac:dyDescent="0.25">
      <c r="A105">
        <v>0</v>
      </c>
      <c r="B105">
        <v>0</v>
      </c>
      <c r="C105">
        <v>0</v>
      </c>
      <c r="E105" s="5" t="str">
        <f t="shared" si="4"/>
        <v/>
      </c>
      <c r="F105" s="5" t="str">
        <f t="shared" si="5"/>
        <v/>
      </c>
      <c r="G105" s="5" t="str">
        <f t="shared" si="6"/>
        <v/>
      </c>
      <c r="H105" s="6" t="str">
        <f>IF(AND(E105="",F105="",G105=""),"",MAX($H$3:H104)+1)</f>
        <v/>
      </c>
      <c r="J105" s="5">
        <f>INDEX(E:E,MATCH(M105,H:H))</f>
        <v>0</v>
      </c>
      <c r="K105" s="5" t="str">
        <f>INDEX(F:F,MATCH($M105,$H:$H))</f>
        <v>I</v>
      </c>
      <c r="L105" s="5" t="str">
        <f>INDEX(G:G,MATCH($M105,$H:$H))</f>
        <v/>
      </c>
      <c r="M105" s="6">
        <f t="shared" si="7"/>
        <v>103</v>
      </c>
    </row>
    <row r="106" spans="1:13" x14ac:dyDescent="0.25">
      <c r="A106">
        <v>0</v>
      </c>
      <c r="B106">
        <v>0</v>
      </c>
      <c r="C106">
        <v>0</v>
      </c>
      <c r="E106" s="5" t="str">
        <f t="shared" si="4"/>
        <v/>
      </c>
      <c r="F106" s="5" t="str">
        <f t="shared" si="5"/>
        <v/>
      </c>
      <c r="G106" s="5" t="str">
        <f t="shared" si="6"/>
        <v/>
      </c>
      <c r="H106" s="6" t="str">
        <f>IF(AND(E106="",F106="",G106=""),"",MAX($H$3:H105)+1)</f>
        <v/>
      </c>
      <c r="J106" s="5">
        <f>INDEX(E:E,MATCH(M106,H:H))</f>
        <v>0</v>
      </c>
      <c r="K106" s="5" t="str">
        <f>INDEX(F:F,MATCH($M106,$H:$H))</f>
        <v>I</v>
      </c>
      <c r="L106" s="5" t="str">
        <f>INDEX(G:G,MATCH($M106,$H:$H))</f>
        <v/>
      </c>
      <c r="M106" s="6">
        <f t="shared" si="7"/>
        <v>104</v>
      </c>
    </row>
    <row r="107" spans="1:13" x14ac:dyDescent="0.25">
      <c r="A107">
        <v>0</v>
      </c>
      <c r="B107">
        <v>0</v>
      </c>
      <c r="C107">
        <v>0</v>
      </c>
      <c r="E107" s="5" t="str">
        <f t="shared" si="4"/>
        <v/>
      </c>
      <c r="F107" s="5" t="str">
        <f t="shared" si="5"/>
        <v/>
      </c>
      <c r="G107" s="5" t="str">
        <f t="shared" si="6"/>
        <v/>
      </c>
      <c r="H107" s="6" t="str">
        <f>IF(AND(E107="",F107="",G107=""),"",MAX($H$3:H106)+1)</f>
        <v/>
      </c>
      <c r="J107" s="5">
        <f>INDEX(E:E,MATCH(M107,H:H))</f>
        <v>0</v>
      </c>
      <c r="K107" s="5" t="str">
        <f>INDEX(F:F,MATCH($M107,$H:$H))</f>
        <v>I</v>
      </c>
      <c r="L107" s="5" t="str">
        <f>INDEX(G:G,MATCH($M107,$H:$H))</f>
        <v/>
      </c>
      <c r="M107" s="6">
        <f t="shared" si="7"/>
        <v>105</v>
      </c>
    </row>
    <row r="108" spans="1:13" x14ac:dyDescent="0.25">
      <c r="A108">
        <v>0</v>
      </c>
      <c r="B108">
        <v>0</v>
      </c>
      <c r="C108">
        <v>0</v>
      </c>
      <c r="E108" s="5" t="str">
        <f t="shared" si="4"/>
        <v/>
      </c>
      <c r="F108" s="5" t="str">
        <f t="shared" si="5"/>
        <v/>
      </c>
      <c r="G108" s="5" t="str">
        <f t="shared" si="6"/>
        <v/>
      </c>
      <c r="H108" s="6" t="str">
        <f>IF(AND(E108="",F108="",G108=""),"",MAX($H$3:H107)+1)</f>
        <v/>
      </c>
      <c r="J108" s="5">
        <f>INDEX(E:E,MATCH(M108,H:H))</f>
        <v>0</v>
      </c>
      <c r="K108" s="5" t="str">
        <f>INDEX(F:F,MATCH($M108,$H:$H))</f>
        <v>I</v>
      </c>
      <c r="L108" s="5" t="str">
        <f>INDEX(G:G,MATCH($M108,$H:$H))</f>
        <v/>
      </c>
      <c r="M108" s="6">
        <f t="shared" si="7"/>
        <v>106</v>
      </c>
    </row>
    <row r="109" spans="1:13" x14ac:dyDescent="0.25">
      <c r="A109">
        <v>0</v>
      </c>
      <c r="B109">
        <v>0</v>
      </c>
      <c r="C109">
        <v>0</v>
      </c>
      <c r="E109" s="5" t="str">
        <f t="shared" si="4"/>
        <v/>
      </c>
      <c r="F109" s="5" t="str">
        <f t="shared" si="5"/>
        <v/>
      </c>
      <c r="G109" s="5" t="str">
        <f t="shared" si="6"/>
        <v/>
      </c>
      <c r="H109" s="6" t="str">
        <f>IF(AND(E109="",F109="",G109=""),"",MAX($H$3:H108)+1)</f>
        <v/>
      </c>
      <c r="J109" s="5">
        <f>INDEX(E:E,MATCH(M109,H:H))</f>
        <v>0</v>
      </c>
      <c r="K109" s="5" t="str">
        <f>INDEX(F:F,MATCH($M109,$H:$H))</f>
        <v>I</v>
      </c>
      <c r="L109" s="5" t="str">
        <f>INDEX(G:G,MATCH($M109,$H:$H))</f>
        <v/>
      </c>
      <c r="M109" s="6">
        <f t="shared" si="7"/>
        <v>107</v>
      </c>
    </row>
    <row r="110" spans="1:13" x14ac:dyDescent="0.25">
      <c r="A110">
        <v>0</v>
      </c>
      <c r="B110">
        <v>0</v>
      </c>
      <c r="C110">
        <v>0</v>
      </c>
      <c r="E110" s="5" t="str">
        <f t="shared" si="4"/>
        <v/>
      </c>
      <c r="F110" s="5" t="str">
        <f t="shared" si="5"/>
        <v/>
      </c>
      <c r="G110" s="5" t="str">
        <f t="shared" si="6"/>
        <v/>
      </c>
      <c r="H110" s="6" t="str">
        <f>IF(AND(E110="",F110="",G110=""),"",MAX($H$3:H109)+1)</f>
        <v/>
      </c>
      <c r="J110" s="5">
        <f>INDEX(E:E,MATCH(M110,H:H))</f>
        <v>0</v>
      </c>
      <c r="K110" s="5" t="str">
        <f>INDEX(F:F,MATCH($M110,$H:$H))</f>
        <v>I</v>
      </c>
      <c r="L110" s="5" t="str">
        <f>INDEX(G:G,MATCH($M110,$H:$H))</f>
        <v/>
      </c>
      <c r="M110" s="6">
        <f t="shared" si="7"/>
        <v>108</v>
      </c>
    </row>
    <row r="111" spans="1:13" x14ac:dyDescent="0.25">
      <c r="A111">
        <v>0</v>
      </c>
      <c r="B111">
        <v>0</v>
      </c>
      <c r="C111">
        <v>0</v>
      </c>
      <c r="E111" s="5" t="str">
        <f t="shared" si="4"/>
        <v/>
      </c>
      <c r="F111" s="5" t="str">
        <f t="shared" si="5"/>
        <v/>
      </c>
      <c r="G111" s="5" t="str">
        <f t="shared" si="6"/>
        <v/>
      </c>
      <c r="H111" s="6" t="str">
        <f>IF(AND(E111="",F111="",G111=""),"",MAX($H$3:H110)+1)</f>
        <v/>
      </c>
      <c r="J111" s="5">
        <f>INDEX(E:E,MATCH(M111,H:H))</f>
        <v>0</v>
      </c>
      <c r="K111" s="5" t="str">
        <f>INDEX(F:F,MATCH($M111,$H:$H))</f>
        <v>I</v>
      </c>
      <c r="L111" s="5" t="str">
        <f>INDEX(G:G,MATCH($M111,$H:$H))</f>
        <v/>
      </c>
      <c r="M111" s="6">
        <f t="shared" si="7"/>
        <v>109</v>
      </c>
    </row>
    <row r="112" spans="1:13" x14ac:dyDescent="0.25">
      <c r="A112">
        <v>0</v>
      </c>
      <c r="B112">
        <v>0</v>
      </c>
      <c r="C112">
        <v>0</v>
      </c>
      <c r="E112" s="5" t="str">
        <f t="shared" si="4"/>
        <v/>
      </c>
      <c r="F112" s="5" t="str">
        <f t="shared" si="5"/>
        <v/>
      </c>
      <c r="G112" s="5" t="str">
        <f t="shared" si="6"/>
        <v/>
      </c>
      <c r="H112" s="6" t="str">
        <f>IF(AND(E112="",F112="",G112=""),"",MAX($H$3:H111)+1)</f>
        <v/>
      </c>
      <c r="J112" s="5">
        <f>INDEX(E:E,MATCH(M112,H:H))</f>
        <v>0</v>
      </c>
      <c r="K112" s="5" t="str">
        <f>INDEX(F:F,MATCH($M112,$H:$H))</f>
        <v>I</v>
      </c>
      <c r="L112" s="5" t="str">
        <f>INDEX(G:G,MATCH($M112,$H:$H))</f>
        <v/>
      </c>
      <c r="M112" s="6">
        <f t="shared" si="7"/>
        <v>110</v>
      </c>
    </row>
    <row r="113" spans="1:13" x14ac:dyDescent="0.25">
      <c r="A113">
        <v>0</v>
      </c>
      <c r="B113">
        <v>0</v>
      </c>
      <c r="C113">
        <v>0</v>
      </c>
      <c r="E113" s="5" t="str">
        <f t="shared" si="4"/>
        <v/>
      </c>
      <c r="F113" s="5" t="str">
        <f t="shared" si="5"/>
        <v/>
      </c>
      <c r="G113" s="5" t="str">
        <f t="shared" si="6"/>
        <v/>
      </c>
      <c r="H113" s="6" t="str">
        <f>IF(AND(E113="",F113="",G113=""),"",MAX($H$3:H112)+1)</f>
        <v/>
      </c>
      <c r="J113" s="5">
        <f>INDEX(E:E,MATCH(M113,H:H))</f>
        <v>0</v>
      </c>
      <c r="K113" s="5" t="str">
        <f>INDEX(F:F,MATCH($M113,$H:$H))</f>
        <v>I</v>
      </c>
      <c r="L113" s="5" t="str">
        <f>INDEX(G:G,MATCH($M113,$H:$H))</f>
        <v/>
      </c>
      <c r="M113" s="6">
        <f t="shared" si="7"/>
        <v>111</v>
      </c>
    </row>
    <row r="114" spans="1:13" x14ac:dyDescent="0.25">
      <c r="A114">
        <v>0</v>
      </c>
      <c r="B114">
        <v>0</v>
      </c>
      <c r="C114">
        <v>0</v>
      </c>
      <c r="E114" s="5" t="str">
        <f t="shared" si="4"/>
        <v/>
      </c>
      <c r="F114" s="5" t="str">
        <f t="shared" si="5"/>
        <v/>
      </c>
      <c r="G114" s="5" t="str">
        <f t="shared" si="6"/>
        <v/>
      </c>
      <c r="H114" s="6" t="str">
        <f>IF(AND(E114="",F114="",G114=""),"",MAX($H$3:H113)+1)</f>
        <v/>
      </c>
      <c r="J114" s="5">
        <f>INDEX(E:E,MATCH(M114,H:H))</f>
        <v>0</v>
      </c>
      <c r="K114" s="5" t="str">
        <f>INDEX(F:F,MATCH($M114,$H:$H))</f>
        <v>I</v>
      </c>
      <c r="L114" s="5" t="str">
        <f>INDEX(G:G,MATCH($M114,$H:$H))</f>
        <v/>
      </c>
      <c r="M114" s="6">
        <f t="shared" si="7"/>
        <v>112</v>
      </c>
    </row>
    <row r="115" spans="1:13" x14ac:dyDescent="0.25">
      <c r="A115">
        <v>0</v>
      </c>
      <c r="B115">
        <v>0</v>
      </c>
      <c r="C115">
        <v>0</v>
      </c>
      <c r="E115" s="5" t="str">
        <f t="shared" si="4"/>
        <v/>
      </c>
      <c r="F115" s="5" t="str">
        <f t="shared" si="5"/>
        <v/>
      </c>
      <c r="G115" s="5" t="str">
        <f t="shared" si="6"/>
        <v/>
      </c>
      <c r="H115" s="6" t="str">
        <f>IF(AND(E115="",F115="",G115=""),"",MAX($H$3:H114)+1)</f>
        <v/>
      </c>
      <c r="J115" s="5">
        <f>INDEX(E:E,MATCH(M115,H:H))</f>
        <v>0</v>
      </c>
      <c r="K115" s="5" t="str">
        <f>INDEX(F:F,MATCH($M115,$H:$H))</f>
        <v>I</v>
      </c>
      <c r="L115" s="5" t="str">
        <f>INDEX(G:G,MATCH($M115,$H:$H))</f>
        <v/>
      </c>
      <c r="M115" s="6">
        <f t="shared" si="7"/>
        <v>113</v>
      </c>
    </row>
    <row r="116" spans="1:13" x14ac:dyDescent="0.25">
      <c r="A116">
        <v>0</v>
      </c>
      <c r="B116">
        <v>0</v>
      </c>
      <c r="C116">
        <v>0</v>
      </c>
      <c r="E116" s="5" t="str">
        <f t="shared" si="4"/>
        <v/>
      </c>
      <c r="F116" s="5" t="str">
        <f t="shared" si="5"/>
        <v/>
      </c>
      <c r="G116" s="5" t="str">
        <f t="shared" si="6"/>
        <v/>
      </c>
      <c r="H116" s="6" t="str">
        <f>IF(AND(E116="",F116="",G116=""),"",MAX($H$3:H115)+1)</f>
        <v/>
      </c>
      <c r="J116" s="5">
        <f>INDEX(E:E,MATCH(M116,H:H))</f>
        <v>0</v>
      </c>
      <c r="K116" s="5" t="str">
        <f>INDEX(F:F,MATCH($M116,$H:$H))</f>
        <v>I</v>
      </c>
      <c r="L116" s="5" t="str">
        <f>INDEX(G:G,MATCH($M116,$H:$H))</f>
        <v/>
      </c>
      <c r="M116" s="6">
        <f t="shared" si="7"/>
        <v>114</v>
      </c>
    </row>
    <row r="117" spans="1:13" x14ac:dyDescent="0.25">
      <c r="A117">
        <v>0</v>
      </c>
      <c r="B117">
        <v>0</v>
      </c>
      <c r="C117">
        <v>0</v>
      </c>
      <c r="E117" s="5" t="str">
        <f t="shared" si="4"/>
        <v/>
      </c>
      <c r="F117" s="5" t="str">
        <f t="shared" si="5"/>
        <v/>
      </c>
      <c r="G117" s="5" t="str">
        <f t="shared" si="6"/>
        <v/>
      </c>
      <c r="H117" s="6" t="str">
        <f>IF(AND(E117="",F117="",G117=""),"",MAX($H$3:H116)+1)</f>
        <v/>
      </c>
      <c r="J117" s="5">
        <f>INDEX(E:E,MATCH(M117,H:H))</f>
        <v>0</v>
      </c>
      <c r="K117" s="5" t="str">
        <f>INDEX(F:F,MATCH($M117,$H:$H))</f>
        <v>I</v>
      </c>
      <c r="L117" s="5" t="str">
        <f>INDEX(G:G,MATCH($M117,$H:$H))</f>
        <v/>
      </c>
      <c r="M117" s="6">
        <f t="shared" si="7"/>
        <v>115</v>
      </c>
    </row>
    <row r="118" spans="1:13" x14ac:dyDescent="0.25">
      <c r="A118">
        <v>0</v>
      </c>
      <c r="B118">
        <v>0</v>
      </c>
      <c r="C118">
        <v>0</v>
      </c>
      <c r="E118" s="5" t="str">
        <f t="shared" si="4"/>
        <v/>
      </c>
      <c r="F118" s="5" t="str">
        <f t="shared" si="5"/>
        <v/>
      </c>
      <c r="G118" s="5" t="str">
        <f t="shared" si="6"/>
        <v/>
      </c>
      <c r="H118" s="6" t="str">
        <f>IF(AND(E118="",F118="",G118=""),"",MAX($H$3:H117)+1)</f>
        <v/>
      </c>
      <c r="J118" s="5">
        <f>INDEX(E:E,MATCH(M118,H:H))</f>
        <v>0</v>
      </c>
      <c r="K118" s="5" t="str">
        <f>INDEX(F:F,MATCH($M118,$H:$H))</f>
        <v>I</v>
      </c>
      <c r="L118" s="5" t="str">
        <f>INDEX(G:G,MATCH($M118,$H:$H))</f>
        <v/>
      </c>
      <c r="M118" s="6">
        <f t="shared" si="7"/>
        <v>116</v>
      </c>
    </row>
    <row r="119" spans="1:13" x14ac:dyDescent="0.25">
      <c r="A119">
        <v>0</v>
      </c>
      <c r="B119">
        <v>0</v>
      </c>
      <c r="C119">
        <v>0</v>
      </c>
      <c r="E119" s="5" t="str">
        <f t="shared" si="4"/>
        <v/>
      </c>
      <c r="F119" s="5" t="str">
        <f t="shared" si="5"/>
        <v/>
      </c>
      <c r="G119" s="5" t="str">
        <f t="shared" si="6"/>
        <v/>
      </c>
      <c r="H119" s="6" t="str">
        <f>IF(AND(E119="",F119="",G119=""),"",MAX($H$3:H118)+1)</f>
        <v/>
      </c>
      <c r="J119" s="5">
        <f>INDEX(E:E,MATCH(M119,H:H))</f>
        <v>0</v>
      </c>
      <c r="K119" s="5" t="str">
        <f>INDEX(F:F,MATCH($M119,$H:$H))</f>
        <v>I</v>
      </c>
      <c r="L119" s="5" t="str">
        <f>INDEX(G:G,MATCH($M119,$H:$H))</f>
        <v/>
      </c>
      <c r="M119" s="6">
        <f t="shared" si="7"/>
        <v>117</v>
      </c>
    </row>
    <row r="120" spans="1:13" x14ac:dyDescent="0.25">
      <c r="A120">
        <v>0</v>
      </c>
      <c r="B120">
        <v>0</v>
      </c>
      <c r="C120">
        <v>0</v>
      </c>
      <c r="E120" s="5" t="str">
        <f t="shared" si="4"/>
        <v/>
      </c>
      <c r="F120" s="5" t="str">
        <f t="shared" si="5"/>
        <v/>
      </c>
      <c r="G120" s="5" t="str">
        <f t="shared" si="6"/>
        <v/>
      </c>
      <c r="H120" s="6" t="str">
        <f>IF(AND(E120="",F120="",G120=""),"",MAX($H$3:H119)+1)</f>
        <v/>
      </c>
      <c r="J120" s="5">
        <f>INDEX(E:E,MATCH(M120,H:H))</f>
        <v>0</v>
      </c>
      <c r="K120" s="5" t="str">
        <f>INDEX(F:F,MATCH($M120,$H:$H))</f>
        <v>I</v>
      </c>
      <c r="L120" s="5" t="str">
        <f>INDEX(G:G,MATCH($M120,$H:$H))</f>
        <v/>
      </c>
      <c r="M120" s="6">
        <f t="shared" si="7"/>
        <v>118</v>
      </c>
    </row>
    <row r="121" spans="1:13" x14ac:dyDescent="0.25">
      <c r="A121">
        <v>0</v>
      </c>
      <c r="B121">
        <v>0</v>
      </c>
      <c r="C121">
        <v>0</v>
      </c>
      <c r="E121" s="5" t="str">
        <f t="shared" si="4"/>
        <v/>
      </c>
      <c r="F121" s="5" t="str">
        <f t="shared" si="5"/>
        <v/>
      </c>
      <c r="G121" s="5" t="str">
        <f t="shared" si="6"/>
        <v/>
      </c>
      <c r="H121" s="6" t="str">
        <f>IF(AND(E121="",F121="",G121=""),"",MAX($H$3:H120)+1)</f>
        <v/>
      </c>
      <c r="J121" s="5">
        <f>INDEX(E:E,MATCH(M121,H:H))</f>
        <v>0</v>
      </c>
      <c r="K121" s="5" t="str">
        <f>INDEX(F:F,MATCH($M121,$H:$H))</f>
        <v>I</v>
      </c>
      <c r="L121" s="5" t="str">
        <f>INDEX(G:G,MATCH($M121,$H:$H))</f>
        <v/>
      </c>
      <c r="M121" s="6">
        <f t="shared" si="7"/>
        <v>119</v>
      </c>
    </row>
    <row r="122" spans="1:13" x14ac:dyDescent="0.25">
      <c r="A122">
        <v>0</v>
      </c>
      <c r="B122">
        <v>0</v>
      </c>
      <c r="C122">
        <v>0</v>
      </c>
      <c r="E122" s="5" t="str">
        <f t="shared" si="4"/>
        <v/>
      </c>
      <c r="F122" s="5" t="str">
        <f t="shared" si="5"/>
        <v/>
      </c>
      <c r="G122" s="5" t="str">
        <f t="shared" si="6"/>
        <v/>
      </c>
      <c r="H122" s="6" t="str">
        <f>IF(AND(E122="",F122="",G122=""),"",MAX($H$3:H121)+1)</f>
        <v/>
      </c>
      <c r="J122" s="5">
        <f>INDEX(E:E,MATCH(M122,H:H))</f>
        <v>0</v>
      </c>
      <c r="K122" s="5" t="str">
        <f>INDEX(F:F,MATCH($M122,$H:$H))</f>
        <v>I</v>
      </c>
      <c r="L122" s="5" t="str">
        <f>INDEX(G:G,MATCH($M122,$H:$H))</f>
        <v/>
      </c>
      <c r="M122" s="6">
        <f t="shared" si="7"/>
        <v>120</v>
      </c>
    </row>
    <row r="123" spans="1:13" x14ac:dyDescent="0.25">
      <c r="A123">
        <v>0</v>
      </c>
      <c r="B123">
        <v>0</v>
      </c>
      <c r="C123">
        <v>0</v>
      </c>
      <c r="E123" s="5" t="str">
        <f t="shared" si="4"/>
        <v/>
      </c>
      <c r="F123" s="5" t="str">
        <f t="shared" si="5"/>
        <v/>
      </c>
      <c r="G123" s="5" t="str">
        <f t="shared" si="6"/>
        <v/>
      </c>
      <c r="H123" s="6" t="str">
        <f>IF(AND(E123="",F123="",G123=""),"",MAX($H$3:H122)+1)</f>
        <v/>
      </c>
      <c r="J123" s="5">
        <f>INDEX(E:E,MATCH(M123,H:H))</f>
        <v>0</v>
      </c>
      <c r="K123" s="5" t="str">
        <f>INDEX(F:F,MATCH($M123,$H:$H))</f>
        <v>I</v>
      </c>
      <c r="L123" s="5" t="str">
        <f>INDEX(G:G,MATCH($M123,$H:$H))</f>
        <v/>
      </c>
      <c r="M123" s="6">
        <f t="shared" si="7"/>
        <v>121</v>
      </c>
    </row>
    <row r="124" spans="1:13" x14ac:dyDescent="0.25">
      <c r="A124">
        <v>0</v>
      </c>
      <c r="B124">
        <v>0</v>
      </c>
      <c r="C124">
        <v>0</v>
      </c>
      <c r="E124" s="5" t="str">
        <f t="shared" si="4"/>
        <v/>
      </c>
      <c r="F124" s="5" t="str">
        <f t="shared" si="5"/>
        <v/>
      </c>
      <c r="G124" s="5" t="str">
        <f t="shared" si="6"/>
        <v/>
      </c>
      <c r="H124" s="6" t="str">
        <f>IF(AND(E124="",F124="",G124=""),"",MAX($H$3:H123)+1)</f>
        <v/>
      </c>
      <c r="J124" s="5">
        <f>INDEX(E:E,MATCH(M124,H:H))</f>
        <v>0</v>
      </c>
      <c r="K124" s="5" t="str">
        <f>INDEX(F:F,MATCH($M124,$H:$H))</f>
        <v>I</v>
      </c>
      <c r="L124" s="5" t="str">
        <f>INDEX(G:G,MATCH($M124,$H:$H))</f>
        <v/>
      </c>
      <c r="M124" s="6">
        <f t="shared" si="7"/>
        <v>122</v>
      </c>
    </row>
    <row r="125" spans="1:13" x14ac:dyDescent="0.25">
      <c r="A125">
        <v>0</v>
      </c>
      <c r="B125">
        <v>0</v>
      </c>
      <c r="C125">
        <v>0</v>
      </c>
      <c r="E125" s="5" t="str">
        <f t="shared" si="4"/>
        <v/>
      </c>
      <c r="F125" s="5" t="str">
        <f t="shared" si="5"/>
        <v/>
      </c>
      <c r="G125" s="5" t="str">
        <f t="shared" si="6"/>
        <v/>
      </c>
      <c r="H125" s="6" t="str">
        <f>IF(AND(E125="",F125="",G125=""),"",MAX($H$3:H124)+1)</f>
        <v/>
      </c>
      <c r="J125" s="5">
        <f>INDEX(E:E,MATCH(M125,H:H))</f>
        <v>0</v>
      </c>
      <c r="K125" s="5" t="str">
        <f>INDEX(F:F,MATCH($M125,$H:$H))</f>
        <v>I</v>
      </c>
      <c r="L125" s="5" t="str">
        <f>INDEX(G:G,MATCH($M125,$H:$H))</f>
        <v/>
      </c>
      <c r="M125" s="6">
        <f t="shared" si="7"/>
        <v>123</v>
      </c>
    </row>
    <row r="126" spans="1:13" x14ac:dyDescent="0.25">
      <c r="A126">
        <v>0</v>
      </c>
      <c r="B126">
        <v>0</v>
      </c>
      <c r="C126">
        <v>0</v>
      </c>
      <c r="E126" s="5" t="str">
        <f t="shared" si="4"/>
        <v/>
      </c>
      <c r="F126" s="5" t="str">
        <f t="shared" si="5"/>
        <v/>
      </c>
      <c r="G126" s="5" t="str">
        <f t="shared" si="6"/>
        <v/>
      </c>
      <c r="H126" s="6" t="str">
        <f>IF(AND(E126="",F126="",G126=""),"",MAX($H$3:H125)+1)</f>
        <v/>
      </c>
      <c r="J126" s="5">
        <f>INDEX(E:E,MATCH(M126,H:H))</f>
        <v>0</v>
      </c>
      <c r="K126" s="5" t="str">
        <f>INDEX(F:F,MATCH($M126,$H:$H))</f>
        <v>I</v>
      </c>
      <c r="L126" s="5" t="str">
        <f>INDEX(G:G,MATCH($M126,$H:$H))</f>
        <v/>
      </c>
      <c r="M126" s="6">
        <f t="shared" si="7"/>
        <v>124</v>
      </c>
    </row>
    <row r="127" spans="1:13" x14ac:dyDescent="0.25">
      <c r="A127">
        <v>0</v>
      </c>
      <c r="B127">
        <v>0</v>
      </c>
      <c r="C127">
        <v>0</v>
      </c>
      <c r="E127" s="5" t="str">
        <f t="shared" si="4"/>
        <v/>
      </c>
      <c r="F127" s="5" t="str">
        <f t="shared" si="5"/>
        <v/>
      </c>
      <c r="G127" s="5" t="str">
        <f t="shared" si="6"/>
        <v/>
      </c>
      <c r="H127" s="6" t="str">
        <f>IF(AND(E127="",F127="",G127=""),"",MAX($H$3:H126)+1)</f>
        <v/>
      </c>
      <c r="J127" s="5">
        <f>INDEX(E:E,MATCH(M127,H:H))</f>
        <v>0</v>
      </c>
      <c r="K127" s="5" t="str">
        <f>INDEX(F:F,MATCH($M127,$H:$H))</f>
        <v>I</v>
      </c>
      <c r="L127" s="5" t="str">
        <f>INDEX(G:G,MATCH($M127,$H:$H))</f>
        <v/>
      </c>
      <c r="M127" s="6">
        <f t="shared" si="7"/>
        <v>125</v>
      </c>
    </row>
    <row r="128" spans="1:13" x14ac:dyDescent="0.25">
      <c r="A128">
        <v>0</v>
      </c>
      <c r="B128">
        <v>0</v>
      </c>
      <c r="C128">
        <v>0</v>
      </c>
      <c r="E128" s="5" t="str">
        <f t="shared" si="4"/>
        <v/>
      </c>
      <c r="F128" s="5" t="str">
        <f t="shared" si="5"/>
        <v/>
      </c>
      <c r="G128" s="5" t="str">
        <f t="shared" si="6"/>
        <v/>
      </c>
      <c r="H128" s="6" t="str">
        <f>IF(AND(E128="",F128="",G128=""),"",MAX($H$3:H127)+1)</f>
        <v/>
      </c>
      <c r="J128" s="5">
        <f>INDEX(E:E,MATCH(M128,H:H))</f>
        <v>0</v>
      </c>
      <c r="K128" s="5" t="str">
        <f>INDEX(F:F,MATCH($M128,$H:$H))</f>
        <v>I</v>
      </c>
      <c r="L128" s="5" t="str">
        <f>INDEX(G:G,MATCH($M128,$H:$H))</f>
        <v/>
      </c>
      <c r="M128" s="6">
        <f t="shared" si="7"/>
        <v>126</v>
      </c>
    </row>
    <row r="129" spans="1:13" x14ac:dyDescent="0.25">
      <c r="A129">
        <v>0</v>
      </c>
      <c r="B129">
        <v>0</v>
      </c>
      <c r="C129">
        <v>0</v>
      </c>
      <c r="E129" s="5" t="str">
        <f t="shared" si="4"/>
        <v/>
      </c>
      <c r="F129" s="5" t="str">
        <f t="shared" si="5"/>
        <v/>
      </c>
      <c r="G129" s="5" t="str">
        <f t="shared" si="6"/>
        <v/>
      </c>
      <c r="H129" s="6" t="str">
        <f>IF(AND(E129="",F129="",G129=""),"",MAX($H$3:H128)+1)</f>
        <v/>
      </c>
      <c r="J129" s="5">
        <f>INDEX(E:E,MATCH(M129,H:H))</f>
        <v>0</v>
      </c>
      <c r="K129" s="5" t="str">
        <f>INDEX(F:F,MATCH($M129,$H:$H))</f>
        <v>I</v>
      </c>
      <c r="L129" s="5" t="str">
        <f>INDEX(G:G,MATCH($M129,$H:$H))</f>
        <v/>
      </c>
      <c r="M129" s="6">
        <f t="shared" si="7"/>
        <v>127</v>
      </c>
    </row>
    <row r="130" spans="1:13" x14ac:dyDescent="0.25">
      <c r="A130">
        <v>0</v>
      </c>
      <c r="B130">
        <v>0</v>
      </c>
      <c r="C130">
        <v>0</v>
      </c>
      <c r="E130" s="5" t="str">
        <f t="shared" si="4"/>
        <v/>
      </c>
      <c r="F130" s="5" t="str">
        <f t="shared" si="5"/>
        <v/>
      </c>
      <c r="G130" s="5" t="str">
        <f t="shared" si="6"/>
        <v/>
      </c>
      <c r="H130" s="6" t="str">
        <f>IF(AND(E130="",F130="",G130=""),"",MAX($H$3:H129)+1)</f>
        <v/>
      </c>
      <c r="J130" s="5">
        <f>INDEX(E:E,MATCH(M130,H:H))</f>
        <v>0</v>
      </c>
      <c r="K130" s="5" t="str">
        <f>INDEX(F:F,MATCH($M130,$H:$H))</f>
        <v>I</v>
      </c>
      <c r="L130" s="5" t="str">
        <f>INDEX(G:G,MATCH($M130,$H:$H))</f>
        <v/>
      </c>
      <c r="M130" s="6">
        <f t="shared" si="7"/>
        <v>128</v>
      </c>
    </row>
    <row r="131" spans="1:13" x14ac:dyDescent="0.25">
      <c r="A131">
        <v>0</v>
      </c>
      <c r="B131">
        <v>0</v>
      </c>
      <c r="C131">
        <v>0</v>
      </c>
      <c r="E131" s="5" t="str">
        <f t="shared" si="4"/>
        <v/>
      </c>
      <c r="F131" s="5" t="str">
        <f t="shared" si="5"/>
        <v/>
      </c>
      <c r="G131" s="5" t="str">
        <f t="shared" si="6"/>
        <v/>
      </c>
      <c r="H131" s="6" t="str">
        <f>IF(AND(E131="",F131="",G131=""),"",MAX($H$3:H130)+1)</f>
        <v/>
      </c>
      <c r="J131" s="5">
        <f>INDEX(E:E,MATCH(M131,H:H))</f>
        <v>0</v>
      </c>
      <c r="K131" s="5" t="str">
        <f>INDEX(F:F,MATCH($M131,$H:$H))</f>
        <v>I</v>
      </c>
      <c r="L131" s="5" t="str">
        <f>INDEX(G:G,MATCH($M131,$H:$H))</f>
        <v/>
      </c>
      <c r="M131" s="6">
        <f t="shared" si="7"/>
        <v>129</v>
      </c>
    </row>
    <row r="132" spans="1:13" x14ac:dyDescent="0.25">
      <c r="A132">
        <v>0</v>
      </c>
      <c r="B132">
        <v>0</v>
      </c>
      <c r="C132">
        <v>0</v>
      </c>
      <c r="E132" s="5" t="str">
        <f t="shared" ref="E132:E195" si="8">IF(AND(A132=0,B132=0),"",IF(A132="",E131,A132))</f>
        <v/>
      </c>
      <c r="F132" s="5" t="str">
        <f t="shared" ref="F132:F195" si="9">IF(B132=0,"",B132)</f>
        <v/>
      </c>
      <c r="G132" s="5" t="str">
        <f t="shared" ref="G132:G195" si="10">IF(AND(A132=0,B132=0,C132=0),"",IF(C132=0,G131,C132))</f>
        <v/>
      </c>
      <c r="H132" s="6" t="str">
        <f>IF(AND(E132="",F132="",G132=""),"",MAX($H$3:H131)+1)</f>
        <v/>
      </c>
      <c r="J132" s="5">
        <f>INDEX(E:E,MATCH(M132,H:H))</f>
        <v>0</v>
      </c>
      <c r="K132" s="5" t="str">
        <f>INDEX(F:F,MATCH($M132,$H:$H))</f>
        <v>I</v>
      </c>
      <c r="L132" s="5" t="str">
        <f>INDEX(G:G,MATCH($M132,$H:$H))</f>
        <v/>
      </c>
      <c r="M132" s="6">
        <f t="shared" si="7"/>
        <v>130</v>
      </c>
    </row>
    <row r="133" spans="1:13" x14ac:dyDescent="0.25">
      <c r="A133">
        <v>0</v>
      </c>
      <c r="B133">
        <v>0</v>
      </c>
      <c r="C133">
        <v>0</v>
      </c>
      <c r="E133" s="5" t="str">
        <f t="shared" si="8"/>
        <v/>
      </c>
      <c r="F133" s="5" t="str">
        <f t="shared" si="9"/>
        <v/>
      </c>
      <c r="G133" s="5" t="str">
        <f t="shared" si="10"/>
        <v/>
      </c>
      <c r="H133" s="6" t="str">
        <f>IF(AND(E133="",F133="",G133=""),"",MAX($H$3:H132)+1)</f>
        <v/>
      </c>
      <c r="J133" s="5">
        <f>INDEX(E:E,MATCH(M133,H:H))</f>
        <v>0</v>
      </c>
      <c r="K133" s="5" t="str">
        <f>INDEX(F:F,MATCH($M133,$H:$H))</f>
        <v>I</v>
      </c>
      <c r="L133" s="5" t="str">
        <f>INDEX(G:G,MATCH($M133,$H:$H))</f>
        <v/>
      </c>
      <c r="M133" s="6">
        <f t="shared" ref="M133:M196" si="11">M132+1</f>
        <v>131</v>
      </c>
    </row>
    <row r="134" spans="1:13" x14ac:dyDescent="0.25">
      <c r="A134">
        <v>0</v>
      </c>
      <c r="B134">
        <v>0</v>
      </c>
      <c r="C134">
        <v>0</v>
      </c>
      <c r="E134" s="5" t="str">
        <f t="shared" si="8"/>
        <v/>
      </c>
      <c r="F134" s="5" t="str">
        <f t="shared" si="9"/>
        <v/>
      </c>
      <c r="G134" s="5" t="str">
        <f t="shared" si="10"/>
        <v/>
      </c>
      <c r="H134" s="6" t="str">
        <f>IF(AND(E134="",F134="",G134=""),"",MAX($H$3:H133)+1)</f>
        <v/>
      </c>
      <c r="J134" s="5">
        <f>INDEX(E:E,MATCH(M134,H:H))</f>
        <v>0</v>
      </c>
      <c r="K134" s="5" t="str">
        <f>INDEX(F:F,MATCH($M134,$H:$H))</f>
        <v>I</v>
      </c>
      <c r="L134" s="5" t="str">
        <f>INDEX(G:G,MATCH($M134,$H:$H))</f>
        <v/>
      </c>
      <c r="M134" s="6">
        <f t="shared" si="11"/>
        <v>132</v>
      </c>
    </row>
    <row r="135" spans="1:13" x14ac:dyDescent="0.25">
      <c r="A135">
        <v>0</v>
      </c>
      <c r="B135">
        <v>0</v>
      </c>
      <c r="C135">
        <v>0</v>
      </c>
      <c r="E135" s="5" t="str">
        <f t="shared" si="8"/>
        <v/>
      </c>
      <c r="F135" s="5" t="str">
        <f t="shared" si="9"/>
        <v/>
      </c>
      <c r="G135" s="5" t="str">
        <f t="shared" si="10"/>
        <v/>
      </c>
      <c r="H135" s="6" t="str">
        <f>IF(AND(E135="",F135="",G135=""),"",MAX($H$3:H134)+1)</f>
        <v/>
      </c>
      <c r="J135" s="5">
        <f>INDEX(E:E,MATCH(M135,H:H))</f>
        <v>0</v>
      </c>
      <c r="K135" s="5" t="str">
        <f>INDEX(F:F,MATCH($M135,$H:$H))</f>
        <v>I</v>
      </c>
      <c r="L135" s="5" t="str">
        <f>INDEX(G:G,MATCH($M135,$H:$H))</f>
        <v/>
      </c>
      <c r="M135" s="6">
        <f t="shared" si="11"/>
        <v>133</v>
      </c>
    </row>
    <row r="136" spans="1:13" x14ac:dyDescent="0.25">
      <c r="A136">
        <v>0</v>
      </c>
      <c r="B136">
        <v>0</v>
      </c>
      <c r="C136">
        <v>0</v>
      </c>
      <c r="E136" s="5" t="str">
        <f t="shared" si="8"/>
        <v/>
      </c>
      <c r="F136" s="5" t="str">
        <f t="shared" si="9"/>
        <v/>
      </c>
      <c r="G136" s="5" t="str">
        <f t="shared" si="10"/>
        <v/>
      </c>
      <c r="H136" s="6" t="str">
        <f>IF(AND(E136="",F136="",G136=""),"",MAX($H$3:H135)+1)</f>
        <v/>
      </c>
      <c r="J136" s="5">
        <f>INDEX(E:E,MATCH(M136,H:H))</f>
        <v>0</v>
      </c>
      <c r="K136" s="5" t="str">
        <f>INDEX(F:F,MATCH($M136,$H:$H))</f>
        <v>I</v>
      </c>
      <c r="L136" s="5" t="str">
        <f>INDEX(G:G,MATCH($M136,$H:$H))</f>
        <v/>
      </c>
      <c r="M136" s="6">
        <f t="shared" si="11"/>
        <v>134</v>
      </c>
    </row>
    <row r="137" spans="1:13" x14ac:dyDescent="0.25">
      <c r="A137">
        <v>0</v>
      </c>
      <c r="B137">
        <v>0</v>
      </c>
      <c r="C137">
        <v>0</v>
      </c>
      <c r="E137" s="5" t="str">
        <f t="shared" si="8"/>
        <v/>
      </c>
      <c r="F137" s="5" t="str">
        <f t="shared" si="9"/>
        <v/>
      </c>
      <c r="G137" s="5" t="str">
        <f t="shared" si="10"/>
        <v/>
      </c>
      <c r="H137" s="6" t="str">
        <f>IF(AND(E137="",F137="",G137=""),"",MAX($H$3:H136)+1)</f>
        <v/>
      </c>
      <c r="J137" s="5">
        <f>INDEX(E:E,MATCH(M137,H:H))</f>
        <v>0</v>
      </c>
      <c r="K137" s="5" t="str">
        <f>INDEX(F:F,MATCH($M137,$H:$H))</f>
        <v>I</v>
      </c>
      <c r="L137" s="5" t="str">
        <f>INDEX(G:G,MATCH($M137,$H:$H))</f>
        <v/>
      </c>
      <c r="M137" s="6">
        <f t="shared" si="11"/>
        <v>135</v>
      </c>
    </row>
    <row r="138" spans="1:13" x14ac:dyDescent="0.25">
      <c r="A138">
        <v>0</v>
      </c>
      <c r="B138">
        <v>0</v>
      </c>
      <c r="C138">
        <v>0</v>
      </c>
      <c r="E138" s="5" t="str">
        <f t="shared" si="8"/>
        <v/>
      </c>
      <c r="F138" s="5" t="str">
        <f t="shared" si="9"/>
        <v/>
      </c>
      <c r="G138" s="5" t="str">
        <f t="shared" si="10"/>
        <v/>
      </c>
      <c r="H138" s="6" t="str">
        <f>IF(AND(E138="",F138="",G138=""),"",MAX($H$3:H137)+1)</f>
        <v/>
      </c>
      <c r="J138" s="5">
        <f>INDEX(E:E,MATCH(M138,H:H))</f>
        <v>0</v>
      </c>
      <c r="K138" s="5" t="str">
        <f>INDEX(F:F,MATCH($M138,$H:$H))</f>
        <v>I</v>
      </c>
      <c r="L138" s="5" t="str">
        <f>INDEX(G:G,MATCH($M138,$H:$H))</f>
        <v/>
      </c>
      <c r="M138" s="6">
        <f t="shared" si="11"/>
        <v>136</v>
      </c>
    </row>
    <row r="139" spans="1:13" x14ac:dyDescent="0.25">
      <c r="A139">
        <v>0</v>
      </c>
      <c r="B139">
        <v>0</v>
      </c>
      <c r="C139">
        <v>0</v>
      </c>
      <c r="E139" s="5" t="str">
        <f t="shared" si="8"/>
        <v/>
      </c>
      <c r="F139" s="5" t="str">
        <f t="shared" si="9"/>
        <v/>
      </c>
      <c r="G139" s="5" t="str">
        <f t="shared" si="10"/>
        <v/>
      </c>
      <c r="H139" s="6" t="str">
        <f>IF(AND(E139="",F139="",G139=""),"",MAX($H$3:H138)+1)</f>
        <v/>
      </c>
      <c r="J139" s="5">
        <f>INDEX(E:E,MATCH(M139,H:H))</f>
        <v>0</v>
      </c>
      <c r="K139" s="5" t="str">
        <f>INDEX(F:F,MATCH($M139,$H:$H))</f>
        <v>I</v>
      </c>
      <c r="L139" s="5" t="str">
        <f>INDEX(G:G,MATCH($M139,$H:$H))</f>
        <v/>
      </c>
      <c r="M139" s="6">
        <f t="shared" si="11"/>
        <v>137</v>
      </c>
    </row>
    <row r="140" spans="1:13" x14ac:dyDescent="0.25">
      <c r="A140">
        <v>0</v>
      </c>
      <c r="B140">
        <v>0</v>
      </c>
      <c r="C140">
        <v>0</v>
      </c>
      <c r="E140" s="5" t="str">
        <f t="shared" si="8"/>
        <v/>
      </c>
      <c r="F140" s="5" t="str">
        <f t="shared" si="9"/>
        <v/>
      </c>
      <c r="G140" s="5" t="str">
        <f t="shared" si="10"/>
        <v/>
      </c>
      <c r="H140" s="6" t="str">
        <f>IF(AND(E140="",F140="",G140=""),"",MAX($H$3:H139)+1)</f>
        <v/>
      </c>
      <c r="J140" s="5">
        <f>INDEX(E:E,MATCH(M140,H:H))</f>
        <v>0</v>
      </c>
      <c r="K140" s="5" t="str">
        <f>INDEX(F:F,MATCH($M140,$H:$H))</f>
        <v>I</v>
      </c>
      <c r="L140" s="5" t="str">
        <f>INDEX(G:G,MATCH($M140,$H:$H))</f>
        <v/>
      </c>
      <c r="M140" s="6">
        <f t="shared" si="11"/>
        <v>138</v>
      </c>
    </row>
    <row r="141" spans="1:13" x14ac:dyDescent="0.25">
      <c r="A141">
        <v>0</v>
      </c>
      <c r="B141">
        <v>0</v>
      </c>
      <c r="C141">
        <v>0</v>
      </c>
      <c r="E141" s="5" t="str">
        <f t="shared" si="8"/>
        <v/>
      </c>
      <c r="F141" s="5" t="str">
        <f t="shared" si="9"/>
        <v/>
      </c>
      <c r="G141" s="5" t="str">
        <f t="shared" si="10"/>
        <v/>
      </c>
      <c r="H141" s="6" t="str">
        <f>IF(AND(E141="",F141="",G141=""),"",MAX($H$3:H140)+1)</f>
        <v/>
      </c>
      <c r="J141" s="5">
        <f>INDEX(E:E,MATCH(M141,H:H))</f>
        <v>0</v>
      </c>
      <c r="K141" s="5" t="str">
        <f>INDEX(F:F,MATCH($M141,$H:$H))</f>
        <v>I</v>
      </c>
      <c r="L141" s="5" t="str">
        <f>INDEX(G:G,MATCH($M141,$H:$H))</f>
        <v/>
      </c>
      <c r="M141" s="6">
        <f t="shared" si="11"/>
        <v>139</v>
      </c>
    </row>
    <row r="142" spans="1:13" x14ac:dyDescent="0.25">
      <c r="A142">
        <v>0</v>
      </c>
      <c r="B142">
        <v>0</v>
      </c>
      <c r="C142">
        <v>0</v>
      </c>
      <c r="E142" s="5" t="str">
        <f t="shared" si="8"/>
        <v/>
      </c>
      <c r="F142" s="5" t="str">
        <f t="shared" si="9"/>
        <v/>
      </c>
      <c r="G142" s="5" t="str">
        <f t="shared" si="10"/>
        <v/>
      </c>
      <c r="H142" s="6" t="str">
        <f>IF(AND(E142="",F142="",G142=""),"",MAX($H$3:H141)+1)</f>
        <v/>
      </c>
      <c r="J142" s="5">
        <f>INDEX(E:E,MATCH(M142,H:H))</f>
        <v>0</v>
      </c>
      <c r="K142" s="5" t="str">
        <f>INDEX(F:F,MATCH($M142,$H:$H))</f>
        <v>I</v>
      </c>
      <c r="L142" s="5" t="str">
        <f>INDEX(G:G,MATCH($M142,$H:$H))</f>
        <v/>
      </c>
      <c r="M142" s="6">
        <f t="shared" si="11"/>
        <v>140</v>
      </c>
    </row>
    <row r="143" spans="1:13" x14ac:dyDescent="0.25">
      <c r="A143">
        <v>0</v>
      </c>
      <c r="B143">
        <v>0</v>
      </c>
      <c r="C143">
        <v>0</v>
      </c>
      <c r="E143" s="5" t="str">
        <f t="shared" si="8"/>
        <v/>
      </c>
      <c r="F143" s="5" t="str">
        <f t="shared" si="9"/>
        <v/>
      </c>
      <c r="G143" s="5" t="str">
        <f t="shared" si="10"/>
        <v/>
      </c>
      <c r="H143" s="6" t="str">
        <f>IF(AND(E143="",F143="",G143=""),"",MAX($H$3:H142)+1)</f>
        <v/>
      </c>
      <c r="J143" s="5">
        <f>INDEX(E:E,MATCH(M143,H:H))</f>
        <v>0</v>
      </c>
      <c r="K143" s="5" t="str">
        <f>INDEX(F:F,MATCH($M143,$H:$H))</f>
        <v>I</v>
      </c>
      <c r="L143" s="5" t="str">
        <f>INDEX(G:G,MATCH($M143,$H:$H))</f>
        <v/>
      </c>
      <c r="M143" s="6">
        <f t="shared" si="11"/>
        <v>141</v>
      </c>
    </row>
    <row r="144" spans="1:13" x14ac:dyDescent="0.25">
      <c r="A144">
        <v>0</v>
      </c>
      <c r="B144">
        <v>0</v>
      </c>
      <c r="C144">
        <v>0</v>
      </c>
      <c r="E144" s="5" t="str">
        <f t="shared" si="8"/>
        <v/>
      </c>
      <c r="F144" s="5" t="str">
        <f t="shared" si="9"/>
        <v/>
      </c>
      <c r="G144" s="5" t="str">
        <f t="shared" si="10"/>
        <v/>
      </c>
      <c r="H144" s="6" t="str">
        <f>IF(AND(E144="",F144="",G144=""),"",MAX($H$3:H143)+1)</f>
        <v/>
      </c>
      <c r="J144" s="5">
        <f>INDEX(E:E,MATCH(M144,H:H))</f>
        <v>0</v>
      </c>
      <c r="K144" s="5" t="str">
        <f>INDEX(F:F,MATCH($M144,$H:$H))</f>
        <v>I</v>
      </c>
      <c r="L144" s="5" t="str">
        <f>INDEX(G:G,MATCH($M144,$H:$H))</f>
        <v/>
      </c>
      <c r="M144" s="6">
        <f t="shared" si="11"/>
        <v>142</v>
      </c>
    </row>
    <row r="145" spans="1:13" x14ac:dyDescent="0.25">
      <c r="A145">
        <v>0</v>
      </c>
      <c r="B145">
        <v>0</v>
      </c>
      <c r="C145">
        <v>0</v>
      </c>
      <c r="E145" s="5" t="str">
        <f t="shared" si="8"/>
        <v/>
      </c>
      <c r="F145" s="5" t="str">
        <f t="shared" si="9"/>
        <v/>
      </c>
      <c r="G145" s="5" t="str">
        <f t="shared" si="10"/>
        <v/>
      </c>
      <c r="H145" s="6" t="str">
        <f>IF(AND(E145="",F145="",G145=""),"",MAX($H$3:H144)+1)</f>
        <v/>
      </c>
      <c r="J145" s="5">
        <f>INDEX(E:E,MATCH(M145,H:H))</f>
        <v>0</v>
      </c>
      <c r="K145" s="5" t="str">
        <f>INDEX(F:F,MATCH($M145,$H:$H))</f>
        <v>I</v>
      </c>
      <c r="L145" s="5" t="str">
        <f>INDEX(G:G,MATCH($M145,$H:$H))</f>
        <v/>
      </c>
      <c r="M145" s="6">
        <f t="shared" si="11"/>
        <v>143</v>
      </c>
    </row>
    <row r="146" spans="1:13" x14ac:dyDescent="0.25">
      <c r="A146">
        <v>0</v>
      </c>
      <c r="B146">
        <v>0</v>
      </c>
      <c r="C146">
        <v>0</v>
      </c>
      <c r="E146" s="5" t="str">
        <f t="shared" si="8"/>
        <v/>
      </c>
      <c r="F146" s="5" t="str">
        <f t="shared" si="9"/>
        <v/>
      </c>
      <c r="G146" s="5" t="str">
        <f t="shared" si="10"/>
        <v/>
      </c>
      <c r="H146" s="6" t="str">
        <f>IF(AND(E146="",F146="",G146=""),"",MAX($H$3:H145)+1)</f>
        <v/>
      </c>
      <c r="J146" s="5">
        <f>INDEX(E:E,MATCH(M146,H:H))</f>
        <v>0</v>
      </c>
      <c r="K146" s="5" t="str">
        <f>INDEX(F:F,MATCH($M146,$H:$H))</f>
        <v>I</v>
      </c>
      <c r="L146" s="5" t="str">
        <f>INDEX(G:G,MATCH($M146,$H:$H))</f>
        <v/>
      </c>
      <c r="M146" s="6">
        <f t="shared" si="11"/>
        <v>144</v>
      </c>
    </row>
    <row r="147" spans="1:13" x14ac:dyDescent="0.25">
      <c r="A147">
        <v>0</v>
      </c>
      <c r="B147">
        <v>0</v>
      </c>
      <c r="C147">
        <v>0</v>
      </c>
      <c r="E147" s="5" t="str">
        <f t="shared" si="8"/>
        <v/>
      </c>
      <c r="F147" s="5" t="str">
        <f t="shared" si="9"/>
        <v/>
      </c>
      <c r="G147" s="5" t="str">
        <f t="shared" si="10"/>
        <v/>
      </c>
      <c r="H147" s="6" t="str">
        <f>IF(AND(E147="",F147="",G147=""),"",MAX($H$3:H146)+1)</f>
        <v/>
      </c>
      <c r="J147" s="5">
        <f>INDEX(E:E,MATCH(M147,H:H))</f>
        <v>0</v>
      </c>
      <c r="K147" s="5" t="str">
        <f>INDEX(F:F,MATCH($M147,$H:$H))</f>
        <v>I</v>
      </c>
      <c r="L147" s="5" t="str">
        <f>INDEX(G:G,MATCH($M147,$H:$H))</f>
        <v/>
      </c>
      <c r="M147" s="6">
        <f t="shared" si="11"/>
        <v>145</v>
      </c>
    </row>
    <row r="148" spans="1:13" x14ac:dyDescent="0.25">
      <c r="A148">
        <v>0</v>
      </c>
      <c r="B148">
        <v>0</v>
      </c>
      <c r="C148">
        <v>0</v>
      </c>
      <c r="E148" s="5" t="str">
        <f t="shared" si="8"/>
        <v/>
      </c>
      <c r="F148" s="5" t="str">
        <f t="shared" si="9"/>
        <v/>
      </c>
      <c r="G148" s="5" t="str">
        <f t="shared" si="10"/>
        <v/>
      </c>
      <c r="H148" s="6" t="str">
        <f>IF(AND(E148="",F148="",G148=""),"",MAX($H$3:H147)+1)</f>
        <v/>
      </c>
      <c r="J148" s="5">
        <f>INDEX(E:E,MATCH(M148,H:H))</f>
        <v>0</v>
      </c>
      <c r="K148" s="5" t="str">
        <f>INDEX(F:F,MATCH($M148,$H:$H))</f>
        <v>I</v>
      </c>
      <c r="L148" s="5" t="str">
        <f>INDEX(G:G,MATCH($M148,$H:$H))</f>
        <v/>
      </c>
      <c r="M148" s="6">
        <f t="shared" si="11"/>
        <v>146</v>
      </c>
    </row>
    <row r="149" spans="1:13" x14ac:dyDescent="0.25">
      <c r="A149">
        <v>0</v>
      </c>
      <c r="B149">
        <v>0</v>
      </c>
      <c r="C149">
        <v>0</v>
      </c>
      <c r="E149" s="5" t="str">
        <f t="shared" si="8"/>
        <v/>
      </c>
      <c r="F149" s="5" t="str">
        <f t="shared" si="9"/>
        <v/>
      </c>
      <c r="G149" s="5" t="str">
        <f t="shared" si="10"/>
        <v/>
      </c>
      <c r="H149" s="6" t="str">
        <f>IF(AND(E149="",F149="",G149=""),"",MAX($H$3:H148)+1)</f>
        <v/>
      </c>
      <c r="J149" s="5">
        <f>INDEX(E:E,MATCH(M149,H:H))</f>
        <v>0</v>
      </c>
      <c r="K149" s="5" t="str">
        <f>INDEX(F:F,MATCH($M149,$H:$H))</f>
        <v>I</v>
      </c>
      <c r="L149" s="5" t="str">
        <f>INDEX(G:G,MATCH($M149,$H:$H))</f>
        <v/>
      </c>
      <c r="M149" s="6">
        <f t="shared" si="11"/>
        <v>147</v>
      </c>
    </row>
    <row r="150" spans="1:13" x14ac:dyDescent="0.25">
      <c r="A150">
        <v>0</v>
      </c>
      <c r="B150">
        <v>0</v>
      </c>
      <c r="C150">
        <v>0</v>
      </c>
      <c r="E150" s="5" t="str">
        <f t="shared" si="8"/>
        <v/>
      </c>
      <c r="F150" s="5" t="str">
        <f t="shared" si="9"/>
        <v/>
      </c>
      <c r="G150" s="5" t="str">
        <f t="shared" si="10"/>
        <v/>
      </c>
      <c r="H150" s="6" t="str">
        <f>IF(AND(E150="",F150="",G150=""),"",MAX($H$3:H149)+1)</f>
        <v/>
      </c>
      <c r="J150" s="5">
        <f>INDEX(E:E,MATCH(M150,H:H))</f>
        <v>0</v>
      </c>
      <c r="K150" s="5" t="str">
        <f>INDEX(F:F,MATCH($M150,$H:$H))</f>
        <v>I</v>
      </c>
      <c r="L150" s="5" t="str">
        <f>INDEX(G:G,MATCH($M150,$H:$H))</f>
        <v/>
      </c>
      <c r="M150" s="6">
        <f t="shared" si="11"/>
        <v>148</v>
      </c>
    </row>
    <row r="151" spans="1:13" x14ac:dyDescent="0.25">
      <c r="A151">
        <v>0</v>
      </c>
      <c r="B151">
        <v>0</v>
      </c>
      <c r="C151">
        <v>0</v>
      </c>
      <c r="E151" s="5" t="str">
        <f t="shared" si="8"/>
        <v/>
      </c>
      <c r="F151" s="5" t="str">
        <f t="shared" si="9"/>
        <v/>
      </c>
      <c r="G151" s="5" t="str">
        <f t="shared" si="10"/>
        <v/>
      </c>
      <c r="H151" s="6" t="str">
        <f>IF(AND(E151="",F151="",G151=""),"",MAX($H$3:H150)+1)</f>
        <v/>
      </c>
      <c r="J151" s="5">
        <f>INDEX(E:E,MATCH(M151,H:H))</f>
        <v>0</v>
      </c>
      <c r="K151" s="5" t="str">
        <f>INDEX(F:F,MATCH($M151,$H:$H))</f>
        <v>I</v>
      </c>
      <c r="L151" s="5" t="str">
        <f>INDEX(G:G,MATCH($M151,$H:$H))</f>
        <v/>
      </c>
      <c r="M151" s="6">
        <f t="shared" si="11"/>
        <v>149</v>
      </c>
    </row>
    <row r="152" spans="1:13" x14ac:dyDescent="0.25">
      <c r="A152">
        <v>0</v>
      </c>
      <c r="B152">
        <v>0</v>
      </c>
      <c r="C152">
        <v>0</v>
      </c>
      <c r="E152" s="5" t="str">
        <f t="shared" si="8"/>
        <v/>
      </c>
      <c r="F152" s="5" t="str">
        <f t="shared" si="9"/>
        <v/>
      </c>
      <c r="G152" s="5" t="str">
        <f t="shared" si="10"/>
        <v/>
      </c>
      <c r="H152" s="6" t="str">
        <f>IF(AND(E152="",F152="",G152=""),"",MAX($H$3:H151)+1)</f>
        <v/>
      </c>
      <c r="J152" s="5">
        <f>INDEX(E:E,MATCH(M152,H:H))</f>
        <v>0</v>
      </c>
      <c r="K152" s="5" t="str">
        <f>INDEX(F:F,MATCH($M152,$H:$H))</f>
        <v>I</v>
      </c>
      <c r="L152" s="5" t="str">
        <f>INDEX(G:G,MATCH($M152,$H:$H))</f>
        <v/>
      </c>
      <c r="M152" s="6">
        <f t="shared" si="11"/>
        <v>150</v>
      </c>
    </row>
    <row r="153" spans="1:13" x14ac:dyDescent="0.25">
      <c r="A153">
        <v>0</v>
      </c>
      <c r="B153">
        <v>0</v>
      </c>
      <c r="C153">
        <v>0</v>
      </c>
      <c r="E153" s="5" t="str">
        <f t="shared" si="8"/>
        <v/>
      </c>
      <c r="F153" s="5" t="str">
        <f t="shared" si="9"/>
        <v/>
      </c>
      <c r="G153" s="5" t="str">
        <f t="shared" si="10"/>
        <v/>
      </c>
      <c r="H153" s="6" t="str">
        <f>IF(AND(E153="",F153="",G153=""),"",MAX($H$3:H152)+1)</f>
        <v/>
      </c>
      <c r="J153" s="5">
        <f>INDEX(E:E,MATCH(M153,H:H))</f>
        <v>0</v>
      </c>
      <c r="K153" s="5" t="str">
        <f>INDEX(F:F,MATCH($M153,$H:$H))</f>
        <v>I</v>
      </c>
      <c r="L153" s="5" t="str">
        <f>INDEX(G:G,MATCH($M153,$H:$H))</f>
        <v/>
      </c>
      <c r="M153" s="6">
        <f t="shared" si="11"/>
        <v>151</v>
      </c>
    </row>
    <row r="154" spans="1:13" x14ac:dyDescent="0.25">
      <c r="A154">
        <v>0</v>
      </c>
      <c r="B154">
        <v>0</v>
      </c>
      <c r="C154">
        <v>0</v>
      </c>
      <c r="E154" s="5" t="str">
        <f t="shared" si="8"/>
        <v/>
      </c>
      <c r="F154" s="5" t="str">
        <f t="shared" si="9"/>
        <v/>
      </c>
      <c r="G154" s="5" t="str">
        <f t="shared" si="10"/>
        <v/>
      </c>
      <c r="H154" s="6" t="str">
        <f>IF(AND(E154="",F154="",G154=""),"",MAX($H$3:H153)+1)</f>
        <v/>
      </c>
      <c r="J154" s="5">
        <f>INDEX(E:E,MATCH(M154,H:H))</f>
        <v>0</v>
      </c>
      <c r="K154" s="5" t="str">
        <f>INDEX(F:F,MATCH($M154,$H:$H))</f>
        <v>I</v>
      </c>
      <c r="L154" s="5" t="str">
        <f>INDEX(G:G,MATCH($M154,$H:$H))</f>
        <v/>
      </c>
      <c r="M154" s="6">
        <f t="shared" si="11"/>
        <v>152</v>
      </c>
    </row>
    <row r="155" spans="1:13" x14ac:dyDescent="0.25">
      <c r="A155">
        <v>0</v>
      </c>
      <c r="B155">
        <v>0</v>
      </c>
      <c r="C155">
        <v>0</v>
      </c>
      <c r="E155" s="5" t="str">
        <f t="shared" si="8"/>
        <v/>
      </c>
      <c r="F155" s="5" t="str">
        <f t="shared" si="9"/>
        <v/>
      </c>
      <c r="G155" s="5" t="str">
        <f t="shared" si="10"/>
        <v/>
      </c>
      <c r="H155" s="6" t="str">
        <f>IF(AND(E155="",F155="",G155=""),"",MAX($H$3:H154)+1)</f>
        <v/>
      </c>
      <c r="J155" s="5">
        <f>INDEX(E:E,MATCH(M155,H:H))</f>
        <v>0</v>
      </c>
      <c r="K155" s="5" t="str">
        <f>INDEX(F:F,MATCH($M155,$H:$H))</f>
        <v>I</v>
      </c>
      <c r="L155" s="5" t="str">
        <f>INDEX(G:G,MATCH($M155,$H:$H))</f>
        <v/>
      </c>
      <c r="M155" s="6">
        <f t="shared" si="11"/>
        <v>153</v>
      </c>
    </row>
    <row r="156" spans="1:13" x14ac:dyDescent="0.25">
      <c r="A156">
        <v>0</v>
      </c>
      <c r="B156">
        <v>0</v>
      </c>
      <c r="C156">
        <v>0</v>
      </c>
      <c r="E156" s="5" t="str">
        <f t="shared" si="8"/>
        <v/>
      </c>
      <c r="F156" s="5" t="str">
        <f t="shared" si="9"/>
        <v/>
      </c>
      <c r="G156" s="5" t="str">
        <f t="shared" si="10"/>
        <v/>
      </c>
      <c r="H156" s="6" t="str">
        <f>IF(AND(E156="",F156="",G156=""),"",MAX($H$3:H155)+1)</f>
        <v/>
      </c>
      <c r="J156" s="5">
        <f>INDEX(E:E,MATCH(M156,H:H))</f>
        <v>0</v>
      </c>
      <c r="K156" s="5" t="str">
        <f>INDEX(F:F,MATCH($M156,$H:$H))</f>
        <v>I</v>
      </c>
      <c r="L156" s="5" t="str">
        <f>INDEX(G:G,MATCH($M156,$H:$H))</f>
        <v/>
      </c>
      <c r="M156" s="6">
        <f t="shared" si="11"/>
        <v>154</v>
      </c>
    </row>
    <row r="157" spans="1:13" x14ac:dyDescent="0.25">
      <c r="A157">
        <v>0</v>
      </c>
      <c r="B157">
        <v>0</v>
      </c>
      <c r="C157">
        <v>0</v>
      </c>
      <c r="E157" s="5" t="str">
        <f t="shared" si="8"/>
        <v/>
      </c>
      <c r="F157" s="5" t="str">
        <f t="shared" si="9"/>
        <v/>
      </c>
      <c r="G157" s="5" t="str">
        <f t="shared" si="10"/>
        <v/>
      </c>
      <c r="H157" s="6" t="str">
        <f>IF(AND(E157="",F157="",G157=""),"",MAX($H$3:H156)+1)</f>
        <v/>
      </c>
      <c r="J157" s="5">
        <f>INDEX(E:E,MATCH(M157,H:H))</f>
        <v>0</v>
      </c>
      <c r="K157" s="5" t="str">
        <f>INDEX(F:F,MATCH($M157,$H:$H))</f>
        <v>I</v>
      </c>
      <c r="L157" s="5" t="str">
        <f>INDEX(G:G,MATCH($M157,$H:$H))</f>
        <v/>
      </c>
      <c r="M157" s="6">
        <f t="shared" si="11"/>
        <v>155</v>
      </c>
    </row>
    <row r="158" spans="1:13" x14ac:dyDescent="0.25">
      <c r="A158">
        <v>0</v>
      </c>
      <c r="B158">
        <v>0</v>
      </c>
      <c r="C158">
        <v>0</v>
      </c>
      <c r="E158" s="5" t="str">
        <f t="shared" si="8"/>
        <v/>
      </c>
      <c r="F158" s="5" t="str">
        <f t="shared" si="9"/>
        <v/>
      </c>
      <c r="G158" s="5" t="str">
        <f t="shared" si="10"/>
        <v/>
      </c>
      <c r="H158" s="6" t="str">
        <f>IF(AND(E158="",F158="",G158=""),"",MAX($H$3:H157)+1)</f>
        <v/>
      </c>
      <c r="J158" s="5">
        <f>INDEX(E:E,MATCH(M158,H:H))</f>
        <v>0</v>
      </c>
      <c r="K158" s="5" t="str">
        <f>INDEX(F:F,MATCH($M158,$H:$H))</f>
        <v>I</v>
      </c>
      <c r="L158" s="5" t="str">
        <f>INDEX(G:G,MATCH($M158,$H:$H))</f>
        <v/>
      </c>
      <c r="M158" s="6">
        <f t="shared" si="11"/>
        <v>156</v>
      </c>
    </row>
    <row r="159" spans="1:13" x14ac:dyDescent="0.25">
      <c r="A159">
        <v>0</v>
      </c>
      <c r="B159">
        <v>0</v>
      </c>
      <c r="C159">
        <v>0</v>
      </c>
      <c r="E159" s="5" t="str">
        <f t="shared" si="8"/>
        <v/>
      </c>
      <c r="F159" s="5" t="str">
        <f t="shared" si="9"/>
        <v/>
      </c>
      <c r="G159" s="5" t="str">
        <f t="shared" si="10"/>
        <v/>
      </c>
      <c r="H159" s="6" t="str">
        <f>IF(AND(E159="",F159="",G159=""),"",MAX($H$3:H158)+1)</f>
        <v/>
      </c>
      <c r="J159" s="5">
        <f>INDEX(E:E,MATCH(M159,H:H))</f>
        <v>0</v>
      </c>
      <c r="K159" s="5" t="str">
        <f>INDEX(F:F,MATCH($M159,$H:$H))</f>
        <v>I</v>
      </c>
      <c r="L159" s="5" t="str">
        <f>INDEX(G:G,MATCH($M159,$H:$H))</f>
        <v/>
      </c>
      <c r="M159" s="6">
        <f t="shared" si="11"/>
        <v>157</v>
      </c>
    </row>
    <row r="160" spans="1:13" x14ac:dyDescent="0.25">
      <c r="A160">
        <v>0</v>
      </c>
      <c r="B160">
        <v>0</v>
      </c>
      <c r="C160">
        <v>0</v>
      </c>
      <c r="E160" s="5" t="str">
        <f t="shared" si="8"/>
        <v/>
      </c>
      <c r="F160" s="5" t="str">
        <f t="shared" si="9"/>
        <v/>
      </c>
      <c r="G160" s="5" t="str">
        <f t="shared" si="10"/>
        <v/>
      </c>
      <c r="H160" s="6" t="str">
        <f>IF(AND(E160="",F160="",G160=""),"",MAX($H$3:H159)+1)</f>
        <v/>
      </c>
      <c r="J160" s="5">
        <f>INDEX(E:E,MATCH(M160,H:H))</f>
        <v>0</v>
      </c>
      <c r="K160" s="5" t="str">
        <f>INDEX(F:F,MATCH($M160,$H:$H))</f>
        <v>I</v>
      </c>
      <c r="L160" s="5" t="str">
        <f>INDEX(G:G,MATCH($M160,$H:$H))</f>
        <v/>
      </c>
      <c r="M160" s="6">
        <f t="shared" si="11"/>
        <v>158</v>
      </c>
    </row>
    <row r="161" spans="1:13" x14ac:dyDescent="0.25">
      <c r="A161">
        <v>0</v>
      </c>
      <c r="B161">
        <v>0</v>
      </c>
      <c r="C161">
        <v>0</v>
      </c>
      <c r="E161" s="5" t="str">
        <f t="shared" si="8"/>
        <v/>
      </c>
      <c r="F161" s="5" t="str">
        <f t="shared" si="9"/>
        <v/>
      </c>
      <c r="G161" s="5" t="str">
        <f t="shared" si="10"/>
        <v/>
      </c>
      <c r="H161" s="6" t="str">
        <f>IF(AND(E161="",F161="",G161=""),"",MAX($H$3:H160)+1)</f>
        <v/>
      </c>
      <c r="J161" s="5">
        <f>INDEX(E:E,MATCH(M161,H:H))</f>
        <v>0</v>
      </c>
      <c r="K161" s="5" t="str">
        <f>INDEX(F:F,MATCH($M161,$H:$H))</f>
        <v>I</v>
      </c>
      <c r="L161" s="5" t="str">
        <f>INDEX(G:G,MATCH($M161,$H:$H))</f>
        <v/>
      </c>
      <c r="M161" s="6">
        <f t="shared" si="11"/>
        <v>159</v>
      </c>
    </row>
    <row r="162" spans="1:13" x14ac:dyDescent="0.25">
      <c r="A162">
        <v>0</v>
      </c>
      <c r="B162">
        <v>0</v>
      </c>
      <c r="C162">
        <v>0</v>
      </c>
      <c r="E162" s="5" t="str">
        <f t="shared" si="8"/>
        <v/>
      </c>
      <c r="F162" s="5" t="str">
        <f t="shared" si="9"/>
        <v/>
      </c>
      <c r="G162" s="5" t="str">
        <f t="shared" si="10"/>
        <v/>
      </c>
      <c r="H162" s="6" t="str">
        <f>IF(AND(E162="",F162="",G162=""),"",MAX($H$3:H161)+1)</f>
        <v/>
      </c>
      <c r="J162" s="5">
        <f>INDEX(E:E,MATCH(M162,H:H))</f>
        <v>0</v>
      </c>
      <c r="K162" s="5" t="str">
        <f>INDEX(F:F,MATCH($M162,$H:$H))</f>
        <v>I</v>
      </c>
      <c r="L162" s="5" t="str">
        <f>INDEX(G:G,MATCH($M162,$H:$H))</f>
        <v/>
      </c>
      <c r="M162" s="6">
        <f t="shared" si="11"/>
        <v>160</v>
      </c>
    </row>
    <row r="163" spans="1:13" x14ac:dyDescent="0.25">
      <c r="A163">
        <v>0</v>
      </c>
      <c r="B163">
        <v>0</v>
      </c>
      <c r="C163">
        <v>0</v>
      </c>
      <c r="E163" s="5" t="str">
        <f t="shared" si="8"/>
        <v/>
      </c>
      <c r="F163" s="5" t="str">
        <f t="shared" si="9"/>
        <v/>
      </c>
      <c r="G163" s="5" t="str">
        <f t="shared" si="10"/>
        <v/>
      </c>
      <c r="H163" s="6" t="str">
        <f>IF(AND(E163="",F163="",G163=""),"",MAX($H$3:H162)+1)</f>
        <v/>
      </c>
      <c r="J163" s="5">
        <f>INDEX(E:E,MATCH(M163,H:H))</f>
        <v>0</v>
      </c>
      <c r="K163" s="5" t="str">
        <f>INDEX(F:F,MATCH($M163,$H:$H))</f>
        <v>I</v>
      </c>
      <c r="L163" s="5" t="str">
        <f>INDEX(G:G,MATCH($M163,$H:$H))</f>
        <v/>
      </c>
      <c r="M163" s="6">
        <f t="shared" si="11"/>
        <v>161</v>
      </c>
    </row>
    <row r="164" spans="1:13" x14ac:dyDescent="0.25">
      <c r="A164">
        <v>0</v>
      </c>
      <c r="B164">
        <v>0</v>
      </c>
      <c r="C164">
        <v>0</v>
      </c>
      <c r="E164" s="5" t="str">
        <f t="shared" si="8"/>
        <v/>
      </c>
      <c r="F164" s="5" t="str">
        <f t="shared" si="9"/>
        <v/>
      </c>
      <c r="G164" s="5" t="str">
        <f t="shared" si="10"/>
        <v/>
      </c>
      <c r="H164" s="6" t="str">
        <f>IF(AND(E164="",F164="",G164=""),"",MAX($H$3:H163)+1)</f>
        <v/>
      </c>
      <c r="J164" s="5">
        <f>INDEX(E:E,MATCH(M164,H:H))</f>
        <v>0</v>
      </c>
      <c r="K164" s="5" t="str">
        <f>INDEX(F:F,MATCH($M164,$H:$H))</f>
        <v>I</v>
      </c>
      <c r="L164" s="5" t="str">
        <f>INDEX(G:G,MATCH($M164,$H:$H))</f>
        <v/>
      </c>
      <c r="M164" s="6">
        <f t="shared" si="11"/>
        <v>162</v>
      </c>
    </row>
    <row r="165" spans="1:13" x14ac:dyDescent="0.25">
      <c r="A165">
        <v>0</v>
      </c>
      <c r="B165">
        <v>0</v>
      </c>
      <c r="C165">
        <v>0</v>
      </c>
      <c r="E165" s="5" t="str">
        <f t="shared" si="8"/>
        <v/>
      </c>
      <c r="F165" s="5" t="str">
        <f t="shared" si="9"/>
        <v/>
      </c>
      <c r="G165" s="5" t="str">
        <f t="shared" si="10"/>
        <v/>
      </c>
      <c r="H165" s="6" t="str">
        <f>IF(AND(E165="",F165="",G165=""),"",MAX($H$3:H164)+1)</f>
        <v/>
      </c>
      <c r="J165" s="5">
        <f>INDEX(E:E,MATCH(M165,H:H))</f>
        <v>0</v>
      </c>
      <c r="K165" s="5" t="str">
        <f>INDEX(F:F,MATCH($M165,$H:$H))</f>
        <v>I</v>
      </c>
      <c r="L165" s="5" t="str">
        <f>INDEX(G:G,MATCH($M165,$H:$H))</f>
        <v/>
      </c>
      <c r="M165" s="6">
        <f t="shared" si="11"/>
        <v>163</v>
      </c>
    </row>
    <row r="166" spans="1:13" x14ac:dyDescent="0.25">
      <c r="A166">
        <v>0</v>
      </c>
      <c r="B166">
        <v>0</v>
      </c>
      <c r="C166">
        <v>0</v>
      </c>
      <c r="E166" s="5" t="str">
        <f t="shared" si="8"/>
        <v/>
      </c>
      <c r="F166" s="5" t="str">
        <f t="shared" si="9"/>
        <v/>
      </c>
      <c r="G166" s="5" t="str">
        <f t="shared" si="10"/>
        <v/>
      </c>
      <c r="H166" s="6" t="str">
        <f>IF(AND(E166="",F166="",G166=""),"",MAX($H$3:H165)+1)</f>
        <v/>
      </c>
      <c r="J166" s="5">
        <f>INDEX(E:E,MATCH(M166,H:H))</f>
        <v>0</v>
      </c>
      <c r="K166" s="5" t="str">
        <f>INDEX(F:F,MATCH($M166,$H:$H))</f>
        <v>I</v>
      </c>
      <c r="L166" s="5" t="str">
        <f>INDEX(G:G,MATCH($M166,$H:$H))</f>
        <v/>
      </c>
      <c r="M166" s="6">
        <f t="shared" si="11"/>
        <v>164</v>
      </c>
    </row>
    <row r="167" spans="1:13" x14ac:dyDescent="0.25">
      <c r="A167">
        <v>0</v>
      </c>
      <c r="B167">
        <v>0</v>
      </c>
      <c r="C167">
        <v>0</v>
      </c>
      <c r="E167" s="5" t="str">
        <f t="shared" si="8"/>
        <v/>
      </c>
      <c r="F167" s="5" t="str">
        <f t="shared" si="9"/>
        <v/>
      </c>
      <c r="G167" s="5" t="str">
        <f t="shared" si="10"/>
        <v/>
      </c>
      <c r="H167" s="6" t="str">
        <f>IF(AND(E167="",F167="",G167=""),"",MAX($H$3:H166)+1)</f>
        <v/>
      </c>
      <c r="J167" s="5">
        <f>INDEX(E:E,MATCH(M167,H:H))</f>
        <v>0</v>
      </c>
      <c r="K167" s="5" t="str">
        <f>INDEX(F:F,MATCH($M167,$H:$H))</f>
        <v>I</v>
      </c>
      <c r="L167" s="5" t="str">
        <f>INDEX(G:G,MATCH($M167,$H:$H))</f>
        <v/>
      </c>
      <c r="M167" s="6">
        <f t="shared" si="11"/>
        <v>165</v>
      </c>
    </row>
    <row r="168" spans="1:13" x14ac:dyDescent="0.25">
      <c r="A168">
        <v>0</v>
      </c>
      <c r="B168">
        <v>0</v>
      </c>
      <c r="C168">
        <v>0</v>
      </c>
      <c r="E168" s="5" t="str">
        <f t="shared" si="8"/>
        <v/>
      </c>
      <c r="F168" s="5" t="str">
        <f t="shared" si="9"/>
        <v/>
      </c>
      <c r="G168" s="5" t="str">
        <f t="shared" si="10"/>
        <v/>
      </c>
      <c r="H168" s="6" t="str">
        <f>IF(AND(E168="",F168="",G168=""),"",MAX($H$3:H167)+1)</f>
        <v/>
      </c>
      <c r="J168" s="5">
        <f>INDEX(E:E,MATCH(M168,H:H))</f>
        <v>0</v>
      </c>
      <c r="K168" s="5" t="str">
        <f>INDEX(F:F,MATCH($M168,$H:$H))</f>
        <v>I</v>
      </c>
      <c r="L168" s="5" t="str">
        <f>INDEX(G:G,MATCH($M168,$H:$H))</f>
        <v/>
      </c>
      <c r="M168" s="6">
        <f t="shared" si="11"/>
        <v>166</v>
      </c>
    </row>
    <row r="169" spans="1:13" x14ac:dyDescent="0.25">
      <c r="A169">
        <v>0</v>
      </c>
      <c r="B169">
        <v>0</v>
      </c>
      <c r="C169">
        <v>0</v>
      </c>
      <c r="E169" s="5" t="str">
        <f t="shared" si="8"/>
        <v/>
      </c>
      <c r="F169" s="5" t="str">
        <f t="shared" si="9"/>
        <v/>
      </c>
      <c r="G169" s="5" t="str">
        <f t="shared" si="10"/>
        <v/>
      </c>
      <c r="H169" s="6" t="str">
        <f>IF(AND(E169="",F169="",G169=""),"",MAX($H$3:H168)+1)</f>
        <v/>
      </c>
      <c r="J169" s="5">
        <f>INDEX(E:E,MATCH(M169,H:H))</f>
        <v>0</v>
      </c>
      <c r="K169" s="5" t="str">
        <f>INDEX(F:F,MATCH($M169,$H:$H))</f>
        <v>I</v>
      </c>
      <c r="L169" s="5" t="str">
        <f>INDEX(G:G,MATCH($M169,$H:$H))</f>
        <v/>
      </c>
      <c r="M169" s="6">
        <f t="shared" si="11"/>
        <v>167</v>
      </c>
    </row>
    <row r="170" spans="1:13" x14ac:dyDescent="0.25">
      <c r="A170">
        <v>0</v>
      </c>
      <c r="B170">
        <v>0</v>
      </c>
      <c r="C170">
        <v>0</v>
      </c>
      <c r="E170" s="5" t="str">
        <f t="shared" si="8"/>
        <v/>
      </c>
      <c r="F170" s="5" t="str">
        <f t="shared" si="9"/>
        <v/>
      </c>
      <c r="G170" s="5" t="str">
        <f t="shared" si="10"/>
        <v/>
      </c>
      <c r="H170" s="6" t="str">
        <f>IF(AND(E170="",F170="",G170=""),"",MAX($H$3:H169)+1)</f>
        <v/>
      </c>
      <c r="J170" s="5">
        <f>INDEX(E:E,MATCH(M170,H:H))</f>
        <v>0</v>
      </c>
      <c r="K170" s="5" t="str">
        <f>INDEX(F:F,MATCH($M170,$H:$H))</f>
        <v>I</v>
      </c>
      <c r="L170" s="5" t="str">
        <f>INDEX(G:G,MATCH($M170,$H:$H))</f>
        <v/>
      </c>
      <c r="M170" s="6">
        <f t="shared" si="11"/>
        <v>168</v>
      </c>
    </row>
    <row r="171" spans="1:13" x14ac:dyDescent="0.25">
      <c r="A171">
        <v>0</v>
      </c>
      <c r="B171">
        <v>0</v>
      </c>
      <c r="C171">
        <v>0</v>
      </c>
      <c r="E171" s="5" t="str">
        <f t="shared" si="8"/>
        <v/>
      </c>
      <c r="F171" s="5" t="str">
        <f t="shared" si="9"/>
        <v/>
      </c>
      <c r="G171" s="5" t="str">
        <f t="shared" si="10"/>
        <v/>
      </c>
      <c r="H171" s="6" t="str">
        <f>IF(AND(E171="",F171="",G171=""),"",MAX($H$3:H170)+1)</f>
        <v/>
      </c>
      <c r="J171" s="5">
        <f>INDEX(E:E,MATCH(M171,H:H))</f>
        <v>0</v>
      </c>
      <c r="K171" s="5" t="str">
        <f>INDEX(F:F,MATCH($M171,$H:$H))</f>
        <v>I</v>
      </c>
      <c r="L171" s="5" t="str">
        <f>INDEX(G:G,MATCH($M171,$H:$H))</f>
        <v/>
      </c>
      <c r="M171" s="6">
        <f t="shared" si="11"/>
        <v>169</v>
      </c>
    </row>
    <row r="172" spans="1:13" x14ac:dyDescent="0.25">
      <c r="A172">
        <v>0</v>
      </c>
      <c r="B172">
        <v>0</v>
      </c>
      <c r="C172">
        <v>0</v>
      </c>
      <c r="E172" s="5" t="str">
        <f t="shared" si="8"/>
        <v/>
      </c>
      <c r="F172" s="5" t="str">
        <f t="shared" si="9"/>
        <v/>
      </c>
      <c r="G172" s="5" t="str">
        <f t="shared" si="10"/>
        <v/>
      </c>
      <c r="H172" s="6" t="str">
        <f>IF(AND(E172="",F172="",G172=""),"",MAX($H$3:H171)+1)</f>
        <v/>
      </c>
      <c r="J172" s="5">
        <f>INDEX(E:E,MATCH(M172,H:H))</f>
        <v>0</v>
      </c>
      <c r="K172" s="5" t="str">
        <f>INDEX(F:F,MATCH($M172,$H:$H))</f>
        <v>I</v>
      </c>
      <c r="L172" s="5" t="str">
        <f>INDEX(G:G,MATCH($M172,$H:$H))</f>
        <v/>
      </c>
      <c r="M172" s="6">
        <f t="shared" si="11"/>
        <v>170</v>
      </c>
    </row>
    <row r="173" spans="1:13" x14ac:dyDescent="0.25">
      <c r="A173">
        <v>0</v>
      </c>
      <c r="B173">
        <v>0</v>
      </c>
      <c r="C173">
        <v>0</v>
      </c>
      <c r="E173" s="5" t="str">
        <f t="shared" si="8"/>
        <v/>
      </c>
      <c r="F173" s="5" t="str">
        <f t="shared" si="9"/>
        <v/>
      </c>
      <c r="G173" s="5" t="str">
        <f t="shared" si="10"/>
        <v/>
      </c>
      <c r="H173" s="6" t="str">
        <f>IF(AND(E173="",F173="",G173=""),"",MAX($H$3:H172)+1)</f>
        <v/>
      </c>
      <c r="J173" s="5">
        <f>INDEX(E:E,MATCH(M173,H:H))</f>
        <v>0</v>
      </c>
      <c r="K173" s="5" t="str">
        <f>INDEX(F:F,MATCH($M173,$H:$H))</f>
        <v>I</v>
      </c>
      <c r="L173" s="5" t="str">
        <f>INDEX(G:G,MATCH($M173,$H:$H))</f>
        <v/>
      </c>
      <c r="M173" s="6">
        <f t="shared" si="11"/>
        <v>171</v>
      </c>
    </row>
    <row r="174" spans="1:13" x14ac:dyDescent="0.25">
      <c r="A174">
        <v>0</v>
      </c>
      <c r="B174">
        <v>0</v>
      </c>
      <c r="C174">
        <v>0</v>
      </c>
      <c r="E174" s="5" t="str">
        <f t="shared" si="8"/>
        <v/>
      </c>
      <c r="F174" s="5" t="str">
        <f t="shared" si="9"/>
        <v/>
      </c>
      <c r="G174" s="5" t="str">
        <f t="shared" si="10"/>
        <v/>
      </c>
      <c r="H174" s="6" t="str">
        <f>IF(AND(E174="",F174="",G174=""),"",MAX($H$3:H173)+1)</f>
        <v/>
      </c>
      <c r="J174" s="5">
        <f>INDEX(E:E,MATCH(M174,H:H))</f>
        <v>0</v>
      </c>
      <c r="K174" s="5" t="str">
        <f>INDEX(F:F,MATCH($M174,$H:$H))</f>
        <v>I</v>
      </c>
      <c r="L174" s="5" t="str">
        <f>INDEX(G:G,MATCH($M174,$H:$H))</f>
        <v/>
      </c>
      <c r="M174" s="6">
        <f t="shared" si="11"/>
        <v>172</v>
      </c>
    </row>
    <row r="175" spans="1:13" x14ac:dyDescent="0.25">
      <c r="A175">
        <v>0</v>
      </c>
      <c r="B175">
        <v>0</v>
      </c>
      <c r="C175">
        <v>0</v>
      </c>
      <c r="E175" s="5" t="str">
        <f t="shared" si="8"/>
        <v/>
      </c>
      <c r="F175" s="5" t="str">
        <f t="shared" si="9"/>
        <v/>
      </c>
      <c r="G175" s="5" t="str">
        <f t="shared" si="10"/>
        <v/>
      </c>
      <c r="H175" s="6" t="str">
        <f>IF(AND(E175="",F175="",G175=""),"",MAX($H$3:H174)+1)</f>
        <v/>
      </c>
      <c r="J175" s="5">
        <f>INDEX(E:E,MATCH(M175,H:H))</f>
        <v>0</v>
      </c>
      <c r="K175" s="5" t="str">
        <f>INDEX(F:F,MATCH($M175,$H:$H))</f>
        <v>I</v>
      </c>
      <c r="L175" s="5" t="str">
        <f>INDEX(G:G,MATCH($M175,$H:$H))</f>
        <v/>
      </c>
      <c r="M175" s="6">
        <f t="shared" si="11"/>
        <v>173</v>
      </c>
    </row>
    <row r="176" spans="1:13" x14ac:dyDescent="0.25">
      <c r="A176">
        <v>0</v>
      </c>
      <c r="B176">
        <v>0</v>
      </c>
      <c r="C176">
        <v>0</v>
      </c>
      <c r="E176" s="5" t="str">
        <f t="shared" si="8"/>
        <v/>
      </c>
      <c r="F176" s="5" t="str">
        <f t="shared" si="9"/>
        <v/>
      </c>
      <c r="G176" s="5" t="str">
        <f t="shared" si="10"/>
        <v/>
      </c>
      <c r="H176" s="6" t="str">
        <f>IF(AND(E176="",F176="",G176=""),"",MAX($H$3:H175)+1)</f>
        <v/>
      </c>
      <c r="J176" s="5">
        <f>INDEX(E:E,MATCH(M176,H:H))</f>
        <v>0</v>
      </c>
      <c r="K176" s="5" t="str">
        <f>INDEX(F:F,MATCH($M176,$H:$H))</f>
        <v>I</v>
      </c>
      <c r="L176" s="5" t="str">
        <f>INDEX(G:G,MATCH($M176,$H:$H))</f>
        <v/>
      </c>
      <c r="M176" s="6">
        <f t="shared" si="11"/>
        <v>174</v>
      </c>
    </row>
    <row r="177" spans="1:13" x14ac:dyDescent="0.25">
      <c r="A177">
        <v>0</v>
      </c>
      <c r="B177">
        <v>0</v>
      </c>
      <c r="C177">
        <v>0</v>
      </c>
      <c r="E177" s="5" t="str">
        <f t="shared" si="8"/>
        <v/>
      </c>
      <c r="F177" s="5" t="str">
        <f t="shared" si="9"/>
        <v/>
      </c>
      <c r="G177" s="5" t="str">
        <f t="shared" si="10"/>
        <v/>
      </c>
      <c r="H177" s="6" t="str">
        <f>IF(AND(E177="",F177="",G177=""),"",MAX($H$3:H176)+1)</f>
        <v/>
      </c>
      <c r="J177" s="5">
        <f>INDEX(E:E,MATCH(M177,H:H))</f>
        <v>0</v>
      </c>
      <c r="K177" s="5" t="str">
        <f>INDEX(F:F,MATCH($M177,$H:$H))</f>
        <v>I</v>
      </c>
      <c r="L177" s="5" t="str">
        <f>INDEX(G:G,MATCH($M177,$H:$H))</f>
        <v/>
      </c>
      <c r="M177" s="6">
        <f t="shared" si="11"/>
        <v>175</v>
      </c>
    </row>
    <row r="178" spans="1:13" x14ac:dyDescent="0.25">
      <c r="A178">
        <v>0</v>
      </c>
      <c r="B178">
        <v>0</v>
      </c>
      <c r="C178">
        <v>0</v>
      </c>
      <c r="E178" s="5" t="str">
        <f t="shared" si="8"/>
        <v/>
      </c>
      <c r="F178" s="5" t="str">
        <f t="shared" si="9"/>
        <v/>
      </c>
      <c r="G178" s="5" t="str">
        <f t="shared" si="10"/>
        <v/>
      </c>
      <c r="H178" s="6" t="str">
        <f>IF(AND(E178="",F178="",G178=""),"",MAX($H$3:H177)+1)</f>
        <v/>
      </c>
      <c r="J178" s="5">
        <f>INDEX(E:E,MATCH(M178,H:H))</f>
        <v>0</v>
      </c>
      <c r="K178" s="5" t="str">
        <f>INDEX(F:F,MATCH($M178,$H:$H))</f>
        <v>I</v>
      </c>
      <c r="L178" s="5" t="str">
        <f>INDEX(G:G,MATCH($M178,$H:$H))</f>
        <v/>
      </c>
      <c r="M178" s="6">
        <f t="shared" si="11"/>
        <v>176</v>
      </c>
    </row>
    <row r="179" spans="1:13" x14ac:dyDescent="0.25">
      <c r="A179">
        <v>0</v>
      </c>
      <c r="B179">
        <v>0</v>
      </c>
      <c r="C179">
        <v>0</v>
      </c>
      <c r="E179" s="5" t="str">
        <f t="shared" si="8"/>
        <v/>
      </c>
      <c r="F179" s="5" t="str">
        <f t="shared" si="9"/>
        <v/>
      </c>
      <c r="G179" s="5" t="str">
        <f t="shared" si="10"/>
        <v/>
      </c>
      <c r="H179" s="6" t="str">
        <f>IF(AND(E179="",F179="",G179=""),"",MAX($H$3:H178)+1)</f>
        <v/>
      </c>
      <c r="J179" s="5">
        <f>INDEX(E:E,MATCH(M179,H:H))</f>
        <v>0</v>
      </c>
      <c r="K179" s="5" t="str">
        <f>INDEX(F:F,MATCH($M179,$H:$H))</f>
        <v>I</v>
      </c>
      <c r="L179" s="5" t="str">
        <f>INDEX(G:G,MATCH($M179,$H:$H))</f>
        <v/>
      </c>
      <c r="M179" s="6">
        <f t="shared" si="11"/>
        <v>177</v>
      </c>
    </row>
    <row r="180" spans="1:13" x14ac:dyDescent="0.25">
      <c r="A180">
        <v>0</v>
      </c>
      <c r="B180">
        <v>0</v>
      </c>
      <c r="C180">
        <v>0</v>
      </c>
      <c r="E180" s="5" t="str">
        <f t="shared" si="8"/>
        <v/>
      </c>
      <c r="F180" s="5" t="str">
        <f t="shared" si="9"/>
        <v/>
      </c>
      <c r="G180" s="5" t="str">
        <f t="shared" si="10"/>
        <v/>
      </c>
      <c r="H180" s="6" t="str">
        <f>IF(AND(E180="",F180="",G180=""),"",MAX($H$3:H179)+1)</f>
        <v/>
      </c>
      <c r="J180" s="5">
        <f>INDEX(E:E,MATCH(M180,H:H))</f>
        <v>0</v>
      </c>
      <c r="K180" s="5" t="str">
        <f>INDEX(F:F,MATCH($M180,$H:$H))</f>
        <v>I</v>
      </c>
      <c r="L180" s="5" t="str">
        <f>INDEX(G:G,MATCH($M180,$H:$H))</f>
        <v/>
      </c>
      <c r="M180" s="6">
        <f t="shared" si="11"/>
        <v>178</v>
      </c>
    </row>
    <row r="181" spans="1:13" x14ac:dyDescent="0.25">
      <c r="A181">
        <v>0</v>
      </c>
      <c r="B181">
        <v>0</v>
      </c>
      <c r="C181">
        <v>0</v>
      </c>
      <c r="E181" s="5" t="str">
        <f t="shared" si="8"/>
        <v/>
      </c>
      <c r="F181" s="5" t="str">
        <f t="shared" si="9"/>
        <v/>
      </c>
      <c r="G181" s="5" t="str">
        <f t="shared" si="10"/>
        <v/>
      </c>
      <c r="H181" s="6" t="str">
        <f>IF(AND(E181="",F181="",G181=""),"",MAX($H$3:H180)+1)</f>
        <v/>
      </c>
      <c r="J181" s="5">
        <f>INDEX(E:E,MATCH(M181,H:H))</f>
        <v>0</v>
      </c>
      <c r="K181" s="5" t="str">
        <f>INDEX(F:F,MATCH($M181,$H:$H))</f>
        <v>I</v>
      </c>
      <c r="L181" s="5" t="str">
        <f>INDEX(G:G,MATCH($M181,$H:$H))</f>
        <v/>
      </c>
      <c r="M181" s="6">
        <f t="shared" si="11"/>
        <v>179</v>
      </c>
    </row>
    <row r="182" spans="1:13" x14ac:dyDescent="0.25">
      <c r="A182">
        <v>0</v>
      </c>
      <c r="B182">
        <v>0</v>
      </c>
      <c r="C182">
        <v>0</v>
      </c>
      <c r="E182" s="5" t="str">
        <f t="shared" si="8"/>
        <v/>
      </c>
      <c r="F182" s="5" t="str">
        <f t="shared" si="9"/>
        <v/>
      </c>
      <c r="G182" s="5" t="str">
        <f t="shared" si="10"/>
        <v/>
      </c>
      <c r="H182" s="6" t="str">
        <f>IF(AND(E182="",F182="",G182=""),"",MAX($H$3:H181)+1)</f>
        <v/>
      </c>
      <c r="J182" s="5">
        <f>INDEX(E:E,MATCH(M182,H:H))</f>
        <v>0</v>
      </c>
      <c r="K182" s="5" t="str">
        <f>INDEX(F:F,MATCH($M182,$H:$H))</f>
        <v>I</v>
      </c>
      <c r="L182" s="5" t="str">
        <f>INDEX(G:G,MATCH($M182,$H:$H))</f>
        <v/>
      </c>
      <c r="M182" s="6">
        <f t="shared" si="11"/>
        <v>180</v>
      </c>
    </row>
    <row r="183" spans="1:13" x14ac:dyDescent="0.25">
      <c r="A183">
        <v>0</v>
      </c>
      <c r="B183">
        <v>0</v>
      </c>
      <c r="C183">
        <v>0</v>
      </c>
      <c r="E183" s="5" t="str">
        <f t="shared" si="8"/>
        <v/>
      </c>
      <c r="F183" s="5" t="str">
        <f t="shared" si="9"/>
        <v/>
      </c>
      <c r="G183" s="5" t="str">
        <f t="shared" si="10"/>
        <v/>
      </c>
      <c r="H183" s="6" t="str">
        <f>IF(AND(E183="",F183="",G183=""),"",MAX($H$3:H182)+1)</f>
        <v/>
      </c>
      <c r="J183" s="5">
        <f>INDEX(E:E,MATCH(M183,H:H))</f>
        <v>0</v>
      </c>
      <c r="K183" s="5" t="str">
        <f>INDEX(F:F,MATCH($M183,$H:$H))</f>
        <v>I</v>
      </c>
      <c r="L183" s="5" t="str">
        <f>INDEX(G:G,MATCH($M183,$H:$H))</f>
        <v/>
      </c>
      <c r="M183" s="6">
        <f t="shared" si="11"/>
        <v>181</v>
      </c>
    </row>
    <row r="184" spans="1:13" x14ac:dyDescent="0.25">
      <c r="A184">
        <v>0</v>
      </c>
      <c r="B184">
        <v>0</v>
      </c>
      <c r="C184">
        <v>0</v>
      </c>
      <c r="E184" s="5" t="str">
        <f t="shared" si="8"/>
        <v/>
      </c>
      <c r="F184" s="5" t="str">
        <f t="shared" si="9"/>
        <v/>
      </c>
      <c r="G184" s="5" t="str">
        <f t="shared" si="10"/>
        <v/>
      </c>
      <c r="H184" s="6" t="str">
        <f>IF(AND(E184="",F184="",G184=""),"",MAX($H$3:H183)+1)</f>
        <v/>
      </c>
      <c r="J184" s="5">
        <f>INDEX(E:E,MATCH(M184,H:H))</f>
        <v>0</v>
      </c>
      <c r="K184" s="5" t="str">
        <f>INDEX(F:F,MATCH($M184,$H:$H))</f>
        <v>I</v>
      </c>
      <c r="L184" s="5" t="str">
        <f>INDEX(G:G,MATCH($M184,$H:$H))</f>
        <v/>
      </c>
      <c r="M184" s="6">
        <f t="shared" si="11"/>
        <v>182</v>
      </c>
    </row>
    <row r="185" spans="1:13" x14ac:dyDescent="0.25">
      <c r="A185">
        <v>0</v>
      </c>
      <c r="B185">
        <v>0</v>
      </c>
      <c r="C185">
        <v>0</v>
      </c>
      <c r="E185" s="5" t="str">
        <f t="shared" si="8"/>
        <v/>
      </c>
      <c r="F185" s="5" t="str">
        <f t="shared" si="9"/>
        <v/>
      </c>
      <c r="G185" s="5" t="str">
        <f t="shared" si="10"/>
        <v/>
      </c>
      <c r="H185" s="6" t="str">
        <f>IF(AND(E185="",F185="",G185=""),"",MAX($H$3:H184)+1)</f>
        <v/>
      </c>
      <c r="J185" s="5">
        <f>INDEX(E:E,MATCH(M185,H:H))</f>
        <v>0</v>
      </c>
      <c r="K185" s="5" t="str">
        <f>INDEX(F:F,MATCH($M185,$H:$H))</f>
        <v>I</v>
      </c>
      <c r="L185" s="5" t="str">
        <f>INDEX(G:G,MATCH($M185,$H:$H))</f>
        <v/>
      </c>
      <c r="M185" s="6">
        <f t="shared" si="11"/>
        <v>183</v>
      </c>
    </row>
    <row r="186" spans="1:13" x14ac:dyDescent="0.25">
      <c r="A186">
        <v>0</v>
      </c>
      <c r="B186">
        <v>0</v>
      </c>
      <c r="C186">
        <v>0</v>
      </c>
      <c r="E186" s="5" t="str">
        <f t="shared" si="8"/>
        <v/>
      </c>
      <c r="F186" s="5" t="str">
        <f t="shared" si="9"/>
        <v/>
      </c>
      <c r="G186" s="5" t="str">
        <f t="shared" si="10"/>
        <v/>
      </c>
      <c r="H186" s="6" t="str">
        <f>IF(AND(E186="",F186="",G186=""),"",MAX($H$3:H185)+1)</f>
        <v/>
      </c>
      <c r="J186" s="5">
        <f>INDEX(E:E,MATCH(M186,H:H))</f>
        <v>0</v>
      </c>
      <c r="K186" s="5" t="str">
        <f>INDEX(F:F,MATCH($M186,$H:$H))</f>
        <v>I</v>
      </c>
      <c r="L186" s="5" t="str">
        <f>INDEX(G:G,MATCH($M186,$H:$H))</f>
        <v/>
      </c>
      <c r="M186" s="6">
        <f t="shared" si="11"/>
        <v>184</v>
      </c>
    </row>
    <row r="187" spans="1:13" x14ac:dyDescent="0.25">
      <c r="A187">
        <v>0</v>
      </c>
      <c r="B187">
        <v>0</v>
      </c>
      <c r="C187">
        <v>0</v>
      </c>
      <c r="E187" s="5" t="str">
        <f t="shared" si="8"/>
        <v/>
      </c>
      <c r="F187" s="5" t="str">
        <f t="shared" si="9"/>
        <v/>
      </c>
      <c r="G187" s="5" t="str">
        <f t="shared" si="10"/>
        <v/>
      </c>
      <c r="H187" s="6" t="str">
        <f>IF(AND(E187="",F187="",G187=""),"",MAX($H$3:H186)+1)</f>
        <v/>
      </c>
      <c r="J187" s="5">
        <f>INDEX(E:E,MATCH(M187,H:H))</f>
        <v>0</v>
      </c>
      <c r="K187" s="5" t="str">
        <f>INDEX(F:F,MATCH($M187,$H:$H))</f>
        <v>I</v>
      </c>
      <c r="L187" s="5" t="str">
        <f>INDEX(G:G,MATCH($M187,$H:$H))</f>
        <v/>
      </c>
      <c r="M187" s="6">
        <f t="shared" si="11"/>
        <v>185</v>
      </c>
    </row>
    <row r="188" spans="1:13" x14ac:dyDescent="0.25">
      <c r="A188">
        <v>0</v>
      </c>
      <c r="B188">
        <v>0</v>
      </c>
      <c r="C188">
        <v>0</v>
      </c>
      <c r="E188" s="5" t="str">
        <f t="shared" si="8"/>
        <v/>
      </c>
      <c r="F188" s="5" t="str">
        <f t="shared" si="9"/>
        <v/>
      </c>
      <c r="G188" s="5" t="str">
        <f t="shared" si="10"/>
        <v/>
      </c>
      <c r="H188" s="6" t="str">
        <f>IF(AND(E188="",F188="",G188=""),"",MAX($H$3:H187)+1)</f>
        <v/>
      </c>
      <c r="J188" s="5">
        <f>INDEX(E:E,MATCH(M188,H:H))</f>
        <v>0</v>
      </c>
      <c r="K188" s="5" t="str">
        <f>INDEX(F:F,MATCH($M188,$H:$H))</f>
        <v>I</v>
      </c>
      <c r="L188" s="5" t="str">
        <f>INDEX(G:G,MATCH($M188,$H:$H))</f>
        <v/>
      </c>
      <c r="M188" s="6">
        <f t="shared" si="11"/>
        <v>186</v>
      </c>
    </row>
    <row r="189" spans="1:13" x14ac:dyDescent="0.25">
      <c r="A189">
        <v>0</v>
      </c>
      <c r="B189">
        <v>0</v>
      </c>
      <c r="C189">
        <v>0</v>
      </c>
      <c r="E189" s="5" t="str">
        <f t="shared" si="8"/>
        <v/>
      </c>
      <c r="F189" s="5" t="str">
        <f t="shared" si="9"/>
        <v/>
      </c>
      <c r="G189" s="5" t="str">
        <f t="shared" si="10"/>
        <v/>
      </c>
      <c r="H189" s="6" t="str">
        <f>IF(AND(E189="",F189="",G189=""),"",MAX($H$3:H188)+1)</f>
        <v/>
      </c>
      <c r="J189" s="5">
        <f>INDEX(E:E,MATCH(M189,H:H))</f>
        <v>0</v>
      </c>
      <c r="K189" s="5" t="str">
        <f>INDEX(F:F,MATCH($M189,$H:$H))</f>
        <v>I</v>
      </c>
      <c r="L189" s="5" t="str">
        <f>INDEX(G:G,MATCH($M189,$H:$H))</f>
        <v/>
      </c>
      <c r="M189" s="6">
        <f t="shared" si="11"/>
        <v>187</v>
      </c>
    </row>
    <row r="190" spans="1:13" x14ac:dyDescent="0.25">
      <c r="A190">
        <v>0</v>
      </c>
      <c r="B190">
        <v>0</v>
      </c>
      <c r="C190">
        <v>0</v>
      </c>
      <c r="E190" s="5" t="str">
        <f t="shared" si="8"/>
        <v/>
      </c>
      <c r="F190" s="5" t="str">
        <f t="shared" si="9"/>
        <v/>
      </c>
      <c r="G190" s="5" t="str">
        <f t="shared" si="10"/>
        <v/>
      </c>
      <c r="H190" s="6" t="str">
        <f>IF(AND(E190="",F190="",G190=""),"",MAX($H$3:H189)+1)</f>
        <v/>
      </c>
      <c r="J190" s="5">
        <f>INDEX(E:E,MATCH(M190,H:H))</f>
        <v>0</v>
      </c>
      <c r="K190" s="5" t="str">
        <f>INDEX(F:F,MATCH($M190,$H:$H))</f>
        <v>I</v>
      </c>
      <c r="L190" s="5" t="str">
        <f>INDEX(G:G,MATCH($M190,$H:$H))</f>
        <v/>
      </c>
      <c r="M190" s="6">
        <f t="shared" si="11"/>
        <v>188</v>
      </c>
    </row>
    <row r="191" spans="1:13" x14ac:dyDescent="0.25">
      <c r="A191">
        <v>0</v>
      </c>
      <c r="B191">
        <v>0</v>
      </c>
      <c r="C191">
        <v>0</v>
      </c>
      <c r="E191" s="5" t="str">
        <f t="shared" si="8"/>
        <v/>
      </c>
      <c r="F191" s="5" t="str">
        <f t="shared" si="9"/>
        <v/>
      </c>
      <c r="G191" s="5" t="str">
        <f t="shared" si="10"/>
        <v/>
      </c>
      <c r="H191" s="6" t="str">
        <f>IF(AND(E191="",F191="",G191=""),"",MAX($H$3:H190)+1)</f>
        <v/>
      </c>
      <c r="J191" s="5">
        <f>INDEX(E:E,MATCH(M191,H:H))</f>
        <v>0</v>
      </c>
      <c r="K191" s="5" t="str">
        <f>INDEX(F:F,MATCH($M191,$H:$H))</f>
        <v>I</v>
      </c>
      <c r="L191" s="5" t="str">
        <f>INDEX(G:G,MATCH($M191,$H:$H))</f>
        <v/>
      </c>
      <c r="M191" s="6">
        <f t="shared" si="11"/>
        <v>189</v>
      </c>
    </row>
    <row r="192" spans="1:13" x14ac:dyDescent="0.25">
      <c r="A192">
        <v>0</v>
      </c>
      <c r="B192">
        <v>0</v>
      </c>
      <c r="C192">
        <v>0</v>
      </c>
      <c r="E192" s="5" t="str">
        <f t="shared" si="8"/>
        <v/>
      </c>
      <c r="F192" s="5" t="str">
        <f t="shared" si="9"/>
        <v/>
      </c>
      <c r="G192" s="5" t="str">
        <f t="shared" si="10"/>
        <v/>
      </c>
      <c r="H192" s="6" t="str">
        <f>IF(AND(E192="",F192="",G192=""),"",MAX($H$3:H191)+1)</f>
        <v/>
      </c>
      <c r="J192" s="5">
        <f>INDEX(E:E,MATCH(M192,H:H))</f>
        <v>0</v>
      </c>
      <c r="K192" s="5" t="str">
        <f>INDEX(F:F,MATCH($M192,$H:$H))</f>
        <v>I</v>
      </c>
      <c r="L192" s="5" t="str">
        <f>INDEX(G:G,MATCH($M192,$H:$H))</f>
        <v/>
      </c>
      <c r="M192" s="6">
        <f t="shared" si="11"/>
        <v>190</v>
      </c>
    </row>
    <row r="193" spans="1:13" x14ac:dyDescent="0.25">
      <c r="A193">
        <v>0</v>
      </c>
      <c r="B193">
        <v>0</v>
      </c>
      <c r="C193">
        <v>0</v>
      </c>
      <c r="E193" s="5" t="str">
        <f t="shared" si="8"/>
        <v/>
      </c>
      <c r="F193" s="5" t="str">
        <f t="shared" si="9"/>
        <v/>
      </c>
      <c r="G193" s="5" t="str">
        <f t="shared" si="10"/>
        <v/>
      </c>
      <c r="H193" s="6" t="str">
        <f>IF(AND(E193="",F193="",G193=""),"",MAX($H$3:H192)+1)</f>
        <v/>
      </c>
      <c r="J193" s="5">
        <f>INDEX(E:E,MATCH(M193,H:H))</f>
        <v>0</v>
      </c>
      <c r="K193" s="5" t="str">
        <f>INDEX(F:F,MATCH($M193,$H:$H))</f>
        <v>I</v>
      </c>
      <c r="L193" s="5" t="str">
        <f>INDEX(G:G,MATCH($M193,$H:$H))</f>
        <v/>
      </c>
      <c r="M193" s="6">
        <f t="shared" si="11"/>
        <v>191</v>
      </c>
    </row>
    <row r="194" spans="1:13" x14ac:dyDescent="0.25">
      <c r="A194">
        <v>0</v>
      </c>
      <c r="B194">
        <v>0</v>
      </c>
      <c r="C194">
        <v>0</v>
      </c>
      <c r="E194" s="5" t="str">
        <f t="shared" si="8"/>
        <v/>
      </c>
      <c r="F194" s="5" t="str">
        <f t="shared" si="9"/>
        <v/>
      </c>
      <c r="G194" s="5" t="str">
        <f t="shared" si="10"/>
        <v/>
      </c>
      <c r="H194" s="6" t="str">
        <f>IF(AND(E194="",F194="",G194=""),"",MAX($H$3:H193)+1)</f>
        <v/>
      </c>
      <c r="J194" s="5">
        <f>INDEX(E:E,MATCH(M194,H:H))</f>
        <v>0</v>
      </c>
      <c r="K194" s="5" t="str">
        <f>INDEX(F:F,MATCH($M194,$H:$H))</f>
        <v>I</v>
      </c>
      <c r="L194" s="5" t="str">
        <f>INDEX(G:G,MATCH($M194,$H:$H))</f>
        <v/>
      </c>
      <c r="M194" s="6">
        <f t="shared" si="11"/>
        <v>192</v>
      </c>
    </row>
    <row r="195" spans="1:13" x14ac:dyDescent="0.25">
      <c r="A195">
        <v>0</v>
      </c>
      <c r="B195">
        <v>0</v>
      </c>
      <c r="C195">
        <v>0</v>
      </c>
      <c r="E195" s="5" t="str">
        <f t="shared" si="8"/>
        <v/>
      </c>
      <c r="F195" s="5" t="str">
        <f t="shared" si="9"/>
        <v/>
      </c>
      <c r="G195" s="5" t="str">
        <f t="shared" si="10"/>
        <v/>
      </c>
      <c r="H195" s="6" t="str">
        <f>IF(AND(E195="",F195="",G195=""),"",MAX($H$3:H194)+1)</f>
        <v/>
      </c>
      <c r="J195" s="5">
        <f>INDEX(E:E,MATCH(M195,H:H))</f>
        <v>0</v>
      </c>
      <c r="K195" s="5" t="str">
        <f>INDEX(F:F,MATCH($M195,$H:$H))</f>
        <v>I</v>
      </c>
      <c r="L195" s="5" t="str">
        <f>INDEX(G:G,MATCH($M195,$H:$H))</f>
        <v/>
      </c>
      <c r="M195" s="6">
        <f t="shared" si="11"/>
        <v>193</v>
      </c>
    </row>
    <row r="196" spans="1:13" x14ac:dyDescent="0.25">
      <c r="A196">
        <v>0</v>
      </c>
      <c r="B196">
        <v>0</v>
      </c>
      <c r="C196">
        <v>0</v>
      </c>
      <c r="E196" s="5" t="str">
        <f t="shared" ref="E196:E202" si="12">IF(AND(A196=0,B196=0),"",IF(A196="",E195,A196))</f>
        <v/>
      </c>
      <c r="F196" s="5" t="str">
        <f t="shared" ref="F196:F202" si="13">IF(B196=0,"",B196)</f>
        <v/>
      </c>
      <c r="G196" s="5" t="str">
        <f t="shared" ref="G196:G202" si="14">IF(AND(A196=0,B196=0,C196=0),"",IF(C196=0,G195,C196))</f>
        <v/>
      </c>
      <c r="H196" s="6" t="str">
        <f>IF(AND(E196="",F196="",G196=""),"",MAX($H$3:H195)+1)</f>
        <v/>
      </c>
      <c r="J196" s="5">
        <f>INDEX(E:E,MATCH(M196,H:H))</f>
        <v>0</v>
      </c>
      <c r="K196" s="5" t="str">
        <f>INDEX(F:F,MATCH($M196,$H:$H))</f>
        <v>I</v>
      </c>
      <c r="L196" s="5" t="str">
        <f>INDEX(G:G,MATCH($M196,$H:$H))</f>
        <v/>
      </c>
      <c r="M196" s="6">
        <f t="shared" si="11"/>
        <v>194</v>
      </c>
    </row>
    <row r="197" spans="1:13" x14ac:dyDescent="0.25">
      <c r="A197">
        <v>0</v>
      </c>
      <c r="B197">
        <v>0</v>
      </c>
      <c r="C197">
        <v>0</v>
      </c>
      <c r="E197" s="5" t="str">
        <f t="shared" si="12"/>
        <v/>
      </c>
      <c r="F197" s="5" t="str">
        <f t="shared" si="13"/>
        <v/>
      </c>
      <c r="G197" s="5" t="str">
        <f t="shared" si="14"/>
        <v/>
      </c>
      <c r="H197" s="6" t="str">
        <f>IF(AND(E197="",F197="",G197=""),"",MAX($H$3:H196)+1)</f>
        <v/>
      </c>
      <c r="J197" s="5">
        <f>INDEX(E:E,MATCH(M197,H:H))</f>
        <v>0</v>
      </c>
      <c r="K197" s="5" t="str">
        <f>INDEX(F:F,MATCH($M197,$H:$H))</f>
        <v>I</v>
      </c>
      <c r="L197" s="5" t="str">
        <f>INDEX(G:G,MATCH($M197,$H:$H))</f>
        <v/>
      </c>
      <c r="M197" s="6">
        <f t="shared" ref="M197:M202" si="15">M196+1</f>
        <v>195</v>
      </c>
    </row>
    <row r="198" spans="1:13" x14ac:dyDescent="0.25">
      <c r="A198">
        <v>0</v>
      </c>
      <c r="B198">
        <v>0</v>
      </c>
      <c r="C198">
        <v>0</v>
      </c>
      <c r="E198" s="5" t="str">
        <f t="shared" si="12"/>
        <v/>
      </c>
      <c r="F198" s="5" t="str">
        <f t="shared" si="13"/>
        <v/>
      </c>
      <c r="G198" s="5" t="str">
        <f t="shared" si="14"/>
        <v/>
      </c>
      <c r="H198" s="6" t="str">
        <f>IF(AND(E198="",F198="",G198=""),"",MAX($H$3:H197)+1)</f>
        <v/>
      </c>
      <c r="J198" s="5">
        <f>INDEX(E:E,MATCH(M198,H:H))</f>
        <v>0</v>
      </c>
      <c r="K198" s="5" t="str">
        <f>INDEX(F:F,MATCH($M198,$H:$H))</f>
        <v>I</v>
      </c>
      <c r="L198" s="5" t="str">
        <f>INDEX(G:G,MATCH($M198,$H:$H))</f>
        <v/>
      </c>
      <c r="M198" s="6">
        <f t="shared" si="15"/>
        <v>196</v>
      </c>
    </row>
    <row r="199" spans="1:13" x14ac:dyDescent="0.25">
      <c r="A199">
        <f>Plage</f>
        <v>0</v>
      </c>
      <c r="B199">
        <f>Plage2</f>
        <v>0</v>
      </c>
      <c r="C199">
        <f>Plage3</f>
        <v>0</v>
      </c>
      <c r="E199" s="5" t="str">
        <f t="shared" si="12"/>
        <v/>
      </c>
      <c r="F199" s="5" t="str">
        <f t="shared" si="13"/>
        <v/>
      </c>
      <c r="G199" s="5" t="str">
        <f t="shared" si="14"/>
        <v/>
      </c>
      <c r="H199" s="6" t="str">
        <f>IF(AND(E199="",F199="",G199=""),"",MAX($H$3:H198)+1)</f>
        <v/>
      </c>
      <c r="J199" s="5">
        <f>INDEX(E:E,MATCH(M199,H:H))</f>
        <v>0</v>
      </c>
      <c r="K199" s="5" t="str">
        <f>INDEX(F:F,MATCH($M199,$H:$H))</f>
        <v>I</v>
      </c>
      <c r="L199" s="5" t="str">
        <f>INDEX(G:G,MATCH($M199,$H:$H))</f>
        <v/>
      </c>
      <c r="M199" s="6">
        <f t="shared" si="15"/>
        <v>197</v>
      </c>
    </row>
    <row r="200" spans="1:13" x14ac:dyDescent="0.25">
      <c r="A200">
        <f>Plage</f>
        <v>0</v>
      </c>
      <c r="B200">
        <f>Plage2</f>
        <v>0</v>
      </c>
      <c r="C200">
        <f>Plage3</f>
        <v>0</v>
      </c>
      <c r="E200" s="5" t="str">
        <f t="shared" si="12"/>
        <v/>
      </c>
      <c r="F200" s="5" t="str">
        <f t="shared" si="13"/>
        <v/>
      </c>
      <c r="G200" s="5" t="str">
        <f t="shared" si="14"/>
        <v/>
      </c>
      <c r="H200" s="6" t="str">
        <f>IF(AND(E200="",F200="",G200=""),"",MAX($H$3:H199)+1)</f>
        <v/>
      </c>
      <c r="J200" s="5">
        <f>INDEX(E:E,MATCH(M200,H:H))</f>
        <v>0</v>
      </c>
      <c r="K200" s="5" t="str">
        <f>INDEX(F:F,MATCH($M200,$H:$H))</f>
        <v>I</v>
      </c>
      <c r="L200" s="5" t="str">
        <f>INDEX(G:G,MATCH($M200,$H:$H))</f>
        <v/>
      </c>
      <c r="M200" s="6">
        <f t="shared" si="15"/>
        <v>198</v>
      </c>
    </row>
    <row r="201" spans="1:13" x14ac:dyDescent="0.25">
      <c r="A201">
        <v>0</v>
      </c>
      <c r="E201" s="5" t="str">
        <f t="shared" si="12"/>
        <v/>
      </c>
      <c r="F201" s="5" t="str">
        <f t="shared" si="13"/>
        <v/>
      </c>
      <c r="G201" s="5" t="str">
        <f t="shared" si="14"/>
        <v/>
      </c>
      <c r="H201" s="6" t="str">
        <f>IF(AND(E201="",F201="",G201=""),"",MAX($H$3:H200)+1)</f>
        <v/>
      </c>
      <c r="J201" s="5">
        <f>INDEX(E:E,MATCH(M201,H:H))</f>
        <v>0</v>
      </c>
      <c r="K201" s="5" t="str">
        <f>INDEX(F:F,MATCH($M201,$H:$H))</f>
        <v>I</v>
      </c>
      <c r="L201" s="5" t="str">
        <f>INDEX(G:G,MATCH($M201,$H:$H))</f>
        <v/>
      </c>
      <c r="M201" s="6">
        <f t="shared" si="15"/>
        <v>199</v>
      </c>
    </row>
    <row r="202" spans="1:13" x14ac:dyDescent="0.25">
      <c r="A202">
        <v>0</v>
      </c>
      <c r="E202" s="5" t="str">
        <f t="shared" si="12"/>
        <v/>
      </c>
      <c r="F202" s="5" t="str">
        <f t="shared" si="13"/>
        <v/>
      </c>
      <c r="G202" s="5" t="str">
        <f t="shared" si="14"/>
        <v/>
      </c>
      <c r="H202" s="6" t="str">
        <f>IF(AND(E202="",F202="",G202=""),"",MAX($H$3:H201)+1)</f>
        <v/>
      </c>
      <c r="J202" s="5">
        <f>INDEX(E:E,MATCH(M202,H:H))</f>
        <v>0</v>
      </c>
      <c r="K202" s="5" t="str">
        <f>INDEX(F:F,MATCH($M202,$H:$H))</f>
        <v>I</v>
      </c>
      <c r="L202" s="5" t="str">
        <f>INDEX(G:G,MATCH($M202,$H:$H))</f>
        <v/>
      </c>
      <c r="M202" s="6">
        <f t="shared" si="15"/>
        <v>200</v>
      </c>
    </row>
  </sheetData>
  <mergeCells count="3">
    <mergeCell ref="E1:H1"/>
    <mergeCell ref="J1:M1"/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G28"/>
  <sheetViews>
    <sheetView showGridLines="0" topLeftCell="C1" zoomScale="90" zoomScaleNormal="90" workbookViewId="0">
      <selection activeCell="G5" sqref="G5"/>
    </sheetView>
  </sheetViews>
  <sheetFormatPr defaultColWidth="8.85546875" defaultRowHeight="15" outlineLevelRow="1" x14ac:dyDescent="0.25"/>
  <cols>
    <col min="2" max="2" width="72.28515625" bestFit="1" customWidth="1"/>
    <col min="3" max="3" width="6.7109375" bestFit="1" customWidth="1"/>
    <col min="4" max="4" width="62" bestFit="1" customWidth="1"/>
    <col min="5" max="5" width="67.42578125" customWidth="1"/>
    <col min="6" max="32" width="8.5703125" customWidth="1"/>
  </cols>
  <sheetData>
    <row r="1" spans="1:7" ht="15.75" thickBot="1" x14ac:dyDescent="0.3">
      <c r="B1" s="18"/>
    </row>
    <row r="2" spans="1:7" ht="24.75" customHeight="1" thickBot="1" x14ac:dyDescent="0.3">
      <c r="A2" s="18"/>
      <c r="B2" s="48" t="s">
        <v>12</v>
      </c>
      <c r="D2" s="113" t="s">
        <v>98</v>
      </c>
      <c r="E2" s="113" t="s">
        <v>99</v>
      </c>
      <c r="G2" t="s">
        <v>125</v>
      </c>
    </row>
    <row r="3" spans="1:7" ht="30" x14ac:dyDescent="0.25">
      <c r="A3" s="18"/>
      <c r="B3" s="8" t="s">
        <v>13</v>
      </c>
      <c r="D3" s="44" t="s">
        <v>100</v>
      </c>
      <c r="E3" s="42" t="s">
        <v>103</v>
      </c>
      <c r="G3" t="s">
        <v>126</v>
      </c>
    </row>
    <row r="4" spans="1:7" ht="15.75" thickBot="1" x14ac:dyDescent="0.3">
      <c r="A4" s="18"/>
      <c r="B4" s="26" t="s">
        <v>11</v>
      </c>
      <c r="D4" s="45"/>
      <c r="E4" s="46"/>
      <c r="G4" t="s">
        <v>127</v>
      </c>
    </row>
    <row r="5" spans="1:7" ht="30.75" thickBot="1" x14ac:dyDescent="0.3">
      <c r="D5" s="44" t="s">
        <v>101</v>
      </c>
      <c r="E5" s="42" t="s">
        <v>102</v>
      </c>
    </row>
    <row r="6" spans="1:7" ht="24.75" customHeight="1" outlineLevel="1" thickBot="1" x14ac:dyDescent="0.3">
      <c r="B6" s="27" t="s">
        <v>84</v>
      </c>
      <c r="D6" s="45"/>
      <c r="E6" s="46"/>
    </row>
    <row r="7" spans="1:7" ht="45" outlineLevel="1" x14ac:dyDescent="0.25">
      <c r="B7" s="28" t="s">
        <v>85</v>
      </c>
      <c r="C7" s="25"/>
      <c r="D7" s="43" t="s">
        <v>105</v>
      </c>
      <c r="E7" s="42" t="s">
        <v>106</v>
      </c>
    </row>
    <row r="8" spans="1:7" ht="15.75" outlineLevel="1" thickBot="1" x14ac:dyDescent="0.3">
      <c r="B8" s="29" t="s">
        <v>18</v>
      </c>
      <c r="C8" s="25"/>
      <c r="D8" s="112"/>
      <c r="E8" s="45"/>
    </row>
    <row r="9" spans="1:7" ht="75" x14ac:dyDescent="0.25">
      <c r="A9" s="18"/>
      <c r="B9" s="19"/>
      <c r="D9" s="47" t="s">
        <v>107</v>
      </c>
      <c r="E9" s="47" t="s">
        <v>108</v>
      </c>
    </row>
    <row r="10" spans="1:7" ht="15.75" thickBot="1" x14ac:dyDescent="0.3">
      <c r="D10" s="46"/>
      <c r="E10" s="46"/>
    </row>
    <row r="11" spans="1:7" ht="24.75" customHeight="1" thickBot="1" x14ac:dyDescent="0.3">
      <c r="B11" s="48" t="s">
        <v>96</v>
      </c>
      <c r="D11" s="25" t="s">
        <v>104</v>
      </c>
      <c r="E11" s="25" t="str">
        <f>"-&gt; thomas.degelcke@drcomhealth.com "</f>
        <v xml:space="preserve">-&gt; thomas.degelcke@drcomhealth.com </v>
      </c>
    </row>
    <row r="12" spans="1:7" x14ac:dyDescent="0.25">
      <c r="B12" s="8" t="s">
        <v>9</v>
      </c>
      <c r="D12" s="25"/>
      <c r="E12" s="25" t="str">
        <f>"-&gt; Skype :  thomasdegelcke "</f>
        <v xml:space="preserve">-&gt; Skype :  thomasdegelcke </v>
      </c>
    </row>
    <row r="13" spans="1:7" x14ac:dyDescent="0.25">
      <c r="B13" s="3" t="s">
        <v>10</v>
      </c>
      <c r="D13" s="25"/>
      <c r="E13" s="25"/>
    </row>
    <row r="14" spans="1:7" x14ac:dyDescent="0.25">
      <c r="B14" s="8" t="s">
        <v>14</v>
      </c>
      <c r="D14" s="25"/>
      <c r="E14" s="25"/>
    </row>
    <row r="15" spans="1:7" ht="15.75" thickBot="1" x14ac:dyDescent="0.3">
      <c r="B15" s="4"/>
      <c r="D15" s="25"/>
      <c r="E15" s="25"/>
    </row>
    <row r="16" spans="1:7" ht="15.75" thickBot="1" x14ac:dyDescent="0.3">
      <c r="D16" s="25"/>
      <c r="E16" s="25"/>
    </row>
    <row r="17" spans="2:5" ht="24.75" customHeight="1" thickBot="1" x14ac:dyDescent="0.3">
      <c r="B17" s="48" t="s">
        <v>97</v>
      </c>
      <c r="D17" s="25"/>
      <c r="E17" s="25"/>
    </row>
    <row r="18" spans="2:5" x14ac:dyDescent="0.25">
      <c r="B18" s="8" t="s">
        <v>9</v>
      </c>
      <c r="D18" s="25"/>
      <c r="E18" s="25"/>
    </row>
    <row r="19" spans="2:5" x14ac:dyDescent="0.25">
      <c r="B19" s="2" t="s">
        <v>8</v>
      </c>
      <c r="D19" s="25"/>
      <c r="E19" s="25"/>
    </row>
    <row r="20" spans="2:5" x14ac:dyDescent="0.25">
      <c r="B20" s="8" t="s">
        <v>14</v>
      </c>
      <c r="D20" s="25"/>
      <c r="E20" s="25"/>
    </row>
    <row r="21" spans="2:5" ht="15.75" thickBot="1" x14ac:dyDescent="0.3">
      <c r="B21" s="4"/>
    </row>
    <row r="22" spans="2:5" ht="15.75" thickBot="1" x14ac:dyDescent="0.3"/>
    <row r="23" spans="2:5" ht="24.75" customHeight="1" thickBot="1" x14ac:dyDescent="0.3">
      <c r="B23" s="48" t="s">
        <v>86</v>
      </c>
    </row>
    <row r="24" spans="2:5" x14ac:dyDescent="0.25">
      <c r="B24" s="8" t="s">
        <v>88</v>
      </c>
    </row>
    <row r="25" spans="2:5" x14ac:dyDescent="0.25">
      <c r="B25" s="30" t="s">
        <v>95</v>
      </c>
    </row>
    <row r="26" spans="2:5" x14ac:dyDescent="0.25">
      <c r="B26" s="8" t="s">
        <v>87</v>
      </c>
    </row>
    <row r="27" spans="2:5" x14ac:dyDescent="0.25">
      <c r="B27" s="25"/>
    </row>
    <row r="28" spans="2:5" ht="15.75" thickBot="1" x14ac:dyDescent="0.3">
      <c r="B28" s="31" t="str">
        <f>"Check your first screen is exactly called : "&amp;IF(B27="",B25,B27)&amp;" (1).png"</f>
        <v>Check your first screen is exactly called : Screen_ (1).png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6" r:id="rId4" name="CommandButton1">
          <controlPr defaultSize="0" autoLine="0" r:id="rId5">
            <anchor moveWithCells="1" sizeWithCells="1">
              <from>
                <xdr:col>1</xdr:col>
                <xdr:colOff>3467100</xdr:colOff>
                <xdr:row>5</xdr:row>
                <xdr:rowOff>28575</xdr:rowOff>
              </from>
              <to>
                <xdr:col>1</xdr:col>
                <xdr:colOff>4781550</xdr:colOff>
                <xdr:row>5</xdr:row>
                <xdr:rowOff>295275</xdr:rowOff>
              </to>
            </anchor>
          </controlPr>
        </control>
      </mc:Choice>
      <mc:Fallback>
        <control shapeId="4106" r:id="rId4" name="CommandButton1"/>
      </mc:Fallback>
    </mc:AlternateContent>
    <mc:AlternateContent xmlns:mc="http://schemas.openxmlformats.org/markup-compatibility/2006">
      <mc:Choice Requires="x14">
        <control shapeId="4102" r:id="rId6" name="Button 6">
          <controlPr defaultSize="0" print="0" autoFill="0" autoPict="0" macro="[0]!parcourir_ScreenStory">
            <anchor moveWithCells="1" sizeWithCells="1">
              <from>
                <xdr:col>1</xdr:col>
                <xdr:colOff>3895725</xdr:colOff>
                <xdr:row>10</xdr:row>
                <xdr:rowOff>57150</xdr:rowOff>
              </from>
              <to>
                <xdr:col>1</xdr:col>
                <xdr:colOff>4752975</xdr:colOff>
                <xdr:row>10</xdr:row>
                <xdr:rowOff>276225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7" name="Button 9">
          <controlPr defaultSize="0" print="0" autoFill="0" autoPict="0" macro="[0]!parcourir2_ScreenProd">
            <anchor moveWithCells="1" sizeWithCells="1">
              <from>
                <xdr:col>1</xdr:col>
                <xdr:colOff>3876675</xdr:colOff>
                <xdr:row>16</xdr:row>
                <xdr:rowOff>38100</xdr:rowOff>
              </from>
              <to>
                <xdr:col>1</xdr:col>
                <xdr:colOff>4743450</xdr:colOff>
                <xdr:row>16</xdr:row>
                <xdr:rowOff>266700</xdr:rowOff>
              </to>
            </anchor>
          </controlPr>
        </control>
      </mc:Choice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Storyboard</vt:lpstr>
      <vt:lpstr>Correction Document</vt:lpstr>
      <vt:lpstr>AssetList</vt:lpstr>
      <vt:lpstr>Config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cp:lastPrinted>2012-06-15T13:51:56Z</cp:lastPrinted>
  <dcterms:created xsi:type="dcterms:W3CDTF">2012-03-27T12:24:44Z</dcterms:created>
  <dcterms:modified xsi:type="dcterms:W3CDTF">2012-07-08T17:33:55Z</dcterms:modified>
</cp:coreProperties>
</file>