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855" windowHeight="11760"/>
  </bookViews>
  <sheets>
    <sheet name="Calculs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N5" i="2"/>
  <c r="M5"/>
  <c r="L5"/>
  <c r="J5"/>
  <c r="N4"/>
  <c r="J4"/>
  <c r="M4" s="1"/>
  <c r="I4"/>
  <c r="E27"/>
  <c r="D27"/>
  <c r="F27"/>
  <c r="N3"/>
  <c r="M3"/>
  <c r="L3"/>
  <c r="K3"/>
  <c r="J3"/>
  <c r="I3"/>
  <c r="N2"/>
  <c r="I2"/>
  <c r="D38"/>
  <c r="E38" s="1"/>
  <c r="D37"/>
  <c r="E37" s="1"/>
  <c r="D36"/>
  <c r="E36" s="1"/>
  <c r="D35"/>
  <c r="E35" s="1"/>
  <c r="D34"/>
  <c r="E34" s="1"/>
  <c r="D33"/>
  <c r="F38"/>
  <c r="F37"/>
  <c r="F36"/>
  <c r="F35"/>
  <c r="F34"/>
  <c r="F33"/>
  <c r="E33"/>
  <c r="D31"/>
  <c r="E31" s="1"/>
  <c r="D30"/>
  <c r="E30" s="1"/>
  <c r="D29"/>
  <c r="D28"/>
  <c r="E28" s="1"/>
  <c r="D26"/>
  <c r="E26" s="1"/>
  <c r="D25"/>
  <c r="E25" s="1"/>
  <c r="D24"/>
  <c r="E24" s="1"/>
  <c r="D23"/>
  <c r="E23" s="1"/>
  <c r="D22"/>
  <c r="E22" s="1"/>
  <c r="D12"/>
  <c r="E12" s="1"/>
  <c r="F12"/>
  <c r="F31"/>
  <c r="F30"/>
  <c r="F29"/>
  <c r="E29"/>
  <c r="F28"/>
  <c r="F26"/>
  <c r="F25"/>
  <c r="F24"/>
  <c r="F23"/>
  <c r="F22"/>
  <c r="D20"/>
  <c r="D19"/>
  <c r="E19" s="1"/>
  <c r="D18"/>
  <c r="E18" s="1"/>
  <c r="D17"/>
  <c r="E17" s="1"/>
  <c r="D16"/>
  <c r="E16" s="1"/>
  <c r="D15"/>
  <c r="E15" s="1"/>
  <c r="J2" s="1"/>
  <c r="D14"/>
  <c r="E14" s="1"/>
  <c r="F20"/>
  <c r="E20"/>
  <c r="F19"/>
  <c r="F18"/>
  <c r="F17"/>
  <c r="F16"/>
  <c r="F15"/>
  <c r="F14"/>
  <c r="F11"/>
  <c r="F3"/>
  <c r="F4"/>
  <c r="F5"/>
  <c r="F6"/>
  <c r="F7"/>
  <c r="F8"/>
  <c r="F9"/>
  <c r="F10"/>
  <c r="F2"/>
  <c r="D11"/>
  <c r="E11" s="1"/>
  <c r="D10"/>
  <c r="E10" s="1"/>
  <c r="D9"/>
  <c r="E9" s="1"/>
  <c r="D5"/>
  <c r="E5" s="1"/>
  <c r="D6"/>
  <c r="E6" s="1"/>
  <c r="D7"/>
  <c r="E7" s="1"/>
  <c r="D8"/>
  <c r="E8" s="1"/>
  <c r="D4"/>
  <c r="E4" s="1"/>
  <c r="D3"/>
  <c r="E3" s="1"/>
  <c r="D2"/>
  <c r="E2" s="1"/>
  <c r="M2" l="1"/>
</calcChain>
</file>

<file path=xl/sharedStrings.xml><?xml version="1.0" encoding="utf-8"?>
<sst xmlns="http://schemas.openxmlformats.org/spreadsheetml/2006/main" count="31" uniqueCount="16">
  <si>
    <t xml:space="preserve">Mensualité </t>
  </si>
  <si>
    <t>Nouvelle mensualité</t>
  </si>
  <si>
    <t>Remboursement Anticipé</t>
  </si>
  <si>
    <t>Economie mensuelle</t>
  </si>
  <si>
    <t>Capital remboursement restant</t>
  </si>
  <si>
    <t>Hypothèses</t>
  </si>
  <si>
    <t>Economie Mensuelle</t>
  </si>
  <si>
    <t>Cout Total</t>
  </si>
  <si>
    <t>Banque 1</t>
  </si>
  <si>
    <t>Banque 2</t>
  </si>
  <si>
    <t>Banque 3</t>
  </si>
  <si>
    <t>Banque 4</t>
  </si>
  <si>
    <t>B1</t>
  </si>
  <si>
    <t>B2</t>
  </si>
  <si>
    <t>B3</t>
  </si>
  <si>
    <t>B4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</si>
</sst>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0" xfId="0" applyNumberFormat="1"/>
    <xf numFmtId="44" fontId="0" fillId="0" borderId="1" xfId="0" applyNumberFormat="1" applyBorder="1"/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/>
    </xf>
    <xf numFmtId="44" fontId="0" fillId="0" borderId="3" xfId="0" applyNumberFormat="1" applyBorder="1"/>
    <xf numFmtId="44" fontId="0" fillId="0" borderId="4" xfId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8"/>
  <sheetViews>
    <sheetView tabSelected="1" workbookViewId="0">
      <selection activeCell="K24" sqref="K24"/>
    </sheetView>
  </sheetViews>
  <sheetFormatPr baseColWidth="10" defaultRowHeight="15"/>
  <cols>
    <col min="1" max="1" width="12.140625" bestFit="1" customWidth="1"/>
    <col min="2" max="2" width="11.140625" bestFit="1" customWidth="1"/>
    <col min="3" max="3" width="15.85546875" bestFit="1" customWidth="1"/>
    <col min="4" max="4" width="11" bestFit="1" customWidth="1"/>
    <col min="5" max="5" width="10.42578125" bestFit="1" customWidth="1"/>
    <col min="6" max="6" width="15.42578125" bestFit="1" customWidth="1"/>
    <col min="14" max="14" width="11.85546875" bestFit="1" customWidth="1"/>
  </cols>
  <sheetData>
    <row r="1" spans="1:14" ht="45">
      <c r="A1" s="2" t="s">
        <v>8</v>
      </c>
      <c r="B1" s="2" t="s">
        <v>0</v>
      </c>
      <c r="C1" s="2" t="s">
        <v>2</v>
      </c>
      <c r="D1" s="2" t="s">
        <v>1</v>
      </c>
      <c r="E1" s="2" t="s">
        <v>3</v>
      </c>
      <c r="F1" s="2" t="s">
        <v>4</v>
      </c>
      <c r="H1" s="13" t="s">
        <v>5</v>
      </c>
      <c r="I1" s="2" t="s">
        <v>12</v>
      </c>
      <c r="J1" s="14" t="s">
        <v>13</v>
      </c>
      <c r="K1" s="15" t="s">
        <v>14</v>
      </c>
      <c r="L1" s="16" t="s">
        <v>15</v>
      </c>
      <c r="M1" s="13" t="s">
        <v>6</v>
      </c>
      <c r="N1" s="13" t="s">
        <v>7</v>
      </c>
    </row>
    <row r="2" spans="1:14">
      <c r="A2" s="3">
        <v>18410</v>
      </c>
      <c r="B2" s="3">
        <v>350</v>
      </c>
      <c r="C2" s="3">
        <v>18410</v>
      </c>
      <c r="D2" s="3">
        <f>(A2-C2)/53</f>
        <v>0</v>
      </c>
      <c r="E2" s="3">
        <f>B2-D2</f>
        <v>350</v>
      </c>
      <c r="F2" s="5">
        <f>17500-C2</f>
        <v>-910</v>
      </c>
      <c r="H2" s="1">
        <v>1</v>
      </c>
      <c r="I2" s="4">
        <f>E8</f>
        <v>191.32075471698113</v>
      </c>
      <c r="J2" s="4">
        <f>E15</f>
        <v>200.2162162162162</v>
      </c>
      <c r="K2" s="4"/>
      <c r="L2" s="4"/>
      <c r="M2" s="4">
        <f>SUM(I2:L2)</f>
        <v>391.53697093319732</v>
      </c>
      <c r="N2" s="4">
        <f>C8+C15</f>
        <v>17500</v>
      </c>
    </row>
    <row r="3" spans="1:14">
      <c r="A3" s="3">
        <v>18410</v>
      </c>
      <c r="B3" s="3">
        <v>350</v>
      </c>
      <c r="C3" s="3">
        <v>17000</v>
      </c>
      <c r="D3" s="3">
        <f>(A3-C3)/53</f>
        <v>26.60377358490566</v>
      </c>
      <c r="E3" s="3">
        <f t="shared" ref="E3:E11" si="0">B3-D3</f>
        <v>323.39622641509436</v>
      </c>
      <c r="F3" s="5">
        <f t="shared" ref="F3:F11" si="1">17500-C3</f>
        <v>500</v>
      </c>
      <c r="H3" s="1">
        <v>2</v>
      </c>
      <c r="I3" s="4">
        <f>E10</f>
        <v>96.981132075471692</v>
      </c>
      <c r="J3" s="4">
        <f>E18</f>
        <v>92.108108108108098</v>
      </c>
      <c r="K3" s="4">
        <f>E26</f>
        <v>99.769230769230774</v>
      </c>
      <c r="L3" s="4">
        <f>E35</f>
        <v>105.38461538461539</v>
      </c>
      <c r="M3" s="4">
        <f>SUM(I3:L3)</f>
        <v>394.24308633742589</v>
      </c>
      <c r="N3" s="4">
        <f>C10+C18+C26+C35</f>
        <v>20500</v>
      </c>
    </row>
    <row r="4" spans="1:14">
      <c r="A4" s="3">
        <v>18410</v>
      </c>
      <c r="B4" s="3">
        <v>350</v>
      </c>
      <c r="C4" s="3">
        <v>15000</v>
      </c>
      <c r="D4" s="3">
        <f>(A4-C4)/53</f>
        <v>64.339622641509436</v>
      </c>
      <c r="E4" s="3">
        <f t="shared" si="0"/>
        <v>285.66037735849056</v>
      </c>
      <c r="F4" s="5">
        <f t="shared" si="1"/>
        <v>2500</v>
      </c>
      <c r="H4" s="1">
        <v>3</v>
      </c>
      <c r="I4" s="4">
        <f>E9</f>
        <v>134.71698113207546</v>
      </c>
      <c r="J4" s="4">
        <f>E14</f>
        <v>270</v>
      </c>
      <c r="K4" s="4"/>
      <c r="L4" s="4"/>
      <c r="M4" s="4">
        <f>SUM(I4:L4)</f>
        <v>404.71698113207549</v>
      </c>
      <c r="N4" s="4">
        <f>C14+C9</f>
        <v>17082</v>
      </c>
    </row>
    <row r="5" spans="1:14">
      <c r="A5" s="3">
        <v>18410</v>
      </c>
      <c r="B5" s="3">
        <v>350</v>
      </c>
      <c r="C5" s="3">
        <v>14000</v>
      </c>
      <c r="D5" s="3">
        <f t="shared" ref="D5:D11" si="2">(A5-C5)/53</f>
        <v>83.20754716981132</v>
      </c>
      <c r="E5" s="3">
        <f t="shared" si="0"/>
        <v>266.79245283018867</v>
      </c>
      <c r="F5" s="5">
        <f t="shared" si="1"/>
        <v>3500</v>
      </c>
      <c r="H5" s="1">
        <v>4</v>
      </c>
      <c r="I5" s="4"/>
      <c r="J5" s="4">
        <f>E14</f>
        <v>270</v>
      </c>
      <c r="L5" s="4">
        <f>E33</f>
        <v>140</v>
      </c>
      <c r="M5" s="4">
        <f>SUM(I5:L5)</f>
        <v>410</v>
      </c>
      <c r="N5" s="4">
        <f>C14+C33</f>
        <v>17382</v>
      </c>
    </row>
    <row r="6" spans="1:14">
      <c r="A6" s="3">
        <v>18410</v>
      </c>
      <c r="B6" s="3">
        <v>350</v>
      </c>
      <c r="C6" s="3">
        <v>13000</v>
      </c>
      <c r="D6" s="3">
        <f t="shared" si="2"/>
        <v>102.0754716981132</v>
      </c>
      <c r="E6" s="3">
        <f t="shared" si="0"/>
        <v>247.9245283018868</v>
      </c>
      <c r="F6" s="5">
        <f t="shared" si="1"/>
        <v>4500</v>
      </c>
      <c r="H6" s="1"/>
      <c r="I6" s="4"/>
      <c r="J6" s="4"/>
      <c r="K6" s="4"/>
      <c r="L6" s="4"/>
      <c r="M6" s="4"/>
      <c r="N6" s="4"/>
    </row>
    <row r="7" spans="1:14">
      <c r="A7" s="3">
        <v>18410</v>
      </c>
      <c r="B7" s="3">
        <v>350</v>
      </c>
      <c r="C7" s="3">
        <v>12000</v>
      </c>
      <c r="D7" s="3">
        <f t="shared" si="2"/>
        <v>120.94339622641509</v>
      </c>
      <c r="E7" s="10">
        <f t="shared" si="0"/>
        <v>229.05660377358492</v>
      </c>
      <c r="F7" s="5">
        <f t="shared" si="1"/>
        <v>5500</v>
      </c>
      <c r="H7" s="1"/>
      <c r="I7" s="4"/>
      <c r="J7" s="4"/>
      <c r="K7" s="4"/>
      <c r="L7" s="4"/>
      <c r="M7" s="4"/>
      <c r="N7" s="4"/>
    </row>
    <row r="8" spans="1:14">
      <c r="A8" s="3">
        <v>18410</v>
      </c>
      <c r="B8" s="3">
        <v>350</v>
      </c>
      <c r="C8" s="3">
        <v>10000</v>
      </c>
      <c r="D8" s="8">
        <f t="shared" si="2"/>
        <v>158.67924528301887</v>
      </c>
      <c r="E8" s="3">
        <f t="shared" si="0"/>
        <v>191.32075471698113</v>
      </c>
      <c r="F8" s="9">
        <f t="shared" si="1"/>
        <v>7500</v>
      </c>
      <c r="H8" s="1"/>
      <c r="I8" s="4"/>
      <c r="J8" s="4"/>
      <c r="K8" s="4"/>
      <c r="L8" s="4"/>
      <c r="M8" s="4"/>
      <c r="N8" s="4"/>
    </row>
    <row r="9" spans="1:14">
      <c r="A9" s="3">
        <v>18410</v>
      </c>
      <c r="B9" s="3">
        <v>350</v>
      </c>
      <c r="C9" s="3">
        <v>7000</v>
      </c>
      <c r="D9" s="3">
        <f t="shared" si="2"/>
        <v>215.28301886792454</v>
      </c>
      <c r="E9" s="11">
        <f t="shared" si="0"/>
        <v>134.71698113207546</v>
      </c>
      <c r="F9" s="5">
        <f t="shared" si="1"/>
        <v>10500</v>
      </c>
      <c r="H9" s="1"/>
      <c r="I9" s="4"/>
      <c r="K9" s="4"/>
      <c r="L9" s="4"/>
      <c r="M9" s="4"/>
      <c r="N9" s="4"/>
    </row>
    <row r="10" spans="1:14">
      <c r="A10" s="3">
        <v>18410</v>
      </c>
      <c r="B10" s="3">
        <v>350</v>
      </c>
      <c r="C10" s="3">
        <v>5000</v>
      </c>
      <c r="D10" s="3">
        <f t="shared" si="2"/>
        <v>253.01886792452831</v>
      </c>
      <c r="E10" s="3">
        <f t="shared" si="0"/>
        <v>96.981132075471692</v>
      </c>
      <c r="F10" s="5">
        <f t="shared" si="1"/>
        <v>12500</v>
      </c>
      <c r="H10" s="1"/>
      <c r="I10" s="4"/>
      <c r="K10" s="4"/>
      <c r="L10" s="4"/>
      <c r="M10" s="4"/>
      <c r="N10" s="4"/>
    </row>
    <row r="11" spans="1:14">
      <c r="A11" s="3">
        <v>18410</v>
      </c>
      <c r="B11" s="3">
        <v>350</v>
      </c>
      <c r="C11" s="3">
        <v>3000</v>
      </c>
      <c r="D11" s="3">
        <f t="shared" si="2"/>
        <v>290.75471698113205</v>
      </c>
      <c r="E11" s="3">
        <f t="shared" si="0"/>
        <v>59.245283018867951</v>
      </c>
      <c r="F11" s="5">
        <f t="shared" si="1"/>
        <v>14500</v>
      </c>
      <c r="H11" s="1"/>
      <c r="I11" s="4"/>
      <c r="K11" s="4"/>
      <c r="M11" s="4"/>
      <c r="N11" s="4"/>
    </row>
    <row r="12" spans="1:14">
      <c r="A12" s="3">
        <v>18410</v>
      </c>
      <c r="B12" s="3">
        <v>350</v>
      </c>
      <c r="C12" s="3">
        <v>1500</v>
      </c>
      <c r="D12" s="3">
        <f t="shared" ref="D12" si="3">(A12-C12)/53</f>
        <v>319.05660377358492</v>
      </c>
      <c r="E12" s="3">
        <f t="shared" ref="E12" si="4">B12-D12</f>
        <v>30.943396226415075</v>
      </c>
      <c r="F12" s="5">
        <f t="shared" ref="F12" si="5">17500-C12</f>
        <v>16000</v>
      </c>
      <c r="H12" s="1"/>
      <c r="I12" s="4"/>
      <c r="M12" s="4"/>
    </row>
    <row r="13" spans="1:14" ht="45">
      <c r="A13" s="7" t="s">
        <v>9</v>
      </c>
      <c r="B13" s="7" t="s">
        <v>0</v>
      </c>
      <c r="C13" s="7" t="s">
        <v>2</v>
      </c>
      <c r="D13" s="7" t="s">
        <v>1</v>
      </c>
      <c r="E13" s="7" t="s">
        <v>3</v>
      </c>
      <c r="F13" s="7" t="s">
        <v>4</v>
      </c>
      <c r="H13" s="1"/>
    </row>
    <row r="14" spans="1:14">
      <c r="A14" s="3">
        <v>10082</v>
      </c>
      <c r="B14" s="3">
        <v>270</v>
      </c>
      <c r="C14" s="3">
        <v>10082</v>
      </c>
      <c r="D14" s="3">
        <f t="shared" ref="D14:D20" si="6">(A14-C14)/37</f>
        <v>0</v>
      </c>
      <c r="E14" s="3">
        <f>B14-D14</f>
        <v>270</v>
      </c>
      <c r="F14" s="5">
        <f>17500-C14</f>
        <v>7418</v>
      </c>
    </row>
    <row r="15" spans="1:14">
      <c r="A15" s="3">
        <v>10082</v>
      </c>
      <c r="B15" s="3">
        <v>270</v>
      </c>
      <c r="C15" s="3">
        <v>7500</v>
      </c>
      <c r="D15" s="3">
        <f t="shared" si="6"/>
        <v>69.78378378378379</v>
      </c>
      <c r="E15" s="3">
        <f t="shared" ref="E15:E20" si="7">B15-D15</f>
        <v>200.2162162162162</v>
      </c>
      <c r="F15" s="5">
        <f t="shared" ref="F15:F20" si="8">17500-C15</f>
        <v>10000</v>
      </c>
    </row>
    <row r="16" spans="1:14">
      <c r="A16" s="3">
        <v>10082</v>
      </c>
      <c r="B16" s="3">
        <v>270</v>
      </c>
      <c r="C16" s="3">
        <v>6500</v>
      </c>
      <c r="D16" s="3">
        <f t="shared" si="6"/>
        <v>96.810810810810807</v>
      </c>
      <c r="E16" s="3">
        <f t="shared" si="7"/>
        <v>173.18918918918919</v>
      </c>
      <c r="F16" s="5">
        <f t="shared" si="8"/>
        <v>11000</v>
      </c>
    </row>
    <row r="17" spans="1:6">
      <c r="A17" s="3">
        <v>10082</v>
      </c>
      <c r="B17" s="3">
        <v>270</v>
      </c>
      <c r="C17" s="3">
        <v>5000</v>
      </c>
      <c r="D17" s="3">
        <f t="shared" si="6"/>
        <v>137.35135135135135</v>
      </c>
      <c r="E17" s="3">
        <f t="shared" si="7"/>
        <v>132.64864864864865</v>
      </c>
      <c r="F17" s="5">
        <f t="shared" si="8"/>
        <v>12500</v>
      </c>
    </row>
    <row r="18" spans="1:6">
      <c r="A18" s="3">
        <v>10082</v>
      </c>
      <c r="B18" s="3">
        <v>270</v>
      </c>
      <c r="C18" s="3">
        <v>3500</v>
      </c>
      <c r="D18" s="3">
        <f t="shared" si="6"/>
        <v>177.8918918918919</v>
      </c>
      <c r="E18" s="3">
        <f t="shared" si="7"/>
        <v>92.108108108108098</v>
      </c>
      <c r="F18" s="5">
        <f t="shared" si="8"/>
        <v>14000</v>
      </c>
    </row>
    <row r="19" spans="1:6">
      <c r="A19" s="3">
        <v>10082</v>
      </c>
      <c r="B19" s="3">
        <v>270</v>
      </c>
      <c r="C19" s="3">
        <v>2500</v>
      </c>
      <c r="D19" s="3">
        <f t="shared" si="6"/>
        <v>204.91891891891891</v>
      </c>
      <c r="E19" s="3">
        <f t="shared" si="7"/>
        <v>65.081081081081095</v>
      </c>
      <c r="F19" s="5">
        <f t="shared" si="8"/>
        <v>15000</v>
      </c>
    </row>
    <row r="20" spans="1:6">
      <c r="A20" s="3">
        <v>10082</v>
      </c>
      <c r="B20" s="3">
        <v>270</v>
      </c>
      <c r="C20" s="3">
        <v>1500</v>
      </c>
      <c r="D20" s="3">
        <f t="shared" si="6"/>
        <v>231.94594594594594</v>
      </c>
      <c r="E20" s="3">
        <f t="shared" si="7"/>
        <v>38.054054054054063</v>
      </c>
      <c r="F20" s="5">
        <f t="shared" si="8"/>
        <v>16000</v>
      </c>
    </row>
    <row r="21" spans="1:6" ht="45">
      <c r="A21" s="6" t="s">
        <v>10</v>
      </c>
      <c r="B21" s="6" t="s">
        <v>0</v>
      </c>
      <c r="C21" s="6" t="s">
        <v>2</v>
      </c>
      <c r="D21" s="6" t="s">
        <v>1</v>
      </c>
      <c r="E21" s="6" t="s">
        <v>3</v>
      </c>
      <c r="F21" s="6" t="s">
        <v>4</v>
      </c>
    </row>
    <row r="22" spans="1:6">
      <c r="A22" s="3">
        <v>14640</v>
      </c>
      <c r="B22" s="3">
        <v>225</v>
      </c>
      <c r="C22" s="3">
        <v>14640</v>
      </c>
      <c r="D22" s="3">
        <f t="shared" ref="D22:D31" si="9">(A22-C22)/65</f>
        <v>0</v>
      </c>
      <c r="E22" s="3">
        <f>B22-D22</f>
        <v>225</v>
      </c>
      <c r="F22" s="5">
        <f>17500-C22</f>
        <v>2860</v>
      </c>
    </row>
    <row r="23" spans="1:6">
      <c r="A23" s="3">
        <v>14640</v>
      </c>
      <c r="B23" s="3">
        <v>225</v>
      </c>
      <c r="C23" s="3">
        <v>12000</v>
      </c>
      <c r="D23" s="3">
        <f t="shared" si="9"/>
        <v>40.615384615384613</v>
      </c>
      <c r="E23" s="3">
        <f t="shared" ref="E23:E31" si="10">B23-D23</f>
        <v>184.38461538461539</v>
      </c>
      <c r="F23" s="5">
        <f t="shared" ref="F23:F31" si="11">17500-C23</f>
        <v>5500</v>
      </c>
    </row>
    <row r="24" spans="1:6">
      <c r="A24" s="3">
        <v>14640</v>
      </c>
      <c r="B24" s="3">
        <v>225</v>
      </c>
      <c r="C24" s="3">
        <v>10500</v>
      </c>
      <c r="D24" s="3">
        <f t="shared" si="9"/>
        <v>63.692307692307693</v>
      </c>
      <c r="E24" s="3">
        <f t="shared" si="10"/>
        <v>161.30769230769232</v>
      </c>
      <c r="F24" s="5">
        <f t="shared" si="11"/>
        <v>7000</v>
      </c>
    </row>
    <row r="25" spans="1:6">
      <c r="A25" s="3">
        <v>14640</v>
      </c>
      <c r="B25" s="3">
        <v>225</v>
      </c>
      <c r="C25" s="3">
        <v>8500</v>
      </c>
      <c r="D25" s="3">
        <f t="shared" si="9"/>
        <v>94.461538461538467</v>
      </c>
      <c r="E25" s="3">
        <f t="shared" si="10"/>
        <v>130.53846153846155</v>
      </c>
      <c r="F25" s="5">
        <f t="shared" si="11"/>
        <v>9000</v>
      </c>
    </row>
    <row r="26" spans="1:6">
      <c r="A26" s="3">
        <v>14640</v>
      </c>
      <c r="B26" s="3">
        <v>225</v>
      </c>
      <c r="C26" s="3">
        <v>6500</v>
      </c>
      <c r="D26" s="3">
        <f t="shared" si="9"/>
        <v>125.23076923076923</v>
      </c>
      <c r="E26" s="3">
        <f t="shared" si="10"/>
        <v>99.769230769230774</v>
      </c>
      <c r="F26" s="5">
        <f t="shared" si="11"/>
        <v>11000</v>
      </c>
    </row>
    <row r="27" spans="1:6">
      <c r="A27" s="3">
        <v>14640</v>
      </c>
      <c r="B27" s="3">
        <v>225</v>
      </c>
      <c r="C27" s="3">
        <v>5500</v>
      </c>
      <c r="D27" s="3">
        <f t="shared" si="9"/>
        <v>140.61538461538461</v>
      </c>
      <c r="E27" s="3">
        <f t="shared" si="10"/>
        <v>84.384615384615387</v>
      </c>
      <c r="F27" s="5">
        <f t="shared" si="11"/>
        <v>12000</v>
      </c>
    </row>
    <row r="28" spans="1:6">
      <c r="A28" s="3">
        <v>14640</v>
      </c>
      <c r="B28" s="3">
        <v>225</v>
      </c>
      <c r="C28" s="3">
        <v>4500</v>
      </c>
      <c r="D28" s="3">
        <f t="shared" si="9"/>
        <v>156</v>
      </c>
      <c r="E28" s="3">
        <f t="shared" si="10"/>
        <v>69</v>
      </c>
      <c r="F28" s="5">
        <f t="shared" si="11"/>
        <v>13000</v>
      </c>
    </row>
    <row r="29" spans="1:6">
      <c r="A29" s="3">
        <v>14640</v>
      </c>
      <c r="B29" s="3">
        <v>225</v>
      </c>
      <c r="C29" s="3">
        <v>3000</v>
      </c>
      <c r="D29" s="3">
        <f t="shared" si="9"/>
        <v>179.07692307692307</v>
      </c>
      <c r="E29" s="3">
        <f t="shared" si="10"/>
        <v>45.923076923076934</v>
      </c>
      <c r="F29" s="5">
        <f t="shared" si="11"/>
        <v>14500</v>
      </c>
    </row>
    <row r="30" spans="1:6">
      <c r="A30" s="3">
        <v>14640</v>
      </c>
      <c r="B30" s="3">
        <v>225</v>
      </c>
      <c r="C30" s="3">
        <v>2500</v>
      </c>
      <c r="D30" s="3">
        <f t="shared" si="9"/>
        <v>186.76923076923077</v>
      </c>
      <c r="E30" s="3">
        <f t="shared" si="10"/>
        <v>38.230769230769226</v>
      </c>
      <c r="F30" s="5">
        <f t="shared" si="11"/>
        <v>15000</v>
      </c>
    </row>
    <row r="31" spans="1:6">
      <c r="A31" s="3">
        <v>14640</v>
      </c>
      <c r="B31" s="3">
        <v>225</v>
      </c>
      <c r="C31" s="3">
        <v>1500</v>
      </c>
      <c r="D31" s="3">
        <f t="shared" si="9"/>
        <v>202.15384615384616</v>
      </c>
      <c r="E31" s="3">
        <f t="shared" si="10"/>
        <v>22.84615384615384</v>
      </c>
      <c r="F31" s="5">
        <f t="shared" si="11"/>
        <v>16000</v>
      </c>
    </row>
    <row r="32" spans="1:6" ht="45">
      <c r="A32" s="12" t="s">
        <v>11</v>
      </c>
      <c r="B32" s="12" t="s">
        <v>0</v>
      </c>
      <c r="C32" s="12" t="s">
        <v>2</v>
      </c>
      <c r="D32" s="12" t="s">
        <v>1</v>
      </c>
      <c r="E32" s="12" t="s">
        <v>3</v>
      </c>
      <c r="F32" s="12" t="s">
        <v>4</v>
      </c>
    </row>
    <row r="33" spans="1:6">
      <c r="A33" s="3">
        <v>7300</v>
      </c>
      <c r="B33" s="3">
        <v>140</v>
      </c>
      <c r="C33" s="3">
        <v>7300</v>
      </c>
      <c r="D33" s="3">
        <f t="shared" ref="D33:D38" si="12">(A33-C33)/52</f>
        <v>0</v>
      </c>
      <c r="E33" s="3">
        <f>B33-D33</f>
        <v>140</v>
      </c>
      <c r="F33" s="5">
        <f>17500-C33</f>
        <v>10200</v>
      </c>
    </row>
    <row r="34" spans="1:6">
      <c r="A34" s="3">
        <v>7300</v>
      </c>
      <c r="B34" s="3">
        <v>140</v>
      </c>
      <c r="C34" s="3">
        <v>6500</v>
      </c>
      <c r="D34" s="3">
        <f t="shared" si="12"/>
        <v>15.384615384615385</v>
      </c>
      <c r="E34" s="3">
        <f t="shared" ref="E34:E38" si="13">B34-D34</f>
        <v>124.61538461538461</v>
      </c>
      <c r="F34" s="5">
        <f t="shared" ref="F34:F38" si="14">17500-C34</f>
        <v>11000</v>
      </c>
    </row>
    <row r="35" spans="1:6">
      <c r="A35" s="3">
        <v>7300</v>
      </c>
      <c r="B35" s="3">
        <v>140</v>
      </c>
      <c r="C35" s="3">
        <v>5500</v>
      </c>
      <c r="D35" s="3">
        <f t="shared" si="12"/>
        <v>34.615384615384613</v>
      </c>
      <c r="E35" s="3">
        <f t="shared" si="13"/>
        <v>105.38461538461539</v>
      </c>
      <c r="F35" s="5">
        <f t="shared" si="14"/>
        <v>12000</v>
      </c>
    </row>
    <row r="36" spans="1:6">
      <c r="A36" s="3">
        <v>7300</v>
      </c>
      <c r="B36" s="3">
        <v>140</v>
      </c>
      <c r="C36" s="3">
        <v>4000</v>
      </c>
      <c r="D36" s="3">
        <f t="shared" si="12"/>
        <v>63.46153846153846</v>
      </c>
      <c r="E36" s="3">
        <f t="shared" si="13"/>
        <v>76.538461538461547</v>
      </c>
      <c r="F36" s="5">
        <f t="shared" si="14"/>
        <v>13500</v>
      </c>
    </row>
    <row r="37" spans="1:6">
      <c r="A37" s="3">
        <v>7300</v>
      </c>
      <c r="B37" s="3">
        <v>140</v>
      </c>
      <c r="C37" s="3">
        <v>2500</v>
      </c>
      <c r="D37" s="3">
        <f t="shared" si="12"/>
        <v>92.307692307692307</v>
      </c>
      <c r="E37" s="3">
        <f t="shared" si="13"/>
        <v>47.692307692307693</v>
      </c>
      <c r="F37" s="5">
        <f t="shared" si="14"/>
        <v>15000</v>
      </c>
    </row>
    <row r="38" spans="1:6">
      <c r="A38" s="3">
        <v>7300</v>
      </c>
      <c r="B38" s="3">
        <v>140</v>
      </c>
      <c r="C38" s="3">
        <v>1500</v>
      </c>
      <c r="D38" s="3">
        <f t="shared" si="12"/>
        <v>111.53846153846153</v>
      </c>
      <c r="E38" s="3">
        <f t="shared" si="13"/>
        <v>28.461538461538467</v>
      </c>
      <c r="F38" s="5">
        <f t="shared" si="14"/>
        <v>16000</v>
      </c>
    </row>
  </sheetData>
  <conditionalFormatting sqref="E2:E12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2:F1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4:E20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14:F20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2:E31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22:F31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33:E38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33:F38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</vt:lpstr>
      <vt:lpstr>Feuil3</vt:lpstr>
    </vt:vector>
  </TitlesOfParts>
  <Company>IRPAUTO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</dc:creator>
  <cp:lastModifiedBy>AG</cp:lastModifiedBy>
  <dcterms:created xsi:type="dcterms:W3CDTF">2018-07-03T07:00:32Z</dcterms:created>
  <dcterms:modified xsi:type="dcterms:W3CDTF">2018-07-03T08:33:21Z</dcterms:modified>
</cp:coreProperties>
</file>