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J:\feuille de lancement 1\"/>
    </mc:Choice>
  </mc:AlternateContent>
  <bookViews>
    <workbookView xWindow="0" yWindow="0" windowWidth="25920" windowHeight="12555"/>
  </bookViews>
  <sheets>
    <sheet name="Bom" sheetId="1" r:id="rId1"/>
    <sheet name="Bom1" sheetId="2" r:id="rId2"/>
  </sheets>
  <definedNames>
    <definedName name="DonnéesExternes_1" localSheetId="1" hidden="1">'Bom1'!$B$2:$L$8</definedName>
    <definedName name="SQL_FIN_ECHO.FIN.LOCAL_FINAX2012R3CU0Test_ACCOUNTANTELECTRONICADDRESSVIEW_BR_1" localSheetId="0" hidden="1">Bom!#REF!</definedName>
    <definedName name="SQL_FIN_ECHO.FIN.LOCAL_FINAX2012R3CU0Test_ACCOUNTANTELECTRONICADDRESSVIEW_BR_2" localSheetId="0" hidden="1">Bom!$A$2:$H$7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  <c r="J7" i="1" s="1"/>
  <c r="E7" i="1"/>
  <c r="I6" i="1"/>
  <c r="J6" i="1" s="1"/>
  <c r="E6" i="1"/>
  <c r="I5" i="1"/>
  <c r="J5" i="1" s="1"/>
  <c r="E5" i="1"/>
  <c r="J4" i="1"/>
  <c r="I4" i="1"/>
  <c r="E4" i="1"/>
  <c r="I3" i="1"/>
  <c r="J3" i="1" s="1"/>
  <c r="E3" i="1"/>
</calcChain>
</file>

<file path=xl/connections.xml><?xml version="1.0" encoding="utf-8"?>
<connections xmlns="http://schemas.openxmlformats.org/spreadsheetml/2006/main">
  <connection id="1" keepAlive="1" name="Melange" type="5" refreshedVersion="6" minRefreshableVersion="3" savePassword="1" saveData="1">
    <dbPr connection="Provider=SQLOLEDB.1;Integrated Security=SSPI;Persist Security Info=True;Initial Catalog=FINAX2012R3CU0Live;Data Source=sql-fin-charlie.fin.local;Use Procedure for Prepare=1;Auto Translate=True;Packet Size=4096;Workstation ID=CTX-FIN-HOTEL;Use Encryption for Data=False;Tag with column collation when possible=False" command="Select A.ItemID_x000a_, A.BOMID_x000a_, A.PMFFORMULAPCT_x000a_, B.SEARCHNAME_x000a_,substring(a.MW_DistributionKeyId,CHARINDEX('C',a.MW_DistributionKeyId),10) as MW_DistributionKeyId_x000a_, C.MW_FiberBlendId_x000a_, D.Description_x000a_From BOM A_x000a_Join ecoresproduct B on A.Itemid=B.DISPLAYPRODUCTNUMBER AND A.PARTITION=B.PARTITION_x000a_Join Inventtable C on B.DISPLAYPRODUCTNUMBER=C.ItemID and A.DATAAREAID=C.DATAAREAID AND B.PARTITION=C.PARTITION_x000a_LEFT Join MW_BomDistributionKeys D on a.MW_DistributionKeyId=D.DistributionKey AND A.PARTITION=D.PARTITION_x000a_where A.DATAAREAID='fr' AND A.PARTITION=5637144576_x000a_AND A.BOMID= 'F115269'"/>
    <extLst>
      <ext xmlns:x15="http://schemas.microsoft.com/office/spreadsheetml/2010/11/main" uri="{DE250136-89BD-433C-8126-D09CA5730AF9}">
        <x15:connection id="" excludeFromRefreshAll="1"/>
      </ext>
    </extLst>
  </connection>
  <connection id="2" keepAlive="1" name="Requête - t_Final (3)" description="Connexion à la requête « t_Final (3) » dans le classeur." type="5" refreshedVersion="6" background="1" saveData="1">
    <dbPr connection="Provider=Microsoft.Mashup.OleDb.1;Data Source=$Workbook$;Location=t_Final (3);Extended Properties=&quot;&quot;" command="SELECT * FROM [t_Final (3)]"/>
  </connection>
</connections>
</file>

<file path=xl/sharedStrings.xml><?xml version="1.0" encoding="utf-8"?>
<sst xmlns="http://schemas.openxmlformats.org/spreadsheetml/2006/main" count="97" uniqueCount="49">
  <si>
    <t>BOMID</t>
  </si>
  <si>
    <t>MW_DistributionKeyId</t>
  </si>
  <si>
    <t>ItemID</t>
  </si>
  <si>
    <t>PMFFORMULAPCT</t>
  </si>
  <si>
    <t>itemname</t>
  </si>
  <si>
    <t>SEARCHNAME</t>
  </si>
  <si>
    <t>MW_FiberBlendId</t>
  </si>
  <si>
    <t>Description</t>
  </si>
  <si>
    <t>fournisseur</t>
  </si>
  <si>
    <t>designation</t>
  </si>
  <si>
    <t>C2</t>
  </si>
  <si>
    <t>Pourcentage</t>
  </si>
  <si>
    <t>Chargeuse 2</t>
  </si>
  <si>
    <t>Chargeuse 3</t>
  </si>
  <si>
    <t>Chargeuse 4</t>
  </si>
  <si>
    <t>113308</t>
  </si>
  <si>
    <t>Eastern</t>
  </si>
  <si>
    <t>4,4 / 51</t>
  </si>
  <si>
    <t>C4</t>
  </si>
  <si>
    <t>136178</t>
  </si>
  <si>
    <t>BICO PET black 4.4/51 110°C Huvis</t>
  </si>
  <si>
    <t>Huvis</t>
  </si>
  <si>
    <t>BICO PET black 4.4/51 110°C Far Eastern</t>
  </si>
  <si>
    <t>122827</t>
  </si>
  <si>
    <t>Taekwang</t>
  </si>
  <si>
    <t>BICO PET BLACK 4.4/51 110°C Taekwang</t>
  </si>
  <si>
    <t>Distribution1</t>
  </si>
  <si>
    <t>136178 BICO PET black 4.4/51 110°C Huvis</t>
  </si>
  <si>
    <t>136178 Huvis 4,4 / 51</t>
  </si>
  <si>
    <t>113308 BICO PET black 4.4/51 110°C Far Eastern</t>
  </si>
  <si>
    <t>113308 Eastern 4,4 / 51</t>
  </si>
  <si>
    <t>122827 BICO PET BLACK 4.4/51 110°C Taekwang</t>
  </si>
  <si>
    <t>122827 Taekwang 4,4 / 51</t>
  </si>
  <si>
    <t>F115269</t>
  </si>
  <si>
    <t>C1C3</t>
  </si>
  <si>
    <t>118872</t>
  </si>
  <si>
    <t>PES NO 7C76 M9002 WEL</t>
  </si>
  <si>
    <t>7,0 / 76</t>
  </si>
  <si>
    <t>28-30</t>
  </si>
  <si>
    <t>113314</t>
  </si>
  <si>
    <t>PES NO 6,7C64 FIBERFIL</t>
  </si>
  <si>
    <t>6,7 / 64</t>
  </si>
  <si>
    <t>118872 PES NO 7C76 M9002 WEL</t>
  </si>
  <si>
    <t>WEL</t>
  </si>
  <si>
    <t>118872 WEL 7,0 / 76</t>
  </si>
  <si>
    <t>Chargeuse 1</t>
  </si>
  <si>
    <t>113314 PES NO 6,7C64 FIBERFIL</t>
  </si>
  <si>
    <t>FIBERFIL</t>
  </si>
  <si>
    <t>113314 FIBERFIL 6,7 / 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</si>
</sst>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49" fontId="0" fillId="0" borderId="0" xfId="0" applyNumberFormat="1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NumberFormat="1"/>
    <xf numFmtId="0" fontId="0" fillId="2" borderId="0" xfId="0" applyNumberFormat="1" applyFill="1"/>
  </cellXfs>
  <cellStyles count="1">
    <cellStyle name="Normal" xfId="0" builtinId="0"/>
  </cellStyles>
  <dxfs count="1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SQL-FIN-ECHO.FIN.LOCAL FINAX2012R3CU0Test ACCOUNTANTELECTRONICADDRESSVIEW_BR_2" backgroundRefresh="0" connectionId="1" autoFormatId="16" applyNumberFormats="0" applyBorderFormats="0" applyFontFormats="0" applyPatternFormats="0" applyAlignmentFormats="0" applyWidthHeightFormats="0">
  <queryTableRefresh nextId="221" unboundColumnsRight="2">
    <queryTableFields count="10">
      <queryTableField id="209" name="BOMID" tableColumnId="1"/>
      <queryTableField id="213" name="MW_DistributionKeyId" tableColumnId="5"/>
      <queryTableField id="160" name="ItemId" tableColumnId="3"/>
      <queryTableField id="210" name="PMFFORMULAPCT" tableColumnId="2"/>
      <queryTableField id="215" dataBound="0" tableColumnId="6"/>
      <queryTableField id="211" name="SEARCHNAME" tableColumnId="4"/>
      <queryTableField id="216" name="MW_FiberBlendId" tableColumnId="7"/>
      <queryTableField id="220" name="Description" tableColumnId="8"/>
      <queryTableField id="218" dataBound="0" tableColumnId="9"/>
      <queryTableField id="219" dataBound="0" tableColumnId="10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16" applyNumberFormats="0" applyBorderFormats="0" applyFontFormats="0" applyPatternFormats="0" applyAlignmentFormats="0" applyWidthHeightFormats="0">
  <queryTableRefresh nextId="209">
    <queryTableFields count="11">
      <queryTableField id="198" name="MW_DistributionKeyId" tableColumnId="6"/>
      <queryTableField id="199" name="ItemID" tableColumnId="7"/>
      <queryTableField id="200" name="PMFFORMULAPCT" tableColumnId="8"/>
      <queryTableField id="201" name="itemname" tableColumnId="9"/>
      <queryTableField id="202" name="SEARCHNAME" tableColumnId="10"/>
      <queryTableField id="203" name="MW_FiberBlendId" tableColumnId="11"/>
      <queryTableField id="204" name="Description" tableColumnId="12"/>
      <queryTableField id="205" name="fournisseur" tableColumnId="13"/>
      <queryTableField id="206" name="designation" tableColumnId="14"/>
      <queryTableField id="207" name="Distribution1" tableColumnId="15"/>
      <queryTableField id="208" name="Pourcentage" tableColumnId="1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4" name="Table_DataBom" displayName="Table_DataBom" ref="A2:J7" tableType="queryTable" totalsRowShown="0">
  <autoFilter ref="A2:J7"/>
  <tableColumns count="10">
    <tableColumn id="1" uniqueName="1" name="BOMID" queryTableFieldId="209" dataDxfId="15"/>
    <tableColumn id="5" uniqueName="5" name="MW_DistributionKeyId" queryTableFieldId="213" dataDxfId="14"/>
    <tableColumn id="3" uniqueName="3" name="ItemID" queryTableFieldId="160" dataDxfId="13"/>
    <tableColumn id="2" uniqueName="2" name="PMFFORMULAPCT" queryTableFieldId="210" dataDxfId="12"/>
    <tableColumn id="6" uniqueName="6" name="itemname" queryTableFieldId="215">
      <calculatedColumnFormula>Table_DataBom[[#This Row],[ItemID]]&amp;" "&amp;Table_DataBom[[#This Row],[SEARCHNAME]]</calculatedColumnFormula>
    </tableColumn>
    <tableColumn id="4" uniqueName="4" name="SEARCHNAME" queryTableFieldId="211" dataDxfId="11"/>
    <tableColumn id="7" uniqueName="7" name="MW_FiberBlendId" queryTableFieldId="216" dataDxfId="10"/>
    <tableColumn id="8" uniqueName="8" name="Description" queryTableFieldId="220" dataDxfId="9"/>
    <tableColumn id="9" uniqueName="9" name="fournisseur" queryTableFieldId="218" dataDxfId="8">
      <calculatedColumnFormula>TRIM(RIGHT(SUBSTITUTE(Table_DataBom[[#This Row],[SEARCHNAME]]," ",REPT(" ",10)),10))</calculatedColumnFormula>
    </tableColumn>
    <tableColumn id="10" uniqueName="10" name="designation" queryTableFieldId="219">
      <calculatedColumnFormula>Table_DataBom[[#This Row],[ItemID]]&amp;" "&amp;Table_DataBom[[#This Row],[fournisseur]]&amp;" "&amp;Table_DataBom[[#This Row],[MW_FiberBlendId]]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_Final913" displayName="t_Final913" ref="B2:L8" tableType="queryTable" totalsRowShown="0">
  <autoFilter ref="B2:L8"/>
  <tableColumns count="11">
    <tableColumn id="6" uniqueName="6" name="MW_DistributionKeyId" queryTableFieldId="198" dataDxfId="7"/>
    <tableColumn id="7" uniqueName="7" name="ItemID" queryTableFieldId="199" dataDxfId="6"/>
    <tableColumn id="8" uniqueName="8" name="PMFFORMULAPCT" queryTableFieldId="200" dataDxfId="5"/>
    <tableColumn id="9" uniqueName="9" name="itemname" queryTableFieldId="201" dataDxfId="4"/>
    <tableColumn id="10" uniqueName="10" name="SEARCHNAME" queryTableFieldId="202" dataDxfId="3"/>
    <tableColumn id="11" uniqueName="11" name="MW_FiberBlendId" queryTableFieldId="203"/>
    <tableColumn id="12" uniqueName="12" name="Description" queryTableFieldId="204" dataDxfId="2"/>
    <tableColumn id="13" uniqueName="13" name="fournisseur" queryTableFieldId="205"/>
    <tableColumn id="14" uniqueName="14" name="designation" queryTableFieldId="206"/>
    <tableColumn id="15" uniqueName="15" name="Distribution1" queryTableFieldId="207" dataDxfId="1"/>
    <tableColumn id="16" uniqueName="16" name="Pourcentage" queryTableFieldId="208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8"/>
  <sheetViews>
    <sheetView tabSelected="1" workbookViewId="0">
      <selection activeCell="L1" sqref="L1:BH1048576"/>
    </sheetView>
  </sheetViews>
  <sheetFormatPr baseColWidth="10" defaultColWidth="11.3984375" defaultRowHeight="14.25" x14ac:dyDescent="0.45"/>
  <cols>
    <col min="1" max="1" width="9.59765625" bestFit="1" customWidth="1"/>
    <col min="2" max="2" width="24" customWidth="1"/>
    <col min="3" max="3" width="9.265625" customWidth="1"/>
    <col min="4" max="4" width="19.73046875" customWidth="1"/>
    <col min="5" max="5" width="42.59765625" customWidth="1"/>
    <col min="6" max="6" width="35.86328125" customWidth="1"/>
    <col min="7" max="7" width="19.73046875" customWidth="1"/>
    <col min="8" max="9" width="13.3984375" customWidth="1"/>
    <col min="10" max="10" width="23.1328125" customWidth="1"/>
    <col min="11" max="11" width="2.73046875" customWidth="1"/>
  </cols>
  <sheetData>
    <row r="2" spans="1:10" x14ac:dyDescent="0.45">
      <c r="A2" s="1" t="s">
        <v>0</v>
      </c>
      <c r="B2" s="1" t="s">
        <v>1</v>
      </c>
      <c r="C2" s="1" t="s">
        <v>2</v>
      </c>
      <c r="D2" s="1" t="s">
        <v>3</v>
      </c>
      <c r="E2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t="s">
        <v>9</v>
      </c>
    </row>
    <row r="3" spans="1:10" x14ac:dyDescent="0.45">
      <c r="A3" s="1" t="s">
        <v>33</v>
      </c>
      <c r="B3" s="1" t="s">
        <v>34</v>
      </c>
      <c r="C3" s="1" t="s">
        <v>35</v>
      </c>
      <c r="D3" s="1">
        <v>58</v>
      </c>
      <c r="E3" t="str">
        <f>Table_DataBom[[#This Row],[ItemID]]&amp;" "&amp;Table_DataBom[[#This Row],[SEARCHNAME]]</f>
        <v>118872 PES NO 7C76 M9002 WEL</v>
      </c>
      <c r="F3" s="1" t="s">
        <v>36</v>
      </c>
      <c r="G3" s="1" t="s">
        <v>37</v>
      </c>
      <c r="H3" s="1" t="s">
        <v>38</v>
      </c>
      <c r="I3" t="str">
        <f>TRIM(RIGHT(SUBSTITUTE(Table_DataBom[[#This Row],[SEARCHNAME]]," ",REPT(" ",10)),10))</f>
        <v>WEL</v>
      </c>
      <c r="J3" t="str">
        <f>Table_DataBom[[#This Row],[ItemID]]&amp;" "&amp;Table_DataBom[[#This Row],[fournisseur]]&amp;" "&amp;Table_DataBom[[#This Row],[MW_FiberBlendId]]</f>
        <v>118872 WEL 7,0 / 76</v>
      </c>
    </row>
    <row r="4" spans="1:10" x14ac:dyDescent="0.45">
      <c r="A4" s="1" t="s">
        <v>33</v>
      </c>
      <c r="B4" s="1" t="s">
        <v>10</v>
      </c>
      <c r="C4" s="1" t="s">
        <v>15</v>
      </c>
      <c r="D4" s="1">
        <v>12</v>
      </c>
      <c r="E4" t="str">
        <f>Table_DataBom[[#This Row],[ItemID]]&amp;" "&amp;Table_DataBom[[#This Row],[SEARCHNAME]]</f>
        <v>113308 BICO PET black 4.4/51 110°C Far Eastern</v>
      </c>
      <c r="F4" s="1" t="s">
        <v>22</v>
      </c>
      <c r="G4" s="1" t="s">
        <v>17</v>
      </c>
      <c r="H4" s="1"/>
      <c r="I4" s="1" t="str">
        <f>TRIM(RIGHT(SUBSTITUTE(Table_DataBom[[#This Row],[SEARCHNAME]]," ",REPT(" ",10)),10))</f>
        <v>Eastern</v>
      </c>
      <c r="J4" t="str">
        <f>Table_DataBom[[#This Row],[ItemID]]&amp;" "&amp;Table_DataBom[[#This Row],[fournisseur]]&amp;" "&amp;Table_DataBom[[#This Row],[MW_FiberBlendId]]</f>
        <v>113308 Eastern 4,4 / 51</v>
      </c>
    </row>
    <row r="5" spans="1:10" x14ac:dyDescent="0.45">
      <c r="A5" s="1" t="s">
        <v>33</v>
      </c>
      <c r="B5" s="1" t="s">
        <v>10</v>
      </c>
      <c r="C5" s="1" t="s">
        <v>23</v>
      </c>
      <c r="D5" s="1">
        <v>0</v>
      </c>
      <c r="E5" t="str">
        <f>Table_DataBom[[#This Row],[ItemID]]&amp;" "&amp;Table_DataBom[[#This Row],[SEARCHNAME]]</f>
        <v>122827 BICO PET BLACK 4.4/51 110°C Taekwang</v>
      </c>
      <c r="F5" s="1" t="s">
        <v>25</v>
      </c>
      <c r="G5" s="1" t="s">
        <v>17</v>
      </c>
      <c r="H5" s="1"/>
      <c r="I5" s="1" t="str">
        <f>TRIM(RIGHT(SUBSTITUTE(Table_DataBom[[#This Row],[SEARCHNAME]]," ",REPT(" ",10)),10))</f>
        <v>Taekwang</v>
      </c>
      <c r="J5" t="str">
        <f>Table_DataBom[[#This Row],[ItemID]]&amp;" "&amp;Table_DataBom[[#This Row],[fournisseur]]&amp;" "&amp;Table_DataBom[[#This Row],[MW_FiberBlendId]]</f>
        <v>122827 Taekwang 4,4 / 51</v>
      </c>
    </row>
    <row r="6" spans="1:10" x14ac:dyDescent="0.45">
      <c r="A6" s="1" t="s">
        <v>33</v>
      </c>
      <c r="B6" s="1" t="s">
        <v>10</v>
      </c>
      <c r="C6" s="1" t="s">
        <v>19</v>
      </c>
      <c r="D6" s="1">
        <v>0</v>
      </c>
      <c r="E6" t="str">
        <f>Table_DataBom[[#This Row],[ItemID]]&amp;" "&amp;Table_DataBom[[#This Row],[SEARCHNAME]]</f>
        <v>136178 BICO PET black 4.4/51 110°C Huvis</v>
      </c>
      <c r="F6" s="1" t="s">
        <v>20</v>
      </c>
      <c r="G6" s="1" t="s">
        <v>17</v>
      </c>
      <c r="H6" s="1"/>
      <c r="I6" s="1" t="str">
        <f>TRIM(RIGHT(SUBSTITUTE(Table_DataBom[[#This Row],[SEARCHNAME]]," ",REPT(" ",10)),10))</f>
        <v>Huvis</v>
      </c>
      <c r="J6" t="str">
        <f>Table_DataBom[[#This Row],[ItemID]]&amp;" "&amp;Table_DataBom[[#This Row],[fournisseur]]&amp;" "&amp;Table_DataBom[[#This Row],[MW_FiberBlendId]]</f>
        <v>136178 Huvis 4,4 / 51</v>
      </c>
    </row>
    <row r="7" spans="1:10" x14ac:dyDescent="0.45">
      <c r="A7" s="1" t="s">
        <v>33</v>
      </c>
      <c r="B7" s="1" t="s">
        <v>18</v>
      </c>
      <c r="C7" s="1" t="s">
        <v>39</v>
      </c>
      <c r="D7" s="1">
        <v>30</v>
      </c>
      <c r="E7" t="str">
        <f>Table_DataBom[[#This Row],[ItemID]]&amp;" "&amp;Table_DataBom[[#This Row],[SEARCHNAME]]</f>
        <v>113314 PES NO 6,7C64 FIBERFIL</v>
      </c>
      <c r="F7" s="1" t="s">
        <v>40</v>
      </c>
      <c r="G7" s="1" t="s">
        <v>41</v>
      </c>
      <c r="H7" s="1"/>
      <c r="I7" s="1" t="str">
        <f>TRIM(RIGHT(SUBSTITUTE(Table_DataBom[[#This Row],[SEARCHNAME]]," ",REPT(" ",10)),10))</f>
        <v>FIBERFIL</v>
      </c>
      <c r="J7" t="str">
        <f>Table_DataBom[[#This Row],[ItemID]]&amp;" "&amp;Table_DataBom[[#This Row],[fournisseur]]&amp;" "&amp;Table_DataBom[[#This Row],[MW_FiberBlendId]]</f>
        <v>113314 FIBERFIL 6,7 / 64</v>
      </c>
    </row>
    <row r="17" spans="2:4" x14ac:dyDescent="0.45">
      <c r="D17" s="3"/>
    </row>
    <row r="18" spans="2:4" x14ac:dyDescent="0.45">
      <c r="D18" s="3"/>
    </row>
    <row r="19" spans="2:4" x14ac:dyDescent="0.45">
      <c r="B19" s="2"/>
      <c r="C19" s="3"/>
      <c r="D19" s="3"/>
    </row>
    <row r="20" spans="2:4" x14ac:dyDescent="0.45">
      <c r="B20" s="2"/>
      <c r="C20" s="2"/>
      <c r="D20" s="3"/>
    </row>
    <row r="21" spans="2:4" x14ac:dyDescent="0.45">
      <c r="B21" s="2"/>
    </row>
    <row r="27" spans="2:4" x14ac:dyDescent="0.45">
      <c r="D27" s="3"/>
    </row>
    <row r="28" spans="2:4" x14ac:dyDescent="0.45">
      <c r="D28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8"/>
  <sheetViews>
    <sheetView workbookViewId="0">
      <selection activeCell="N1" sqref="N1:AS1048576"/>
    </sheetView>
  </sheetViews>
  <sheetFormatPr baseColWidth="10" defaultColWidth="11.3984375" defaultRowHeight="14.25" x14ac:dyDescent="0.45"/>
  <cols>
    <col min="1" max="1" width="24" bestFit="1" customWidth="1"/>
    <col min="2" max="2" width="9.265625" bestFit="1" customWidth="1"/>
    <col min="3" max="3" width="19.73046875" bestFit="1" customWidth="1"/>
    <col min="4" max="4" width="42.59765625" customWidth="1"/>
    <col min="5" max="5" width="35.86328125" customWidth="1"/>
    <col min="6" max="6" width="19.73046875" bestFit="1" customWidth="1"/>
    <col min="7" max="8" width="13.3984375" bestFit="1" customWidth="1"/>
    <col min="9" max="9" width="23.1328125" customWidth="1"/>
    <col min="10" max="10" width="14.86328125" bestFit="1" customWidth="1"/>
    <col min="11" max="11" width="14.3984375" bestFit="1" customWidth="1"/>
    <col min="12" max="12" width="10.265625" customWidth="1"/>
    <col min="13" max="13" width="6.3984375" customWidth="1"/>
    <col min="14" max="78" width="12" customWidth="1"/>
    <col min="79" max="79" width="13" customWidth="1"/>
    <col min="80" max="133" width="12" customWidth="1"/>
    <col min="134" max="134" width="12" bestFit="1" customWidth="1"/>
    <col min="135" max="159" width="12" customWidth="1"/>
    <col min="160" max="160" width="12" bestFit="1" customWidth="1"/>
    <col min="161" max="174" width="12" customWidth="1"/>
    <col min="175" max="177" width="13" customWidth="1"/>
    <col min="178" max="182" width="12" customWidth="1"/>
    <col min="183" max="185" width="13" customWidth="1"/>
    <col min="186" max="186" width="12.265625" bestFit="1" customWidth="1"/>
    <col min="187" max="187" width="33.86328125" bestFit="1" customWidth="1"/>
  </cols>
  <sheetData>
    <row r="2" spans="2:12" x14ac:dyDescent="0.45"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26</v>
      </c>
      <c r="L2" t="s">
        <v>11</v>
      </c>
    </row>
    <row r="3" spans="2:12" x14ac:dyDescent="0.45">
      <c r="B3" t="s">
        <v>34</v>
      </c>
      <c r="C3" t="s">
        <v>35</v>
      </c>
      <c r="D3">
        <v>58</v>
      </c>
      <c r="E3" t="s">
        <v>42</v>
      </c>
      <c r="F3" t="s">
        <v>36</v>
      </c>
      <c r="G3" t="s">
        <v>37</v>
      </c>
      <c r="H3" t="s">
        <v>38</v>
      </c>
      <c r="I3" t="s">
        <v>43</v>
      </c>
      <c r="J3" t="s">
        <v>44</v>
      </c>
      <c r="K3" t="s">
        <v>45</v>
      </c>
      <c r="L3">
        <v>28</v>
      </c>
    </row>
    <row r="4" spans="2:12" x14ac:dyDescent="0.45">
      <c r="B4" s="4" t="s">
        <v>34</v>
      </c>
      <c r="C4" s="4" t="s">
        <v>35</v>
      </c>
      <c r="D4" s="4">
        <v>58</v>
      </c>
      <c r="E4" s="4" t="s">
        <v>42</v>
      </c>
      <c r="F4" s="4" t="s">
        <v>36</v>
      </c>
      <c r="G4" t="s">
        <v>37</v>
      </c>
      <c r="H4" s="4" t="s">
        <v>38</v>
      </c>
      <c r="I4" t="s">
        <v>43</v>
      </c>
      <c r="J4" t="s">
        <v>44</v>
      </c>
      <c r="K4" s="4" t="s">
        <v>13</v>
      </c>
      <c r="L4" s="4">
        <v>30</v>
      </c>
    </row>
    <row r="5" spans="2:12" x14ac:dyDescent="0.45">
      <c r="B5" s="4" t="s">
        <v>10</v>
      </c>
      <c r="C5" s="4" t="s">
        <v>15</v>
      </c>
      <c r="D5" s="4">
        <v>12</v>
      </c>
      <c r="E5" s="4" t="s">
        <v>29</v>
      </c>
      <c r="F5" s="4" t="s">
        <v>22</v>
      </c>
      <c r="G5" t="s">
        <v>17</v>
      </c>
      <c r="H5" s="4"/>
      <c r="I5" t="s">
        <v>16</v>
      </c>
      <c r="J5" t="s">
        <v>30</v>
      </c>
      <c r="K5" s="4" t="s">
        <v>12</v>
      </c>
      <c r="L5" s="5"/>
    </row>
    <row r="6" spans="2:12" x14ac:dyDescent="0.45">
      <c r="B6" s="4" t="s">
        <v>10</v>
      </c>
      <c r="C6" s="4" t="s">
        <v>23</v>
      </c>
      <c r="D6" s="4">
        <v>0</v>
      </c>
      <c r="E6" s="4" t="s">
        <v>31</v>
      </c>
      <c r="F6" s="4" t="s">
        <v>25</v>
      </c>
      <c r="G6" t="s">
        <v>17</v>
      </c>
      <c r="H6" s="4"/>
      <c r="I6" t="s">
        <v>24</v>
      </c>
      <c r="J6" t="s">
        <v>32</v>
      </c>
      <c r="K6" s="4" t="s">
        <v>12</v>
      </c>
      <c r="L6" s="4">
        <v>0</v>
      </c>
    </row>
    <row r="7" spans="2:12" x14ac:dyDescent="0.45">
      <c r="B7" s="4" t="s">
        <v>10</v>
      </c>
      <c r="C7" s="4" t="s">
        <v>19</v>
      </c>
      <c r="D7" s="4">
        <v>0</v>
      </c>
      <c r="E7" s="4" t="s">
        <v>27</v>
      </c>
      <c r="F7" s="4" t="s">
        <v>20</v>
      </c>
      <c r="G7" t="s">
        <v>17</v>
      </c>
      <c r="H7" s="4"/>
      <c r="I7" t="s">
        <v>21</v>
      </c>
      <c r="J7" t="s">
        <v>28</v>
      </c>
      <c r="K7" s="4" t="s">
        <v>12</v>
      </c>
      <c r="L7" s="4">
        <v>0</v>
      </c>
    </row>
    <row r="8" spans="2:12" x14ac:dyDescent="0.45">
      <c r="B8" s="4" t="s">
        <v>18</v>
      </c>
      <c r="C8" s="4" t="s">
        <v>39</v>
      </c>
      <c r="D8" s="4">
        <v>30</v>
      </c>
      <c r="E8" s="4" t="s">
        <v>46</v>
      </c>
      <c r="F8" s="4" t="s">
        <v>40</v>
      </c>
      <c r="G8" t="s">
        <v>41</v>
      </c>
      <c r="H8" s="4"/>
      <c r="I8" t="s">
        <v>47</v>
      </c>
      <c r="J8" t="s">
        <v>48</v>
      </c>
      <c r="K8" s="4" t="s">
        <v>14</v>
      </c>
      <c r="L8" s="5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Bom</vt:lpstr>
      <vt:lpstr>Bom1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dcterms:created xsi:type="dcterms:W3CDTF">2024-10-20T10:16:11Z</dcterms:created>
  <dcterms:modified xsi:type="dcterms:W3CDTF">2024-10-20T10:35:05Z</dcterms:modified>
</cp:coreProperties>
</file>