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4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agellanpartners-my.sharepoint.com/personal/patrice_couedel_exakis-nelite_com/Documents/Documents/"/>
    </mc:Choice>
  </mc:AlternateContent>
  <xr:revisionPtr revIDLastSave="63" documentId="8_{6C5096D5-DD6E-4CC1-B1F2-56B47D79F490}" xr6:coauthVersionLast="45" xr6:coauthVersionMax="45" xr10:uidLastSave="{1BE9E06D-5549-4DCF-BFEB-007B5A0AF48D}"/>
  <bookViews>
    <workbookView xWindow="28680" yWindow="-120" windowWidth="29040" windowHeight="15840" xr2:uid="{00000000-000D-0000-FFFF-FFFF00000000}"/>
  </bookViews>
  <sheets>
    <sheet name="Accueil" sheetId="16" r:id="rId1"/>
    <sheet name="Vnet2" sheetId="123" r:id="rId2"/>
    <sheet name="Vnet1" sheetId="122" r:id="rId3"/>
    <sheet name="ADMIN" sheetId="121" r:id="rId4"/>
    <sheet name="Template" sheetId="47" r:id="rId5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7" i="16" l="1"/>
  <c r="E8" i="16"/>
  <c r="E9" i="16"/>
  <c r="Q33" i="123"/>
  <c r="K33" i="123"/>
  <c r="J33" i="123"/>
  <c r="I33" i="123"/>
  <c r="Q32" i="123"/>
  <c r="K32" i="123"/>
  <c r="J32" i="123"/>
  <c r="I32" i="123"/>
  <c r="Q31" i="123"/>
  <c r="K31" i="123"/>
  <c r="J31" i="123"/>
  <c r="I31" i="123"/>
  <c r="Q30" i="123"/>
  <c r="K30" i="123"/>
  <c r="J30" i="123"/>
  <c r="I30" i="123"/>
  <c r="Q29" i="123"/>
  <c r="K29" i="123"/>
  <c r="J29" i="123"/>
  <c r="I29" i="123"/>
  <c r="Q28" i="123"/>
  <c r="K28" i="123"/>
  <c r="J28" i="123"/>
  <c r="I28" i="123"/>
  <c r="Q27" i="123"/>
  <c r="K27" i="123"/>
  <c r="J27" i="123"/>
  <c r="I27" i="123"/>
  <c r="Q16" i="123"/>
  <c r="K16" i="123"/>
  <c r="J16" i="123"/>
  <c r="I16" i="123"/>
  <c r="Q15" i="123"/>
  <c r="K15" i="123"/>
  <c r="J15" i="123"/>
  <c r="I15" i="123"/>
  <c r="Q14" i="123"/>
  <c r="K14" i="123"/>
  <c r="J14" i="123"/>
  <c r="I14" i="123"/>
  <c r="Q13" i="123"/>
  <c r="K13" i="123"/>
  <c r="J13" i="123"/>
  <c r="I13" i="123"/>
  <c r="Q12" i="123"/>
  <c r="K12" i="123"/>
  <c r="J12" i="123"/>
  <c r="I12" i="123"/>
  <c r="Q11" i="123"/>
  <c r="K11" i="123"/>
  <c r="J11" i="123"/>
  <c r="I11" i="123"/>
  <c r="Q10" i="123"/>
  <c r="K10" i="123"/>
  <c r="J10" i="123"/>
  <c r="I10" i="123"/>
  <c r="Q16" i="122"/>
  <c r="K16" i="122"/>
  <c r="J16" i="122"/>
  <c r="I16" i="122"/>
  <c r="Q15" i="122"/>
  <c r="K15" i="122"/>
  <c r="J15" i="122"/>
  <c r="I15" i="122"/>
  <c r="Q14" i="122"/>
  <c r="K14" i="122"/>
  <c r="J14" i="122"/>
  <c r="I14" i="122"/>
  <c r="Q13" i="122"/>
  <c r="K13" i="122"/>
  <c r="J13" i="122"/>
  <c r="I13" i="122"/>
  <c r="Q12" i="122"/>
  <c r="K12" i="122"/>
  <c r="J12" i="122"/>
  <c r="I12" i="122"/>
  <c r="Q11" i="122"/>
  <c r="K11" i="122"/>
  <c r="J11" i="122"/>
  <c r="I11" i="122"/>
  <c r="O32" i="123"/>
  <c r="O28" i="123"/>
  <c r="O24" i="123"/>
  <c r="P24" i="123" s="1"/>
  <c r="K26" i="123"/>
  <c r="O33" i="123"/>
  <c r="P33" i="123" s="1"/>
  <c r="O29" i="123"/>
  <c r="P29" i="123" s="1"/>
  <c r="Q26" i="123"/>
  <c r="O30" i="123"/>
  <c r="P30" i="123" s="1"/>
  <c r="F24" i="123"/>
  <c r="O26" i="123"/>
  <c r="P26" i="123" s="1"/>
  <c r="O31" i="123"/>
  <c r="O27" i="123"/>
  <c r="I23" i="123"/>
  <c r="P32" i="123"/>
  <c r="P28" i="123"/>
  <c r="I26" i="123"/>
  <c r="P31" i="123"/>
  <c r="P27" i="123"/>
  <c r="Q9" i="123"/>
  <c r="K9" i="123"/>
  <c r="Q10" i="122"/>
  <c r="K10" i="122"/>
  <c r="Q9" i="122"/>
  <c r="K9" i="122"/>
  <c r="O15" i="123"/>
  <c r="O7" i="123"/>
  <c r="O16" i="123"/>
  <c r="P16" i="123" s="1"/>
  <c r="O12" i="123"/>
  <c r="P12" i="123" s="1"/>
  <c r="O9" i="123"/>
  <c r="P9" i="123" s="1"/>
  <c r="I9" i="123" s="1"/>
  <c r="O13" i="123"/>
  <c r="P13" i="123" s="1"/>
  <c r="O14" i="123"/>
  <c r="P14" i="123" s="1"/>
  <c r="O10" i="123"/>
  <c r="P10" i="123" s="1"/>
  <c r="I6" i="123"/>
  <c r="P15" i="123"/>
  <c r="O11" i="123"/>
  <c r="P11" i="123" s="1"/>
  <c r="P7" i="123"/>
  <c r="F7" i="123" s="1"/>
  <c r="O15" i="122"/>
  <c r="O7" i="122"/>
  <c r="I6" i="122"/>
  <c r="P7" i="122"/>
  <c r="O16" i="122"/>
  <c r="P16" i="122" s="1"/>
  <c r="O12" i="122"/>
  <c r="P12" i="122" s="1"/>
  <c r="O10" i="122"/>
  <c r="O13" i="122"/>
  <c r="P13" i="122" s="1"/>
  <c r="O9" i="122"/>
  <c r="P9" i="122" s="1"/>
  <c r="I9" i="122" s="1"/>
  <c r="F7" i="122"/>
  <c r="P10" i="122"/>
  <c r="I10" i="122" s="1"/>
  <c r="O14" i="122"/>
  <c r="P14" i="122" s="1"/>
  <c r="O11" i="122"/>
  <c r="P15" i="122"/>
  <c r="P11" i="122"/>
  <c r="I24" i="123" l="1"/>
  <c r="K23" i="123" s="1"/>
  <c r="I7" i="123"/>
  <c r="K6" i="123" s="1"/>
  <c r="I7" i="122"/>
  <c r="K6" i="122" s="1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6" i="16"/>
  <c r="E5" i="16"/>
  <c r="G24" i="123"/>
  <c r="J26" i="123"/>
  <c r="J9" i="123"/>
  <c r="J10" i="122"/>
  <c r="J9" i="122"/>
  <c r="G7" i="123"/>
  <c r="G7" i="122"/>
  <c r="Q16" i="47" l="1"/>
  <c r="K16" i="47"/>
  <c r="J16" i="47"/>
  <c r="I16" i="47"/>
  <c r="Q13" i="47"/>
  <c r="K13" i="47"/>
  <c r="J13" i="47"/>
  <c r="I13" i="47"/>
  <c r="K9" i="47"/>
  <c r="K11" i="47"/>
  <c r="Q14" i="47"/>
  <c r="Q12" i="47"/>
  <c r="Q10" i="47"/>
  <c r="Q9" i="47"/>
  <c r="K14" i="47"/>
  <c r="K12" i="47"/>
  <c r="K10" i="47"/>
  <c r="Q11" i="47"/>
  <c r="Q15" i="47"/>
  <c r="K15" i="47"/>
  <c r="I6" i="47"/>
  <c r="O15" i="47"/>
  <c r="O9" i="47"/>
  <c r="O11" i="47"/>
  <c r="O16" i="47"/>
  <c r="O14" i="47"/>
  <c r="O13" i="47"/>
  <c r="O12" i="47"/>
  <c r="O7" i="47"/>
  <c r="O10" i="47"/>
  <c r="I15" i="47" l="1"/>
  <c r="I7" i="47"/>
  <c r="K6" i="47" s="1"/>
  <c r="J15" i="47"/>
  <c r="J12" i="47"/>
  <c r="J11" i="47"/>
  <c r="I11" i="47"/>
  <c r="J9" i="47"/>
  <c r="I9" i="47"/>
  <c r="J10" i="47"/>
  <c r="I10" i="47"/>
  <c r="J14" i="47"/>
  <c r="I14" i="47"/>
  <c r="P13" i="47"/>
  <c r="P12" i="47"/>
  <c r="P9" i="47"/>
  <c r="P11" i="47"/>
  <c r="P7" i="47"/>
  <c r="G7" i="47" s="1"/>
  <c r="P16" i="47"/>
  <c r="F7" i="47"/>
  <c r="P10" i="47"/>
  <c r="P15" i="47"/>
  <c r="P14" i="47"/>
  <c r="I12" i="47" l="1"/>
</calcChain>
</file>

<file path=xl/sharedStrings.xml><?xml version="1.0" encoding="utf-8"?>
<sst xmlns="http://schemas.openxmlformats.org/spreadsheetml/2006/main" count="92" uniqueCount="41">
  <si>
    <t>Machine utilisé :</t>
  </si>
  <si>
    <t>Azure + Broadcast et réseau</t>
  </si>
  <si>
    <t xml:space="preserve">Machines dispo : </t>
  </si>
  <si>
    <t>Oui</t>
  </si>
  <si>
    <t>Non</t>
  </si>
  <si>
    <r>
      <t xml:space="preserve">Range IP
</t>
    </r>
    <r>
      <rPr>
        <sz val="11"/>
        <color theme="1"/>
        <rFont val="Wingdings 3"/>
        <family val="1"/>
        <charset val="2"/>
      </rPr>
      <t>       </t>
    </r>
    <r>
      <rPr>
        <sz val="11"/>
        <color theme="1"/>
        <rFont val="Calibri"/>
        <family val="2"/>
      </rPr>
      <t xml:space="preserve">   </t>
    </r>
  </si>
  <si>
    <r>
      <t xml:space="preserve">IP
</t>
    </r>
    <r>
      <rPr>
        <sz val="11"/>
        <color theme="1"/>
        <rFont val="Wingdings 3"/>
        <family val="1"/>
        <charset val="2"/>
      </rPr>
      <t></t>
    </r>
  </si>
  <si>
    <r>
      <t xml:space="preserve">NSG
</t>
    </r>
    <r>
      <rPr>
        <sz val="11"/>
        <color theme="1"/>
        <rFont val="Wingdings 3"/>
        <family val="1"/>
        <charset val="2"/>
      </rPr>
      <t></t>
    </r>
  </si>
  <si>
    <r>
      <t xml:space="preserve">Name subnet
</t>
    </r>
    <r>
      <rPr>
        <sz val="11"/>
        <color theme="1"/>
        <rFont val="Wingdings 3"/>
        <family val="1"/>
        <charset val="2"/>
      </rPr>
      <t></t>
    </r>
  </si>
  <si>
    <r>
      <t xml:space="preserve">Name - Nsg
</t>
    </r>
    <r>
      <rPr>
        <sz val="11"/>
        <color theme="1"/>
        <rFont val="Wingdings 3"/>
        <family val="1"/>
        <charset val="2"/>
      </rPr>
      <t></t>
    </r>
  </si>
  <si>
    <r>
      <t xml:space="preserve">Address space : ex : 1.1.0.0/8 
</t>
    </r>
    <r>
      <rPr>
        <sz val="8"/>
        <color theme="1"/>
        <rFont val="Wingdings 3"/>
        <family val="1"/>
        <charset val="2"/>
      </rPr>
      <t></t>
    </r>
  </si>
  <si>
    <r>
      <t xml:space="preserve">Subnets : ex : 1.1.0.0/16
</t>
    </r>
    <r>
      <rPr>
        <sz val="11"/>
        <color theme="1"/>
        <rFont val="Wingdings 3"/>
        <family val="1"/>
        <charset val="2"/>
      </rPr>
      <t></t>
    </r>
  </si>
  <si>
    <t xml:space="preserve">disponible </t>
  </si>
  <si>
    <t xml:space="preserve">vérouillé </t>
  </si>
  <si>
    <t>Nom VNET</t>
  </si>
  <si>
    <t>Souscription</t>
  </si>
  <si>
    <t>Vnet1</t>
  </si>
  <si>
    <t>Vnet2</t>
  </si>
  <si>
    <t>Vnet - toto</t>
  </si>
  <si>
    <t>1.0.0.0/8</t>
  </si>
  <si>
    <t>1.1.0.0/16</t>
  </si>
  <si>
    <t>name1</t>
  </si>
  <si>
    <t>1.2.0.0/16</t>
  </si>
  <si>
    <t>name2</t>
  </si>
  <si>
    <t>nsg1</t>
  </si>
  <si>
    <t>Adress space</t>
  </si>
  <si>
    <t>Subnet</t>
  </si>
  <si>
    <t>Souscription1</t>
  </si>
  <si>
    <t>souscription1</t>
  </si>
  <si>
    <t>souscription2</t>
  </si>
  <si>
    <t>Name subnet</t>
  </si>
  <si>
    <t>1.1.0.0/16
1.2.0.0/16
…</t>
  </si>
  <si>
    <t>Vnet-toto</t>
  </si>
  <si>
    <t>2.0.0.0/8</t>
  </si>
  <si>
    <t>2.1.0.0/16</t>
  </si>
  <si>
    <t>vnet2</t>
  </si>
  <si>
    <t>3.0.0.0/8</t>
  </si>
  <si>
    <t>3.1.0.0/16</t>
  </si>
  <si>
    <t>vm1</t>
  </si>
  <si>
    <t>Souscription 2</t>
  </si>
  <si>
    <t>vm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</si>
</sst>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Wingdings 3"/>
      <family val="1"/>
      <charset val="2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sz val="8"/>
      <color theme="1"/>
      <name val="Wingdings 3"/>
      <family val="1"/>
      <charset val="2"/>
    </font>
    <font>
      <sz val="11"/>
      <color theme="1"/>
      <name val="Wingdings"/>
      <charset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 style="dashDot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11" fillId="0" borderId="0" applyNumberFormat="0" applyFill="0" applyBorder="0" applyAlignment="0" applyProtection="0"/>
    <xf numFmtId="0" fontId="2" fillId="0" borderId="0"/>
  </cellStyleXfs>
  <cellXfs count="100">
    <xf numFmtId="0" fontId="0" fillId="0" borderId="0" xfId="0"/>
    <xf numFmtId="0" fontId="6" fillId="0" borderId="0" xfId="1"/>
    <xf numFmtId="0" fontId="6" fillId="0" borderId="0" xfId="1" applyAlignment="1">
      <alignment horizontal="center" vertical="center"/>
    </xf>
    <xf numFmtId="0" fontId="6" fillId="0" borderId="5" xfId="1" applyBorder="1"/>
    <xf numFmtId="0" fontId="6" fillId="0" borderId="5" xfId="1" applyBorder="1" applyAlignment="1">
      <alignment horizontal="center"/>
    </xf>
    <xf numFmtId="49" fontId="6" fillId="0" borderId="0" xfId="1" applyNumberFormat="1"/>
    <xf numFmtId="0" fontId="8" fillId="0" borderId="0" xfId="1" applyFont="1" applyAlignment="1">
      <alignment horizontal="center"/>
    </xf>
    <xf numFmtId="0" fontId="8" fillId="0" borderId="0" xfId="1" applyFont="1"/>
    <xf numFmtId="0" fontId="8" fillId="0" borderId="0" xfId="1" applyFont="1" applyAlignment="1">
      <alignment horizontal="right"/>
    </xf>
    <xf numFmtId="49" fontId="6" fillId="0" borderId="0" xfId="1" applyNumberFormat="1" applyAlignment="1">
      <alignment horizontal="center" vertical="center"/>
    </xf>
    <xf numFmtId="0" fontId="6" fillId="4" borderId="1" xfId="1" applyFill="1" applyBorder="1" applyAlignment="1">
      <alignment horizontal="center" vertical="center"/>
    </xf>
    <xf numFmtId="0" fontId="5" fillId="0" borderId="0" xfId="1" applyFont="1"/>
    <xf numFmtId="0" fontId="6" fillId="4" borderId="3" xfId="1" applyFill="1" applyBorder="1" applyAlignment="1">
      <alignment horizontal="center" vertical="center"/>
    </xf>
    <xf numFmtId="49" fontId="10" fillId="2" borderId="0" xfId="1" applyNumberFormat="1" applyFont="1" applyFill="1" applyAlignment="1" applyProtection="1">
      <alignment horizontal="center" vertical="center"/>
      <protection locked="0"/>
    </xf>
    <xf numFmtId="0" fontId="5" fillId="3" borderId="3" xfId="1" applyFont="1" applyFill="1" applyBorder="1" applyAlignment="1" applyProtection="1">
      <alignment horizontal="center" vertical="center"/>
      <protection locked="0"/>
    </xf>
    <xf numFmtId="0" fontId="6" fillId="4" borderId="10" xfId="1" applyFill="1" applyBorder="1" applyAlignment="1">
      <alignment horizontal="center" vertical="center"/>
    </xf>
    <xf numFmtId="0" fontId="6" fillId="4" borderId="6" xfId="1" applyFill="1" applyBorder="1" applyAlignment="1">
      <alignment horizontal="center" vertical="center"/>
    </xf>
    <xf numFmtId="0" fontId="6" fillId="4" borderId="4" xfId="1" applyFill="1" applyBorder="1" applyAlignment="1">
      <alignment horizontal="center" vertical="center"/>
    </xf>
    <xf numFmtId="0" fontId="6" fillId="4" borderId="2" xfId="1" applyFill="1" applyBorder="1" applyAlignment="1">
      <alignment horizontal="center" vertical="center"/>
    </xf>
    <xf numFmtId="0" fontId="5" fillId="5" borderId="12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6" fillId="3" borderId="1" xfId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5" fillId="2" borderId="0" xfId="1" applyFont="1" applyFill="1" applyBorder="1" applyAlignment="1">
      <alignment horizontal="center"/>
    </xf>
    <xf numFmtId="0" fontId="17" fillId="2" borderId="0" xfId="1" applyFont="1" applyFill="1" applyBorder="1" applyAlignment="1">
      <alignment horizontal="left" vertical="center"/>
    </xf>
    <xf numFmtId="0" fontId="6" fillId="2" borderId="0" xfId="1" applyFill="1" applyBorder="1" applyAlignment="1">
      <alignment vertical="center"/>
    </xf>
    <xf numFmtId="0" fontId="6" fillId="0" borderId="0" xfId="1" applyBorder="1"/>
    <xf numFmtId="0" fontId="6" fillId="0" borderId="0" xfId="1" applyBorder="1" applyAlignment="1">
      <alignment horizontal="center"/>
    </xf>
    <xf numFmtId="0" fontId="6" fillId="2" borderId="0" xfId="1" applyFill="1" applyBorder="1" applyAlignment="1">
      <alignment horizontal="center" vertical="center"/>
    </xf>
    <xf numFmtId="0" fontId="13" fillId="3" borderId="3" xfId="1" applyFont="1" applyFill="1" applyBorder="1" applyAlignment="1" applyProtection="1">
      <alignment horizontal="center" vertical="center"/>
      <protection locked="0"/>
    </xf>
    <xf numFmtId="0" fontId="6" fillId="0" borderId="0" xfId="1" applyBorder="1" applyAlignment="1">
      <alignment horizontal="center"/>
    </xf>
    <xf numFmtId="0" fontId="3" fillId="3" borderId="3" xfId="1" applyFont="1" applyFill="1" applyBorder="1" applyAlignment="1" applyProtection="1">
      <alignment horizontal="center" vertical="center"/>
      <protection locked="0"/>
    </xf>
    <xf numFmtId="0" fontId="6" fillId="2" borderId="19" xfId="1" applyFill="1" applyBorder="1" applyAlignment="1">
      <alignment vertical="center"/>
    </xf>
    <xf numFmtId="0" fontId="2" fillId="2" borderId="0" xfId="1" applyFont="1" applyFill="1" applyBorder="1" applyAlignment="1">
      <alignment horizontal="center"/>
    </xf>
    <xf numFmtId="0" fontId="2" fillId="0" borderId="0" xfId="3"/>
    <xf numFmtId="0" fontId="2" fillId="6" borderId="0" xfId="3" applyFill="1"/>
    <xf numFmtId="0" fontId="5" fillId="5" borderId="12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6" fillId="3" borderId="1" xfId="1" applyFill="1" applyBorder="1" applyAlignment="1" applyProtection="1">
      <alignment horizontal="center" vertical="center"/>
      <protection locked="0"/>
    </xf>
    <xf numFmtId="0" fontId="6" fillId="0" borderId="0" xfId="1" applyBorder="1" applyAlignment="1">
      <alignment horizontal="center"/>
    </xf>
    <xf numFmtId="0" fontId="6" fillId="4" borderId="4" xfId="1" applyFill="1" applyBorder="1" applyAlignment="1">
      <alignment horizontal="center" vertical="center"/>
    </xf>
    <xf numFmtId="0" fontId="6" fillId="4" borderId="2" xfId="1" applyFill="1" applyBorder="1" applyAlignment="1">
      <alignment horizontal="center" vertical="center"/>
    </xf>
    <xf numFmtId="0" fontId="6" fillId="4" borderId="10" xfId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6" fillId="0" borderId="0" xfId="1" applyAlignment="1">
      <alignment horizontal="center"/>
    </xf>
    <xf numFmtId="0" fontId="6" fillId="4" borderId="0" xfId="1" applyFill="1" applyBorder="1" applyAlignment="1">
      <alignment horizontal="center" vertical="center"/>
    </xf>
    <xf numFmtId="0" fontId="6" fillId="0" borderId="0" xfId="1" applyBorder="1" applyAlignment="1">
      <alignment horizontal="center"/>
    </xf>
    <xf numFmtId="49" fontId="10" fillId="3" borderId="1" xfId="1" applyNumberFormat="1" applyFont="1" applyFill="1" applyBorder="1" applyAlignment="1" applyProtection="1">
      <alignment horizontal="center" vertical="center"/>
      <protection locked="0"/>
    </xf>
    <xf numFmtId="49" fontId="15" fillId="5" borderId="6" xfId="1" applyNumberFormat="1" applyFont="1" applyFill="1" applyBorder="1" applyAlignment="1" applyProtection="1">
      <alignment horizontal="center" vertical="center" wrapText="1"/>
      <protection locked="0"/>
    </xf>
    <xf numFmtId="49" fontId="15" fillId="5" borderId="8" xfId="1" applyNumberFormat="1" applyFont="1" applyFill="1" applyBorder="1" applyAlignment="1" applyProtection="1">
      <alignment horizontal="center" vertical="center"/>
      <protection locked="0"/>
    </xf>
    <xf numFmtId="0" fontId="9" fillId="3" borderId="17" xfId="1" applyFont="1" applyFill="1" applyBorder="1" applyAlignment="1" applyProtection="1">
      <alignment horizontal="center" vertical="center"/>
      <protection locked="0"/>
    </xf>
    <xf numFmtId="0" fontId="9" fillId="3" borderId="7" xfId="1" applyFont="1" applyFill="1" applyBorder="1" applyAlignment="1" applyProtection="1">
      <alignment horizontal="center" vertical="center"/>
      <protection locked="0"/>
    </xf>
    <xf numFmtId="0" fontId="6" fillId="4" borderId="4" xfId="1" applyFill="1" applyBorder="1" applyAlignment="1">
      <alignment horizontal="center" vertical="center"/>
    </xf>
    <xf numFmtId="0" fontId="6" fillId="4" borderId="7" xfId="1" applyFill="1" applyBorder="1" applyAlignment="1">
      <alignment horizontal="center" vertical="center"/>
    </xf>
    <xf numFmtId="0" fontId="6" fillId="4" borderId="2" xfId="1" applyFill="1" applyBorder="1" applyAlignment="1">
      <alignment horizontal="center" vertical="center"/>
    </xf>
    <xf numFmtId="0" fontId="6" fillId="4" borderId="11" xfId="1" applyFill="1" applyBorder="1" applyAlignment="1">
      <alignment horizontal="center" vertical="center"/>
    </xf>
    <xf numFmtId="0" fontId="6" fillId="4" borderId="1" xfId="1" applyFill="1" applyBorder="1" applyAlignment="1">
      <alignment horizontal="center" vertical="center" wrapText="1"/>
    </xf>
    <xf numFmtId="0" fontId="6" fillId="4" borderId="9" xfId="1" applyFill="1" applyBorder="1" applyAlignment="1">
      <alignment horizontal="center" vertical="center"/>
    </xf>
    <xf numFmtId="0" fontId="6" fillId="4" borderId="10" xfId="1" applyFill="1" applyBorder="1" applyAlignment="1">
      <alignment horizontal="center" vertical="center"/>
    </xf>
    <xf numFmtId="0" fontId="15" fillId="3" borderId="1" xfId="1" applyFont="1" applyFill="1" applyBorder="1" applyAlignment="1">
      <alignment horizontal="center" vertical="center"/>
    </xf>
    <xf numFmtId="0" fontId="15" fillId="4" borderId="1" xfId="1" applyFont="1" applyFill="1" applyBorder="1" applyAlignment="1">
      <alignment horizontal="center" vertical="center"/>
    </xf>
    <xf numFmtId="0" fontId="7" fillId="3" borderId="4" xfId="1" applyFont="1" applyFill="1" applyBorder="1" applyAlignment="1" applyProtection="1">
      <alignment horizontal="center" vertical="center"/>
      <protection locked="0"/>
    </xf>
    <xf numFmtId="0" fontId="7" fillId="3" borderId="7" xfId="1" applyFont="1" applyFill="1" applyBorder="1" applyAlignment="1" applyProtection="1">
      <alignment horizontal="center" vertical="center"/>
      <protection locked="0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6" fillId="3" borderId="1" xfId="1" applyFill="1" applyBorder="1" applyAlignment="1" applyProtection="1">
      <alignment horizontal="center" vertical="center"/>
      <protection locked="0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5" fillId="5" borderId="18" xfId="1" applyFont="1" applyFill="1" applyBorder="1" applyAlignment="1">
      <alignment horizontal="center" vertical="center" wrapText="1"/>
    </xf>
    <xf numFmtId="0" fontId="5" fillId="5" borderId="14" xfId="1" applyFont="1" applyFill="1" applyBorder="1" applyAlignment="1">
      <alignment horizontal="center" vertical="center" wrapText="1"/>
    </xf>
    <xf numFmtId="0" fontId="5" fillId="5" borderId="13" xfId="1" applyFont="1" applyFill="1" applyBorder="1" applyAlignment="1">
      <alignment horizontal="center" vertical="center" wrapText="1"/>
    </xf>
    <xf numFmtId="0" fontId="6" fillId="5" borderId="14" xfId="1" applyFill="1" applyBorder="1" applyAlignment="1">
      <alignment horizontal="center" vertical="center"/>
    </xf>
    <xf numFmtId="0" fontId="5" fillId="5" borderId="12" xfId="1" applyFont="1" applyFill="1" applyBorder="1" applyAlignment="1">
      <alignment horizontal="center" vertical="center" wrapText="1"/>
    </xf>
    <xf numFmtId="0" fontId="6" fillId="5" borderId="12" xfId="1" applyFill="1" applyBorder="1" applyAlignment="1">
      <alignment horizontal="center" vertical="center"/>
    </xf>
    <xf numFmtId="0" fontId="11" fillId="2" borderId="0" xfId="2" applyFill="1" applyBorder="1" applyAlignment="1">
      <alignment horizontal="center" vertical="center"/>
    </xf>
    <xf numFmtId="0" fontId="7" fillId="3" borderId="15" xfId="1" applyFont="1" applyFill="1" applyBorder="1" applyAlignment="1" applyProtection="1">
      <alignment horizontal="center" vertical="center"/>
      <protection locked="0"/>
    </xf>
    <xf numFmtId="0" fontId="7" fillId="3" borderId="16" xfId="1" applyFont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6" fillId="3" borderId="3" xfId="1" applyFill="1" applyBorder="1" applyAlignment="1" applyProtection="1">
      <alignment horizontal="center" vertical="center"/>
      <protection locked="0"/>
    </xf>
    <xf numFmtId="0" fontId="1" fillId="3" borderId="3" xfId="1" applyFont="1" applyFill="1" applyBorder="1" applyAlignment="1" applyProtection="1">
      <alignment horizontal="center" vertical="center"/>
      <protection locked="0"/>
    </xf>
    <xf numFmtId="0" fontId="1" fillId="3" borderId="3" xfId="1" applyFont="1" applyFill="1" applyBorder="1" applyAlignment="1" applyProtection="1">
      <alignment horizontal="center" vertical="center"/>
      <protection locked="0"/>
    </xf>
    <xf numFmtId="0" fontId="6" fillId="7" borderId="20" xfId="1" applyFill="1" applyBorder="1" applyAlignment="1">
      <alignment horizontal="center" vertical="center"/>
    </xf>
    <xf numFmtId="0" fontId="1" fillId="7" borderId="1" xfId="1" applyFont="1" applyFill="1" applyBorder="1" applyAlignment="1">
      <alignment horizontal="center" vertical="center"/>
    </xf>
    <xf numFmtId="0" fontId="6" fillId="7" borderId="1" xfId="1" applyFill="1" applyBorder="1" applyAlignment="1">
      <alignment horizontal="center" vertical="center"/>
    </xf>
    <xf numFmtId="0" fontId="1" fillId="7" borderId="9" xfId="1" applyFont="1" applyFill="1" applyBorder="1" applyAlignment="1">
      <alignment horizontal="center" vertical="center"/>
    </xf>
    <xf numFmtId="0" fontId="6" fillId="7" borderId="21" xfId="1" applyFill="1" applyBorder="1" applyAlignment="1">
      <alignment horizontal="center" vertical="center"/>
    </xf>
    <xf numFmtId="0" fontId="6" fillId="7" borderId="10" xfId="1" applyFill="1" applyBorder="1" applyAlignment="1">
      <alignment horizontal="center" vertical="center"/>
    </xf>
    <xf numFmtId="0" fontId="6" fillId="7" borderId="0" xfId="1" applyFill="1" applyBorder="1" applyAlignment="1">
      <alignment horizontal="center" vertical="center"/>
    </xf>
    <xf numFmtId="0" fontId="6" fillId="7" borderId="19" xfId="1" applyFill="1" applyBorder="1" applyAlignment="1">
      <alignment horizontal="center" vertical="center"/>
    </xf>
    <xf numFmtId="0" fontId="6" fillId="7" borderId="6" xfId="1" applyFill="1" applyBorder="1" applyAlignment="1">
      <alignment horizontal="center" vertical="center"/>
    </xf>
    <xf numFmtId="0" fontId="6" fillId="7" borderId="5" xfId="1" applyFill="1" applyBorder="1" applyAlignment="1">
      <alignment horizontal="center" vertical="center"/>
    </xf>
    <xf numFmtId="0" fontId="6" fillId="7" borderId="8" xfId="1" applyFill="1" applyBorder="1" applyAlignment="1">
      <alignment horizontal="center" vertical="center"/>
    </xf>
    <xf numFmtId="0" fontId="1" fillId="4" borderId="0" xfId="1" applyFont="1" applyFill="1" applyBorder="1" applyAlignment="1">
      <alignment horizontal="center" vertical="center"/>
    </xf>
    <xf numFmtId="0" fontId="6" fillId="0" borderId="1" xfId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1" fillId="0" borderId="4" xfId="1" applyFont="1" applyBorder="1" applyAlignment="1">
      <alignment horizontal="center" vertical="center"/>
    </xf>
    <xf numFmtId="0" fontId="6" fillId="0" borderId="17" xfId="1" applyBorder="1" applyAlignment="1">
      <alignment horizontal="center" vertical="center"/>
    </xf>
    <xf numFmtId="0" fontId="6" fillId="0" borderId="7" xfId="1" applyBorder="1" applyAlignment="1">
      <alignment horizontal="center" vertical="center"/>
    </xf>
    <xf numFmtId="0" fontId="1" fillId="0" borderId="4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1" xr:uid="{B1757F98-1DDC-4234-8B41-1BACD20F27DC}"/>
    <cellStyle name="Normal 3" xfId="3" xr:uid="{4A071D1A-C890-4AB4-94AC-E46B100027D1}"/>
  </cellStyles>
  <dxfs count="24">
    <dxf>
      <fill>
        <patternFill>
          <bgColor rgb="FFFFE6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</dxfs>
  <tableStyles count="0" defaultTableStyle="TableStyleMedium2" defaultPivotStyle="PivotStyleLight16"/>
  <colors>
    <mruColors>
      <color rgb="FFFFE699"/>
      <color rgb="FFE1FB9F"/>
      <color rgb="FFE3F4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7</xdr:row>
      <xdr:rowOff>34290</xdr:rowOff>
    </xdr:from>
    <xdr:to>
      <xdr:col>1</xdr:col>
      <xdr:colOff>632280</xdr:colOff>
      <xdr:row>9</xdr:row>
      <xdr:rowOff>86754</xdr:rowOff>
    </xdr:to>
    <xdr:sp macro="[0]!_xludf.duplicate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>
          <a:spLocks noChangeAspect="1"/>
        </xdr:cNvSpPr>
      </xdr:nvSpPr>
      <xdr:spPr>
        <a:xfrm>
          <a:off x="0" y="2238375"/>
          <a:ext cx="1434285" cy="391554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  <a:r>
            <a:rPr lang="fr-FR" sz="1100" baseline="0"/>
            <a:t> data</a:t>
          </a:r>
          <a:r>
            <a:rPr lang="fr-FR" sz="1100"/>
            <a:t>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6</xdr:row>
          <xdr:rowOff>99060</xdr:rowOff>
        </xdr:from>
        <xdr:to>
          <xdr:col>1</xdr:col>
          <xdr:colOff>586740</xdr:colOff>
          <xdr:row>7</xdr:row>
          <xdr:rowOff>57150</xdr:rowOff>
        </xdr:to>
        <xdr:sp macro="" textlink="">
          <xdr:nvSpPr>
            <xdr:cNvPr id="1082" name="CommandButton1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1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248529</xdr:colOff>
      <xdr:row>0</xdr:row>
      <xdr:rowOff>36488</xdr:rowOff>
    </xdr:from>
    <xdr:to>
      <xdr:col>6</xdr:col>
      <xdr:colOff>874655</xdr:colOff>
      <xdr:row>0</xdr:row>
      <xdr:rowOff>430383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B199BC2-5837-46DC-BAF5-1C1512F55A10}"/>
            </a:ext>
          </a:extLst>
        </xdr:cNvPr>
        <xdr:cNvSpPr/>
      </xdr:nvSpPr>
      <xdr:spPr>
        <a:xfrm>
          <a:off x="2025894" y="36488"/>
          <a:ext cx="1430036" cy="391990"/>
        </a:xfrm>
        <a:prstGeom prst="rect">
          <a:avLst/>
        </a:prstGeom>
        <a:solidFill>
          <a:schemeClr val="bg1">
            <a:lumMod val="50000"/>
          </a:schemeClr>
        </a:solidFill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 </a:t>
          </a:r>
        </a:p>
      </xdr:txBody>
    </xdr:sp>
    <xdr:clientData/>
  </xdr:twoCellAnchor>
  <xdr:twoCellAnchor editAs="absolute">
    <xdr:from>
      <xdr:col>10</xdr:col>
      <xdr:colOff>285445</xdr:colOff>
      <xdr:row>0</xdr:row>
      <xdr:rowOff>37758</xdr:rowOff>
    </xdr:from>
    <xdr:to>
      <xdr:col>12</xdr:col>
      <xdr:colOff>169106</xdr:colOff>
      <xdr:row>0</xdr:row>
      <xdr:rowOff>430383</xdr:rowOff>
    </xdr:to>
    <xdr:sp macro="[0]!Suppression_Vnet_all" textlink="">
      <xdr:nvSpPr>
        <xdr:cNvPr id="3" name="Rectangle 2">
          <a:extLst>
            <a:ext uri="{FF2B5EF4-FFF2-40B4-BE49-F238E27FC236}">
              <a16:creationId xmlns:a16="http://schemas.microsoft.com/office/drawing/2014/main" id="{F9AB858E-F9D0-4F58-9A8F-B951BF3E1E6D}"/>
            </a:ext>
          </a:extLst>
        </xdr:cNvPr>
        <xdr:cNvSpPr>
          <a:spLocks noChangeAspect="1"/>
        </xdr:cNvSpPr>
      </xdr:nvSpPr>
      <xdr:spPr>
        <a:xfrm>
          <a:off x="8499805" y="37758"/>
          <a:ext cx="1464811" cy="390720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Suppresion</a:t>
          </a:r>
          <a:r>
            <a:rPr lang="fr-FR" sz="800" baseline="0"/>
            <a:t> Adress space</a:t>
          </a:r>
        </a:p>
      </xdr:txBody>
    </xdr:sp>
    <xdr:clientData/>
  </xdr:twoCellAnchor>
  <xdr:twoCellAnchor editAs="absolute">
    <xdr:from>
      <xdr:col>8</xdr:col>
      <xdr:colOff>627770</xdr:colOff>
      <xdr:row>0</xdr:row>
      <xdr:rowOff>36924</xdr:rowOff>
    </xdr:from>
    <xdr:to>
      <xdr:col>9</xdr:col>
      <xdr:colOff>1087868</xdr:colOff>
      <xdr:row>0</xdr:row>
      <xdr:rowOff>430383</xdr:rowOff>
    </xdr:to>
    <xdr:sp macro="[0]!Clearcells" textlink="">
      <xdr:nvSpPr>
        <xdr:cNvPr id="4" name="Rectangle 3">
          <a:extLst>
            <a:ext uri="{FF2B5EF4-FFF2-40B4-BE49-F238E27FC236}">
              <a16:creationId xmlns:a16="http://schemas.microsoft.com/office/drawing/2014/main" id="{6CD3C954-4169-4492-8590-E38F83318F7A}"/>
            </a:ext>
          </a:extLst>
        </xdr:cNvPr>
        <xdr:cNvSpPr>
          <a:spLocks noChangeAspect="1"/>
        </xdr:cNvSpPr>
      </xdr:nvSpPr>
      <xdr:spPr>
        <a:xfrm>
          <a:off x="6746630" y="36924"/>
          <a:ext cx="1433553" cy="391554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  <a:r>
            <a:rPr lang="fr-FR" sz="1100" baseline="0"/>
            <a:t> data</a:t>
          </a:r>
          <a:r>
            <a:rPr lang="fr-FR" sz="1100"/>
            <a:t> </a:t>
          </a:r>
        </a:p>
      </xdr:txBody>
    </xdr:sp>
    <xdr:clientData/>
  </xdr:twoCellAnchor>
  <xdr:twoCellAnchor editAs="absolute">
    <xdr:from>
      <xdr:col>7</xdr:col>
      <xdr:colOff>17663</xdr:colOff>
      <xdr:row>0</xdr:row>
      <xdr:rowOff>20634</xdr:rowOff>
    </xdr:from>
    <xdr:to>
      <xdr:col>8</xdr:col>
      <xdr:colOff>383632</xdr:colOff>
      <xdr:row>0</xdr:row>
      <xdr:rowOff>171600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E30858D0-B747-411B-B820-E8770C2C3C99}"/>
            </a:ext>
          </a:extLst>
        </xdr:cNvPr>
        <xdr:cNvSpPr>
          <a:spLocks noChangeAspect="1"/>
        </xdr:cNvSpPr>
      </xdr:nvSpPr>
      <xdr:spPr>
        <a:xfrm rot="10800000" flipV="1">
          <a:off x="3669548" y="16824"/>
          <a:ext cx="2829134" cy="15096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Ajout</a:t>
          </a:r>
          <a:r>
            <a:rPr lang="fr-FR" sz="800" baseline="0"/>
            <a:t> Adress space</a:t>
          </a:r>
          <a:endParaRPr lang="fr-FR" sz="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59202</xdr:colOff>
          <xdr:row>0</xdr:row>
          <xdr:rowOff>167640</xdr:rowOff>
        </xdr:from>
        <xdr:to>
          <xdr:col>7</xdr:col>
          <xdr:colOff>173502</xdr:colOff>
          <xdr:row>0</xdr:row>
          <xdr:rowOff>381000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B23878E3-E80E-4811-8162-0152E827E8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211602</xdr:colOff>
          <xdr:row>0</xdr:row>
          <xdr:rowOff>167640</xdr:rowOff>
        </xdr:from>
        <xdr:to>
          <xdr:col>7</xdr:col>
          <xdr:colOff>325902</xdr:colOff>
          <xdr:row>0</xdr:row>
          <xdr:rowOff>381000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2377269F-9B0F-4B5B-AA36-5A28263F9B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364002</xdr:colOff>
          <xdr:row>0</xdr:row>
          <xdr:rowOff>167640</xdr:rowOff>
        </xdr:from>
        <xdr:to>
          <xdr:col>7</xdr:col>
          <xdr:colOff>478302</xdr:colOff>
          <xdr:row>0</xdr:row>
          <xdr:rowOff>381000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  <a:ext uri="{FF2B5EF4-FFF2-40B4-BE49-F238E27FC236}">
                  <a16:creationId xmlns:a16="http://schemas.microsoft.com/office/drawing/2014/main" id="{DD13A1F5-9ACA-46C6-9E9E-8BE2E7A16E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521970</xdr:colOff>
          <xdr:row>0</xdr:row>
          <xdr:rowOff>167640</xdr:rowOff>
        </xdr:from>
        <xdr:to>
          <xdr:col>7</xdr:col>
          <xdr:colOff>624840</xdr:colOff>
          <xdr:row>0</xdr:row>
          <xdr:rowOff>381000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CDE8CE9F-CA9B-49EA-A964-19E12FA918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685800</xdr:colOff>
          <xdr:row>0</xdr:row>
          <xdr:rowOff>167640</xdr:rowOff>
        </xdr:from>
        <xdr:to>
          <xdr:col>7</xdr:col>
          <xdr:colOff>788670</xdr:colOff>
          <xdr:row>0</xdr:row>
          <xdr:rowOff>381000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87C9B0FE-722E-43A4-8887-B2B12F1D8E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6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244719</xdr:colOff>
      <xdr:row>0</xdr:row>
      <xdr:rowOff>36488</xdr:rowOff>
    </xdr:from>
    <xdr:to>
      <xdr:col>6</xdr:col>
      <xdr:colOff>874655</xdr:colOff>
      <xdr:row>0</xdr:row>
      <xdr:rowOff>432288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79E85F3-15EE-45CE-BCDF-0393368C7768}"/>
            </a:ext>
          </a:extLst>
        </xdr:cNvPr>
        <xdr:cNvSpPr/>
      </xdr:nvSpPr>
      <xdr:spPr>
        <a:xfrm>
          <a:off x="2025894" y="36488"/>
          <a:ext cx="1430036" cy="391990"/>
        </a:xfrm>
        <a:prstGeom prst="rect">
          <a:avLst/>
        </a:prstGeom>
        <a:solidFill>
          <a:schemeClr val="bg1">
            <a:lumMod val="50000"/>
          </a:schemeClr>
        </a:solidFill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 </a:t>
          </a:r>
        </a:p>
      </xdr:txBody>
    </xdr:sp>
    <xdr:clientData/>
  </xdr:twoCellAnchor>
  <xdr:twoCellAnchor editAs="absolute">
    <xdr:from>
      <xdr:col>10</xdr:col>
      <xdr:colOff>289255</xdr:colOff>
      <xdr:row>0</xdr:row>
      <xdr:rowOff>37758</xdr:rowOff>
    </xdr:from>
    <xdr:to>
      <xdr:col>12</xdr:col>
      <xdr:colOff>172916</xdr:colOff>
      <xdr:row>0</xdr:row>
      <xdr:rowOff>432288</xdr:rowOff>
    </xdr:to>
    <xdr:sp macro="[0]!Suppression_Vnet_all" textlink="">
      <xdr:nvSpPr>
        <xdr:cNvPr id="3" name="Rectangle 2">
          <a:extLst>
            <a:ext uri="{FF2B5EF4-FFF2-40B4-BE49-F238E27FC236}">
              <a16:creationId xmlns:a16="http://schemas.microsoft.com/office/drawing/2014/main" id="{88EC6F1E-6C7A-4DC2-8B63-C083371BF47C}"/>
            </a:ext>
          </a:extLst>
        </xdr:cNvPr>
        <xdr:cNvSpPr>
          <a:spLocks noChangeAspect="1"/>
        </xdr:cNvSpPr>
      </xdr:nvSpPr>
      <xdr:spPr>
        <a:xfrm>
          <a:off x="8499805" y="37758"/>
          <a:ext cx="1464811" cy="390720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Suppresion</a:t>
          </a:r>
          <a:r>
            <a:rPr lang="fr-FR" sz="800" baseline="0"/>
            <a:t> Adress space</a:t>
          </a:r>
        </a:p>
      </xdr:txBody>
    </xdr:sp>
    <xdr:clientData/>
  </xdr:twoCellAnchor>
  <xdr:twoCellAnchor editAs="absolute">
    <xdr:from>
      <xdr:col>8</xdr:col>
      <xdr:colOff>631580</xdr:colOff>
      <xdr:row>0</xdr:row>
      <xdr:rowOff>36924</xdr:rowOff>
    </xdr:from>
    <xdr:to>
      <xdr:col>9</xdr:col>
      <xdr:colOff>1084058</xdr:colOff>
      <xdr:row>0</xdr:row>
      <xdr:rowOff>432288</xdr:rowOff>
    </xdr:to>
    <xdr:sp macro="[0]!Clearcells" textlink="">
      <xdr:nvSpPr>
        <xdr:cNvPr id="4" name="Rectangle 3">
          <a:extLst>
            <a:ext uri="{FF2B5EF4-FFF2-40B4-BE49-F238E27FC236}">
              <a16:creationId xmlns:a16="http://schemas.microsoft.com/office/drawing/2014/main" id="{94264EA3-BEAC-47B2-9744-B0355C398A27}"/>
            </a:ext>
          </a:extLst>
        </xdr:cNvPr>
        <xdr:cNvSpPr>
          <a:spLocks noChangeAspect="1"/>
        </xdr:cNvSpPr>
      </xdr:nvSpPr>
      <xdr:spPr>
        <a:xfrm>
          <a:off x="6746630" y="36924"/>
          <a:ext cx="1433553" cy="391554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  <a:r>
            <a:rPr lang="fr-FR" sz="1100" baseline="0"/>
            <a:t> data</a:t>
          </a:r>
          <a:r>
            <a:rPr lang="fr-FR" sz="1100"/>
            <a:t> </a:t>
          </a:r>
        </a:p>
      </xdr:txBody>
    </xdr:sp>
    <xdr:clientData/>
  </xdr:twoCellAnchor>
  <xdr:twoCellAnchor editAs="absolute">
    <xdr:from>
      <xdr:col>7</xdr:col>
      <xdr:colOff>21473</xdr:colOff>
      <xdr:row>0</xdr:row>
      <xdr:rowOff>16824</xdr:rowOff>
    </xdr:from>
    <xdr:to>
      <xdr:col>8</xdr:col>
      <xdr:colOff>383632</xdr:colOff>
      <xdr:row>0</xdr:row>
      <xdr:rowOff>167790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1852088-6BDD-4788-B867-4BF04A23B5AD}"/>
            </a:ext>
          </a:extLst>
        </xdr:cNvPr>
        <xdr:cNvSpPr>
          <a:spLocks noChangeAspect="1"/>
        </xdr:cNvSpPr>
      </xdr:nvSpPr>
      <xdr:spPr>
        <a:xfrm rot="10800000" flipV="1">
          <a:off x="3669548" y="16824"/>
          <a:ext cx="2829134" cy="15096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Ajout</a:t>
          </a:r>
          <a:r>
            <a:rPr lang="fr-FR" sz="800" baseline="0"/>
            <a:t> Adress space</a:t>
          </a:r>
          <a:endParaRPr lang="fr-FR" sz="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55392</xdr:colOff>
          <xdr:row>0</xdr:row>
          <xdr:rowOff>171450</xdr:rowOff>
        </xdr:from>
        <xdr:to>
          <xdr:col>7</xdr:col>
          <xdr:colOff>169692</xdr:colOff>
          <xdr:row>0</xdr:row>
          <xdr:rowOff>381000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5B2D2FEB-6386-4E69-B5D1-B6C8719702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207792</xdr:colOff>
          <xdr:row>0</xdr:row>
          <xdr:rowOff>171450</xdr:rowOff>
        </xdr:from>
        <xdr:to>
          <xdr:col>7</xdr:col>
          <xdr:colOff>322092</xdr:colOff>
          <xdr:row>0</xdr:row>
          <xdr:rowOff>381000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732F449A-539B-4DB8-9018-86248211F4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360192</xdr:colOff>
          <xdr:row>0</xdr:row>
          <xdr:rowOff>171450</xdr:rowOff>
        </xdr:from>
        <xdr:to>
          <xdr:col>7</xdr:col>
          <xdr:colOff>474492</xdr:colOff>
          <xdr:row>0</xdr:row>
          <xdr:rowOff>381000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52258B99-A0DF-4711-9855-B01DD6CD8A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520065</xdr:colOff>
          <xdr:row>0</xdr:row>
          <xdr:rowOff>171450</xdr:rowOff>
        </xdr:from>
        <xdr:to>
          <xdr:col>7</xdr:col>
          <xdr:colOff>628650</xdr:colOff>
          <xdr:row>0</xdr:row>
          <xdr:rowOff>381000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B00F7253-1E5F-43FB-BA26-4F5ADB5FB5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685800</xdr:colOff>
          <xdr:row>0</xdr:row>
          <xdr:rowOff>171450</xdr:rowOff>
        </xdr:from>
        <xdr:to>
          <xdr:col>7</xdr:col>
          <xdr:colOff>786765</xdr:colOff>
          <xdr:row>0</xdr:row>
          <xdr:rowOff>381000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  <a:ext uri="{FF2B5EF4-FFF2-40B4-BE49-F238E27FC236}">
                  <a16:creationId xmlns:a16="http://schemas.microsoft.com/office/drawing/2014/main" id="{E5B49781-75DF-4B96-8D46-161AAB8476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6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248529</xdr:colOff>
      <xdr:row>0</xdr:row>
      <xdr:rowOff>36488</xdr:rowOff>
    </xdr:from>
    <xdr:to>
      <xdr:col>6</xdr:col>
      <xdr:colOff>874655</xdr:colOff>
      <xdr:row>0</xdr:row>
      <xdr:rowOff>426573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25161" y="36488"/>
          <a:ext cx="1428571" cy="395800"/>
        </a:xfrm>
        <a:prstGeom prst="rect">
          <a:avLst/>
        </a:prstGeom>
        <a:solidFill>
          <a:schemeClr val="bg1">
            <a:lumMod val="50000"/>
          </a:schemeClr>
        </a:solidFill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 </a:t>
          </a:r>
        </a:p>
      </xdr:txBody>
    </xdr:sp>
    <xdr:clientData/>
  </xdr:twoCellAnchor>
  <xdr:twoCellAnchor editAs="absolute">
    <xdr:from>
      <xdr:col>10</xdr:col>
      <xdr:colOff>285445</xdr:colOff>
      <xdr:row>0</xdr:row>
      <xdr:rowOff>37758</xdr:rowOff>
    </xdr:from>
    <xdr:to>
      <xdr:col>12</xdr:col>
      <xdr:colOff>169106</xdr:colOff>
      <xdr:row>0</xdr:row>
      <xdr:rowOff>426573</xdr:rowOff>
    </xdr:to>
    <xdr:sp macro="[0]!Suppression_Vnet_all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spect="1"/>
        </xdr:cNvSpPr>
      </xdr:nvSpPr>
      <xdr:spPr>
        <a:xfrm>
          <a:off x="8502736" y="37758"/>
          <a:ext cx="1466276" cy="394530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Suppresion</a:t>
          </a:r>
          <a:r>
            <a:rPr lang="fr-FR" sz="800" baseline="0"/>
            <a:t> Adress space</a:t>
          </a:r>
        </a:p>
      </xdr:txBody>
    </xdr:sp>
    <xdr:clientData/>
  </xdr:twoCellAnchor>
  <xdr:twoCellAnchor editAs="absolute">
    <xdr:from>
      <xdr:col>8</xdr:col>
      <xdr:colOff>627770</xdr:colOff>
      <xdr:row>0</xdr:row>
      <xdr:rowOff>36924</xdr:rowOff>
    </xdr:from>
    <xdr:to>
      <xdr:col>9</xdr:col>
      <xdr:colOff>1087868</xdr:colOff>
      <xdr:row>0</xdr:row>
      <xdr:rowOff>426573</xdr:rowOff>
    </xdr:to>
    <xdr:sp macro="[0]!Clearcell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Aspect="1"/>
        </xdr:cNvSpPr>
      </xdr:nvSpPr>
      <xdr:spPr>
        <a:xfrm>
          <a:off x="6749561" y="36924"/>
          <a:ext cx="1434285" cy="395364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  <a:r>
            <a:rPr lang="fr-FR" sz="1100" baseline="0"/>
            <a:t> data</a:t>
          </a:r>
          <a:r>
            <a:rPr lang="fr-FR" sz="1100"/>
            <a:t> </a:t>
          </a:r>
        </a:p>
      </xdr:txBody>
    </xdr:sp>
    <xdr:clientData/>
  </xdr:twoCellAnchor>
  <xdr:twoCellAnchor editAs="absolute">
    <xdr:from>
      <xdr:col>7</xdr:col>
      <xdr:colOff>17663</xdr:colOff>
      <xdr:row>0</xdr:row>
      <xdr:rowOff>20634</xdr:rowOff>
    </xdr:from>
    <xdr:to>
      <xdr:col>8</xdr:col>
      <xdr:colOff>383632</xdr:colOff>
      <xdr:row>0</xdr:row>
      <xdr:rowOff>171600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>
          <a:spLocks noChangeAspect="1"/>
        </xdr:cNvSpPr>
      </xdr:nvSpPr>
      <xdr:spPr>
        <a:xfrm rot="10800000" flipV="1">
          <a:off x="3669548" y="16824"/>
          <a:ext cx="2823859" cy="1414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Ajout</a:t>
          </a:r>
          <a:r>
            <a:rPr lang="fr-FR" sz="800" baseline="0"/>
            <a:t> Adress space</a:t>
          </a:r>
          <a:endParaRPr lang="fr-FR" sz="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59202</xdr:colOff>
          <xdr:row>0</xdr:row>
          <xdr:rowOff>175260</xdr:rowOff>
        </xdr:from>
        <xdr:to>
          <xdr:col>7</xdr:col>
          <xdr:colOff>165882</xdr:colOff>
          <xdr:row>0</xdr:row>
          <xdr:rowOff>381000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2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211602</xdr:colOff>
          <xdr:row>0</xdr:row>
          <xdr:rowOff>175260</xdr:rowOff>
        </xdr:from>
        <xdr:to>
          <xdr:col>7</xdr:col>
          <xdr:colOff>318282</xdr:colOff>
          <xdr:row>0</xdr:row>
          <xdr:rowOff>381000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2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364002</xdr:colOff>
          <xdr:row>0</xdr:row>
          <xdr:rowOff>175260</xdr:rowOff>
        </xdr:from>
        <xdr:to>
          <xdr:col>7</xdr:col>
          <xdr:colOff>470682</xdr:colOff>
          <xdr:row>0</xdr:row>
          <xdr:rowOff>381000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2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525780</xdr:colOff>
          <xdr:row>0</xdr:row>
          <xdr:rowOff>175260</xdr:rowOff>
        </xdr:from>
        <xdr:to>
          <xdr:col>7</xdr:col>
          <xdr:colOff>632460</xdr:colOff>
          <xdr:row>0</xdr:row>
          <xdr:rowOff>381000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2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685800</xdr:colOff>
          <xdr:row>0</xdr:row>
          <xdr:rowOff>175260</xdr:rowOff>
        </xdr:from>
        <xdr:to>
          <xdr:col>7</xdr:col>
          <xdr:colOff>792480</xdr:colOff>
          <xdr:row>0</xdr:row>
          <xdr:rowOff>381000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2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7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7" Type="http://schemas.openxmlformats.org/officeDocument/2006/relationships/ctrlProp" Target="../ctrlProps/ctrlProp1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4.xml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F5FD6-019D-411C-8A6A-4A3FD18394EC}">
  <sheetPr codeName="Feuil1"/>
  <dimension ref="A1:Q27"/>
  <sheetViews>
    <sheetView showGridLines="0" tabSelected="1" zoomScaleNormal="100" workbookViewId="0">
      <selection activeCell="Q17" sqref="Q17"/>
    </sheetView>
  </sheetViews>
  <sheetFormatPr baseColWidth="10" defaultRowHeight="14.4" x14ac:dyDescent="0.3"/>
  <cols>
    <col min="1" max="7" width="11.5546875" style="1"/>
    <col min="8" max="8" width="29" style="1" customWidth="1"/>
    <col min="9" max="16384" width="11.5546875" style="1"/>
  </cols>
  <sheetData>
    <row r="1" spans="1:17" x14ac:dyDescent="0.3">
      <c r="E1" s="44" t="s">
        <v>14</v>
      </c>
      <c r="F1" s="44"/>
      <c r="G1" s="44"/>
      <c r="H1" s="44" t="s">
        <v>15</v>
      </c>
      <c r="I1" s="81" t="s">
        <v>25</v>
      </c>
      <c r="J1" s="82"/>
      <c r="K1" s="82"/>
      <c r="L1" s="83" t="s">
        <v>30</v>
      </c>
      <c r="M1" s="84"/>
      <c r="N1" s="85"/>
      <c r="O1" s="81" t="s">
        <v>26</v>
      </c>
      <c r="P1" s="82"/>
      <c r="Q1" s="82"/>
    </row>
    <row r="2" spans="1:17" ht="14.4" customHeight="1" x14ac:dyDescent="0.3">
      <c r="E2" s="44"/>
      <c r="F2" s="44"/>
      <c r="G2" s="44"/>
      <c r="H2" s="44"/>
      <c r="I2" s="82"/>
      <c r="J2" s="82"/>
      <c r="K2" s="82"/>
      <c r="L2" s="80"/>
      <c r="M2" s="86"/>
      <c r="N2" s="87"/>
      <c r="O2" s="82"/>
      <c r="P2" s="82"/>
      <c r="Q2" s="82"/>
    </row>
    <row r="3" spans="1:17" ht="14.4" customHeight="1" x14ac:dyDescent="0.3">
      <c r="A3" s="5"/>
      <c r="B3" s="5"/>
      <c r="E3" s="44"/>
      <c r="F3" s="44"/>
      <c r="G3" s="44"/>
      <c r="H3" s="44"/>
      <c r="I3" s="82"/>
      <c r="J3" s="82"/>
      <c r="K3" s="82"/>
      <c r="L3" s="88"/>
      <c r="M3" s="89"/>
      <c r="N3" s="90"/>
      <c r="O3" s="82"/>
      <c r="P3" s="82"/>
      <c r="Q3" s="82"/>
    </row>
    <row r="5" spans="1:17" ht="45" customHeight="1" x14ac:dyDescent="0.3">
      <c r="B5" s="5"/>
      <c r="E5" s="92" t="str">
        <f>IF(ADMIN!B3="","",ADMIN!B3)</f>
        <v>Vnet1</v>
      </c>
      <c r="F5" s="92"/>
      <c r="G5" s="92"/>
      <c r="H5" s="93" t="s">
        <v>28</v>
      </c>
      <c r="I5" s="94" t="s">
        <v>19</v>
      </c>
      <c r="J5" s="95"/>
      <c r="K5" s="96"/>
      <c r="L5" s="97" t="s">
        <v>32</v>
      </c>
      <c r="M5" s="95"/>
      <c r="N5" s="96"/>
      <c r="O5" s="98" t="s">
        <v>31</v>
      </c>
      <c r="P5" s="92"/>
      <c r="Q5" s="92"/>
    </row>
    <row r="6" spans="1:17" ht="34.200000000000003" customHeight="1" x14ac:dyDescent="0.3">
      <c r="E6" s="92" t="str">
        <f>IF(ADMIN!B4="","",ADMIN!B4)</f>
        <v>Vnet2</v>
      </c>
      <c r="F6" s="92"/>
      <c r="G6" s="92"/>
      <c r="H6" s="93" t="s">
        <v>29</v>
      </c>
      <c r="I6" s="94" t="s">
        <v>33</v>
      </c>
      <c r="J6" s="95"/>
      <c r="K6" s="96"/>
      <c r="L6" s="94" t="s">
        <v>17</v>
      </c>
      <c r="M6" s="95"/>
      <c r="N6" s="96"/>
      <c r="O6" s="99" t="s">
        <v>34</v>
      </c>
      <c r="P6" s="92"/>
      <c r="Q6" s="92"/>
    </row>
    <row r="7" spans="1:17" s="2" customFormat="1" ht="34.200000000000003" customHeight="1" x14ac:dyDescent="0.25">
      <c r="E7" s="92" t="str">
        <f>IF(ADMIN!B4="","",ADMIN!B4)</f>
        <v>Vnet2</v>
      </c>
      <c r="F7" s="92"/>
      <c r="G7" s="92"/>
      <c r="H7" s="93" t="s">
        <v>29</v>
      </c>
      <c r="I7" s="94" t="s">
        <v>36</v>
      </c>
      <c r="J7" s="95"/>
      <c r="K7" s="96"/>
      <c r="L7" s="94" t="s">
        <v>40</v>
      </c>
      <c r="M7" s="95"/>
      <c r="N7" s="96"/>
      <c r="O7" s="99" t="s">
        <v>37</v>
      </c>
      <c r="P7" s="92"/>
      <c r="Q7" s="92"/>
    </row>
    <row r="8" spans="1:17" s="2" customFormat="1" x14ac:dyDescent="0.3">
      <c r="E8" s="45" t="str">
        <f>IF(ADMIN!B6="","",ADMIN!B6)</f>
        <v/>
      </c>
      <c r="F8" s="45"/>
      <c r="G8" s="45"/>
    </row>
    <row r="9" spans="1:17" s="2" customFormat="1" x14ac:dyDescent="0.3">
      <c r="E9" s="45" t="str">
        <f>IF(ADMIN!B7="","",ADMIN!B7)</f>
        <v/>
      </c>
      <c r="F9" s="45"/>
      <c r="G9" s="45"/>
    </row>
    <row r="10" spans="1:17" s="2" customFormat="1" x14ac:dyDescent="0.3">
      <c r="A10" s="9"/>
      <c r="E10" s="45" t="str">
        <f>IF(ADMIN!B8="","",ADMIN!B8)</f>
        <v/>
      </c>
      <c r="F10" s="45"/>
      <c r="G10" s="45"/>
    </row>
    <row r="11" spans="1:17" s="2" customFormat="1" x14ac:dyDescent="0.3">
      <c r="E11" s="45" t="str">
        <f>IF(ADMIN!B9="","",ADMIN!B9)</f>
        <v/>
      </c>
      <c r="F11" s="45"/>
      <c r="G11" s="45"/>
    </row>
    <row r="12" spans="1:17" s="2" customFormat="1" x14ac:dyDescent="0.3">
      <c r="E12" s="45" t="str">
        <f>IF(ADMIN!B10="","",ADMIN!B10)</f>
        <v/>
      </c>
      <c r="F12" s="45"/>
      <c r="G12" s="45"/>
    </row>
    <row r="13" spans="1:17" s="2" customFormat="1" x14ac:dyDescent="0.3">
      <c r="E13" s="45" t="str">
        <f>IF(ADMIN!B11="","",ADMIN!B11)</f>
        <v/>
      </c>
      <c r="F13" s="45"/>
      <c r="G13" s="45"/>
    </row>
    <row r="14" spans="1:17" s="2" customFormat="1" x14ac:dyDescent="0.3">
      <c r="E14" s="45" t="str">
        <f>IF(ADMIN!B12="","",ADMIN!B12)</f>
        <v/>
      </c>
      <c r="F14" s="45"/>
      <c r="G14" s="45"/>
    </row>
    <row r="15" spans="1:17" s="2" customFormat="1" x14ac:dyDescent="0.3">
      <c r="E15" s="45" t="str">
        <f>IF(ADMIN!B13="","",ADMIN!B13)</f>
        <v/>
      </c>
      <c r="F15" s="45"/>
      <c r="G15" s="45"/>
    </row>
    <row r="16" spans="1:17" x14ac:dyDescent="0.3">
      <c r="E16" s="45" t="str">
        <f>IF(ADMIN!B14="","",ADMIN!B14)</f>
        <v/>
      </c>
      <c r="F16" s="45"/>
      <c r="G16" s="45"/>
    </row>
    <row r="17" spans="5:7" x14ac:dyDescent="0.3">
      <c r="E17" s="45" t="str">
        <f>IF(ADMIN!B15="","",ADMIN!B15)</f>
        <v/>
      </c>
      <c r="F17" s="45"/>
      <c r="G17" s="45"/>
    </row>
    <row r="18" spans="5:7" x14ac:dyDescent="0.3">
      <c r="E18" s="45" t="str">
        <f>IF(ADMIN!B16="","",ADMIN!B16)</f>
        <v/>
      </c>
      <c r="F18" s="45"/>
      <c r="G18" s="45"/>
    </row>
    <row r="19" spans="5:7" x14ac:dyDescent="0.3">
      <c r="E19" s="45" t="str">
        <f>IF(ADMIN!B17="","",ADMIN!B17)</f>
        <v/>
      </c>
      <c r="F19" s="45"/>
      <c r="G19" s="45"/>
    </row>
    <row r="20" spans="5:7" x14ac:dyDescent="0.3">
      <c r="E20" s="45" t="str">
        <f>IF(ADMIN!B18="","",ADMIN!B18)</f>
        <v/>
      </c>
      <c r="F20" s="45"/>
      <c r="G20" s="45"/>
    </row>
    <row r="21" spans="5:7" x14ac:dyDescent="0.3">
      <c r="E21" s="45" t="str">
        <f>IF(ADMIN!B19="","",ADMIN!B19)</f>
        <v/>
      </c>
      <c r="F21" s="45"/>
      <c r="G21" s="45"/>
    </row>
    <row r="22" spans="5:7" x14ac:dyDescent="0.3">
      <c r="E22" s="45" t="str">
        <f>IF(ADMIN!B20="","",ADMIN!B20)</f>
        <v/>
      </c>
      <c r="F22" s="45"/>
      <c r="G22" s="45"/>
    </row>
    <row r="23" spans="5:7" x14ac:dyDescent="0.3">
      <c r="E23" s="45" t="str">
        <f>IF(ADMIN!B21="","",ADMIN!B21)</f>
        <v/>
      </c>
      <c r="F23" s="45"/>
      <c r="G23" s="45"/>
    </row>
    <row r="24" spans="5:7" x14ac:dyDescent="0.3">
      <c r="E24" s="45" t="str">
        <f>IF(ADMIN!B22="","",ADMIN!B22)</f>
        <v/>
      </c>
      <c r="F24" s="45"/>
      <c r="G24" s="45"/>
    </row>
    <row r="25" spans="5:7" x14ac:dyDescent="0.3">
      <c r="E25" s="45" t="str">
        <f>IF(ADMIN!B23="","",ADMIN!B23)</f>
        <v/>
      </c>
      <c r="F25" s="45"/>
      <c r="G25" s="45"/>
    </row>
    <row r="26" spans="5:7" x14ac:dyDescent="0.3">
      <c r="E26" s="45" t="str">
        <f>IF(ADMIN!B24="","",ADMIN!B24)</f>
        <v/>
      </c>
      <c r="F26" s="45"/>
      <c r="G26" s="45"/>
    </row>
    <row r="27" spans="5:7" x14ac:dyDescent="0.3">
      <c r="E27" s="45"/>
      <c r="F27" s="45"/>
      <c r="G27" s="45"/>
    </row>
  </sheetData>
  <dataConsolidate/>
  <mergeCells count="37">
    <mergeCell ref="O1:Q3"/>
    <mergeCell ref="O5:Q5"/>
    <mergeCell ref="O6:Q6"/>
    <mergeCell ref="I7:K7"/>
    <mergeCell ref="L7:N7"/>
    <mergeCell ref="O7:Q7"/>
    <mergeCell ref="I1:K3"/>
    <mergeCell ref="L1:N3"/>
    <mergeCell ref="I5:K5"/>
    <mergeCell ref="I6:K6"/>
    <mergeCell ref="L5:N5"/>
    <mergeCell ref="L6:N6"/>
    <mergeCell ref="E27:G27"/>
    <mergeCell ref="H1:H3"/>
    <mergeCell ref="E22:G22"/>
    <mergeCell ref="E23:G23"/>
    <mergeCell ref="E24:G24"/>
    <mergeCell ref="E25:G25"/>
    <mergeCell ref="E26:G26"/>
    <mergeCell ref="E17:G17"/>
    <mergeCell ref="E18:G18"/>
    <mergeCell ref="E19:G19"/>
    <mergeCell ref="E20:G20"/>
    <mergeCell ref="E21:G21"/>
    <mergeCell ref="E12:G12"/>
    <mergeCell ref="E13:G13"/>
    <mergeCell ref="E14:G14"/>
    <mergeCell ref="E15:G15"/>
    <mergeCell ref="E1:G3"/>
    <mergeCell ref="E5:G5"/>
    <mergeCell ref="E6:G6"/>
    <mergeCell ref="E16:G16"/>
    <mergeCell ref="E7:G7"/>
    <mergeCell ref="E8:G8"/>
    <mergeCell ref="E9:G9"/>
    <mergeCell ref="E10:G10"/>
    <mergeCell ref="E11:G1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82" r:id="rId4" name="CommandButton1">
          <controlPr defaultSize="0" autoLine="0" r:id="rId5">
            <anchor moveWithCells="1">
              <from>
                <xdr:col>0</xdr:col>
                <xdr:colOff>22860</xdr:colOff>
                <xdr:row>6</xdr:row>
                <xdr:rowOff>99060</xdr:rowOff>
              </from>
              <to>
                <xdr:col>1</xdr:col>
                <xdr:colOff>579120</xdr:colOff>
                <xdr:row>7</xdr:row>
                <xdr:rowOff>60960</xdr:rowOff>
              </to>
            </anchor>
          </controlPr>
        </control>
      </mc:Choice>
      <mc:Fallback>
        <control shapeId="108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02236-8388-4126-A25A-B3F9E51AE8F4}">
  <sheetPr codeName="Feuil24"/>
  <dimension ref="A1:U33"/>
  <sheetViews>
    <sheetView showGridLines="0" zoomScale="130" zoomScaleNormal="130" workbookViewId="0">
      <pane ySplit="1" topLeftCell="A2" activePane="bottomLeft" state="frozen"/>
      <selection pane="bottomLeft" activeCell="C17" sqref="C17"/>
    </sheetView>
  </sheetViews>
  <sheetFormatPr baseColWidth="10" defaultRowHeight="14.4" x14ac:dyDescent="0.3"/>
  <cols>
    <col min="1" max="2" width="2.6640625" style="1" customWidth="1"/>
    <col min="3" max="3" width="18.44140625" style="1" customWidth="1"/>
    <col min="4" max="5" width="1.109375" style="1" customWidth="1"/>
    <col min="6" max="6" width="11.6640625" style="1" bestFit="1" customWidth="1"/>
    <col min="7" max="7" width="15.5546875" style="1" bestFit="1" customWidth="1"/>
    <col min="8" max="8" width="36" style="1" bestFit="1" customWidth="1"/>
    <col min="9" max="9" width="14.33203125" style="1" customWidth="1"/>
    <col min="10" max="10" width="16.21875" style="1" customWidth="1"/>
    <col min="11" max="13" width="11.5546875" style="1" customWidth="1"/>
    <col min="14" max="14" width="9.6640625" style="1" customWidth="1"/>
    <col min="15" max="15" width="1.88671875" style="7" hidden="1" customWidth="1"/>
    <col min="16" max="16" width="1.6640625" style="7" hidden="1" customWidth="1"/>
    <col min="17" max="17" width="1.44140625" style="7" hidden="1" customWidth="1"/>
    <col min="18" max="18" width="8.5546875" style="1" customWidth="1"/>
    <col min="19" max="19" width="8" style="1" customWidth="1"/>
    <col min="20" max="16384" width="11.5546875" style="1"/>
  </cols>
  <sheetData>
    <row r="1" spans="1:21" ht="33.6" customHeight="1" x14ac:dyDescent="0.3">
      <c r="A1" s="91" t="s">
        <v>39</v>
      </c>
      <c r="B1" s="46"/>
      <c r="C1" s="46"/>
      <c r="D1" s="46"/>
      <c r="E1" s="46"/>
      <c r="F1" s="47"/>
      <c r="G1" s="47"/>
      <c r="H1" s="47"/>
      <c r="I1" s="47"/>
      <c r="J1" s="47"/>
      <c r="K1" s="47"/>
      <c r="L1" s="47"/>
      <c r="M1" s="47"/>
      <c r="N1" s="47"/>
    </row>
    <row r="2" spans="1:21" ht="3" customHeight="1" x14ac:dyDescent="0.3">
      <c r="A2" s="40"/>
      <c r="B2" s="40"/>
      <c r="C2" s="28"/>
      <c r="D2" s="28"/>
      <c r="E2" s="28"/>
      <c r="F2" s="4"/>
      <c r="G2" s="3"/>
    </row>
    <row r="3" spans="1:21" x14ac:dyDescent="0.3">
      <c r="A3" s="25"/>
      <c r="B3" s="60" t="s">
        <v>12</v>
      </c>
      <c r="C3" s="60"/>
      <c r="D3" s="25"/>
      <c r="E3" s="32"/>
      <c r="F3" s="48" t="s">
        <v>17</v>
      </c>
      <c r="G3" s="48"/>
      <c r="H3" s="48"/>
      <c r="I3" s="48"/>
      <c r="J3" s="48"/>
      <c r="K3" s="48"/>
      <c r="L3" s="48"/>
      <c r="M3" s="48"/>
      <c r="N3" s="48"/>
      <c r="O3" s="7" t="s">
        <v>3</v>
      </c>
    </row>
    <row r="4" spans="1:21" x14ac:dyDescent="0.3">
      <c r="A4" s="25"/>
      <c r="B4" s="61" t="s">
        <v>13</v>
      </c>
      <c r="C4" s="61"/>
      <c r="D4" s="25"/>
      <c r="E4" s="32"/>
      <c r="F4" s="48"/>
      <c r="G4" s="48"/>
      <c r="H4" s="48"/>
      <c r="I4" s="48"/>
      <c r="J4" s="48"/>
      <c r="K4" s="48"/>
      <c r="L4" s="48"/>
      <c r="M4" s="48"/>
      <c r="N4" s="48"/>
      <c r="O4" s="7" t="s">
        <v>4</v>
      </c>
    </row>
    <row r="5" spans="1:21" ht="18" x14ac:dyDescent="0.3">
      <c r="A5" s="25"/>
      <c r="B5" s="25"/>
      <c r="C5" s="25"/>
      <c r="D5" s="25"/>
      <c r="E5" s="32"/>
      <c r="F5" s="49" t="s">
        <v>10</v>
      </c>
      <c r="G5" s="50"/>
      <c r="H5" s="13"/>
      <c r="I5" s="13"/>
      <c r="J5" s="13"/>
      <c r="K5" s="13"/>
      <c r="L5" s="13"/>
      <c r="M5" s="13"/>
      <c r="N5" s="13"/>
      <c r="R5" s="11"/>
    </row>
    <row r="6" spans="1:21" ht="15.6" x14ac:dyDescent="0.3">
      <c r="A6" s="25"/>
      <c r="B6" s="25"/>
      <c r="C6" s="23"/>
      <c r="D6" s="25"/>
      <c r="E6" s="25"/>
      <c r="F6" s="51" t="s">
        <v>33</v>
      </c>
      <c r="G6" s="52"/>
      <c r="H6" s="10" t="s">
        <v>2</v>
      </c>
      <c r="I6" s="53">
        <f>ipsubnetsize(F6)</f>
        <v>16777216</v>
      </c>
      <c r="J6" s="54"/>
      <c r="K6" s="55">
        <f>I6-I7</f>
        <v>16711680</v>
      </c>
      <c r="L6" s="57" t="s">
        <v>1</v>
      </c>
      <c r="M6" s="57"/>
      <c r="N6" s="57"/>
      <c r="O6" s="6"/>
    </row>
    <row r="7" spans="1:21" x14ac:dyDescent="0.3">
      <c r="A7" s="25"/>
      <c r="B7" s="25"/>
      <c r="C7" s="33"/>
      <c r="D7" s="25"/>
      <c r="E7" s="25"/>
      <c r="F7" s="43" t="str">
        <f>ipadd(P7,1)</f>
        <v>2.0.0.1</v>
      </c>
      <c r="G7" s="42" t="str">
        <f>ipadd(P7,I6-2)</f>
        <v>2.255.255.254</v>
      </c>
      <c r="H7" s="42" t="s">
        <v>0</v>
      </c>
      <c r="I7" s="58">
        <f>Q9+Q10+Q11+Q12+Q13+Q14+Q15+Q16</f>
        <v>65536</v>
      </c>
      <c r="J7" s="59"/>
      <c r="K7" s="56"/>
      <c r="L7" s="55">
        <v>5</v>
      </c>
      <c r="M7" s="55"/>
      <c r="N7" s="55"/>
      <c r="O7" s="6" t="str">
        <f>ipmask(F6)</f>
        <v>255.0.0.0</v>
      </c>
      <c r="P7" s="6" t="str">
        <f>ipand(ipwithoutmask(F6),O7)</f>
        <v>2.0.0.0</v>
      </c>
    </row>
    <row r="8" spans="1:21" ht="40.799999999999997" customHeight="1" x14ac:dyDescent="0.3">
      <c r="A8" s="26"/>
      <c r="B8" s="26"/>
      <c r="C8" s="26"/>
      <c r="D8" s="26"/>
      <c r="E8" s="26"/>
      <c r="F8" s="67" t="s">
        <v>11</v>
      </c>
      <c r="G8" s="68"/>
      <c r="H8" s="36" t="s">
        <v>8</v>
      </c>
      <c r="I8" s="69" t="s">
        <v>5</v>
      </c>
      <c r="J8" s="70"/>
      <c r="K8" s="36" t="s">
        <v>6</v>
      </c>
      <c r="L8" s="36" t="s">
        <v>7</v>
      </c>
      <c r="M8" s="71" t="s">
        <v>9</v>
      </c>
      <c r="N8" s="72"/>
      <c r="U8" s="11"/>
    </row>
    <row r="9" spans="1:21" x14ac:dyDescent="0.3">
      <c r="C9" s="73"/>
      <c r="F9" s="74" t="s">
        <v>34</v>
      </c>
      <c r="G9" s="75"/>
      <c r="H9" s="78" t="s">
        <v>35</v>
      </c>
      <c r="I9" s="12" t="str">
        <f>IF(ISBLANK(F9),"",ipadd(P9,4))</f>
        <v>2.1.0.4</v>
      </c>
      <c r="J9" s="16" t="str">
        <f>IF(ISBLANK(F9),"",ipadd(P9,Q9-2))</f>
        <v>2.1.255.254</v>
      </c>
      <c r="K9" s="12">
        <f>IF(ISBLANK(F9),"",((ipsubnetsize(F9))-5))</f>
        <v>65531</v>
      </c>
      <c r="L9" s="14"/>
      <c r="M9" s="76"/>
      <c r="N9" s="77"/>
      <c r="O9" s="7" t="str">
        <f>ipmask(F9)</f>
        <v>255.255.0.0</v>
      </c>
      <c r="P9" s="7" t="str">
        <f>ipand(ipwithoutmask(F9),O9)</f>
        <v>2.1.0.0</v>
      </c>
      <c r="Q9" s="8">
        <f>IF(ISBLANK(F9),"0",ipsubnetsize(F9))</f>
        <v>65536</v>
      </c>
    </row>
    <row r="10" spans="1:21" x14ac:dyDescent="0.3">
      <c r="C10" s="73"/>
      <c r="F10" s="62"/>
      <c r="G10" s="63"/>
      <c r="H10" s="31"/>
      <c r="I10" s="10" t="str">
        <f>IF(ISBLANK(F10),"",ipadd(P10,4))</f>
        <v/>
      </c>
      <c r="J10" s="41" t="str">
        <f>IF(ISBLANK(F10),"",ipadd(P10,Q10-2))</f>
        <v/>
      </c>
      <c r="K10" s="10" t="str">
        <f>IF(ISBLANK(F10),"",((ipsubnetsize(F10))-5))</f>
        <v/>
      </c>
      <c r="L10" s="38"/>
      <c r="M10" s="66"/>
      <c r="N10" s="65"/>
      <c r="O10" s="7" t="str">
        <f t="shared" ref="O10:O16" si="0">ipmask(F10)</f>
        <v>255.255.255.255</v>
      </c>
      <c r="P10" s="7" t="str">
        <f>ipand(ipwithoutmask(F10),O10)</f>
        <v/>
      </c>
      <c r="Q10" s="8" t="str">
        <f>IF(ISBLANK(F10),"0",ipsubnetsize(F10))</f>
        <v>0</v>
      </c>
      <c r="U10" s="11"/>
    </row>
    <row r="11" spans="1:21" x14ac:dyDescent="0.3">
      <c r="F11" s="62"/>
      <c r="G11" s="63"/>
      <c r="H11" s="31"/>
      <c r="I11" s="10" t="str">
        <f t="shared" ref="I11:I16" si="1">IF(ISBLANK(F11),"",ipadd(P11,4))</f>
        <v/>
      </c>
      <c r="J11" s="41" t="str">
        <f t="shared" ref="J11:J16" si="2">IF(ISBLANK(F11),"",ipadd(P11,Q11-2))</f>
        <v/>
      </c>
      <c r="K11" s="10" t="str">
        <f t="shared" ref="K11:K16" si="3">IF(ISBLANK(F11),"",((ipsubnetsize(F11))-5))</f>
        <v/>
      </c>
      <c r="L11" s="38"/>
      <c r="M11" s="66"/>
      <c r="N11" s="65"/>
      <c r="O11" s="7" t="str">
        <f t="shared" si="0"/>
        <v>255.255.255.255</v>
      </c>
      <c r="P11" s="7" t="str">
        <f>ipand(ipwithoutmask(F11),O11)</f>
        <v/>
      </c>
      <c r="Q11" s="8" t="str">
        <f t="shared" ref="Q11:Q16" si="4">IF(ISBLANK(F11),"0",ipsubnetsize(F11))</f>
        <v>0</v>
      </c>
    </row>
    <row r="12" spans="1:21" x14ac:dyDescent="0.3">
      <c r="C12" s="23"/>
      <c r="F12" s="62"/>
      <c r="G12" s="63"/>
      <c r="H12" s="31"/>
      <c r="I12" s="10" t="str">
        <f t="shared" si="1"/>
        <v/>
      </c>
      <c r="J12" s="41" t="str">
        <f t="shared" si="2"/>
        <v/>
      </c>
      <c r="K12" s="10" t="str">
        <f t="shared" si="3"/>
        <v/>
      </c>
      <c r="L12" s="39"/>
      <c r="M12" s="65"/>
      <c r="N12" s="65"/>
      <c r="O12" s="7" t="str">
        <f t="shared" si="0"/>
        <v>255.255.255.255</v>
      </c>
      <c r="P12" s="7" t="str">
        <f>ipand(ipwithoutmask(F12),O12)</f>
        <v/>
      </c>
      <c r="Q12" s="8" t="str">
        <f t="shared" si="4"/>
        <v>0</v>
      </c>
    </row>
    <row r="13" spans="1:21" x14ac:dyDescent="0.3">
      <c r="C13" s="24"/>
      <c r="F13" s="62"/>
      <c r="G13" s="63"/>
      <c r="H13" s="31"/>
      <c r="I13" s="10" t="str">
        <f t="shared" si="1"/>
        <v/>
      </c>
      <c r="J13" s="41" t="str">
        <f t="shared" si="2"/>
        <v/>
      </c>
      <c r="K13" s="10" t="str">
        <f t="shared" si="3"/>
        <v/>
      </c>
      <c r="L13" s="39"/>
      <c r="M13" s="65"/>
      <c r="N13" s="65"/>
      <c r="O13" s="7" t="str">
        <f t="shared" si="0"/>
        <v>255.255.255.255</v>
      </c>
      <c r="P13" s="7" t="str">
        <f>ipand(ipwithoutmask(F13),O13)</f>
        <v/>
      </c>
      <c r="Q13" s="8" t="str">
        <f t="shared" si="4"/>
        <v>0</v>
      </c>
    </row>
    <row r="14" spans="1:21" x14ac:dyDescent="0.3">
      <c r="F14" s="62"/>
      <c r="G14" s="63"/>
      <c r="H14" s="29"/>
      <c r="I14" s="10" t="str">
        <f t="shared" si="1"/>
        <v/>
      </c>
      <c r="J14" s="41" t="str">
        <f t="shared" si="2"/>
        <v/>
      </c>
      <c r="K14" s="10" t="str">
        <f t="shared" si="3"/>
        <v/>
      </c>
      <c r="L14" s="39"/>
      <c r="M14" s="65"/>
      <c r="N14" s="65"/>
      <c r="O14" s="7" t="str">
        <f t="shared" si="0"/>
        <v>255.255.255.255</v>
      </c>
      <c r="P14" s="7" t="str">
        <f>ipand(ipwithoutmask(F14),O14)</f>
        <v/>
      </c>
      <c r="Q14" s="8" t="str">
        <f t="shared" si="4"/>
        <v>0</v>
      </c>
    </row>
    <row r="15" spans="1:21" x14ac:dyDescent="0.3">
      <c r="F15" s="62"/>
      <c r="G15" s="63"/>
      <c r="H15" s="31"/>
      <c r="I15" s="10" t="str">
        <f t="shared" si="1"/>
        <v/>
      </c>
      <c r="J15" s="41" t="str">
        <f t="shared" si="2"/>
        <v/>
      </c>
      <c r="K15" s="10" t="str">
        <f t="shared" si="3"/>
        <v/>
      </c>
      <c r="L15" s="39"/>
      <c r="M15" s="65"/>
      <c r="N15" s="65"/>
      <c r="O15" s="7" t="str">
        <f t="shared" si="0"/>
        <v>255.255.255.255</v>
      </c>
      <c r="P15" s="7" t="str">
        <f>ipand(ipwithoutmask(F15),O15)</f>
        <v/>
      </c>
      <c r="Q15" s="8" t="str">
        <f t="shared" si="4"/>
        <v>0</v>
      </c>
    </row>
    <row r="16" spans="1:21" x14ac:dyDescent="0.3">
      <c r="F16" s="62"/>
      <c r="G16" s="63"/>
      <c r="H16" s="37"/>
      <c r="I16" s="10" t="str">
        <f t="shared" si="1"/>
        <v/>
      </c>
      <c r="J16" s="41" t="str">
        <f t="shared" si="2"/>
        <v/>
      </c>
      <c r="K16" s="10" t="str">
        <f t="shared" si="3"/>
        <v/>
      </c>
      <c r="L16" s="39"/>
      <c r="M16" s="64"/>
      <c r="N16" s="65"/>
      <c r="O16" s="7" t="str">
        <f t="shared" si="0"/>
        <v>255.255.255.255</v>
      </c>
      <c r="P16" s="7" t="str">
        <f>ipand(ipwithoutmask(F16),O16)</f>
        <v/>
      </c>
      <c r="Q16" s="8" t="str">
        <f t="shared" si="4"/>
        <v>0</v>
      </c>
    </row>
    <row r="20" spans="6:17" x14ac:dyDescent="0.3">
      <c r="F20" s="48" t="s">
        <v>17</v>
      </c>
      <c r="G20" s="48"/>
      <c r="H20" s="48"/>
      <c r="I20" s="48"/>
      <c r="J20" s="48"/>
      <c r="K20" s="48"/>
      <c r="L20" s="48"/>
      <c r="M20" s="48"/>
      <c r="N20" s="48"/>
      <c r="O20" s="7" t="s">
        <v>3</v>
      </c>
    </row>
    <row r="21" spans="6:17" x14ac:dyDescent="0.3">
      <c r="F21" s="48"/>
      <c r="G21" s="48"/>
      <c r="H21" s="48"/>
      <c r="I21" s="48"/>
      <c r="J21" s="48"/>
      <c r="K21" s="48"/>
      <c r="L21" s="48"/>
      <c r="M21" s="48"/>
      <c r="N21" s="48"/>
      <c r="O21" s="7" t="s">
        <v>4</v>
      </c>
    </row>
    <row r="22" spans="6:17" ht="18" x14ac:dyDescent="0.3">
      <c r="F22" s="49" t="s">
        <v>10</v>
      </c>
      <c r="G22" s="50"/>
      <c r="H22" s="13"/>
      <c r="I22" s="13"/>
      <c r="J22" s="13"/>
      <c r="K22" s="13"/>
      <c r="L22" s="13"/>
      <c r="M22" s="13"/>
      <c r="N22" s="13"/>
    </row>
    <row r="23" spans="6:17" ht="15.6" x14ac:dyDescent="0.3">
      <c r="F23" s="51" t="s">
        <v>36</v>
      </c>
      <c r="G23" s="52"/>
      <c r="H23" s="10" t="s">
        <v>2</v>
      </c>
      <c r="I23" s="53">
        <f>ipsubnetsize(F23)</f>
        <v>16777216</v>
      </c>
      <c r="J23" s="54"/>
      <c r="K23" s="55">
        <f>I23-I24</f>
        <v>16711680</v>
      </c>
      <c r="L23" s="57" t="s">
        <v>1</v>
      </c>
      <c r="M23" s="57"/>
      <c r="N23" s="57"/>
      <c r="O23" s="6"/>
    </row>
    <row r="24" spans="6:17" x14ac:dyDescent="0.3">
      <c r="F24" s="43" t="str">
        <f>ipadd(P24,1)</f>
        <v>3.0.0.1</v>
      </c>
      <c r="G24" s="42" t="str">
        <f>ipadd(P24,I23-2)</f>
        <v>3.255.255.254</v>
      </c>
      <c r="H24" s="42" t="s">
        <v>0</v>
      </c>
      <c r="I24" s="58">
        <f>Q26+Q27+Q28+Q29+Q30+Q31+Q32+Q33</f>
        <v>65536</v>
      </c>
      <c r="J24" s="59"/>
      <c r="K24" s="56"/>
      <c r="L24" s="55">
        <v>5</v>
      </c>
      <c r="M24" s="55"/>
      <c r="N24" s="55"/>
      <c r="O24" s="6" t="str">
        <f>ipmask(F23)</f>
        <v>255.0.0.0</v>
      </c>
      <c r="P24" s="6" t="str">
        <f>ipand(ipwithoutmask(F23),O24)</f>
        <v>3.0.0.0</v>
      </c>
    </row>
    <row r="25" spans="6:17" ht="28.2" x14ac:dyDescent="0.3">
      <c r="F25" s="67" t="s">
        <v>11</v>
      </c>
      <c r="G25" s="68"/>
      <c r="H25" s="36" t="s">
        <v>8</v>
      </c>
      <c r="I25" s="69" t="s">
        <v>5</v>
      </c>
      <c r="J25" s="70"/>
      <c r="K25" s="36" t="s">
        <v>6</v>
      </c>
      <c r="L25" s="36" t="s">
        <v>7</v>
      </c>
      <c r="M25" s="71" t="s">
        <v>9</v>
      </c>
      <c r="N25" s="72"/>
    </row>
    <row r="26" spans="6:17" x14ac:dyDescent="0.3">
      <c r="F26" s="74" t="s">
        <v>37</v>
      </c>
      <c r="G26" s="75"/>
      <c r="H26" s="78" t="s">
        <v>38</v>
      </c>
      <c r="I26" s="12" t="str">
        <f>IF(ISBLANK(F26),"",ipadd(P26,4))</f>
        <v>3.1.0.4</v>
      </c>
      <c r="J26" s="16" t="str">
        <f>IF(ISBLANK(F26),"",ipadd(P26,Q26-2))</f>
        <v>3.1.255.254</v>
      </c>
      <c r="K26" s="12">
        <f>IF(ISBLANK(F26),"",((ipsubnetsize(F26))-5))</f>
        <v>65531</v>
      </c>
      <c r="L26" s="14"/>
      <c r="M26" s="76"/>
      <c r="N26" s="77"/>
      <c r="O26" s="7" t="str">
        <f>ipmask(F26)</f>
        <v>255.255.0.0</v>
      </c>
      <c r="P26" s="7" t="str">
        <f>ipand(ipwithoutmask(F26),O26)</f>
        <v>3.1.0.0</v>
      </c>
      <c r="Q26" s="8">
        <f>IF(ISBLANK(F26),"0",ipsubnetsize(F26))</f>
        <v>65536</v>
      </c>
    </row>
    <row r="27" spans="6:17" x14ac:dyDescent="0.3">
      <c r="F27" s="62"/>
      <c r="G27" s="63"/>
      <c r="H27" s="31"/>
      <c r="I27" s="10" t="str">
        <f>IF(ISBLANK(F27),"",ipadd(P27,4))</f>
        <v/>
      </c>
      <c r="J27" s="41" t="str">
        <f>IF(ISBLANK(F27),"",ipadd(P27,Q27-2))</f>
        <v/>
      </c>
      <c r="K27" s="10" t="str">
        <f>IF(ISBLANK(F27),"",((ipsubnetsize(F27))-5))</f>
        <v/>
      </c>
      <c r="L27" s="38"/>
      <c r="M27" s="66"/>
      <c r="N27" s="65"/>
      <c r="O27" s="7" t="str">
        <f t="shared" ref="O27:O33" si="5">ipmask(F27)</f>
        <v>255.255.255.255</v>
      </c>
      <c r="P27" s="7" t="str">
        <f>ipand(ipwithoutmask(F27),O27)</f>
        <v/>
      </c>
      <c r="Q27" s="8" t="str">
        <f>IF(ISBLANK(F27),"0",ipsubnetsize(F27))</f>
        <v>0</v>
      </c>
    </row>
    <row r="28" spans="6:17" x14ac:dyDescent="0.3">
      <c r="F28" s="62"/>
      <c r="G28" s="63"/>
      <c r="H28" s="31"/>
      <c r="I28" s="10" t="str">
        <f t="shared" ref="I28:I33" si="6">IF(ISBLANK(F28),"",ipadd(P28,4))</f>
        <v/>
      </c>
      <c r="J28" s="41" t="str">
        <f t="shared" ref="J28:J33" si="7">IF(ISBLANK(F28),"",ipadd(P28,Q28-2))</f>
        <v/>
      </c>
      <c r="K28" s="10" t="str">
        <f t="shared" ref="K28:K33" si="8">IF(ISBLANK(F28),"",((ipsubnetsize(F28))-5))</f>
        <v/>
      </c>
      <c r="L28" s="38"/>
      <c r="M28" s="66"/>
      <c r="N28" s="65"/>
      <c r="O28" s="7" t="str">
        <f t="shared" si="5"/>
        <v>255.255.255.255</v>
      </c>
      <c r="P28" s="7" t="str">
        <f>ipand(ipwithoutmask(F28),O28)</f>
        <v/>
      </c>
      <c r="Q28" s="8" t="str">
        <f t="shared" ref="Q28:Q33" si="9">IF(ISBLANK(F28),"0",ipsubnetsize(F28))</f>
        <v>0</v>
      </c>
    </row>
    <row r="29" spans="6:17" x14ac:dyDescent="0.3">
      <c r="F29" s="62"/>
      <c r="G29" s="63"/>
      <c r="H29" s="31"/>
      <c r="I29" s="10" t="str">
        <f t="shared" si="6"/>
        <v/>
      </c>
      <c r="J29" s="41" t="str">
        <f t="shared" si="7"/>
        <v/>
      </c>
      <c r="K29" s="10" t="str">
        <f t="shared" si="8"/>
        <v/>
      </c>
      <c r="L29" s="39"/>
      <c r="M29" s="65"/>
      <c r="N29" s="65"/>
      <c r="O29" s="7" t="str">
        <f t="shared" si="5"/>
        <v>255.255.255.255</v>
      </c>
      <c r="P29" s="7" t="str">
        <f>ipand(ipwithoutmask(F29),O29)</f>
        <v/>
      </c>
      <c r="Q29" s="8" t="str">
        <f t="shared" si="9"/>
        <v>0</v>
      </c>
    </row>
    <row r="30" spans="6:17" x14ac:dyDescent="0.3">
      <c r="F30" s="62"/>
      <c r="G30" s="63"/>
      <c r="H30" s="31"/>
      <c r="I30" s="10" t="str">
        <f t="shared" si="6"/>
        <v/>
      </c>
      <c r="J30" s="41" t="str">
        <f t="shared" si="7"/>
        <v/>
      </c>
      <c r="K30" s="10" t="str">
        <f t="shared" si="8"/>
        <v/>
      </c>
      <c r="L30" s="39"/>
      <c r="M30" s="65"/>
      <c r="N30" s="65"/>
      <c r="O30" s="7" t="str">
        <f t="shared" si="5"/>
        <v>255.255.255.255</v>
      </c>
      <c r="P30" s="7" t="str">
        <f>ipand(ipwithoutmask(F30),O30)</f>
        <v/>
      </c>
      <c r="Q30" s="8" t="str">
        <f t="shared" si="9"/>
        <v>0</v>
      </c>
    </row>
    <row r="31" spans="6:17" x14ac:dyDescent="0.3">
      <c r="F31" s="62"/>
      <c r="G31" s="63"/>
      <c r="H31" s="29"/>
      <c r="I31" s="10" t="str">
        <f t="shared" si="6"/>
        <v/>
      </c>
      <c r="J31" s="41" t="str">
        <f t="shared" si="7"/>
        <v/>
      </c>
      <c r="K31" s="10" t="str">
        <f t="shared" si="8"/>
        <v/>
      </c>
      <c r="L31" s="39"/>
      <c r="M31" s="65"/>
      <c r="N31" s="65"/>
      <c r="O31" s="7" t="str">
        <f t="shared" si="5"/>
        <v>255.255.255.255</v>
      </c>
      <c r="P31" s="7" t="str">
        <f>ipand(ipwithoutmask(F31),O31)</f>
        <v/>
      </c>
      <c r="Q31" s="8" t="str">
        <f t="shared" si="9"/>
        <v>0</v>
      </c>
    </row>
    <row r="32" spans="6:17" x14ac:dyDescent="0.3">
      <c r="F32" s="62"/>
      <c r="G32" s="63"/>
      <c r="H32" s="31"/>
      <c r="I32" s="10" t="str">
        <f t="shared" si="6"/>
        <v/>
      </c>
      <c r="J32" s="41" t="str">
        <f t="shared" si="7"/>
        <v/>
      </c>
      <c r="K32" s="10" t="str">
        <f t="shared" si="8"/>
        <v/>
      </c>
      <c r="L32" s="39"/>
      <c r="M32" s="65"/>
      <c r="N32" s="65"/>
      <c r="O32" s="7" t="str">
        <f t="shared" si="5"/>
        <v>255.255.255.255</v>
      </c>
      <c r="P32" s="7" t="str">
        <f>ipand(ipwithoutmask(F32),O32)</f>
        <v/>
      </c>
      <c r="Q32" s="8" t="str">
        <f t="shared" si="9"/>
        <v>0</v>
      </c>
    </row>
    <row r="33" spans="6:17" x14ac:dyDescent="0.3">
      <c r="F33" s="62"/>
      <c r="G33" s="63"/>
      <c r="H33" s="37"/>
      <c r="I33" s="10" t="str">
        <f t="shared" si="6"/>
        <v/>
      </c>
      <c r="J33" s="41" t="str">
        <f t="shared" si="7"/>
        <v/>
      </c>
      <c r="K33" s="10" t="str">
        <f t="shared" si="8"/>
        <v/>
      </c>
      <c r="L33" s="39"/>
      <c r="M33" s="64"/>
      <c r="N33" s="65"/>
      <c r="O33" s="7" t="str">
        <f t="shared" si="5"/>
        <v>255.255.255.255</v>
      </c>
      <c r="P33" s="7" t="str">
        <f>ipand(ipwithoutmask(F33),O33)</f>
        <v/>
      </c>
      <c r="Q33" s="8" t="str">
        <f t="shared" si="9"/>
        <v>0</v>
      </c>
    </row>
  </sheetData>
  <mergeCells count="59">
    <mergeCell ref="F31:G31"/>
    <mergeCell ref="M31:N31"/>
    <mergeCell ref="F32:G32"/>
    <mergeCell ref="M32:N32"/>
    <mergeCell ref="F33:G33"/>
    <mergeCell ref="M33:N33"/>
    <mergeCell ref="F28:G28"/>
    <mergeCell ref="M28:N28"/>
    <mergeCell ref="F29:G29"/>
    <mergeCell ref="M29:N29"/>
    <mergeCell ref="F30:G30"/>
    <mergeCell ref="M30:N30"/>
    <mergeCell ref="F25:G25"/>
    <mergeCell ref="I25:J25"/>
    <mergeCell ref="M25:N25"/>
    <mergeCell ref="F26:G26"/>
    <mergeCell ref="M26:N26"/>
    <mergeCell ref="F27:G27"/>
    <mergeCell ref="M27:N27"/>
    <mergeCell ref="F20:N21"/>
    <mergeCell ref="F22:G22"/>
    <mergeCell ref="F23:G23"/>
    <mergeCell ref="I23:J23"/>
    <mergeCell ref="K23:K24"/>
    <mergeCell ref="L23:N23"/>
    <mergeCell ref="I24:J24"/>
    <mergeCell ref="L24:N24"/>
    <mergeCell ref="F14:G14"/>
    <mergeCell ref="M14:N14"/>
    <mergeCell ref="F15:G15"/>
    <mergeCell ref="M15:N15"/>
    <mergeCell ref="F16:G16"/>
    <mergeCell ref="M16:N16"/>
    <mergeCell ref="F11:G11"/>
    <mergeCell ref="M11:N11"/>
    <mergeCell ref="F12:G12"/>
    <mergeCell ref="M12:N12"/>
    <mergeCell ref="F13:G13"/>
    <mergeCell ref="M13:N13"/>
    <mergeCell ref="F8:G8"/>
    <mergeCell ref="I8:J8"/>
    <mergeCell ref="M8:N8"/>
    <mergeCell ref="C9:C10"/>
    <mergeCell ref="F9:G9"/>
    <mergeCell ref="M9:N9"/>
    <mergeCell ref="F10:G10"/>
    <mergeCell ref="M10:N10"/>
    <mergeCell ref="F6:G6"/>
    <mergeCell ref="I6:J6"/>
    <mergeCell ref="K6:K7"/>
    <mergeCell ref="L6:N6"/>
    <mergeCell ref="I7:J7"/>
    <mergeCell ref="L7:N7"/>
    <mergeCell ref="A1:E1"/>
    <mergeCell ref="F1:N1"/>
    <mergeCell ref="B3:C3"/>
    <mergeCell ref="F3:N4"/>
    <mergeCell ref="B4:C4"/>
    <mergeCell ref="F5:G5"/>
  </mergeCells>
  <conditionalFormatting sqref="F16:H16">
    <cfRule type="cellIs" dxfId="11" priority="12" operator="greaterThan">
      <formula>$C$15</formula>
    </cfRule>
  </conditionalFormatting>
  <conditionalFormatting sqref="L9:N16">
    <cfRule type="cellIs" dxfId="10" priority="11" operator="greaterThan">
      <formula>$C$16</formula>
    </cfRule>
  </conditionalFormatting>
  <conditionalFormatting sqref="F6:G6">
    <cfRule type="cellIs" dxfId="9" priority="9" operator="greaterThan">
      <formula>$C$16</formula>
    </cfRule>
    <cfRule type="cellIs" dxfId="8" priority="10" operator="greaterThan">
      <formula>$C$16</formula>
    </cfRule>
  </conditionalFormatting>
  <conditionalFormatting sqref="F3:N4">
    <cfRule type="cellIs" dxfId="7" priority="8" operator="greaterThan">
      <formula>$C$16</formula>
    </cfRule>
  </conditionalFormatting>
  <conditionalFormatting sqref="F9:H15">
    <cfRule type="cellIs" dxfId="6" priority="7" operator="greaterThan">
      <formula>$C$15</formula>
    </cfRule>
  </conditionalFormatting>
  <conditionalFormatting sqref="F33:H33">
    <cfRule type="cellIs" dxfId="5" priority="6" operator="greaterThan">
      <formula>$C$15</formula>
    </cfRule>
  </conditionalFormatting>
  <conditionalFormatting sqref="L26:N33">
    <cfRule type="cellIs" dxfId="4" priority="5" operator="greaterThan">
      <formula>$C$16</formula>
    </cfRule>
  </conditionalFormatting>
  <conditionalFormatting sqref="F23:G23">
    <cfRule type="cellIs" dxfId="3" priority="3" operator="greaterThan">
      <formula>$C$16</formula>
    </cfRule>
    <cfRule type="cellIs" dxfId="2" priority="4" operator="greaterThan">
      <formula>$C$16</formula>
    </cfRule>
  </conditionalFormatting>
  <conditionalFormatting sqref="F20:N21">
    <cfRule type="cellIs" dxfId="1" priority="2" operator="greaterThan">
      <formula>$C$16</formula>
    </cfRule>
  </conditionalFormatting>
  <conditionalFormatting sqref="F26:H32">
    <cfRule type="cellIs" dxfId="0" priority="1" operator="greaterThan">
      <formula>$C$15</formula>
    </cfRule>
  </conditionalFormatting>
  <dataValidations count="1">
    <dataValidation type="list" allowBlank="1" showInputMessage="1" showErrorMessage="1" sqref="L9:L16 L26:L33" xr:uid="{D0CD9754-54EB-49AB-A10D-2BA2BF94A297}">
      <formula1>$O$3:$O$5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ad_space_2">
                <anchor>
                  <from>
                    <xdr:col>7</xdr:col>
                    <xdr:colOff>60960</xdr:colOff>
                    <xdr:row>0</xdr:row>
                    <xdr:rowOff>175260</xdr:rowOff>
                  </from>
                  <to>
                    <xdr:col>7</xdr:col>
                    <xdr:colOff>175260</xdr:colOff>
                    <xdr:row>0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ad_space_3">
                <anchor>
                  <from>
                    <xdr:col>7</xdr:col>
                    <xdr:colOff>213360</xdr:colOff>
                    <xdr:row>0</xdr:row>
                    <xdr:rowOff>175260</xdr:rowOff>
                  </from>
                  <to>
                    <xdr:col>7</xdr:col>
                    <xdr:colOff>327660</xdr:colOff>
                    <xdr:row>0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5" name="Button 3">
              <controlPr defaultSize="0" print="0" autoFill="0" autoPict="0" macro="[0]!ad_space_4">
                <anchor>
                  <from>
                    <xdr:col>7</xdr:col>
                    <xdr:colOff>365760</xdr:colOff>
                    <xdr:row>0</xdr:row>
                    <xdr:rowOff>175260</xdr:rowOff>
                  </from>
                  <to>
                    <xdr:col>7</xdr:col>
                    <xdr:colOff>480060</xdr:colOff>
                    <xdr:row>0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6" name="Button 4">
              <controlPr defaultSize="0" print="0" autoFill="0" autoPict="0" macro="[0]!ad_space_5">
                <anchor>
                  <from>
                    <xdr:col>7</xdr:col>
                    <xdr:colOff>525780</xdr:colOff>
                    <xdr:row>0</xdr:row>
                    <xdr:rowOff>175260</xdr:rowOff>
                  </from>
                  <to>
                    <xdr:col>7</xdr:col>
                    <xdr:colOff>640080</xdr:colOff>
                    <xdr:row>0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7" name="Button 5">
              <controlPr defaultSize="0" print="0" autoFill="0" autoPict="0" macro="[0]!ad_space_6">
                <anchor>
                  <from>
                    <xdr:col>7</xdr:col>
                    <xdr:colOff>685800</xdr:colOff>
                    <xdr:row>0</xdr:row>
                    <xdr:rowOff>175260</xdr:rowOff>
                  </from>
                  <to>
                    <xdr:col>7</xdr:col>
                    <xdr:colOff>800100</xdr:colOff>
                    <xdr:row>0</xdr:row>
                    <xdr:rowOff>388620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3940C-AF95-43E3-84F1-9C8BBED7AD7F}">
  <sheetPr codeName="Feuil23"/>
  <dimension ref="A1:U16"/>
  <sheetViews>
    <sheetView showGridLines="0" zoomScale="130" zoomScaleNormal="130" workbookViewId="0">
      <pane ySplit="1" topLeftCell="A2" activePane="bottomLeft" state="frozen"/>
      <selection pane="bottomLeft" activeCell="C20" sqref="C20"/>
    </sheetView>
  </sheetViews>
  <sheetFormatPr baseColWidth="10" defaultRowHeight="14.4" x14ac:dyDescent="0.3"/>
  <cols>
    <col min="1" max="2" width="2.6640625" style="1" customWidth="1"/>
    <col min="3" max="3" width="18.44140625" style="1" customWidth="1"/>
    <col min="4" max="5" width="1.109375" style="1" customWidth="1"/>
    <col min="6" max="6" width="11.6640625" style="1" bestFit="1" customWidth="1"/>
    <col min="7" max="7" width="15.5546875" style="1" bestFit="1" customWidth="1"/>
    <col min="8" max="8" width="36" style="1" bestFit="1" customWidth="1"/>
    <col min="9" max="9" width="14.33203125" style="1" customWidth="1"/>
    <col min="10" max="10" width="16.21875" style="1" customWidth="1"/>
    <col min="11" max="13" width="11.5546875" style="1" customWidth="1"/>
    <col min="14" max="14" width="9.6640625" style="1" customWidth="1"/>
    <col min="15" max="15" width="1.88671875" style="7" hidden="1" customWidth="1"/>
    <col min="16" max="16" width="1.6640625" style="7" hidden="1" customWidth="1"/>
    <col min="17" max="17" width="1.44140625" style="7" hidden="1" customWidth="1"/>
    <col min="18" max="18" width="8.5546875" style="1" customWidth="1"/>
    <col min="19" max="19" width="8" style="1" customWidth="1"/>
    <col min="20" max="16384" width="11.5546875" style="1"/>
  </cols>
  <sheetData>
    <row r="1" spans="1:21" ht="33.6" customHeight="1" x14ac:dyDescent="0.3">
      <c r="A1" s="91" t="s">
        <v>27</v>
      </c>
      <c r="B1" s="46"/>
      <c r="C1" s="46"/>
      <c r="D1" s="46"/>
      <c r="E1" s="46"/>
      <c r="F1" s="47"/>
      <c r="G1" s="47"/>
      <c r="H1" s="47"/>
      <c r="I1" s="47"/>
      <c r="J1" s="47"/>
      <c r="K1" s="47"/>
      <c r="L1" s="47"/>
      <c r="M1" s="47"/>
      <c r="N1" s="47"/>
    </row>
    <row r="2" spans="1:21" ht="3" customHeight="1" x14ac:dyDescent="0.3">
      <c r="A2" s="40"/>
      <c r="B2" s="40"/>
      <c r="C2" s="28"/>
      <c r="D2" s="28"/>
      <c r="E2" s="28"/>
      <c r="F2" s="4"/>
      <c r="G2" s="3"/>
    </row>
    <row r="3" spans="1:21" x14ac:dyDescent="0.3">
      <c r="A3" s="25"/>
      <c r="B3" s="60" t="s">
        <v>12</v>
      </c>
      <c r="C3" s="60"/>
      <c r="D3" s="25"/>
      <c r="E3" s="32"/>
      <c r="F3" s="48" t="s">
        <v>18</v>
      </c>
      <c r="G3" s="48"/>
      <c r="H3" s="48"/>
      <c r="I3" s="48"/>
      <c r="J3" s="48"/>
      <c r="K3" s="48"/>
      <c r="L3" s="48"/>
      <c r="M3" s="48"/>
      <c r="N3" s="48"/>
      <c r="O3" s="7" t="s">
        <v>3</v>
      </c>
    </row>
    <row r="4" spans="1:21" x14ac:dyDescent="0.3">
      <c r="A4" s="25"/>
      <c r="B4" s="61" t="s">
        <v>13</v>
      </c>
      <c r="C4" s="61"/>
      <c r="D4" s="25"/>
      <c r="E4" s="32"/>
      <c r="F4" s="48"/>
      <c r="G4" s="48"/>
      <c r="H4" s="48"/>
      <c r="I4" s="48"/>
      <c r="J4" s="48"/>
      <c r="K4" s="48"/>
      <c r="L4" s="48"/>
      <c r="M4" s="48"/>
      <c r="N4" s="48"/>
      <c r="O4" s="7" t="s">
        <v>4</v>
      </c>
    </row>
    <row r="5" spans="1:21" ht="18" x14ac:dyDescent="0.3">
      <c r="A5" s="25"/>
      <c r="B5" s="25"/>
      <c r="C5" s="25"/>
      <c r="D5" s="25"/>
      <c r="E5" s="32"/>
      <c r="F5" s="49" t="s">
        <v>10</v>
      </c>
      <c r="G5" s="50"/>
      <c r="H5" s="13"/>
      <c r="I5" s="13"/>
      <c r="J5" s="13"/>
      <c r="K5" s="13"/>
      <c r="L5" s="13"/>
      <c r="M5" s="13"/>
      <c r="N5" s="13"/>
      <c r="R5" s="11"/>
    </row>
    <row r="6" spans="1:21" ht="15.6" x14ac:dyDescent="0.3">
      <c r="A6" s="25"/>
      <c r="B6" s="25"/>
      <c r="C6" s="23"/>
      <c r="D6" s="25"/>
      <c r="E6" s="25"/>
      <c r="F6" s="51" t="s">
        <v>19</v>
      </c>
      <c r="G6" s="52"/>
      <c r="H6" s="10" t="s">
        <v>2</v>
      </c>
      <c r="I6" s="53">
        <f>ipsubnetsize(F6)</f>
        <v>16777216</v>
      </c>
      <c r="J6" s="54"/>
      <c r="K6" s="55">
        <f>I6-I7</f>
        <v>16646144</v>
      </c>
      <c r="L6" s="57" t="s">
        <v>1</v>
      </c>
      <c r="M6" s="57"/>
      <c r="N6" s="57"/>
      <c r="O6" s="6"/>
    </row>
    <row r="7" spans="1:21" x14ac:dyDescent="0.3">
      <c r="A7" s="25"/>
      <c r="B7" s="25"/>
      <c r="C7" s="33"/>
      <c r="D7" s="25"/>
      <c r="E7" s="25"/>
      <c r="F7" s="43" t="str">
        <f>ipadd(P7,1)</f>
        <v>1.0.0.1</v>
      </c>
      <c r="G7" s="42" t="str">
        <f>ipadd(P7,I6-2)</f>
        <v>1.255.255.254</v>
      </c>
      <c r="H7" s="42" t="s">
        <v>0</v>
      </c>
      <c r="I7" s="58">
        <f>Q9+Q10+Q11+Q12+Q13+Q14+Q15+Q16</f>
        <v>131072</v>
      </c>
      <c r="J7" s="59"/>
      <c r="K7" s="56"/>
      <c r="L7" s="55">
        <v>5</v>
      </c>
      <c r="M7" s="55"/>
      <c r="N7" s="55"/>
      <c r="O7" s="6" t="str">
        <f>ipmask(F6)</f>
        <v>255.0.0.0</v>
      </c>
      <c r="P7" s="6" t="str">
        <f>ipand(ipwithoutmask(F6),O7)</f>
        <v>1.0.0.0</v>
      </c>
    </row>
    <row r="8" spans="1:21" ht="40.799999999999997" customHeight="1" x14ac:dyDescent="0.3">
      <c r="A8" s="26"/>
      <c r="B8" s="26"/>
      <c r="C8" s="26"/>
      <c r="D8" s="26"/>
      <c r="E8" s="26"/>
      <c r="F8" s="67" t="s">
        <v>11</v>
      </c>
      <c r="G8" s="68"/>
      <c r="H8" s="36" t="s">
        <v>8</v>
      </c>
      <c r="I8" s="69" t="s">
        <v>5</v>
      </c>
      <c r="J8" s="70"/>
      <c r="K8" s="36" t="s">
        <v>6</v>
      </c>
      <c r="L8" s="36" t="s">
        <v>7</v>
      </c>
      <c r="M8" s="71" t="s">
        <v>9</v>
      </c>
      <c r="N8" s="72"/>
      <c r="U8" s="11"/>
    </row>
    <row r="9" spans="1:21" x14ac:dyDescent="0.3">
      <c r="C9" s="73"/>
      <c r="F9" s="74" t="s">
        <v>20</v>
      </c>
      <c r="G9" s="75"/>
      <c r="H9" s="78" t="s">
        <v>21</v>
      </c>
      <c r="I9" s="12" t="str">
        <f>IF(ISBLANK(F9),"",ipadd(P9,4))</f>
        <v>1.1.0.4</v>
      </c>
      <c r="J9" s="16" t="str">
        <f>IF(ISBLANK(F9),"",ipadd(P9,Q9-2))</f>
        <v>1.1.255.254</v>
      </c>
      <c r="K9" s="12">
        <f>IF(ISBLANK(F9),"",((ipsubnetsize(F9))-5))</f>
        <v>65531</v>
      </c>
      <c r="L9" s="14" t="s">
        <v>3</v>
      </c>
      <c r="M9" s="79" t="s">
        <v>24</v>
      </c>
      <c r="N9" s="77"/>
      <c r="O9" s="7" t="str">
        <f>ipmask(F9)</f>
        <v>255.255.0.0</v>
      </c>
      <c r="P9" s="7" t="str">
        <f>ipand(ipwithoutmask(F9),O9)</f>
        <v>1.1.0.0</v>
      </c>
      <c r="Q9" s="8">
        <f>IF(ISBLANK(F9),"0",ipsubnetsize(F9))</f>
        <v>65536</v>
      </c>
    </row>
    <row r="10" spans="1:21" x14ac:dyDescent="0.3">
      <c r="C10" s="73"/>
      <c r="F10" s="62" t="s">
        <v>22</v>
      </c>
      <c r="G10" s="63"/>
      <c r="H10" s="78" t="s">
        <v>23</v>
      </c>
      <c r="I10" s="10" t="str">
        <f>IF(ISBLANK(F10),"",ipadd(P10,4))</f>
        <v>1.2.0.4</v>
      </c>
      <c r="J10" s="41" t="str">
        <f>IF(ISBLANK(F10),"",ipadd(P10,Q10-2))</f>
        <v>1.2.255.254</v>
      </c>
      <c r="K10" s="10">
        <f>IF(ISBLANK(F10),"",((ipsubnetsize(F10))-5))</f>
        <v>65531</v>
      </c>
      <c r="L10" s="38" t="s">
        <v>4</v>
      </c>
      <c r="M10" s="66"/>
      <c r="N10" s="65"/>
      <c r="O10" s="7" t="str">
        <f t="shared" ref="O10:O16" si="0">ipmask(F10)</f>
        <v>255.255.0.0</v>
      </c>
      <c r="P10" s="7" t="str">
        <f>ipand(ipwithoutmask(F10),O10)</f>
        <v>1.2.0.0</v>
      </c>
      <c r="Q10" s="8">
        <f>IF(ISBLANK(F10),"0",ipsubnetsize(F10))</f>
        <v>65536</v>
      </c>
      <c r="U10" s="11"/>
    </row>
    <row r="11" spans="1:21" x14ac:dyDescent="0.3">
      <c r="F11" s="62"/>
      <c r="G11" s="63"/>
      <c r="H11" s="31"/>
      <c r="I11" s="10" t="str">
        <f t="shared" ref="I11:I16" si="1">IF(ISBLANK(F11),"",ipadd(P11,4))</f>
        <v/>
      </c>
      <c r="J11" s="41" t="str">
        <f t="shared" ref="J11:J16" si="2">IF(ISBLANK(F11),"",ipadd(P11,Q11-2))</f>
        <v/>
      </c>
      <c r="K11" s="10" t="str">
        <f t="shared" ref="K11:K16" si="3">IF(ISBLANK(F11),"",((ipsubnetsize(F11))-5))</f>
        <v/>
      </c>
      <c r="L11" s="38"/>
      <c r="M11" s="66"/>
      <c r="N11" s="65"/>
      <c r="O11" s="7" t="str">
        <f t="shared" si="0"/>
        <v>255.255.255.255</v>
      </c>
      <c r="P11" s="7" t="str">
        <f>ipand(ipwithoutmask(F11),O11)</f>
        <v/>
      </c>
      <c r="Q11" s="8" t="str">
        <f t="shared" ref="Q11:Q16" si="4">IF(ISBLANK(F11),"0",ipsubnetsize(F11))</f>
        <v>0</v>
      </c>
    </row>
    <row r="12" spans="1:21" x14ac:dyDescent="0.3">
      <c r="C12" s="23"/>
      <c r="F12" s="62"/>
      <c r="G12" s="63"/>
      <c r="H12" s="31"/>
      <c r="I12" s="10" t="str">
        <f t="shared" si="1"/>
        <v/>
      </c>
      <c r="J12" s="41" t="str">
        <f t="shared" si="2"/>
        <v/>
      </c>
      <c r="K12" s="10" t="str">
        <f t="shared" si="3"/>
        <v/>
      </c>
      <c r="L12" s="39"/>
      <c r="M12" s="65"/>
      <c r="N12" s="65"/>
      <c r="O12" s="7" t="str">
        <f t="shared" si="0"/>
        <v>255.255.255.255</v>
      </c>
      <c r="P12" s="7" t="str">
        <f>ipand(ipwithoutmask(F12),O12)</f>
        <v/>
      </c>
      <c r="Q12" s="8" t="str">
        <f t="shared" si="4"/>
        <v>0</v>
      </c>
    </row>
    <row r="13" spans="1:21" x14ac:dyDescent="0.3">
      <c r="C13" s="24"/>
      <c r="F13" s="62"/>
      <c r="G13" s="63"/>
      <c r="H13" s="31"/>
      <c r="I13" s="10" t="str">
        <f t="shared" si="1"/>
        <v/>
      </c>
      <c r="J13" s="41" t="str">
        <f t="shared" si="2"/>
        <v/>
      </c>
      <c r="K13" s="10" t="str">
        <f t="shared" si="3"/>
        <v/>
      </c>
      <c r="L13" s="39"/>
      <c r="M13" s="65"/>
      <c r="N13" s="65"/>
      <c r="O13" s="7" t="str">
        <f t="shared" si="0"/>
        <v>255.255.255.255</v>
      </c>
      <c r="P13" s="7" t="str">
        <f>ipand(ipwithoutmask(F13),O13)</f>
        <v/>
      </c>
      <c r="Q13" s="8" t="str">
        <f t="shared" si="4"/>
        <v>0</v>
      </c>
    </row>
    <row r="14" spans="1:21" x14ac:dyDescent="0.3">
      <c r="F14" s="62"/>
      <c r="G14" s="63"/>
      <c r="H14" s="29"/>
      <c r="I14" s="10" t="str">
        <f t="shared" si="1"/>
        <v/>
      </c>
      <c r="J14" s="41" t="str">
        <f t="shared" si="2"/>
        <v/>
      </c>
      <c r="K14" s="10" t="str">
        <f t="shared" si="3"/>
        <v/>
      </c>
      <c r="L14" s="39"/>
      <c r="M14" s="65"/>
      <c r="N14" s="65"/>
      <c r="O14" s="7" t="str">
        <f t="shared" si="0"/>
        <v>255.255.255.255</v>
      </c>
      <c r="P14" s="7" t="str">
        <f>ipand(ipwithoutmask(F14),O14)</f>
        <v/>
      </c>
      <c r="Q14" s="8" t="str">
        <f t="shared" si="4"/>
        <v>0</v>
      </c>
    </row>
    <row r="15" spans="1:21" x14ac:dyDescent="0.3">
      <c r="F15" s="62"/>
      <c r="G15" s="63"/>
      <c r="H15" s="31"/>
      <c r="I15" s="10" t="str">
        <f t="shared" si="1"/>
        <v/>
      </c>
      <c r="J15" s="41" t="str">
        <f t="shared" si="2"/>
        <v/>
      </c>
      <c r="K15" s="10" t="str">
        <f t="shared" si="3"/>
        <v/>
      </c>
      <c r="L15" s="39"/>
      <c r="M15" s="65"/>
      <c r="N15" s="65"/>
      <c r="O15" s="7" t="str">
        <f t="shared" si="0"/>
        <v>255.255.255.255</v>
      </c>
      <c r="P15" s="7" t="str">
        <f>ipand(ipwithoutmask(F15),O15)</f>
        <v/>
      </c>
      <c r="Q15" s="8" t="str">
        <f t="shared" si="4"/>
        <v>0</v>
      </c>
    </row>
    <row r="16" spans="1:21" x14ac:dyDescent="0.3">
      <c r="F16" s="62"/>
      <c r="G16" s="63"/>
      <c r="H16" s="37"/>
      <c r="I16" s="10" t="str">
        <f t="shared" si="1"/>
        <v/>
      </c>
      <c r="J16" s="41" t="str">
        <f t="shared" si="2"/>
        <v/>
      </c>
      <c r="K16" s="10" t="str">
        <f t="shared" si="3"/>
        <v/>
      </c>
      <c r="L16" s="39"/>
      <c r="M16" s="64"/>
      <c r="N16" s="65"/>
      <c r="O16" s="7" t="str">
        <f t="shared" si="0"/>
        <v>255.255.255.255</v>
      </c>
      <c r="P16" s="7" t="str">
        <f>ipand(ipwithoutmask(F16),O16)</f>
        <v/>
      </c>
      <c r="Q16" s="8" t="str">
        <f t="shared" si="4"/>
        <v>0</v>
      </c>
    </row>
  </sheetData>
  <mergeCells count="32">
    <mergeCell ref="F14:G14"/>
    <mergeCell ref="M14:N14"/>
    <mergeCell ref="F15:G15"/>
    <mergeCell ref="M15:N15"/>
    <mergeCell ref="F16:G16"/>
    <mergeCell ref="M16:N16"/>
    <mergeCell ref="F11:G11"/>
    <mergeCell ref="M11:N11"/>
    <mergeCell ref="F12:G12"/>
    <mergeCell ref="M12:N12"/>
    <mergeCell ref="F13:G13"/>
    <mergeCell ref="M13:N13"/>
    <mergeCell ref="F8:G8"/>
    <mergeCell ref="I8:J8"/>
    <mergeCell ref="M8:N8"/>
    <mergeCell ref="C9:C10"/>
    <mergeCell ref="F9:G9"/>
    <mergeCell ref="M9:N9"/>
    <mergeCell ref="F10:G10"/>
    <mergeCell ref="M10:N10"/>
    <mergeCell ref="F6:G6"/>
    <mergeCell ref="I6:J6"/>
    <mergeCell ref="K6:K7"/>
    <mergeCell ref="L6:N6"/>
    <mergeCell ref="I7:J7"/>
    <mergeCell ref="L7:N7"/>
    <mergeCell ref="A1:E1"/>
    <mergeCell ref="F1:N1"/>
    <mergeCell ref="B3:C3"/>
    <mergeCell ref="F3:N4"/>
    <mergeCell ref="B4:C4"/>
    <mergeCell ref="F5:G5"/>
  </mergeCells>
  <conditionalFormatting sqref="F16:H16">
    <cfRule type="cellIs" dxfId="17" priority="6" operator="greaterThan">
      <formula>$C$15</formula>
    </cfRule>
  </conditionalFormatting>
  <conditionalFormatting sqref="L9:N16">
    <cfRule type="cellIs" dxfId="16" priority="5" operator="greaterThan">
      <formula>$C$16</formula>
    </cfRule>
  </conditionalFormatting>
  <conditionalFormatting sqref="F6:G6">
    <cfRule type="cellIs" dxfId="15" priority="3" operator="greaterThan">
      <formula>$C$16</formula>
    </cfRule>
    <cfRule type="cellIs" dxfId="14" priority="4" operator="greaterThan">
      <formula>$C$16</formula>
    </cfRule>
  </conditionalFormatting>
  <conditionalFormatting sqref="F3:N4">
    <cfRule type="cellIs" dxfId="13" priority="2" operator="greaterThan">
      <formula>$C$16</formula>
    </cfRule>
  </conditionalFormatting>
  <conditionalFormatting sqref="F9:H15">
    <cfRule type="cellIs" dxfId="12" priority="1" operator="greaterThan">
      <formula>$C$15</formula>
    </cfRule>
  </conditionalFormatting>
  <dataValidations count="1">
    <dataValidation type="list" allowBlank="1" showInputMessage="1" showErrorMessage="1" sqref="L9:L16" xr:uid="{26050CBA-39A6-4A6D-986C-BD152FC1EBCE}">
      <formula1>$O$3:$O$5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ad_space_2">
                <anchor>
                  <from>
                    <xdr:col>7</xdr:col>
                    <xdr:colOff>60960</xdr:colOff>
                    <xdr:row>0</xdr:row>
                    <xdr:rowOff>175260</xdr:rowOff>
                  </from>
                  <to>
                    <xdr:col>7</xdr:col>
                    <xdr:colOff>175260</xdr:colOff>
                    <xdr:row>0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0]!ad_space_3">
                <anchor>
                  <from>
                    <xdr:col>7</xdr:col>
                    <xdr:colOff>213360</xdr:colOff>
                    <xdr:row>0</xdr:row>
                    <xdr:rowOff>175260</xdr:rowOff>
                  </from>
                  <to>
                    <xdr:col>7</xdr:col>
                    <xdr:colOff>327660</xdr:colOff>
                    <xdr:row>0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5" name="Button 3">
              <controlPr defaultSize="0" print="0" autoFill="0" autoPict="0" macro="[0]!ad_space_4">
                <anchor>
                  <from>
                    <xdr:col>7</xdr:col>
                    <xdr:colOff>365760</xdr:colOff>
                    <xdr:row>0</xdr:row>
                    <xdr:rowOff>175260</xdr:rowOff>
                  </from>
                  <to>
                    <xdr:col>7</xdr:col>
                    <xdr:colOff>480060</xdr:colOff>
                    <xdr:row>0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6" name="Button 4">
              <controlPr defaultSize="0" print="0" autoFill="0" autoPict="0" macro="[0]!ad_space_5">
                <anchor>
                  <from>
                    <xdr:col>7</xdr:col>
                    <xdr:colOff>525780</xdr:colOff>
                    <xdr:row>0</xdr:row>
                    <xdr:rowOff>175260</xdr:rowOff>
                  </from>
                  <to>
                    <xdr:col>7</xdr:col>
                    <xdr:colOff>640080</xdr:colOff>
                    <xdr:row>0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7" name="Button 5">
              <controlPr defaultSize="0" print="0" autoFill="0" autoPict="0" macro="[0]!ad_space_6">
                <anchor>
                  <from>
                    <xdr:col>7</xdr:col>
                    <xdr:colOff>685800</xdr:colOff>
                    <xdr:row>0</xdr:row>
                    <xdr:rowOff>175260</xdr:rowOff>
                  </from>
                  <to>
                    <xdr:col>7</xdr:col>
                    <xdr:colOff>800100</xdr:colOff>
                    <xdr:row>0</xdr:row>
                    <xdr:rowOff>388620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306529-0EFE-437D-9DC3-A1A7511D72F7}">
  <sheetPr codeName="Feuil2"/>
  <dimension ref="B3:B32"/>
  <sheetViews>
    <sheetView workbookViewId="0">
      <selection activeCell="B3" sqref="B3"/>
    </sheetView>
  </sheetViews>
  <sheetFormatPr baseColWidth="10" defaultRowHeight="14.4" x14ac:dyDescent="0.3"/>
  <cols>
    <col min="1" max="1" width="11.5546875" style="34"/>
    <col min="2" max="2" width="13.33203125" style="34" bestFit="1" customWidth="1"/>
    <col min="3" max="16384" width="11.5546875" style="34"/>
  </cols>
  <sheetData>
    <row r="3" spans="2:2" x14ac:dyDescent="0.3">
      <c r="B3" s="35" t="s">
        <v>16</v>
      </c>
    </row>
    <row r="4" spans="2:2" x14ac:dyDescent="0.3">
      <c r="B4" s="35" t="s">
        <v>17</v>
      </c>
    </row>
    <row r="5" spans="2:2" x14ac:dyDescent="0.3">
      <c r="B5" s="35"/>
    </row>
    <row r="6" spans="2:2" x14ac:dyDescent="0.3">
      <c r="B6" s="35"/>
    </row>
    <row r="7" spans="2:2" x14ac:dyDescent="0.3">
      <c r="B7" s="35"/>
    </row>
    <row r="8" spans="2:2" x14ac:dyDescent="0.3">
      <c r="B8" s="35"/>
    </row>
    <row r="9" spans="2:2" x14ac:dyDescent="0.3">
      <c r="B9" s="35"/>
    </row>
    <row r="10" spans="2:2" x14ac:dyDescent="0.3">
      <c r="B10" s="35"/>
    </row>
    <row r="11" spans="2:2" x14ac:dyDescent="0.3">
      <c r="B11" s="35"/>
    </row>
    <row r="12" spans="2:2" x14ac:dyDescent="0.3">
      <c r="B12" s="35"/>
    </row>
    <row r="13" spans="2:2" x14ac:dyDescent="0.3">
      <c r="B13" s="35"/>
    </row>
    <row r="14" spans="2:2" x14ac:dyDescent="0.3">
      <c r="B14" s="35"/>
    </row>
    <row r="15" spans="2:2" x14ac:dyDescent="0.3">
      <c r="B15" s="35"/>
    </row>
    <row r="16" spans="2:2" x14ac:dyDescent="0.3">
      <c r="B16" s="35"/>
    </row>
    <row r="17" spans="2:2" x14ac:dyDescent="0.3">
      <c r="B17" s="35"/>
    </row>
    <row r="18" spans="2:2" x14ac:dyDescent="0.3">
      <c r="B18" s="35"/>
    </row>
    <row r="19" spans="2:2" x14ac:dyDescent="0.3">
      <c r="B19" s="35"/>
    </row>
    <row r="20" spans="2:2" x14ac:dyDescent="0.3">
      <c r="B20" s="35"/>
    </row>
    <row r="21" spans="2:2" x14ac:dyDescent="0.3">
      <c r="B21" s="35"/>
    </row>
    <row r="22" spans="2:2" x14ac:dyDescent="0.3">
      <c r="B22" s="35"/>
    </row>
    <row r="23" spans="2:2" x14ac:dyDescent="0.3">
      <c r="B23" s="35"/>
    </row>
    <row r="24" spans="2:2" x14ac:dyDescent="0.3">
      <c r="B24" s="35"/>
    </row>
    <row r="25" spans="2:2" x14ac:dyDescent="0.3">
      <c r="B25" s="35"/>
    </row>
    <row r="26" spans="2:2" x14ac:dyDescent="0.3">
      <c r="B26" s="35"/>
    </row>
    <row r="27" spans="2:2" x14ac:dyDescent="0.3">
      <c r="B27" s="35"/>
    </row>
    <row r="28" spans="2:2" x14ac:dyDescent="0.3">
      <c r="B28" s="35"/>
    </row>
    <row r="29" spans="2:2" x14ac:dyDescent="0.3">
      <c r="B29" s="35"/>
    </row>
    <row r="30" spans="2:2" x14ac:dyDescent="0.3">
      <c r="B30" s="35"/>
    </row>
    <row r="31" spans="2:2" x14ac:dyDescent="0.3">
      <c r="B31" s="35"/>
    </row>
    <row r="32" spans="2:2" x14ac:dyDescent="0.3">
      <c r="B32" s="3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36B4AC-659B-4460-843F-0696A7E4E05A}">
  <sheetPr codeName="Feuil22"/>
  <dimension ref="A1:U16"/>
  <sheetViews>
    <sheetView showGridLines="0" zoomScale="130" zoomScaleNormal="130" workbookViewId="0">
      <pane ySplit="1" topLeftCell="A2" activePane="bottomLeft" state="frozen"/>
      <selection pane="bottomLeft" sqref="A1:E1"/>
    </sheetView>
  </sheetViews>
  <sheetFormatPr baseColWidth="10" defaultRowHeight="14.4" x14ac:dyDescent="0.3"/>
  <cols>
    <col min="1" max="2" width="2.6640625" style="1" customWidth="1"/>
    <col min="3" max="3" width="18.44140625" style="1" customWidth="1"/>
    <col min="4" max="5" width="1.109375" style="1" customWidth="1"/>
    <col min="6" max="6" width="11.6640625" style="1" bestFit="1" customWidth="1"/>
    <col min="7" max="7" width="15.5546875" style="1" bestFit="1" customWidth="1"/>
    <col min="8" max="8" width="36" style="1" bestFit="1" customWidth="1"/>
    <col min="9" max="9" width="14.33203125" style="1" customWidth="1"/>
    <col min="10" max="10" width="16.21875" style="1" customWidth="1"/>
    <col min="11" max="13" width="11.5546875" style="1" customWidth="1"/>
    <col min="14" max="14" width="9.6640625" style="1" customWidth="1"/>
    <col min="15" max="15" width="1.88671875" style="7" hidden="1" customWidth="1"/>
    <col min="16" max="16" width="1.6640625" style="7" hidden="1" customWidth="1"/>
    <col min="17" max="17" width="1.44140625" style="7" hidden="1" customWidth="1"/>
    <col min="18" max="18" width="8.5546875" style="1" customWidth="1"/>
    <col min="19" max="19" width="8" style="1" customWidth="1"/>
    <col min="20" max="16384" width="11.5546875" style="1"/>
  </cols>
  <sheetData>
    <row r="1" spans="1:21" ht="33.6" customHeight="1" x14ac:dyDescent="0.3">
      <c r="A1" s="46"/>
      <c r="B1" s="46"/>
      <c r="C1" s="46"/>
      <c r="D1" s="46"/>
      <c r="E1" s="46"/>
      <c r="F1" s="47"/>
      <c r="G1" s="47"/>
      <c r="H1" s="47"/>
      <c r="I1" s="47"/>
      <c r="J1" s="47"/>
      <c r="K1" s="47"/>
      <c r="L1" s="47"/>
      <c r="M1" s="47"/>
      <c r="N1" s="47"/>
    </row>
    <row r="2" spans="1:21" ht="3" customHeight="1" x14ac:dyDescent="0.3">
      <c r="A2" s="27"/>
      <c r="B2" s="30"/>
      <c r="C2" s="28"/>
      <c r="D2" s="28"/>
      <c r="E2" s="28"/>
      <c r="F2" s="4"/>
      <c r="G2" s="3"/>
    </row>
    <row r="3" spans="1:21" x14ac:dyDescent="0.3">
      <c r="A3" s="25"/>
      <c r="B3" s="60" t="s">
        <v>12</v>
      </c>
      <c r="C3" s="60"/>
      <c r="D3" s="25"/>
      <c r="E3" s="32"/>
      <c r="F3" s="48"/>
      <c r="G3" s="48"/>
      <c r="H3" s="48"/>
      <c r="I3" s="48"/>
      <c r="J3" s="48"/>
      <c r="K3" s="48"/>
      <c r="L3" s="48"/>
      <c r="M3" s="48"/>
      <c r="N3" s="48"/>
      <c r="O3" s="7" t="s">
        <v>3</v>
      </c>
    </row>
    <row r="4" spans="1:21" x14ac:dyDescent="0.3">
      <c r="A4" s="25"/>
      <c r="B4" s="61" t="s">
        <v>13</v>
      </c>
      <c r="C4" s="61"/>
      <c r="D4" s="25"/>
      <c r="E4" s="32"/>
      <c r="F4" s="48"/>
      <c r="G4" s="48"/>
      <c r="H4" s="48"/>
      <c r="I4" s="48"/>
      <c r="J4" s="48"/>
      <c r="K4" s="48"/>
      <c r="L4" s="48"/>
      <c r="M4" s="48"/>
      <c r="N4" s="48"/>
      <c r="O4" s="7" t="s">
        <v>4</v>
      </c>
    </row>
    <row r="5" spans="1:21" ht="18" x14ac:dyDescent="0.3">
      <c r="A5" s="25"/>
      <c r="B5" s="25"/>
      <c r="C5" s="25"/>
      <c r="D5" s="25"/>
      <c r="E5" s="32"/>
      <c r="F5" s="49" t="s">
        <v>10</v>
      </c>
      <c r="G5" s="50"/>
      <c r="H5" s="13"/>
      <c r="I5" s="13"/>
      <c r="J5" s="13"/>
      <c r="K5" s="13"/>
      <c r="L5" s="13"/>
      <c r="M5" s="13"/>
      <c r="N5" s="13"/>
      <c r="R5" s="11"/>
    </row>
    <row r="6" spans="1:21" ht="15.6" x14ac:dyDescent="0.3">
      <c r="A6" s="25"/>
      <c r="B6" s="25"/>
      <c r="C6" s="23"/>
      <c r="D6" s="25"/>
      <c r="E6" s="25"/>
      <c r="F6" s="51"/>
      <c r="G6" s="52"/>
      <c r="H6" s="10" t="s">
        <v>2</v>
      </c>
      <c r="I6" s="53">
        <f>ipsubnetsize(F6)</f>
        <v>1</v>
      </c>
      <c r="J6" s="54"/>
      <c r="K6" s="55">
        <f>I6-I7</f>
        <v>1</v>
      </c>
      <c r="L6" s="57" t="s">
        <v>1</v>
      </c>
      <c r="M6" s="57"/>
      <c r="N6" s="57"/>
      <c r="O6" s="6"/>
    </row>
    <row r="7" spans="1:21" x14ac:dyDescent="0.3">
      <c r="A7" s="25"/>
      <c r="B7" s="25"/>
      <c r="C7" s="33"/>
      <c r="D7" s="25"/>
      <c r="E7" s="25"/>
      <c r="F7" s="15" t="str">
        <f>ipadd(P7,1)</f>
        <v>0.0.0.1</v>
      </c>
      <c r="G7" s="18" t="str">
        <f>ipadd(P7,I6-2)</f>
        <v>255.255.255.255</v>
      </c>
      <c r="H7" s="18" t="s">
        <v>0</v>
      </c>
      <c r="I7" s="58">
        <f>Q9+Q10+Q11+Q12+Q13+Q14+Q15+Q16</f>
        <v>0</v>
      </c>
      <c r="J7" s="59"/>
      <c r="K7" s="56"/>
      <c r="L7" s="55">
        <v>5</v>
      </c>
      <c r="M7" s="55"/>
      <c r="N7" s="55"/>
      <c r="O7" s="6" t="str">
        <f>ipmask(F6)</f>
        <v>255.255.255.255</v>
      </c>
      <c r="P7" s="6" t="str">
        <f>ipand(ipwithoutmask(F6),O7)</f>
        <v/>
      </c>
    </row>
    <row r="8" spans="1:21" ht="40.799999999999997" customHeight="1" x14ac:dyDescent="0.3">
      <c r="A8" s="26"/>
      <c r="B8" s="26"/>
      <c r="C8" s="26"/>
      <c r="D8" s="26"/>
      <c r="E8" s="26"/>
      <c r="F8" s="67" t="s">
        <v>11</v>
      </c>
      <c r="G8" s="68"/>
      <c r="H8" s="19" t="s">
        <v>8</v>
      </c>
      <c r="I8" s="69" t="s">
        <v>5</v>
      </c>
      <c r="J8" s="70"/>
      <c r="K8" s="19" t="s">
        <v>6</v>
      </c>
      <c r="L8" s="19" t="s">
        <v>7</v>
      </c>
      <c r="M8" s="71" t="s">
        <v>9</v>
      </c>
      <c r="N8" s="72"/>
      <c r="U8" s="11"/>
    </row>
    <row r="9" spans="1:21" x14ac:dyDescent="0.3">
      <c r="C9" s="73"/>
      <c r="F9" s="74"/>
      <c r="G9" s="75"/>
      <c r="H9" s="31"/>
      <c r="I9" s="12" t="str">
        <f>IF(ISBLANK(F9),"",ipadd(P9,4))</f>
        <v/>
      </c>
      <c r="J9" s="16" t="str">
        <f>IF(ISBLANK(F9),"",ipadd(P9,Q9-2))</f>
        <v/>
      </c>
      <c r="K9" s="12" t="str">
        <f>IF(ISBLANK(F9),"",((ipsubnetsize(F9))-5))</f>
        <v/>
      </c>
      <c r="L9" s="14"/>
      <c r="M9" s="76"/>
      <c r="N9" s="77"/>
      <c r="O9" s="7" t="str">
        <f>ipmask(F9)</f>
        <v>255.255.255.255</v>
      </c>
      <c r="P9" s="7" t="str">
        <f>ipand(ipwithoutmask(F9),O9)</f>
        <v/>
      </c>
      <c r="Q9" s="8" t="str">
        <f>IF(ISBLANK(F9),"0",ipsubnetsize(F9))</f>
        <v>0</v>
      </c>
    </row>
    <row r="10" spans="1:21" x14ac:dyDescent="0.3">
      <c r="C10" s="73"/>
      <c r="F10" s="62"/>
      <c r="G10" s="63"/>
      <c r="H10" s="31"/>
      <c r="I10" s="10" t="str">
        <f>IF(ISBLANK(F10),"",ipadd(P10,4))</f>
        <v/>
      </c>
      <c r="J10" s="17" t="str">
        <f>IF(ISBLANK(F10),"",ipadd(P10,Q10-2))</f>
        <v/>
      </c>
      <c r="K10" s="10" t="str">
        <f>IF(ISBLANK(F10),"",((ipsubnetsize(F10))-5))</f>
        <v/>
      </c>
      <c r="L10" s="20"/>
      <c r="M10" s="66"/>
      <c r="N10" s="65"/>
      <c r="O10" s="7" t="str">
        <f t="shared" ref="O10:O16" si="0">ipmask(F10)</f>
        <v>255.255.255.255</v>
      </c>
      <c r="P10" s="7" t="str">
        <f>ipand(ipwithoutmask(F10),O10)</f>
        <v/>
      </c>
      <c r="Q10" s="8" t="str">
        <f>IF(ISBLANK(F10),"0",ipsubnetsize(F10))</f>
        <v>0</v>
      </c>
      <c r="U10" s="11"/>
    </row>
    <row r="11" spans="1:21" x14ac:dyDescent="0.3">
      <c r="F11" s="62"/>
      <c r="G11" s="63"/>
      <c r="H11" s="31"/>
      <c r="I11" s="10" t="str">
        <f t="shared" ref="I11:I16" si="1">IF(ISBLANK(F11),"",ipadd(P11,4))</f>
        <v/>
      </c>
      <c r="J11" s="17" t="str">
        <f t="shared" ref="J11:J16" si="2">IF(ISBLANK(F11),"",ipadd(P11,Q11-2))</f>
        <v/>
      </c>
      <c r="K11" s="10" t="str">
        <f t="shared" ref="K11:K16" si="3">IF(ISBLANK(F11),"",((ipsubnetsize(F11))-5))</f>
        <v/>
      </c>
      <c r="L11" s="20"/>
      <c r="M11" s="66"/>
      <c r="N11" s="65"/>
      <c r="O11" s="7" t="str">
        <f t="shared" si="0"/>
        <v>255.255.255.255</v>
      </c>
      <c r="P11" s="7" t="str">
        <f>ipand(ipwithoutmask(F11),O11)</f>
        <v/>
      </c>
      <c r="Q11" s="8" t="str">
        <f t="shared" ref="Q11:Q16" si="4">IF(ISBLANK(F11),"0",ipsubnetsize(F11))</f>
        <v>0</v>
      </c>
    </row>
    <row r="12" spans="1:21" x14ac:dyDescent="0.3">
      <c r="C12" s="23"/>
      <c r="F12" s="62"/>
      <c r="G12" s="63"/>
      <c r="H12" s="31"/>
      <c r="I12" s="10" t="str">
        <f t="shared" si="1"/>
        <v/>
      </c>
      <c r="J12" s="17" t="str">
        <f t="shared" si="2"/>
        <v/>
      </c>
      <c r="K12" s="10" t="str">
        <f t="shared" si="3"/>
        <v/>
      </c>
      <c r="L12" s="21"/>
      <c r="M12" s="65"/>
      <c r="N12" s="65"/>
      <c r="O12" s="7" t="str">
        <f t="shared" si="0"/>
        <v>255.255.255.255</v>
      </c>
      <c r="P12" s="7" t="str">
        <f>ipand(ipwithoutmask(F12),O12)</f>
        <v/>
      </c>
      <c r="Q12" s="8" t="str">
        <f t="shared" si="4"/>
        <v>0</v>
      </c>
    </row>
    <row r="13" spans="1:21" x14ac:dyDescent="0.3">
      <c r="C13" s="24"/>
      <c r="F13" s="62"/>
      <c r="G13" s="63"/>
      <c r="H13" s="31"/>
      <c r="I13" s="10" t="str">
        <f t="shared" si="1"/>
        <v/>
      </c>
      <c r="J13" s="17" t="str">
        <f t="shared" si="2"/>
        <v/>
      </c>
      <c r="K13" s="10" t="str">
        <f t="shared" si="3"/>
        <v/>
      </c>
      <c r="L13" s="21"/>
      <c r="M13" s="65"/>
      <c r="N13" s="65"/>
      <c r="O13" s="7" t="str">
        <f t="shared" si="0"/>
        <v>255.255.255.255</v>
      </c>
      <c r="P13" s="7" t="str">
        <f>ipand(ipwithoutmask(F13),O13)</f>
        <v/>
      </c>
      <c r="Q13" s="8" t="str">
        <f t="shared" si="4"/>
        <v>0</v>
      </c>
    </row>
    <row r="14" spans="1:21" x14ac:dyDescent="0.3">
      <c r="F14" s="62"/>
      <c r="G14" s="63"/>
      <c r="H14" s="29"/>
      <c r="I14" s="10" t="str">
        <f t="shared" si="1"/>
        <v/>
      </c>
      <c r="J14" s="17" t="str">
        <f t="shared" si="2"/>
        <v/>
      </c>
      <c r="K14" s="10" t="str">
        <f t="shared" si="3"/>
        <v/>
      </c>
      <c r="L14" s="21"/>
      <c r="M14" s="65"/>
      <c r="N14" s="65"/>
      <c r="O14" s="7" t="str">
        <f t="shared" si="0"/>
        <v>255.255.255.255</v>
      </c>
      <c r="P14" s="7" t="str">
        <f>ipand(ipwithoutmask(F14),O14)</f>
        <v/>
      </c>
      <c r="Q14" s="8" t="str">
        <f t="shared" si="4"/>
        <v>0</v>
      </c>
    </row>
    <row r="15" spans="1:21" x14ac:dyDescent="0.3">
      <c r="F15" s="62"/>
      <c r="G15" s="63"/>
      <c r="H15" s="31"/>
      <c r="I15" s="10" t="str">
        <f t="shared" si="1"/>
        <v/>
      </c>
      <c r="J15" s="17" t="str">
        <f t="shared" si="2"/>
        <v/>
      </c>
      <c r="K15" s="10" t="str">
        <f t="shared" si="3"/>
        <v/>
      </c>
      <c r="L15" s="21"/>
      <c r="M15" s="65"/>
      <c r="N15" s="65"/>
      <c r="O15" s="7" t="str">
        <f t="shared" si="0"/>
        <v>255.255.255.255</v>
      </c>
      <c r="P15" s="7" t="str">
        <f>ipand(ipwithoutmask(F15),O15)</f>
        <v/>
      </c>
      <c r="Q15" s="8" t="str">
        <f t="shared" si="4"/>
        <v>0</v>
      </c>
    </row>
    <row r="16" spans="1:21" x14ac:dyDescent="0.3">
      <c r="F16" s="62"/>
      <c r="G16" s="63"/>
      <c r="H16" s="22"/>
      <c r="I16" s="10" t="str">
        <f t="shared" si="1"/>
        <v/>
      </c>
      <c r="J16" s="17" t="str">
        <f t="shared" si="2"/>
        <v/>
      </c>
      <c r="K16" s="10" t="str">
        <f t="shared" si="3"/>
        <v/>
      </c>
      <c r="L16" s="21"/>
      <c r="M16" s="64"/>
      <c r="N16" s="65"/>
      <c r="O16" s="7" t="str">
        <f t="shared" si="0"/>
        <v>255.255.255.255</v>
      </c>
      <c r="P16" s="7" t="str">
        <f>ipand(ipwithoutmask(F16),O16)</f>
        <v/>
      </c>
      <c r="Q16" s="8" t="str">
        <f t="shared" si="4"/>
        <v>0</v>
      </c>
    </row>
  </sheetData>
  <mergeCells count="32">
    <mergeCell ref="F8:G8"/>
    <mergeCell ref="I8:J8"/>
    <mergeCell ref="M8:N8"/>
    <mergeCell ref="C9:C10"/>
    <mergeCell ref="F9:G9"/>
    <mergeCell ref="M9:N9"/>
    <mergeCell ref="F10:G10"/>
    <mergeCell ref="M10:N10"/>
    <mergeCell ref="F16:G16"/>
    <mergeCell ref="M16:N16"/>
    <mergeCell ref="F11:G11"/>
    <mergeCell ref="M11:N11"/>
    <mergeCell ref="F12:G12"/>
    <mergeCell ref="M12:N12"/>
    <mergeCell ref="F13:G13"/>
    <mergeCell ref="M13:N13"/>
    <mergeCell ref="F14:G14"/>
    <mergeCell ref="M14:N14"/>
    <mergeCell ref="F15:G15"/>
    <mergeCell ref="M15:N15"/>
    <mergeCell ref="A1:E1"/>
    <mergeCell ref="F1:N1"/>
    <mergeCell ref="F3:N4"/>
    <mergeCell ref="F5:G5"/>
    <mergeCell ref="F6:G6"/>
    <mergeCell ref="I6:J6"/>
    <mergeCell ref="K6:K7"/>
    <mergeCell ref="L6:N6"/>
    <mergeCell ref="I7:J7"/>
    <mergeCell ref="L7:N7"/>
    <mergeCell ref="B3:C3"/>
    <mergeCell ref="B4:C4"/>
  </mergeCells>
  <conditionalFormatting sqref="F16:H16">
    <cfRule type="cellIs" dxfId="23" priority="62" operator="greaterThan">
      <formula>$C$15</formula>
    </cfRule>
  </conditionalFormatting>
  <conditionalFormatting sqref="L9:N16">
    <cfRule type="cellIs" dxfId="22" priority="61" operator="greaterThan">
      <formula>$C$16</formula>
    </cfRule>
  </conditionalFormatting>
  <conditionalFormatting sqref="F6:G6">
    <cfRule type="cellIs" dxfId="21" priority="59" operator="greaterThan">
      <formula>$C$16</formula>
    </cfRule>
    <cfRule type="cellIs" dxfId="20" priority="60" operator="greaterThan">
      <formula>$C$16</formula>
    </cfRule>
  </conditionalFormatting>
  <conditionalFormatting sqref="F3:N4">
    <cfRule type="cellIs" dxfId="19" priority="58" operator="greaterThan">
      <formula>$C$16</formula>
    </cfRule>
  </conditionalFormatting>
  <conditionalFormatting sqref="F9:H15">
    <cfRule type="cellIs" dxfId="18" priority="7" operator="greaterThan">
      <formula>$C$15</formula>
    </cfRule>
  </conditionalFormatting>
  <dataValidations count="1">
    <dataValidation type="list" allowBlank="1" showInputMessage="1" showErrorMessage="1" sqref="L9:L16" xr:uid="{0D1042B2-897A-4C43-8121-4192EBBB9291}">
      <formula1>$O$3:$O$5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ad_space_2">
                <anchor>
                  <from>
                    <xdr:col>7</xdr:col>
                    <xdr:colOff>60960</xdr:colOff>
                    <xdr:row>0</xdr:row>
                    <xdr:rowOff>175260</xdr:rowOff>
                  </from>
                  <to>
                    <xdr:col>7</xdr:col>
                    <xdr:colOff>167640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4" name="Button 2">
              <controlPr defaultSize="0" print="0" autoFill="0" autoPict="0" macro="[0]!ad_space_3">
                <anchor>
                  <from>
                    <xdr:col>7</xdr:col>
                    <xdr:colOff>213360</xdr:colOff>
                    <xdr:row>0</xdr:row>
                    <xdr:rowOff>175260</xdr:rowOff>
                  </from>
                  <to>
                    <xdr:col>7</xdr:col>
                    <xdr:colOff>320040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ad_space_4">
                <anchor>
                  <from>
                    <xdr:col>7</xdr:col>
                    <xdr:colOff>365760</xdr:colOff>
                    <xdr:row>0</xdr:row>
                    <xdr:rowOff>175260</xdr:rowOff>
                  </from>
                  <to>
                    <xdr:col>7</xdr:col>
                    <xdr:colOff>472440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6" name="Button 4">
              <controlPr defaultSize="0" print="0" autoFill="0" autoPict="0" macro="[0]!ad_space_5">
                <anchor>
                  <from>
                    <xdr:col>7</xdr:col>
                    <xdr:colOff>525780</xdr:colOff>
                    <xdr:row>0</xdr:row>
                    <xdr:rowOff>175260</xdr:rowOff>
                  </from>
                  <to>
                    <xdr:col>7</xdr:col>
                    <xdr:colOff>632460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7" name="Button 5">
              <controlPr defaultSize="0" print="0" autoFill="0" autoPict="0" macro="[0]!ad_space_6">
                <anchor>
                  <from>
                    <xdr:col>7</xdr:col>
                    <xdr:colOff>685800</xdr:colOff>
                    <xdr:row>0</xdr:row>
                    <xdr:rowOff>175260</xdr:rowOff>
                  </from>
                  <to>
                    <xdr:col>7</xdr:col>
                    <xdr:colOff>792480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36FB19C1C009E43AD4599C6CB7BF854" ma:contentTypeVersion="7" ma:contentTypeDescription="Crée un document." ma:contentTypeScope="" ma:versionID="82b6de080a787ce403b28ca4ebd46db8">
  <xsd:schema xmlns:xsd="http://www.w3.org/2001/XMLSchema" xmlns:xs="http://www.w3.org/2001/XMLSchema" xmlns:p="http://schemas.microsoft.com/office/2006/metadata/properties" xmlns:ns3="a0de3a28-b6e6-450e-97e3-c8a6e30da8ab" targetNamespace="http://schemas.microsoft.com/office/2006/metadata/properties" ma:root="true" ma:fieldsID="a79eecfd028b49e0339490003d0f6c8a" ns3:_="">
    <xsd:import namespace="a0de3a28-b6e6-450e-97e3-c8a6e30da8a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de3a28-b6e6-450e-97e3-c8a6e30da8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D6DF7BF-8D63-4090-93E7-8FAEEFB643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de3a28-b6e6-450e-97e3-c8a6e30da8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76A61DB-1C5E-426D-87D5-A8FCDC79A7F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395323DF-9BC8-45B3-A92B-7F3459B2628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Vnet2</vt:lpstr>
      <vt:lpstr>Vnet1</vt:lpstr>
      <vt:lpstr>ADMIN</vt:lpstr>
      <vt:lpstr>Template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IP calculator for Excel</dc:title>
  <dc:creator>Thomas ROHMER-KRETZ</dc:creator>
  <cp:lastModifiedBy>Patrice COUEDEL</cp:lastModifiedBy>
  <dcterms:created xsi:type="dcterms:W3CDTF">2010-06-30T12:35:13Z</dcterms:created>
  <dcterms:modified xsi:type="dcterms:W3CDTF">2019-10-10T14:31:08Z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0x010100E36FB19C1C009E43AD4599C6CB7BF854</vt:lpwstr>
  </property>
</Properties>
</file>