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0" yWindow="150" windowWidth="14115" windowHeight="4935"/>
  </bookViews>
  <sheets>
    <sheet name="Devis" sheetId="1" r:id="rId1"/>
    <sheet name="Facture 1" sheetId="2" r:id="rId2"/>
    <sheet name="Facture 2" sheetId="4" r:id="rId3"/>
    <sheet name="Facture 3" sheetId="5" r:id="rId4"/>
  </sheets>
  <calcPr calcId="125725"/>
</workbook>
</file>

<file path=xl/calcChain.xml><?xml version="1.0" encoding="utf-8"?>
<calcChain xmlns="http://schemas.openxmlformats.org/spreadsheetml/2006/main">
  <c r="H59" i="1"/>
  <c r="F14" i="2" s="1"/>
  <c r="A14" i="5"/>
  <c r="A15"/>
  <c r="A16"/>
  <c r="A17"/>
  <c r="A18"/>
  <c r="A19"/>
  <c r="A20"/>
  <c r="A21"/>
  <c r="A22"/>
  <c r="A23"/>
  <c r="A24"/>
  <c r="A25"/>
  <c r="A26"/>
  <c r="A27"/>
  <c r="A28"/>
  <c r="A13"/>
  <c r="A14" i="4"/>
  <c r="A15"/>
  <c r="A16"/>
  <c r="A17"/>
  <c r="A18"/>
  <c r="A19"/>
  <c r="A20"/>
  <c r="A21"/>
  <c r="A22"/>
  <c r="A23"/>
  <c r="A24"/>
  <c r="A25"/>
  <c r="A26"/>
  <c r="A27"/>
  <c r="A28"/>
  <c r="A13"/>
  <c r="A24" i="2"/>
  <c r="A25"/>
  <c r="A26"/>
  <c r="A27"/>
  <c r="A28"/>
  <c r="A14"/>
  <c r="A15"/>
  <c r="A16"/>
  <c r="A17"/>
  <c r="A18"/>
  <c r="A19"/>
  <c r="A20"/>
  <c r="A21"/>
  <c r="A22"/>
  <c r="A23"/>
  <c r="A13"/>
  <c r="H60" i="1" l="1"/>
  <c r="F15" i="2" s="1"/>
  <c r="H61" i="1"/>
  <c r="F16" i="2" s="1"/>
  <c r="H62" i="1"/>
  <c r="H63"/>
  <c r="H64"/>
  <c r="H65"/>
  <c r="H66"/>
  <c r="H67"/>
  <c r="H68"/>
  <c r="H69"/>
  <c r="H70"/>
  <c r="H71"/>
  <c r="F26" i="2" s="1"/>
  <c r="H72" i="1"/>
  <c r="H73"/>
  <c r="H58"/>
  <c r="F13" i="2" s="1"/>
  <c r="H16" i="5"/>
  <c r="H17"/>
  <c r="H13"/>
  <c r="F42"/>
  <c r="H28"/>
  <c r="H27"/>
  <c r="H26"/>
  <c r="H25"/>
  <c r="H24"/>
  <c r="H23"/>
  <c r="H22"/>
  <c r="H21"/>
  <c r="H20"/>
  <c r="H19"/>
  <c r="H18"/>
  <c r="E4"/>
  <c r="A4"/>
  <c r="E3"/>
  <c r="E2"/>
  <c r="A4" i="4"/>
  <c r="F41"/>
  <c r="H16"/>
  <c r="H18"/>
  <c r="H19"/>
  <c r="H20"/>
  <c r="H21"/>
  <c r="H22"/>
  <c r="H23"/>
  <c r="H24"/>
  <c r="H25"/>
  <c r="H26"/>
  <c r="H27"/>
  <c r="H28"/>
  <c r="H16" i="2"/>
  <c r="H17"/>
  <c r="H18"/>
  <c r="H19"/>
  <c r="H20"/>
  <c r="H21"/>
  <c r="H22"/>
  <c r="H23"/>
  <c r="H24"/>
  <c r="H25"/>
  <c r="H26"/>
  <c r="H27"/>
  <c r="H28"/>
  <c r="E3" i="4"/>
  <c r="E4"/>
  <c r="E2"/>
  <c r="E3" i="2"/>
  <c r="E4"/>
  <c r="E2"/>
  <c r="F28" i="5" l="1"/>
  <c r="F28" i="4"/>
  <c r="F28" i="2"/>
  <c r="F27" i="5"/>
  <c r="F27" i="2"/>
  <c r="F27" i="4"/>
  <c r="F25" i="2"/>
  <c r="F25" i="4"/>
  <c r="F25" i="5"/>
  <c r="F24" i="2"/>
  <c r="F24" i="5"/>
  <c r="F24" i="4"/>
  <c r="F23" i="5"/>
  <c r="F23" i="2"/>
  <c r="F23" i="4"/>
  <c r="F22" i="2"/>
  <c r="F22" i="5"/>
  <c r="F22" i="4"/>
  <c r="F21" i="2"/>
  <c r="F21" i="4"/>
  <c r="F21" i="5"/>
  <c r="F20" i="2"/>
  <c r="F20" i="5"/>
  <c r="F20" i="4"/>
  <c r="F19" i="5"/>
  <c r="F19" i="2"/>
  <c r="F19" i="4"/>
  <c r="F18"/>
  <c r="F18" i="2"/>
  <c r="F18" i="5"/>
  <c r="F17" i="2"/>
  <c r="F17" i="4"/>
  <c r="F17" i="5"/>
  <c r="H15" i="2"/>
  <c r="F15" i="5"/>
  <c r="H15" s="1"/>
  <c r="F15" i="4"/>
  <c r="H15" s="1"/>
  <c r="F14" i="5"/>
  <c r="H14" s="1"/>
  <c r="F14" i="4"/>
  <c r="H14" s="1"/>
  <c r="H14" i="2"/>
  <c r="F13" i="5"/>
  <c r="H13" i="2"/>
  <c r="F13" i="4"/>
  <c r="H13" s="1"/>
  <c r="F16" i="5"/>
  <c r="F16" i="4"/>
  <c r="F26" i="5"/>
  <c r="F26" i="4"/>
  <c r="H17"/>
  <c r="E31" i="2"/>
  <c r="F40" s="1"/>
  <c r="C53" i="1"/>
  <c r="C51"/>
  <c r="H30" i="5" l="1"/>
  <c r="H30" i="4"/>
  <c r="H30" i="2"/>
  <c r="H31"/>
  <c r="H76" i="1"/>
  <c r="H77" s="1"/>
  <c r="H31" i="5" l="1"/>
  <c r="H34" i="2"/>
  <c r="H35" s="1"/>
  <c r="H31" i="4"/>
  <c r="H32" s="1"/>
  <c r="H35" s="1"/>
  <c r="H78" i="1"/>
  <c r="H79" s="1"/>
  <c r="H80" s="1"/>
  <c r="H36" i="4" l="1"/>
  <c r="H37" s="1"/>
  <c r="H38" s="1"/>
  <c r="H39" s="1"/>
  <c r="F42" s="1"/>
  <c r="H32" i="5"/>
  <c r="H33" s="1"/>
  <c r="H36" s="1"/>
  <c r="H37" s="1"/>
  <c r="H38" l="1"/>
  <c r="H39" s="1"/>
  <c r="H40" s="1"/>
  <c r="F43" s="1"/>
  <c r="H36" i="2"/>
  <c r="H37" s="1"/>
  <c r="H38" s="1"/>
  <c r="F41" s="1"/>
</calcChain>
</file>

<file path=xl/sharedStrings.xml><?xml version="1.0" encoding="utf-8"?>
<sst xmlns="http://schemas.openxmlformats.org/spreadsheetml/2006/main" count="80" uniqueCount="38">
  <si>
    <t>Monsieur et Mme</t>
  </si>
  <si>
    <t>Travaux :</t>
  </si>
  <si>
    <t>Désignation</t>
  </si>
  <si>
    <t>Quantité</t>
  </si>
  <si>
    <t>(Eur)</t>
  </si>
  <si>
    <t>Montant</t>
  </si>
  <si>
    <t>Montant (Eur)</t>
  </si>
  <si>
    <t>Total H.T.</t>
  </si>
  <si>
    <t>Remise</t>
  </si>
  <si>
    <t>Total Net</t>
  </si>
  <si>
    <t>Net à payer en Euros</t>
  </si>
  <si>
    <t xml:space="preserve">Total T.V.A </t>
  </si>
  <si>
    <t>F A C T U R E</t>
  </si>
  <si>
    <t xml:space="preserve">N°  </t>
  </si>
  <si>
    <t>Montant HT</t>
  </si>
  <si>
    <t>Prix Unit. HT</t>
  </si>
  <si>
    <t>Devis</t>
  </si>
  <si>
    <t>Avancement</t>
  </si>
  <si>
    <t>(%)</t>
  </si>
  <si>
    <t>Situation N: 1</t>
  </si>
  <si>
    <t>Situation N: 2</t>
  </si>
  <si>
    <t>Total H.T. Net</t>
  </si>
  <si>
    <t>Monsieur Madame :</t>
  </si>
  <si>
    <t>Adresse :</t>
  </si>
  <si>
    <t>Ville :</t>
  </si>
  <si>
    <t>Comptant</t>
  </si>
  <si>
    <t>Situation N: 3</t>
  </si>
  <si>
    <t>Montant des travaux réalisés H.T.</t>
  </si>
  <si>
    <r>
      <rPr>
        <b/>
        <sz val="11"/>
        <color theme="1"/>
        <rFont val="Calibri"/>
        <family val="2"/>
        <scheme val="minor"/>
      </rPr>
      <t>Règlement :</t>
    </r>
    <r>
      <rPr>
        <sz val="11"/>
        <color theme="1"/>
        <rFont val="Calibri"/>
        <family val="2"/>
        <scheme val="minor"/>
      </rPr>
      <t xml:space="preserve"> A réception de facture :</t>
    </r>
  </si>
  <si>
    <t>Comptant :</t>
  </si>
  <si>
    <r>
      <rPr>
        <b/>
        <sz val="11"/>
        <color theme="1"/>
        <rFont val="Calibri"/>
        <family val="2"/>
        <scheme val="minor"/>
      </rPr>
      <t>Règlement :</t>
    </r>
    <r>
      <rPr>
        <sz val="11"/>
        <color theme="1"/>
        <rFont val="Calibri"/>
        <family val="2"/>
        <scheme val="minor"/>
      </rPr>
      <t xml:space="preserve"> A réception de facture </t>
    </r>
  </si>
  <si>
    <r>
      <rPr>
        <b/>
        <sz val="11"/>
        <color theme="1"/>
        <rFont val="Calibri"/>
        <family val="2"/>
        <scheme val="minor"/>
      </rPr>
      <t>Règlement :</t>
    </r>
    <r>
      <rPr>
        <sz val="11"/>
        <color theme="1"/>
        <rFont val="Calibri"/>
        <family val="2"/>
        <scheme val="minor"/>
      </rPr>
      <t xml:space="preserve"> A réception de facture :</t>
    </r>
  </si>
  <si>
    <t>Net à payer en Euros T.T.C.</t>
  </si>
  <si>
    <t xml:space="preserve">A déduire </t>
  </si>
  <si>
    <t>A déduire</t>
  </si>
  <si>
    <t>Unité</t>
  </si>
  <si>
    <t xml:space="preserve">DEVIS </t>
  </si>
  <si>
    <t>mur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</si>
</sst>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5"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theme="4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auto="1"/>
      </top>
      <bottom/>
      <diagonal/>
    </border>
  </borders>
  <cellStyleXfs count="2">
    <xf numFmtId="0" fontId="0" fillId="0" borderId="0"/>
    <xf numFmtId="0" fontId="3" fillId="2" borderId="0" applyNumberFormat="0" applyBorder="0" applyAlignment="0" applyProtection="0"/>
  </cellStyleXfs>
  <cellXfs count="61">
    <xf numFmtId="0" fontId="0" fillId="0" borderId="0" xfId="0"/>
    <xf numFmtId="0" fontId="0" fillId="0" borderId="0" xfId="0" applyAlignment="1">
      <alignment horizontal="left"/>
    </xf>
    <xf numFmtId="0" fontId="0" fillId="0" borderId="1" xfId="0" applyBorder="1" applyAlignment="1">
      <alignment horizontal="left"/>
    </xf>
    <xf numFmtId="0" fontId="0" fillId="0" borderId="2" xfId="0" applyBorder="1" applyAlignment="1">
      <alignment horizontal="left"/>
    </xf>
    <xf numFmtId="0" fontId="0" fillId="0" borderId="3" xfId="0" applyBorder="1" applyAlignment="1">
      <alignment horizontal="left"/>
    </xf>
    <xf numFmtId="0" fontId="0" fillId="0" borderId="4" xfId="0" applyBorder="1" applyAlignment="1">
      <alignment horizontal="left"/>
    </xf>
    <xf numFmtId="0" fontId="0" fillId="0" borderId="0" xfId="0" applyBorder="1" applyAlignment="1">
      <alignment horizontal="left"/>
    </xf>
    <xf numFmtId="0" fontId="0" fillId="0" borderId="5" xfId="0" applyBorder="1" applyAlignment="1">
      <alignment horizontal="left"/>
    </xf>
    <xf numFmtId="0" fontId="0" fillId="0" borderId="6" xfId="0" applyBorder="1" applyAlignment="1">
      <alignment horizontal="left"/>
    </xf>
    <xf numFmtId="0" fontId="0" fillId="0" borderId="7" xfId="0" applyBorder="1" applyAlignment="1">
      <alignment horizontal="left"/>
    </xf>
    <xf numFmtId="0" fontId="0" fillId="0" borderId="8" xfId="0" applyBorder="1" applyAlignment="1">
      <alignment horizontal="left"/>
    </xf>
    <xf numFmtId="0" fontId="0" fillId="0" borderId="0" xfId="0" applyAlignment="1">
      <alignment horizontal="left"/>
    </xf>
    <xf numFmtId="0" fontId="0" fillId="0" borderId="10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8" xfId="0" applyBorder="1" applyAlignment="1">
      <alignment horizontal="center"/>
    </xf>
    <xf numFmtId="164" fontId="0" fillId="0" borderId="5" xfId="0" applyNumberFormat="1" applyBorder="1" applyAlignment="1">
      <alignment horizontal="right"/>
    </xf>
    <xf numFmtId="164" fontId="0" fillId="0" borderId="0" xfId="0" applyNumberFormat="1" applyBorder="1" applyAlignment="1">
      <alignment horizontal="right"/>
    </xf>
    <xf numFmtId="164" fontId="0" fillId="0" borderId="9" xfId="0" applyNumberFormat="1" applyBorder="1" applyAlignment="1">
      <alignment horizontal="right"/>
    </xf>
    <xf numFmtId="164" fontId="0" fillId="0" borderId="11" xfId="0" applyNumberFormat="1" applyBorder="1" applyAlignment="1">
      <alignment horizontal="right"/>
    </xf>
    <xf numFmtId="2" fontId="0" fillId="0" borderId="9" xfId="0" applyNumberFormat="1" applyBorder="1" applyAlignment="1">
      <alignment horizontal="right"/>
    </xf>
    <xf numFmtId="10" fontId="0" fillId="0" borderId="0" xfId="0" applyNumberFormat="1" applyBorder="1" applyAlignment="1">
      <alignment horizontal="right"/>
    </xf>
    <xf numFmtId="164" fontId="0" fillId="0" borderId="12" xfId="0" applyNumberFormat="1" applyBorder="1" applyAlignment="1">
      <alignment horizontal="right"/>
    </xf>
    <xf numFmtId="0" fontId="2" fillId="0" borderId="0" xfId="0" applyFont="1" applyAlignment="1">
      <alignment horizontal="left"/>
    </xf>
    <xf numFmtId="10" fontId="0" fillId="0" borderId="9" xfId="0" applyNumberFormat="1" applyBorder="1" applyAlignment="1">
      <alignment horizontal="right"/>
    </xf>
    <xf numFmtId="10" fontId="0" fillId="0" borderId="11" xfId="0" applyNumberFormat="1" applyBorder="1" applyAlignment="1">
      <alignment horizontal="right"/>
    </xf>
    <xf numFmtId="164" fontId="0" fillId="0" borderId="13" xfId="0" applyNumberFormat="1" applyBorder="1" applyAlignment="1">
      <alignment horizontal="right"/>
    </xf>
    <xf numFmtId="0" fontId="0" fillId="0" borderId="4" xfId="0" applyNumberFormat="1" applyBorder="1" applyAlignment="1">
      <alignment horizontal="left"/>
    </xf>
    <xf numFmtId="0" fontId="0" fillId="0" borderId="6" xfId="0" applyNumberFormat="1" applyBorder="1" applyAlignment="1">
      <alignment horizontal="left"/>
    </xf>
    <xf numFmtId="0" fontId="0" fillId="0" borderId="3" xfId="0" applyBorder="1" applyAlignment="1">
      <alignment horizontal="center"/>
    </xf>
    <xf numFmtId="0" fontId="0" fillId="0" borderId="0" xfId="0" applyAlignment="1">
      <alignment horizontal="left"/>
    </xf>
    <xf numFmtId="0" fontId="3" fillId="2" borderId="0" xfId="1" applyAlignment="1">
      <alignment horizontal="left"/>
    </xf>
    <xf numFmtId="0" fontId="0" fillId="2" borderId="0" xfId="1" applyFont="1" applyAlignment="1">
      <alignment horizontal="left"/>
    </xf>
    <xf numFmtId="164" fontId="0" fillId="3" borderId="0" xfId="1" applyNumberFormat="1" applyFont="1" applyFill="1" applyAlignment="1">
      <alignment horizontal="center"/>
    </xf>
    <xf numFmtId="10" fontId="0" fillId="0" borderId="5" xfId="0" applyNumberFormat="1" applyBorder="1" applyAlignment="1">
      <alignment horizontal="right"/>
    </xf>
    <xf numFmtId="10" fontId="0" fillId="0" borderId="8" xfId="0" applyNumberFormat="1" applyBorder="1" applyAlignment="1">
      <alignment horizontal="right"/>
    </xf>
    <xf numFmtId="0" fontId="0" fillId="0" borderId="9" xfId="0" applyBorder="1" applyAlignment="1">
      <alignment horizontal="center"/>
    </xf>
    <xf numFmtId="164" fontId="0" fillId="0" borderId="10" xfId="0" applyNumberFormat="1" applyBorder="1" applyAlignment="1">
      <alignment horizontal="right"/>
    </xf>
    <xf numFmtId="164" fontId="0" fillId="3" borderId="0" xfId="0" applyNumberFormat="1" applyFill="1" applyBorder="1" applyAlignment="1">
      <alignment horizontal="right"/>
    </xf>
    <xf numFmtId="0" fontId="2" fillId="3" borderId="0" xfId="0" applyFont="1" applyFill="1" applyAlignment="1">
      <alignment horizontal="left"/>
    </xf>
    <xf numFmtId="0" fontId="0" fillId="0" borderId="0" xfId="0" applyNumberFormat="1" applyBorder="1" applyAlignment="1">
      <alignment horizontal="left"/>
    </xf>
    <xf numFmtId="0" fontId="4" fillId="0" borderId="0" xfId="0" applyFont="1" applyBorder="1" applyAlignment="1">
      <alignment horizontal="left"/>
    </xf>
    <xf numFmtId="164" fontId="4" fillId="0" borderId="7" xfId="0" applyNumberFormat="1" applyFont="1" applyBorder="1" applyAlignment="1">
      <alignment horizontal="right"/>
    </xf>
    <xf numFmtId="164" fontId="4" fillId="0" borderId="0" xfId="0" applyNumberFormat="1" applyFont="1" applyBorder="1" applyAlignment="1">
      <alignment horizontal="right"/>
    </xf>
    <xf numFmtId="0" fontId="4" fillId="2" borderId="0" xfId="1" applyFont="1" applyAlignment="1">
      <alignment horizontal="left"/>
    </xf>
    <xf numFmtId="0" fontId="0" fillId="3" borderId="0" xfId="0" applyFont="1" applyFill="1" applyAlignment="1">
      <alignment horizontal="left"/>
    </xf>
    <xf numFmtId="0" fontId="4" fillId="3" borderId="0" xfId="0" applyFont="1" applyFill="1" applyAlignment="1">
      <alignment horizontal="left"/>
    </xf>
    <xf numFmtId="164" fontId="0" fillId="3" borderId="0" xfId="0" applyNumberFormat="1" applyFont="1" applyFill="1" applyAlignment="1">
      <alignment horizontal="center"/>
    </xf>
    <xf numFmtId="2" fontId="0" fillId="0" borderId="11" xfId="0" applyNumberFormat="1" applyBorder="1" applyAlignment="1">
      <alignment horizontal="right"/>
    </xf>
    <xf numFmtId="0" fontId="0" fillId="0" borderId="4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1" fillId="0" borderId="0" xfId="0" applyFont="1" applyAlignment="1">
      <alignment horizontal="left" vertical="center"/>
    </xf>
    <xf numFmtId="0" fontId="0" fillId="0" borderId="0" xfId="0" applyFont="1" applyAlignment="1">
      <alignment horizontal="left" vertical="center"/>
    </xf>
  </cellXfs>
  <cellStyles count="2">
    <cellStyle name="20 % - Accent1" xfId="1" builtinId="30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86"/>
  <sheetViews>
    <sheetView tabSelected="1" view="pageLayout" zoomScale="110" zoomScalePageLayoutView="110" workbookViewId="0">
      <selection activeCell="A59" sqref="A59"/>
    </sheetView>
  </sheetViews>
  <sheetFormatPr baseColWidth="10" defaultRowHeight="15"/>
  <cols>
    <col min="1" max="4" width="11.42578125" style="1"/>
    <col min="5" max="6" width="11.42578125" style="1" customWidth="1"/>
    <col min="7" max="16384" width="11.42578125" style="1"/>
  </cols>
  <sheetData>
    <row r="1" spans="1:8">
      <c r="E1" s="2"/>
      <c r="F1" s="3"/>
      <c r="G1" s="3"/>
      <c r="H1" s="4"/>
    </row>
    <row r="2" spans="1:8">
      <c r="E2" s="5" t="s">
        <v>22</v>
      </c>
      <c r="F2" s="6"/>
      <c r="G2" s="6"/>
      <c r="H2" s="7"/>
    </row>
    <row r="3" spans="1:8">
      <c r="E3" s="5" t="s">
        <v>23</v>
      </c>
      <c r="F3" s="6"/>
      <c r="G3" s="6"/>
      <c r="H3" s="7"/>
    </row>
    <row r="4" spans="1:8">
      <c r="E4" s="5" t="s">
        <v>24</v>
      </c>
      <c r="F4" s="6"/>
      <c r="G4" s="6"/>
      <c r="H4" s="7"/>
    </row>
    <row r="5" spans="1:8">
      <c r="E5" s="8"/>
      <c r="F5" s="9"/>
      <c r="G5" s="9"/>
      <c r="H5" s="10"/>
    </row>
    <row r="7" spans="1:8">
      <c r="A7" s="58"/>
      <c r="B7" s="58"/>
    </row>
    <row r="8" spans="1:8">
      <c r="A8" s="58"/>
      <c r="B8" s="58"/>
    </row>
    <row r="10" spans="1:8">
      <c r="A10" s="57" t="s">
        <v>36</v>
      </c>
      <c r="B10" s="57"/>
      <c r="C10" s="57"/>
      <c r="D10" s="57"/>
      <c r="E10" s="57"/>
      <c r="F10" s="57"/>
      <c r="G10" s="57"/>
      <c r="H10" s="57"/>
    </row>
    <row r="13" spans="1:8">
      <c r="B13" s="2"/>
      <c r="C13" s="3"/>
      <c r="D13" s="3"/>
      <c r="E13" s="3"/>
      <c r="F13" s="3"/>
      <c r="G13" s="4"/>
    </row>
    <row r="14" spans="1:8">
      <c r="B14" s="5"/>
      <c r="C14" s="52"/>
      <c r="D14" s="52"/>
      <c r="E14" s="52"/>
      <c r="F14" s="52"/>
      <c r="G14" s="7"/>
    </row>
    <row r="15" spans="1:8">
      <c r="B15" s="5"/>
      <c r="C15" s="6"/>
      <c r="D15" s="6"/>
      <c r="E15" s="6"/>
      <c r="F15" s="6"/>
      <c r="G15" s="7"/>
    </row>
    <row r="16" spans="1:8">
      <c r="B16" s="5"/>
      <c r="C16" s="52" t="s">
        <v>0</v>
      </c>
      <c r="D16" s="52"/>
      <c r="E16" s="52"/>
      <c r="F16" s="52"/>
      <c r="G16" s="7"/>
    </row>
    <row r="17" spans="2:7">
      <c r="B17" s="5"/>
      <c r="C17" s="6"/>
      <c r="D17" s="6"/>
      <c r="E17" s="6"/>
      <c r="F17" s="6"/>
      <c r="G17" s="7"/>
    </row>
    <row r="18" spans="2:7">
      <c r="B18" s="8"/>
      <c r="C18" s="9"/>
      <c r="D18" s="9"/>
      <c r="E18" s="9"/>
      <c r="F18" s="9"/>
      <c r="G18" s="10"/>
    </row>
    <row r="21" spans="2:7">
      <c r="B21" s="2"/>
      <c r="C21" s="3"/>
      <c r="D21" s="3"/>
      <c r="E21" s="3"/>
      <c r="F21" s="3"/>
      <c r="G21" s="4"/>
    </row>
    <row r="22" spans="2:7">
      <c r="B22" s="5"/>
      <c r="C22" s="52" t="s">
        <v>1</v>
      </c>
      <c r="D22" s="52"/>
      <c r="E22" s="52"/>
      <c r="F22" s="52"/>
      <c r="G22" s="7"/>
    </row>
    <row r="23" spans="2:7">
      <c r="B23" s="5"/>
      <c r="C23" s="6"/>
      <c r="D23" s="6"/>
      <c r="E23" s="6"/>
      <c r="F23" s="6"/>
      <c r="G23" s="7"/>
    </row>
    <row r="24" spans="2:7">
      <c r="B24" s="5"/>
      <c r="C24" s="6"/>
      <c r="D24" s="6"/>
      <c r="E24" s="6"/>
      <c r="F24" s="6"/>
      <c r="G24" s="7"/>
    </row>
    <row r="25" spans="2:7">
      <c r="B25" s="5"/>
      <c r="C25" s="6"/>
      <c r="D25" s="6"/>
      <c r="E25" s="6"/>
      <c r="F25" s="6"/>
      <c r="G25" s="7"/>
    </row>
    <row r="26" spans="2:7">
      <c r="B26" s="5"/>
      <c r="C26" s="6"/>
      <c r="D26" s="6"/>
      <c r="E26" s="6"/>
      <c r="F26" s="6"/>
      <c r="G26" s="7"/>
    </row>
    <row r="27" spans="2:7">
      <c r="B27" s="5"/>
      <c r="C27" s="6"/>
      <c r="D27" s="6"/>
      <c r="E27" s="6"/>
      <c r="F27" s="6"/>
      <c r="G27" s="7"/>
    </row>
    <row r="28" spans="2:7">
      <c r="B28" s="5"/>
      <c r="C28" s="6"/>
      <c r="D28" s="6"/>
      <c r="E28" s="6"/>
      <c r="F28" s="6"/>
      <c r="G28" s="7"/>
    </row>
    <row r="29" spans="2:7">
      <c r="B29" s="5"/>
      <c r="C29" s="6"/>
      <c r="D29" s="6"/>
      <c r="E29" s="6"/>
      <c r="F29" s="6"/>
      <c r="G29" s="7"/>
    </row>
    <row r="30" spans="2:7">
      <c r="B30" s="5"/>
      <c r="C30" s="6"/>
      <c r="D30" s="6"/>
      <c r="E30" s="6"/>
      <c r="F30" s="6"/>
      <c r="G30" s="7"/>
    </row>
    <row r="31" spans="2:7">
      <c r="B31" s="8"/>
      <c r="C31" s="9"/>
      <c r="D31" s="9"/>
      <c r="E31" s="9"/>
      <c r="F31" s="9"/>
      <c r="G31" s="10"/>
    </row>
    <row r="43" hidden="1"/>
    <row r="44" hidden="1"/>
    <row r="47" s="32" customFormat="1"/>
    <row r="50" spans="1:8">
      <c r="C50" s="2"/>
      <c r="D50" s="3"/>
      <c r="E50" s="3"/>
      <c r="F50" s="4"/>
    </row>
    <row r="51" spans="1:8">
      <c r="C51" s="51">
        <f>C14</f>
        <v>0</v>
      </c>
      <c r="D51" s="52"/>
      <c r="E51" s="52"/>
      <c r="F51" s="53"/>
    </row>
    <row r="52" spans="1:8">
      <c r="C52" s="5"/>
      <c r="D52" s="6"/>
      <c r="E52" s="6"/>
      <c r="F52" s="7"/>
    </row>
    <row r="53" spans="1:8">
      <c r="C53" s="51" t="str">
        <f>C16</f>
        <v>Monsieur et Mme</v>
      </c>
      <c r="D53" s="52"/>
      <c r="E53" s="52"/>
      <c r="F53" s="53"/>
    </row>
    <row r="54" spans="1:8">
      <c r="C54" s="8"/>
      <c r="D54" s="9"/>
      <c r="E54" s="9"/>
      <c r="F54" s="10"/>
    </row>
    <row r="56" spans="1:8">
      <c r="A56" s="54" t="s">
        <v>2</v>
      </c>
      <c r="B56" s="55"/>
      <c r="C56" s="55"/>
      <c r="D56" s="56"/>
      <c r="E56" s="12" t="s">
        <v>35</v>
      </c>
      <c r="F56" s="12" t="s">
        <v>3</v>
      </c>
      <c r="G56" s="12" t="s">
        <v>15</v>
      </c>
      <c r="H56" s="13" t="s">
        <v>14</v>
      </c>
    </row>
    <row r="57" spans="1:8">
      <c r="A57" s="14"/>
      <c r="B57" s="15"/>
      <c r="C57" s="15"/>
      <c r="D57" s="15"/>
      <c r="E57" s="16"/>
      <c r="F57" s="16"/>
      <c r="G57" s="16" t="s">
        <v>4</v>
      </c>
      <c r="H57" s="17" t="s">
        <v>4</v>
      </c>
    </row>
    <row r="58" spans="1:8">
      <c r="A58" s="5" t="s">
        <v>37</v>
      </c>
      <c r="B58" s="6"/>
      <c r="C58" s="6"/>
      <c r="D58" s="6"/>
      <c r="E58" s="38"/>
      <c r="F58" s="22">
        <v>5</v>
      </c>
      <c r="G58" s="20">
        <v>100</v>
      </c>
      <c r="H58" s="18">
        <f>IF(ISBLANK(F58),"",F58*G58)</f>
        <v>500</v>
      </c>
    </row>
    <row r="59" spans="1:8">
      <c r="A59" s="5"/>
      <c r="B59" s="6"/>
      <c r="C59" s="6"/>
      <c r="D59" s="6"/>
      <c r="E59" s="38"/>
      <c r="F59" s="22"/>
      <c r="G59" s="20"/>
      <c r="H59" s="18" t="str">
        <f>IF(ISBLANK(F59),"",F59*G59)</f>
        <v/>
      </c>
    </row>
    <row r="60" spans="1:8">
      <c r="A60" s="5"/>
      <c r="B60" s="6"/>
      <c r="C60" s="6"/>
      <c r="D60" s="6"/>
      <c r="E60" s="38"/>
      <c r="F60" s="22"/>
      <c r="G60" s="20"/>
      <c r="H60" s="18" t="str">
        <f t="shared" ref="H60:H73" si="0">IF(ISBLANK(F60),"",F60*G60)</f>
        <v/>
      </c>
    </row>
    <row r="61" spans="1:8">
      <c r="A61" s="5"/>
      <c r="B61" s="6"/>
      <c r="C61" s="6"/>
      <c r="D61" s="6"/>
      <c r="E61" s="38"/>
      <c r="F61" s="22"/>
      <c r="G61" s="20"/>
      <c r="H61" s="18" t="str">
        <f t="shared" si="0"/>
        <v/>
      </c>
    </row>
    <row r="62" spans="1:8">
      <c r="A62" s="5"/>
      <c r="B62" s="6"/>
      <c r="C62" s="6"/>
      <c r="D62" s="6"/>
      <c r="E62" s="38"/>
      <c r="F62" s="22"/>
      <c r="G62" s="20"/>
      <c r="H62" s="18" t="str">
        <f t="shared" si="0"/>
        <v/>
      </c>
    </row>
    <row r="63" spans="1:8">
      <c r="A63" s="5"/>
      <c r="B63" s="6"/>
      <c r="C63" s="6"/>
      <c r="D63" s="6"/>
      <c r="E63" s="38"/>
      <c r="F63" s="22"/>
      <c r="G63" s="20"/>
      <c r="H63" s="18" t="str">
        <f t="shared" si="0"/>
        <v/>
      </c>
    </row>
    <row r="64" spans="1:8">
      <c r="A64" s="5"/>
      <c r="B64" s="6"/>
      <c r="C64" s="6"/>
      <c r="D64" s="6"/>
      <c r="E64" s="38"/>
      <c r="F64" s="22"/>
      <c r="G64" s="20"/>
      <c r="H64" s="18" t="str">
        <f t="shared" si="0"/>
        <v/>
      </c>
    </row>
    <row r="65" spans="1:8">
      <c r="A65" s="5"/>
      <c r="B65" s="6"/>
      <c r="C65" s="6"/>
      <c r="D65" s="6"/>
      <c r="E65" s="38"/>
      <c r="F65" s="22"/>
      <c r="G65" s="20"/>
      <c r="H65" s="18" t="str">
        <f t="shared" si="0"/>
        <v/>
      </c>
    </row>
    <row r="66" spans="1:8">
      <c r="A66" s="5"/>
      <c r="B66" s="6"/>
      <c r="C66" s="6"/>
      <c r="D66" s="6"/>
      <c r="E66" s="38"/>
      <c r="F66" s="22"/>
      <c r="G66" s="20"/>
      <c r="H66" s="18" t="str">
        <f t="shared" si="0"/>
        <v/>
      </c>
    </row>
    <row r="67" spans="1:8">
      <c r="A67" s="5"/>
      <c r="B67" s="6"/>
      <c r="C67" s="6"/>
      <c r="D67" s="6"/>
      <c r="E67" s="38"/>
      <c r="F67" s="22"/>
      <c r="G67" s="20"/>
      <c r="H67" s="18" t="str">
        <f t="shared" si="0"/>
        <v/>
      </c>
    </row>
    <row r="68" spans="1:8">
      <c r="A68" s="5"/>
      <c r="B68" s="6"/>
      <c r="C68" s="6"/>
      <c r="D68" s="6"/>
      <c r="E68" s="38"/>
      <c r="F68" s="22"/>
      <c r="G68" s="20"/>
      <c r="H68" s="18" t="str">
        <f t="shared" si="0"/>
        <v/>
      </c>
    </row>
    <row r="69" spans="1:8">
      <c r="A69" s="5"/>
      <c r="B69" s="6"/>
      <c r="C69" s="6"/>
      <c r="D69" s="6"/>
      <c r="E69" s="38"/>
      <c r="F69" s="22"/>
      <c r="G69" s="20"/>
      <c r="H69" s="18" t="str">
        <f t="shared" si="0"/>
        <v/>
      </c>
    </row>
    <row r="70" spans="1:8">
      <c r="A70" s="5"/>
      <c r="B70" s="6"/>
      <c r="C70" s="6"/>
      <c r="D70" s="6"/>
      <c r="E70" s="38"/>
      <c r="F70" s="22"/>
      <c r="G70" s="20"/>
      <c r="H70" s="18" t="str">
        <f t="shared" si="0"/>
        <v/>
      </c>
    </row>
    <row r="71" spans="1:8">
      <c r="A71" s="5"/>
      <c r="B71" s="6"/>
      <c r="C71" s="6"/>
      <c r="D71" s="6"/>
      <c r="E71" s="38"/>
      <c r="F71" s="22"/>
      <c r="G71" s="20"/>
      <c r="H71" s="18" t="str">
        <f t="shared" si="0"/>
        <v/>
      </c>
    </row>
    <row r="72" spans="1:8">
      <c r="A72" s="5"/>
      <c r="B72" s="6"/>
      <c r="C72" s="6"/>
      <c r="D72" s="6"/>
      <c r="E72" s="38"/>
      <c r="F72" s="22"/>
      <c r="G72" s="20"/>
      <c r="H72" s="18" t="str">
        <f t="shared" si="0"/>
        <v/>
      </c>
    </row>
    <row r="73" spans="1:8">
      <c r="A73" s="8"/>
      <c r="B73" s="9"/>
      <c r="C73" s="9"/>
      <c r="D73" s="9"/>
      <c r="E73" s="16"/>
      <c r="F73" s="50"/>
      <c r="G73" s="21"/>
      <c r="H73" s="21" t="str">
        <f t="shared" si="0"/>
        <v/>
      </c>
    </row>
    <row r="74" spans="1:8">
      <c r="A74" s="6"/>
      <c r="B74" s="6"/>
      <c r="C74" s="6"/>
      <c r="D74" s="6"/>
      <c r="E74" s="6"/>
      <c r="F74" s="6"/>
      <c r="G74" s="6"/>
      <c r="H74" s="6"/>
    </row>
    <row r="75" spans="1:8">
      <c r="A75" s="6"/>
      <c r="B75" s="6"/>
      <c r="C75" s="6"/>
      <c r="D75" s="6"/>
      <c r="E75" s="6"/>
      <c r="F75" s="6"/>
      <c r="G75" s="57" t="s">
        <v>6</v>
      </c>
      <c r="H75" s="57"/>
    </row>
    <row r="76" spans="1:8" ht="19.7" customHeight="1">
      <c r="A76" s="6"/>
      <c r="B76" s="6"/>
      <c r="C76" s="6"/>
      <c r="D76" s="6"/>
      <c r="E76" s="43" t="s">
        <v>7</v>
      </c>
      <c r="G76" s="6"/>
      <c r="H76" s="45">
        <f>SUM(H58:H73)</f>
        <v>500</v>
      </c>
    </row>
    <row r="77" spans="1:8" ht="19.7" customHeight="1" thickBot="1">
      <c r="A77" s="6"/>
      <c r="B77" s="6"/>
      <c r="C77" s="6"/>
      <c r="D77" s="6"/>
      <c r="E77" s="6" t="s">
        <v>8</v>
      </c>
      <c r="G77" s="23">
        <v>0.05</v>
      </c>
      <c r="H77" s="24">
        <f>IF(ISBLANK(G77),"",-(H76*G77))</f>
        <v>-25</v>
      </c>
    </row>
    <row r="78" spans="1:8" ht="19.7" customHeight="1">
      <c r="A78" s="6"/>
      <c r="B78" s="6"/>
      <c r="C78" s="6"/>
      <c r="D78" s="6"/>
      <c r="E78" s="6" t="s">
        <v>21</v>
      </c>
      <c r="G78" s="6"/>
      <c r="H78" s="19">
        <f>SUM(H76:H77)</f>
        <v>475</v>
      </c>
    </row>
    <row r="79" spans="1:8" ht="19.7" customHeight="1" thickBot="1">
      <c r="A79" s="6"/>
      <c r="B79" s="6"/>
      <c r="C79" s="6"/>
      <c r="D79" s="6"/>
      <c r="E79" s="6" t="s">
        <v>11</v>
      </c>
      <c r="G79" s="23">
        <v>5.5E-2</v>
      </c>
      <c r="H79" s="24">
        <f>H78*G79</f>
        <v>26.125</v>
      </c>
    </row>
    <row r="80" spans="1:8" ht="19.7" customHeight="1">
      <c r="A80" s="6"/>
      <c r="B80" s="6"/>
      <c r="C80" s="6"/>
      <c r="D80" s="6"/>
      <c r="E80" s="43" t="s">
        <v>32</v>
      </c>
      <c r="F80" s="6"/>
      <c r="G80" s="6"/>
      <c r="H80" s="19">
        <f>SUM(H78:H79)</f>
        <v>501.125</v>
      </c>
    </row>
    <row r="82" spans="1:8" ht="11.25" customHeight="1">
      <c r="A82" s="25"/>
      <c r="B82" s="25"/>
      <c r="C82" s="25"/>
      <c r="D82" s="25"/>
      <c r="E82" s="25"/>
      <c r="F82" s="25"/>
      <c r="G82" s="25"/>
      <c r="H82" s="25"/>
    </row>
    <row r="83" spans="1:8" ht="11.25" customHeight="1">
      <c r="A83" s="25"/>
      <c r="B83" s="25"/>
      <c r="C83" s="25"/>
      <c r="D83" s="25"/>
      <c r="E83" s="25"/>
      <c r="F83" s="25"/>
      <c r="G83" s="25"/>
      <c r="H83" s="25"/>
    </row>
    <row r="84" spans="1:8" ht="11.25" customHeight="1">
      <c r="A84" s="25"/>
      <c r="B84" s="25"/>
      <c r="C84" s="25"/>
      <c r="D84" s="25"/>
      <c r="E84" s="25"/>
      <c r="F84" s="25"/>
      <c r="G84" s="25"/>
      <c r="H84" s="25"/>
    </row>
    <row r="85" spans="1:8" ht="11.25" customHeight="1">
      <c r="A85" s="25"/>
      <c r="B85" s="25"/>
      <c r="C85" s="25"/>
      <c r="D85" s="25"/>
      <c r="E85" s="25"/>
      <c r="F85" s="25"/>
      <c r="G85" s="25"/>
      <c r="H85" s="25"/>
    </row>
    <row r="86" spans="1:8" ht="11.25" customHeight="1">
      <c r="A86" s="25"/>
      <c r="B86" s="25"/>
      <c r="C86" s="25"/>
      <c r="D86" s="25"/>
      <c r="E86" s="25"/>
      <c r="F86" s="25"/>
      <c r="G86" s="25"/>
      <c r="H86" s="25"/>
    </row>
  </sheetData>
  <mergeCells count="10">
    <mergeCell ref="C51:F51"/>
    <mergeCell ref="C53:F53"/>
    <mergeCell ref="A56:D56"/>
    <mergeCell ref="G75:H75"/>
    <mergeCell ref="A7:B7"/>
    <mergeCell ref="A8:B8"/>
    <mergeCell ref="A10:H10"/>
    <mergeCell ref="C14:F14"/>
    <mergeCell ref="C16:F16"/>
    <mergeCell ref="C22:F22"/>
  </mergeCells>
  <pageMargins left="0.51181102362204722" right="0.51181102362204722" top="1.4173228346456694" bottom="0.74803149606299213" header="0.31496062992125984" footer="0.31496062992125984"/>
  <pageSetup paperSize="9" fitToWidth="0" fitToHeight="0" orientation="portrait" r:id="rId1"/>
  <headerFooter>
    <oddHeader xml:space="preserve">&amp;R&amp;P/&amp;N
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H44"/>
  <sheetViews>
    <sheetView view="pageLayout" topLeftCell="A9" zoomScale="110" zoomScalePageLayoutView="110" workbookViewId="0">
      <selection activeCell="G14" sqref="G14"/>
    </sheetView>
  </sheetViews>
  <sheetFormatPr baseColWidth="10" defaultRowHeight="15"/>
  <cols>
    <col min="1" max="4" width="11.42578125" style="1"/>
    <col min="5" max="6" width="11.42578125" style="1" customWidth="1"/>
    <col min="7" max="16384" width="11.42578125" style="1"/>
  </cols>
  <sheetData>
    <row r="1" spans="1:8">
      <c r="E1" s="2"/>
      <c r="F1" s="3"/>
      <c r="G1" s="3"/>
      <c r="H1" s="4"/>
    </row>
    <row r="2" spans="1:8">
      <c r="A2" s="59" t="s">
        <v>12</v>
      </c>
      <c r="B2" s="60"/>
      <c r="E2" s="5" t="str">
        <f>IF(ISBLANK(Devis!E2),"",Devis!E2)</f>
        <v>Monsieur Madame :</v>
      </c>
      <c r="F2" s="6"/>
      <c r="G2" s="6"/>
      <c r="H2" s="7"/>
    </row>
    <row r="3" spans="1:8">
      <c r="A3" s="60"/>
      <c r="B3" s="60"/>
      <c r="E3" s="5" t="str">
        <f>IF(ISBLANK(Devis!E3),"",Devis!E3)</f>
        <v>Adresse :</v>
      </c>
      <c r="F3" s="6"/>
      <c r="G3" s="6"/>
      <c r="H3" s="7"/>
    </row>
    <row r="4" spans="1:8">
      <c r="A4" s="59" t="s">
        <v>13</v>
      </c>
      <c r="B4" s="59"/>
      <c r="E4" s="5" t="str">
        <f>IF(ISBLANK(Devis!E4),"",Devis!E4)</f>
        <v>Ville :</v>
      </c>
      <c r="F4" s="6"/>
      <c r="G4" s="6"/>
      <c r="H4" s="7"/>
    </row>
    <row r="5" spans="1:8">
      <c r="A5" s="59"/>
      <c r="B5" s="59"/>
      <c r="E5" s="8"/>
      <c r="F5" s="9"/>
      <c r="G5" s="9"/>
      <c r="H5" s="10"/>
    </row>
    <row r="7" spans="1:8">
      <c r="A7" s="58"/>
      <c r="B7" s="58"/>
    </row>
    <row r="8" spans="1:8">
      <c r="A8" s="58"/>
      <c r="B8" s="58"/>
    </row>
    <row r="10" spans="1:8">
      <c r="D10" s="1" t="s">
        <v>19</v>
      </c>
    </row>
    <row r="11" spans="1:8">
      <c r="A11" s="54" t="s">
        <v>2</v>
      </c>
      <c r="B11" s="55"/>
      <c r="C11" s="55"/>
      <c r="D11" s="55"/>
      <c r="E11" s="56"/>
      <c r="F11" s="12" t="s">
        <v>5</v>
      </c>
      <c r="G11" s="12" t="s">
        <v>17</v>
      </c>
      <c r="H11" s="13" t="s">
        <v>14</v>
      </c>
    </row>
    <row r="12" spans="1:8">
      <c r="A12" s="14"/>
      <c r="B12" s="15"/>
      <c r="C12" s="15"/>
      <c r="D12" s="15"/>
      <c r="E12" s="17"/>
      <c r="F12" s="16" t="s">
        <v>16</v>
      </c>
      <c r="G12" s="16" t="s">
        <v>18</v>
      </c>
      <c r="H12" s="17" t="s">
        <v>4</v>
      </c>
    </row>
    <row r="13" spans="1:8">
      <c r="A13" s="29" t="str">
        <f>IF(ISBLANK(Devis!A58),"",Devis!A58)</f>
        <v>mur</v>
      </c>
      <c r="B13" s="6"/>
      <c r="C13" s="6"/>
      <c r="D13" s="3"/>
      <c r="E13" s="7"/>
      <c r="F13" s="20">
        <f>Devis!H58</f>
        <v>500</v>
      </c>
      <c r="G13" s="26">
        <v>0.15</v>
      </c>
      <c r="H13" s="18">
        <f>IF(ISBLANK(G13),"",F13*G13)</f>
        <v>75</v>
      </c>
    </row>
    <row r="14" spans="1:8">
      <c r="A14" s="29" t="str">
        <f>IF(ISBLANK(Devis!A59),"",Devis!A59)</f>
        <v/>
      </c>
      <c r="B14" s="6"/>
      <c r="C14" s="6"/>
      <c r="D14" s="6"/>
      <c r="E14" s="7"/>
      <c r="F14" s="20" t="str">
        <f>Devis!H59</f>
        <v/>
      </c>
      <c r="G14" s="26"/>
      <c r="H14" s="18" t="str">
        <f t="shared" ref="H14:H28" si="0">IF(ISBLANK(G14),"",F14*G14)</f>
        <v/>
      </c>
    </row>
    <row r="15" spans="1:8">
      <c r="A15" s="29" t="str">
        <f>IF(ISBLANK(Devis!A60),"",Devis!A60)</f>
        <v/>
      </c>
      <c r="B15" s="6"/>
      <c r="C15" s="6"/>
      <c r="D15" s="6"/>
      <c r="E15" s="7"/>
      <c r="F15" s="20" t="str">
        <f>Devis!H60</f>
        <v/>
      </c>
      <c r="G15" s="26"/>
      <c r="H15" s="18" t="str">
        <f t="shared" si="0"/>
        <v/>
      </c>
    </row>
    <row r="16" spans="1:8">
      <c r="A16" s="29" t="str">
        <f>IF(ISBLANK(Devis!A61),"",Devis!A61)</f>
        <v/>
      </c>
      <c r="B16" s="6"/>
      <c r="C16" s="6"/>
      <c r="D16" s="6"/>
      <c r="E16" s="7"/>
      <c r="F16" s="20" t="str">
        <f>Devis!H61</f>
        <v/>
      </c>
      <c r="G16" s="26"/>
      <c r="H16" s="18" t="str">
        <f t="shared" si="0"/>
        <v/>
      </c>
    </row>
    <row r="17" spans="1:8">
      <c r="A17" s="29" t="str">
        <f>IF(ISBLANK(Devis!A62),"",Devis!A62)</f>
        <v/>
      </c>
      <c r="B17" s="6"/>
      <c r="C17" s="6"/>
      <c r="D17" s="6"/>
      <c r="E17" s="7"/>
      <c r="F17" s="20" t="str">
        <f>Devis!H62</f>
        <v/>
      </c>
      <c r="G17" s="26"/>
      <c r="H17" s="18" t="str">
        <f t="shared" si="0"/>
        <v/>
      </c>
    </row>
    <row r="18" spans="1:8">
      <c r="A18" s="29" t="str">
        <f>IF(ISBLANK(Devis!A63),"",Devis!A63)</f>
        <v/>
      </c>
      <c r="B18" s="6"/>
      <c r="C18" s="6"/>
      <c r="D18" s="6"/>
      <c r="E18" s="7"/>
      <c r="F18" s="20" t="str">
        <f>Devis!H63</f>
        <v/>
      </c>
      <c r="G18" s="26"/>
      <c r="H18" s="18" t="str">
        <f t="shared" si="0"/>
        <v/>
      </c>
    </row>
    <row r="19" spans="1:8">
      <c r="A19" s="29" t="str">
        <f>IF(ISBLANK(Devis!A64),"",Devis!A64)</f>
        <v/>
      </c>
      <c r="B19" s="6"/>
      <c r="C19" s="6"/>
      <c r="D19" s="6"/>
      <c r="E19" s="7"/>
      <c r="F19" s="20" t="str">
        <f>Devis!H64</f>
        <v/>
      </c>
      <c r="G19" s="26"/>
      <c r="H19" s="18" t="str">
        <f t="shared" si="0"/>
        <v/>
      </c>
    </row>
    <row r="20" spans="1:8">
      <c r="A20" s="29" t="str">
        <f>IF(ISBLANK(Devis!A65),"",Devis!A65)</f>
        <v/>
      </c>
      <c r="B20" s="6"/>
      <c r="C20" s="6"/>
      <c r="D20" s="6"/>
      <c r="E20" s="7"/>
      <c r="F20" s="20" t="str">
        <f>Devis!H65</f>
        <v/>
      </c>
      <c r="G20" s="26"/>
      <c r="H20" s="18" t="str">
        <f t="shared" si="0"/>
        <v/>
      </c>
    </row>
    <row r="21" spans="1:8">
      <c r="A21" s="29" t="str">
        <f>IF(ISBLANK(Devis!A66),"",Devis!A66)</f>
        <v/>
      </c>
      <c r="B21" s="6"/>
      <c r="C21" s="6"/>
      <c r="D21" s="6"/>
      <c r="E21" s="7"/>
      <c r="F21" s="20" t="str">
        <f>Devis!H66</f>
        <v/>
      </c>
      <c r="G21" s="26"/>
      <c r="H21" s="18" t="str">
        <f t="shared" si="0"/>
        <v/>
      </c>
    </row>
    <row r="22" spans="1:8">
      <c r="A22" s="29" t="str">
        <f>IF(ISBLANK(Devis!A67),"",Devis!A67)</f>
        <v/>
      </c>
      <c r="B22" s="6"/>
      <c r="C22" s="6"/>
      <c r="D22" s="6"/>
      <c r="E22" s="7"/>
      <c r="F22" s="20" t="str">
        <f>Devis!H67</f>
        <v/>
      </c>
      <c r="G22" s="26"/>
      <c r="H22" s="18" t="str">
        <f t="shared" si="0"/>
        <v/>
      </c>
    </row>
    <row r="23" spans="1:8">
      <c r="A23" s="29" t="str">
        <f>IF(ISBLANK(Devis!A68),"",Devis!A68)</f>
        <v/>
      </c>
      <c r="B23" s="6"/>
      <c r="C23" s="6"/>
      <c r="D23" s="6"/>
      <c r="E23" s="7"/>
      <c r="F23" s="20" t="str">
        <f>Devis!H68</f>
        <v/>
      </c>
      <c r="G23" s="26"/>
      <c r="H23" s="18" t="str">
        <f t="shared" si="0"/>
        <v/>
      </c>
    </row>
    <row r="24" spans="1:8">
      <c r="A24" s="29" t="str">
        <f>IF(ISBLANK(Devis!A69),"",Devis!A69)</f>
        <v/>
      </c>
      <c r="B24" s="6"/>
      <c r="C24" s="6"/>
      <c r="D24" s="6"/>
      <c r="E24" s="7"/>
      <c r="F24" s="20" t="str">
        <f>Devis!H69</f>
        <v/>
      </c>
      <c r="G24" s="26"/>
      <c r="H24" s="18" t="str">
        <f t="shared" si="0"/>
        <v/>
      </c>
    </row>
    <row r="25" spans="1:8">
      <c r="A25" s="29" t="str">
        <f>IF(ISBLANK(Devis!A70),"",Devis!A70)</f>
        <v/>
      </c>
      <c r="B25" s="6"/>
      <c r="C25" s="6"/>
      <c r="D25" s="6"/>
      <c r="E25" s="7"/>
      <c r="F25" s="20" t="str">
        <f>Devis!H70</f>
        <v/>
      </c>
      <c r="G25" s="26"/>
      <c r="H25" s="18" t="str">
        <f t="shared" si="0"/>
        <v/>
      </c>
    </row>
    <row r="26" spans="1:8">
      <c r="A26" s="29" t="str">
        <f>IF(ISBLANK(Devis!A71),"",Devis!A71)</f>
        <v/>
      </c>
      <c r="B26" s="6"/>
      <c r="C26" s="6"/>
      <c r="D26" s="6"/>
      <c r="E26" s="7"/>
      <c r="F26" s="20" t="str">
        <f>Devis!H71</f>
        <v/>
      </c>
      <c r="G26" s="26"/>
      <c r="H26" s="18" t="str">
        <f t="shared" si="0"/>
        <v/>
      </c>
    </row>
    <row r="27" spans="1:8">
      <c r="A27" s="29" t="str">
        <f>IF(ISBLANK(Devis!A72),"",Devis!A72)</f>
        <v/>
      </c>
      <c r="B27" s="6"/>
      <c r="C27" s="6"/>
      <c r="D27" s="6"/>
      <c r="E27" s="7"/>
      <c r="F27" s="20" t="str">
        <f>Devis!H72</f>
        <v/>
      </c>
      <c r="G27" s="26"/>
      <c r="H27" s="18" t="str">
        <f t="shared" si="0"/>
        <v/>
      </c>
    </row>
    <row r="28" spans="1:8">
      <c r="A28" s="30" t="str">
        <f>IF(ISBLANK(Devis!A73),"",Devis!A73)</f>
        <v/>
      </c>
      <c r="B28" s="9"/>
      <c r="C28" s="9"/>
      <c r="D28" s="9"/>
      <c r="E28" s="10"/>
      <c r="F28" s="21" t="str">
        <f>Devis!H73</f>
        <v/>
      </c>
      <c r="G28" s="27"/>
      <c r="H28" s="21" t="str">
        <f t="shared" si="0"/>
        <v/>
      </c>
    </row>
    <row r="29" spans="1:8" s="32" customFormat="1">
      <c r="A29" s="42"/>
      <c r="B29" s="6"/>
      <c r="C29" s="6"/>
      <c r="D29" s="6"/>
      <c r="E29" s="6"/>
      <c r="F29" s="19"/>
      <c r="G29" s="23"/>
      <c r="H29" s="19"/>
    </row>
    <row r="30" spans="1:8" s="11" customFormat="1">
      <c r="A30" s="6"/>
      <c r="B30" s="6"/>
      <c r="C30" s="6"/>
      <c r="D30" s="6"/>
      <c r="E30" s="43" t="s">
        <v>27</v>
      </c>
      <c r="F30" s="19"/>
      <c r="G30" s="23"/>
      <c r="H30" s="44">
        <f>SUM(H13:H28)</f>
        <v>75</v>
      </c>
    </row>
    <row r="31" spans="1:8" s="11" customFormat="1">
      <c r="A31" s="6"/>
      <c r="B31" s="6"/>
      <c r="C31" s="6"/>
      <c r="D31" s="6"/>
      <c r="E31" s="6" t="str">
        <f>D10</f>
        <v>Situation N: 1</v>
      </c>
      <c r="F31" s="19"/>
      <c r="G31" s="23"/>
      <c r="H31" s="19">
        <f>SUM(H13:H28)</f>
        <v>75</v>
      </c>
    </row>
    <row r="32" spans="1:8">
      <c r="A32" s="6"/>
      <c r="B32" s="6"/>
      <c r="C32" s="6"/>
      <c r="D32" s="6"/>
      <c r="E32" s="6"/>
      <c r="F32" s="6"/>
      <c r="G32" s="6"/>
      <c r="H32" s="6"/>
    </row>
    <row r="33" spans="1:8">
      <c r="A33" s="6"/>
      <c r="B33" s="6"/>
      <c r="C33" s="6"/>
      <c r="D33" s="6"/>
      <c r="E33" s="6"/>
      <c r="F33" s="6"/>
      <c r="G33" s="57" t="s">
        <v>6</v>
      </c>
      <c r="H33" s="57"/>
    </row>
    <row r="34" spans="1:8" ht="19.7" customHeight="1">
      <c r="A34" s="6"/>
      <c r="B34" s="6"/>
      <c r="C34" s="6"/>
      <c r="D34" s="6"/>
      <c r="E34" s="6" t="s">
        <v>7</v>
      </c>
      <c r="G34" s="6"/>
      <c r="H34" s="19">
        <f>H31</f>
        <v>75</v>
      </c>
    </row>
    <row r="35" spans="1:8" s="11" customFormat="1" ht="19.7" customHeight="1" thickBot="1">
      <c r="A35" s="6"/>
      <c r="B35" s="6"/>
      <c r="C35" s="6"/>
      <c r="D35" s="6"/>
      <c r="E35" s="6" t="s">
        <v>8</v>
      </c>
      <c r="G35" s="23">
        <v>0.05</v>
      </c>
      <c r="H35" s="24">
        <f>IF(ISBLANK(G35),"",-(H34*G35))</f>
        <v>-3.75</v>
      </c>
    </row>
    <row r="36" spans="1:8" ht="19.7" customHeight="1">
      <c r="A36" s="6"/>
      <c r="B36" s="6"/>
      <c r="C36" s="6"/>
      <c r="D36" s="6"/>
      <c r="E36" s="6" t="s">
        <v>21</v>
      </c>
      <c r="G36" s="6"/>
      <c r="H36" s="19">
        <f>SUM(H34:H35)</f>
        <v>71.25</v>
      </c>
    </row>
    <row r="37" spans="1:8" ht="19.7" customHeight="1" thickBot="1">
      <c r="A37" s="6"/>
      <c r="B37" s="6"/>
      <c r="C37" s="6"/>
      <c r="D37" s="6"/>
      <c r="E37" s="6" t="s">
        <v>11</v>
      </c>
      <c r="G37" s="23">
        <v>5.5E-2</v>
      </c>
      <c r="H37" s="24">
        <f>H36*G37</f>
        <v>3.9187500000000002</v>
      </c>
    </row>
    <row r="38" spans="1:8" ht="19.7" customHeight="1">
      <c r="A38" s="6"/>
      <c r="B38" s="6"/>
      <c r="C38" s="6"/>
      <c r="D38" s="6"/>
      <c r="E38" s="43" t="s">
        <v>32</v>
      </c>
      <c r="F38" s="6"/>
      <c r="G38" s="6"/>
      <c r="H38" s="40">
        <f>SUM(H36:H37)</f>
        <v>75.168750000000003</v>
      </c>
    </row>
    <row r="40" spans="1:8" ht="19.5" customHeight="1">
      <c r="A40" s="25"/>
      <c r="B40" s="25"/>
      <c r="C40" s="34" t="s">
        <v>28</v>
      </c>
      <c r="D40" s="33"/>
      <c r="E40" s="33"/>
      <c r="F40" s="33" t="str">
        <f>E31</f>
        <v>Situation N: 1</v>
      </c>
      <c r="G40" s="25"/>
      <c r="H40" s="25"/>
    </row>
    <row r="41" spans="1:8" ht="19.5" customHeight="1">
      <c r="A41" s="25"/>
      <c r="B41" s="25"/>
      <c r="C41" s="46" t="s">
        <v>29</v>
      </c>
      <c r="D41" s="33"/>
      <c r="E41" s="33"/>
      <c r="F41" s="35">
        <f>H38</f>
        <v>75.168750000000003</v>
      </c>
      <c r="G41" s="25"/>
      <c r="H41" s="25"/>
    </row>
    <row r="42" spans="1:8" ht="11.25" customHeight="1">
      <c r="A42" s="25"/>
      <c r="B42" s="25"/>
      <c r="C42" s="25"/>
      <c r="D42" s="25"/>
      <c r="E42" s="25"/>
      <c r="F42" s="25"/>
      <c r="G42" s="25"/>
      <c r="H42" s="25"/>
    </row>
    <row r="43" spans="1:8" ht="11.25" customHeight="1">
      <c r="A43" s="25"/>
      <c r="B43" s="25"/>
      <c r="C43" s="25"/>
      <c r="D43" s="25"/>
      <c r="E43" s="25"/>
      <c r="F43" s="25"/>
      <c r="G43" s="25"/>
      <c r="H43" s="25"/>
    </row>
    <row r="44" spans="1:8" ht="11.25" customHeight="1">
      <c r="A44" s="25"/>
      <c r="B44" s="25"/>
      <c r="C44" s="25"/>
      <c r="D44" s="25"/>
      <c r="E44" s="25"/>
      <c r="F44" s="25"/>
      <c r="G44" s="25"/>
      <c r="H44" s="25"/>
    </row>
  </sheetData>
  <mergeCells count="6">
    <mergeCell ref="G33:H33"/>
    <mergeCell ref="A2:B3"/>
    <mergeCell ref="A4:B5"/>
    <mergeCell ref="A7:B7"/>
    <mergeCell ref="A8:B8"/>
    <mergeCell ref="A11:E11"/>
  </mergeCells>
  <pageMargins left="0.51181102362204722" right="0.51181102362204722" top="1.375" bottom="0.74803149606299213" header="0.31496062992125984" footer="0.31496062992125984"/>
  <pageSetup paperSize="9" orientation="portrait" r:id="rId1"/>
  <headerFooter>
    <oddHeader>&amp;R&amp;P/&amp;N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H45"/>
  <sheetViews>
    <sheetView view="pageLayout" topLeftCell="A28" workbookViewId="0">
      <selection activeCell="G14" sqref="G14"/>
    </sheetView>
  </sheetViews>
  <sheetFormatPr baseColWidth="10" defaultRowHeight="15"/>
  <cols>
    <col min="1" max="4" width="11.42578125" style="11"/>
    <col min="5" max="6" width="11.42578125" style="11" customWidth="1"/>
    <col min="7" max="16384" width="11.42578125" style="11"/>
  </cols>
  <sheetData>
    <row r="1" spans="1:8">
      <c r="E1" s="2"/>
      <c r="F1" s="3"/>
      <c r="G1" s="3"/>
      <c r="H1" s="4"/>
    </row>
    <row r="2" spans="1:8">
      <c r="A2" s="59" t="s">
        <v>12</v>
      </c>
      <c r="B2" s="60"/>
      <c r="E2" s="5" t="str">
        <f>IF(ISBLANK(Devis!E2),"",Devis!E2)</f>
        <v>Monsieur Madame :</v>
      </c>
      <c r="F2" s="6"/>
      <c r="G2" s="6"/>
      <c r="H2" s="7"/>
    </row>
    <row r="3" spans="1:8">
      <c r="A3" s="60"/>
      <c r="B3" s="60"/>
      <c r="E3" s="5" t="str">
        <f>IF(ISBLANK(Devis!E3),"",Devis!E3)</f>
        <v>Adresse :</v>
      </c>
      <c r="F3" s="6"/>
      <c r="G3" s="6"/>
      <c r="H3" s="7"/>
    </row>
    <row r="4" spans="1:8">
      <c r="A4" s="59" t="str">
        <f>'Facture 1'!A4:B5</f>
        <v xml:space="preserve">N°  </v>
      </c>
      <c r="B4" s="59"/>
      <c r="E4" s="5" t="str">
        <f>IF(ISBLANK(Devis!E4),"",Devis!E4)</f>
        <v>Ville :</v>
      </c>
      <c r="F4" s="6"/>
      <c r="G4" s="6"/>
      <c r="H4" s="7"/>
    </row>
    <row r="5" spans="1:8">
      <c r="A5" s="59"/>
      <c r="B5" s="59"/>
      <c r="E5" s="8"/>
      <c r="F5" s="9"/>
      <c r="G5" s="9"/>
      <c r="H5" s="10"/>
    </row>
    <row r="7" spans="1:8">
      <c r="A7" s="58"/>
      <c r="B7" s="58"/>
    </row>
    <row r="8" spans="1:8">
      <c r="A8" s="58"/>
      <c r="B8" s="58"/>
    </row>
    <row r="10" spans="1:8">
      <c r="D10" s="11" t="s">
        <v>20</v>
      </c>
    </row>
    <row r="11" spans="1:8">
      <c r="A11" s="54" t="s">
        <v>2</v>
      </c>
      <c r="B11" s="55"/>
      <c r="C11" s="55"/>
      <c r="D11" s="55"/>
      <c r="E11" s="56"/>
      <c r="F11" s="12" t="s">
        <v>5</v>
      </c>
      <c r="G11" s="12" t="s">
        <v>17</v>
      </c>
      <c r="H11" s="13" t="s">
        <v>14</v>
      </c>
    </row>
    <row r="12" spans="1:8">
      <c r="A12" s="14"/>
      <c r="B12" s="15"/>
      <c r="C12" s="15"/>
      <c r="D12" s="15"/>
      <c r="E12" s="17"/>
      <c r="F12" s="38" t="s">
        <v>16</v>
      </c>
      <c r="G12" s="16" t="s">
        <v>18</v>
      </c>
      <c r="H12" s="17" t="s">
        <v>4</v>
      </c>
    </row>
    <row r="13" spans="1:8">
      <c r="A13" s="29" t="str">
        <f>IF(ISBLANK(Devis!A58),"",Devis!A58)</f>
        <v>mur</v>
      </c>
      <c r="B13" s="6"/>
      <c r="C13" s="6"/>
      <c r="D13" s="3"/>
      <c r="E13" s="6"/>
      <c r="F13" s="39">
        <f>Devis!H58</f>
        <v>500</v>
      </c>
      <c r="G13" s="36">
        <v>0.5</v>
      </c>
      <c r="H13" s="18">
        <f>IF(ISBLANK(G13),"",F13*G13)</f>
        <v>250</v>
      </c>
    </row>
    <row r="14" spans="1:8">
      <c r="A14" s="29" t="str">
        <f>IF(ISBLANK(Devis!A59),"",Devis!A59)</f>
        <v/>
      </c>
      <c r="B14" s="6"/>
      <c r="C14" s="6"/>
      <c r="D14" s="6"/>
      <c r="E14" s="6"/>
      <c r="F14" s="20" t="str">
        <f>Devis!H59</f>
        <v/>
      </c>
      <c r="G14" s="36"/>
      <c r="H14" s="18" t="str">
        <f t="shared" ref="H14:H26" si="0">IF(ISBLANK(G14),"",F14*G14)</f>
        <v/>
      </c>
    </row>
    <row r="15" spans="1:8">
      <c r="A15" s="29" t="str">
        <f>IF(ISBLANK(Devis!A60),"",Devis!A60)</f>
        <v/>
      </c>
      <c r="B15" s="6"/>
      <c r="C15" s="6"/>
      <c r="D15" s="6"/>
      <c r="E15" s="6"/>
      <c r="F15" s="20" t="str">
        <f>Devis!H60</f>
        <v/>
      </c>
      <c r="G15" s="36"/>
      <c r="H15" s="18" t="str">
        <f t="shared" si="0"/>
        <v/>
      </c>
    </row>
    <row r="16" spans="1:8">
      <c r="A16" s="29" t="str">
        <f>IF(ISBLANK(Devis!A61),"",Devis!A61)</f>
        <v/>
      </c>
      <c r="B16" s="6"/>
      <c r="C16" s="6"/>
      <c r="D16" s="6"/>
      <c r="E16" s="6"/>
      <c r="F16" s="20" t="str">
        <f>Devis!H61</f>
        <v/>
      </c>
      <c r="G16" s="36"/>
      <c r="H16" s="18" t="str">
        <f t="shared" si="0"/>
        <v/>
      </c>
    </row>
    <row r="17" spans="1:8">
      <c r="A17" s="29" t="str">
        <f>IF(ISBLANK(Devis!A62),"",Devis!A62)</f>
        <v/>
      </c>
      <c r="B17" s="6"/>
      <c r="C17" s="6"/>
      <c r="D17" s="6"/>
      <c r="E17" s="6"/>
      <c r="F17" s="20" t="str">
        <f>Devis!H62</f>
        <v/>
      </c>
      <c r="G17" s="36"/>
      <c r="H17" s="18" t="str">
        <f t="shared" si="0"/>
        <v/>
      </c>
    </row>
    <row r="18" spans="1:8">
      <c r="A18" s="29" t="str">
        <f>IF(ISBLANK(Devis!A63),"",Devis!A63)</f>
        <v/>
      </c>
      <c r="B18" s="6"/>
      <c r="C18" s="6"/>
      <c r="D18" s="6"/>
      <c r="E18" s="6"/>
      <c r="F18" s="20" t="str">
        <f>Devis!H63</f>
        <v/>
      </c>
      <c r="G18" s="36"/>
      <c r="H18" s="18" t="str">
        <f t="shared" si="0"/>
        <v/>
      </c>
    </row>
    <row r="19" spans="1:8">
      <c r="A19" s="29" t="str">
        <f>IF(ISBLANK(Devis!A64),"",Devis!A64)</f>
        <v/>
      </c>
      <c r="B19" s="6"/>
      <c r="C19" s="6"/>
      <c r="D19" s="6"/>
      <c r="E19" s="6"/>
      <c r="F19" s="20" t="str">
        <f>Devis!H64</f>
        <v/>
      </c>
      <c r="G19" s="36"/>
      <c r="H19" s="18" t="str">
        <f t="shared" si="0"/>
        <v/>
      </c>
    </row>
    <row r="20" spans="1:8">
      <c r="A20" s="29" t="str">
        <f>IF(ISBLANK(Devis!A65),"",Devis!A65)</f>
        <v/>
      </c>
      <c r="B20" s="6"/>
      <c r="C20" s="6"/>
      <c r="D20" s="6"/>
      <c r="E20" s="6"/>
      <c r="F20" s="20" t="str">
        <f>Devis!H65</f>
        <v/>
      </c>
      <c r="G20" s="36"/>
      <c r="H20" s="18" t="str">
        <f t="shared" si="0"/>
        <v/>
      </c>
    </row>
    <row r="21" spans="1:8">
      <c r="A21" s="29" t="str">
        <f>IF(ISBLANK(Devis!A66),"",Devis!A66)</f>
        <v/>
      </c>
      <c r="B21" s="6"/>
      <c r="C21" s="6"/>
      <c r="D21" s="6"/>
      <c r="E21" s="6"/>
      <c r="F21" s="20" t="str">
        <f>Devis!H66</f>
        <v/>
      </c>
      <c r="G21" s="36"/>
      <c r="H21" s="18" t="str">
        <f t="shared" si="0"/>
        <v/>
      </c>
    </row>
    <row r="22" spans="1:8">
      <c r="A22" s="29" t="str">
        <f>IF(ISBLANK(Devis!A67),"",Devis!A67)</f>
        <v/>
      </c>
      <c r="B22" s="6"/>
      <c r="C22" s="6"/>
      <c r="D22" s="6"/>
      <c r="E22" s="6"/>
      <c r="F22" s="20" t="str">
        <f>Devis!H67</f>
        <v/>
      </c>
      <c r="G22" s="36"/>
      <c r="H22" s="18" t="str">
        <f t="shared" si="0"/>
        <v/>
      </c>
    </row>
    <row r="23" spans="1:8">
      <c r="A23" s="29" t="str">
        <f>IF(ISBLANK(Devis!A68),"",Devis!A68)</f>
        <v/>
      </c>
      <c r="B23" s="6"/>
      <c r="C23" s="6"/>
      <c r="D23" s="6"/>
      <c r="E23" s="6"/>
      <c r="F23" s="20" t="str">
        <f>Devis!H68</f>
        <v/>
      </c>
      <c r="G23" s="36"/>
      <c r="H23" s="18" t="str">
        <f t="shared" si="0"/>
        <v/>
      </c>
    </row>
    <row r="24" spans="1:8">
      <c r="A24" s="29" t="str">
        <f>IF(ISBLANK(Devis!A69),"",Devis!A69)</f>
        <v/>
      </c>
      <c r="B24" s="6"/>
      <c r="C24" s="6"/>
      <c r="D24" s="6"/>
      <c r="E24" s="6"/>
      <c r="F24" s="20" t="str">
        <f>Devis!H69</f>
        <v/>
      </c>
      <c r="G24" s="36"/>
      <c r="H24" s="18" t="str">
        <f t="shared" si="0"/>
        <v/>
      </c>
    </row>
    <row r="25" spans="1:8">
      <c r="A25" s="29" t="str">
        <f>IF(ISBLANK(Devis!A70),"",Devis!A70)</f>
        <v/>
      </c>
      <c r="B25" s="6"/>
      <c r="C25" s="6"/>
      <c r="D25" s="6"/>
      <c r="E25" s="6"/>
      <c r="F25" s="20" t="str">
        <f>Devis!H70</f>
        <v/>
      </c>
      <c r="G25" s="36"/>
      <c r="H25" s="18" t="str">
        <f t="shared" si="0"/>
        <v/>
      </c>
    </row>
    <row r="26" spans="1:8">
      <c r="A26" s="29" t="str">
        <f>IF(ISBLANK(Devis!A71),"",Devis!A71)</f>
        <v/>
      </c>
      <c r="B26" s="6"/>
      <c r="C26" s="6"/>
      <c r="D26" s="6"/>
      <c r="E26" s="6"/>
      <c r="F26" s="20" t="str">
        <f>Devis!H71</f>
        <v/>
      </c>
      <c r="G26" s="36"/>
      <c r="H26" s="18" t="str">
        <f t="shared" si="0"/>
        <v/>
      </c>
    </row>
    <row r="27" spans="1:8">
      <c r="A27" s="29" t="str">
        <f>IF(ISBLANK(Devis!A72),"",Devis!A72)</f>
        <v/>
      </c>
      <c r="B27" s="6"/>
      <c r="C27" s="6"/>
      <c r="D27" s="6"/>
      <c r="E27" s="6"/>
      <c r="F27" s="20" t="str">
        <f>Devis!H72</f>
        <v/>
      </c>
      <c r="G27" s="36"/>
      <c r="H27" s="18" t="str">
        <f>IF(ISBLANK(G27),"",F27*G27)</f>
        <v/>
      </c>
    </row>
    <row r="28" spans="1:8">
      <c r="A28" s="30" t="str">
        <f>IF(ISBLANK(Devis!A73),"",Devis!A73)</f>
        <v/>
      </c>
      <c r="B28" s="9"/>
      <c r="C28" s="9"/>
      <c r="D28" s="9"/>
      <c r="E28" s="9"/>
      <c r="F28" s="21" t="str">
        <f>Devis!H73</f>
        <v/>
      </c>
      <c r="G28" s="37"/>
      <c r="H28" s="21" t="str">
        <f>IF(ISBLANK(G28),"",F28*G28)</f>
        <v/>
      </c>
    </row>
    <row r="29" spans="1:8" s="32" customFormat="1">
      <c r="A29" s="42"/>
      <c r="B29" s="6"/>
      <c r="C29" s="6"/>
      <c r="D29" s="6"/>
      <c r="E29" s="6"/>
      <c r="F29" s="19"/>
      <c r="G29" s="23"/>
      <c r="H29" s="19"/>
    </row>
    <row r="30" spans="1:8" ht="15" customHeight="1">
      <c r="A30" s="6"/>
      <c r="B30" s="6"/>
      <c r="C30" s="6"/>
      <c r="D30" s="6"/>
      <c r="E30" s="43" t="s">
        <v>27</v>
      </c>
      <c r="F30" s="19"/>
      <c r="G30" s="23"/>
      <c r="H30" s="44">
        <f>SUM(H13:H28)</f>
        <v>250</v>
      </c>
    </row>
    <row r="31" spans="1:8">
      <c r="A31" s="6"/>
      <c r="B31" s="6"/>
      <c r="C31" s="6"/>
      <c r="D31" s="6"/>
      <c r="E31" s="6" t="s">
        <v>19</v>
      </c>
      <c r="F31" s="19"/>
      <c r="G31" s="23"/>
      <c r="H31" s="19">
        <f>'Facture 1'!H31</f>
        <v>75</v>
      </c>
    </row>
    <row r="32" spans="1:8">
      <c r="A32" s="6"/>
      <c r="B32" s="6"/>
      <c r="C32" s="6"/>
      <c r="D32" s="6"/>
      <c r="E32" s="43" t="s">
        <v>33</v>
      </c>
      <c r="F32" s="19"/>
      <c r="G32" s="23"/>
      <c r="H32" s="19">
        <f>SUM(H31)</f>
        <v>75</v>
      </c>
    </row>
    <row r="33" spans="1:8">
      <c r="A33" s="6"/>
      <c r="B33" s="6"/>
      <c r="C33" s="6"/>
      <c r="D33" s="6"/>
      <c r="E33" s="6"/>
      <c r="F33" s="6"/>
      <c r="G33" s="6"/>
      <c r="H33" s="6"/>
    </row>
    <row r="34" spans="1:8">
      <c r="A34" s="6"/>
      <c r="B34" s="6"/>
      <c r="C34" s="6"/>
      <c r="D34" s="6"/>
      <c r="E34" s="6"/>
      <c r="F34" s="6"/>
      <c r="G34" s="57" t="s">
        <v>6</v>
      </c>
      <c r="H34" s="57"/>
    </row>
    <row r="35" spans="1:8" ht="19.7" customHeight="1">
      <c r="A35" s="6"/>
      <c r="B35" s="6"/>
      <c r="C35" s="6"/>
      <c r="D35" s="6"/>
      <c r="E35" s="6" t="s">
        <v>7</v>
      </c>
      <c r="G35" s="6"/>
      <c r="H35" s="19">
        <f>H30-H32</f>
        <v>175</v>
      </c>
    </row>
    <row r="36" spans="1:8" ht="19.7" customHeight="1" thickBot="1">
      <c r="A36" s="6"/>
      <c r="B36" s="6"/>
      <c r="C36" s="6"/>
      <c r="D36" s="6"/>
      <c r="E36" s="6" t="s">
        <v>8</v>
      </c>
      <c r="G36" s="23">
        <v>0.05</v>
      </c>
      <c r="H36" s="19">
        <f>-(H35*G36)</f>
        <v>-8.75</v>
      </c>
    </row>
    <row r="37" spans="1:8" ht="19.7" customHeight="1">
      <c r="A37" s="6"/>
      <c r="B37" s="6"/>
      <c r="C37" s="6"/>
      <c r="D37" s="6"/>
      <c r="E37" s="6" t="s">
        <v>9</v>
      </c>
      <c r="G37" s="6"/>
      <c r="H37" s="28">
        <f>SUM(H35:H36)</f>
        <v>166.25</v>
      </c>
    </row>
    <row r="38" spans="1:8" ht="19.7" customHeight="1" thickBot="1">
      <c r="A38" s="6"/>
      <c r="B38" s="6"/>
      <c r="C38" s="6"/>
      <c r="D38" s="6"/>
      <c r="E38" s="6" t="s">
        <v>11</v>
      </c>
      <c r="G38" s="23">
        <v>5.5E-2</v>
      </c>
      <c r="H38" s="24">
        <f>H37*G38</f>
        <v>9.1437500000000007</v>
      </c>
    </row>
    <row r="39" spans="1:8" ht="19.7" customHeight="1">
      <c r="A39" s="6"/>
      <c r="B39" s="6"/>
      <c r="C39" s="6"/>
      <c r="D39" s="6"/>
      <c r="E39" s="43" t="s">
        <v>10</v>
      </c>
      <c r="F39" s="6"/>
      <c r="G39" s="6"/>
      <c r="H39" s="40">
        <f>SUM(H37:H38)</f>
        <v>175.39375000000001</v>
      </c>
    </row>
    <row r="41" spans="1:8" ht="19.5" customHeight="1">
      <c r="A41" s="25"/>
      <c r="B41" s="25"/>
      <c r="C41" s="47" t="s">
        <v>30</v>
      </c>
      <c r="D41" s="41"/>
      <c r="E41" s="41"/>
      <c r="F41" s="47" t="str">
        <f>D10</f>
        <v>Situation N: 2</v>
      </c>
      <c r="G41" s="25"/>
      <c r="H41" s="25"/>
    </row>
    <row r="42" spans="1:8" ht="19.5" customHeight="1">
      <c r="A42" s="25"/>
      <c r="B42" s="25"/>
      <c r="C42" s="48" t="s">
        <v>29</v>
      </c>
      <c r="D42" s="41"/>
      <c r="E42" s="41"/>
      <c r="F42" s="49">
        <f>H39</f>
        <v>175.39375000000001</v>
      </c>
      <c r="G42" s="25"/>
      <c r="H42" s="25"/>
    </row>
    <row r="43" spans="1:8" ht="11.25" customHeight="1">
      <c r="A43" s="25"/>
      <c r="B43" s="25"/>
      <c r="C43" s="25"/>
      <c r="D43" s="25"/>
      <c r="E43" s="25"/>
      <c r="F43" s="25"/>
      <c r="G43" s="25"/>
      <c r="H43" s="25"/>
    </row>
    <row r="44" spans="1:8" ht="11.25" customHeight="1">
      <c r="A44" s="25"/>
      <c r="B44" s="25"/>
      <c r="C44" s="25"/>
      <c r="D44" s="25"/>
      <c r="E44" s="25"/>
      <c r="F44" s="25"/>
      <c r="G44" s="25"/>
      <c r="H44" s="25"/>
    </row>
    <row r="45" spans="1:8" ht="11.25" customHeight="1">
      <c r="A45" s="25"/>
      <c r="B45" s="25"/>
      <c r="C45" s="25"/>
      <c r="D45" s="25"/>
      <c r="E45" s="25"/>
      <c r="F45" s="25"/>
      <c r="G45" s="25"/>
      <c r="H45" s="25"/>
    </row>
  </sheetData>
  <mergeCells count="6">
    <mergeCell ref="G34:H34"/>
    <mergeCell ref="A2:B3"/>
    <mergeCell ref="A4:B5"/>
    <mergeCell ref="A7:B7"/>
    <mergeCell ref="A8:B8"/>
    <mergeCell ref="A11:E11"/>
  </mergeCells>
  <pageMargins left="0.51181102362204722" right="0.51181102362204722" top="1.375" bottom="0.74803149606299213" header="0.31496062992125984" footer="0.31496062992125984"/>
  <pageSetup paperSize="9" orientation="portrait" r:id="rId1"/>
  <headerFooter>
    <oddHeader>&amp;R&amp;P/&amp;N</oddHeader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H46"/>
  <sheetViews>
    <sheetView view="pageLayout" topLeftCell="A32" workbookViewId="0">
      <selection activeCell="G14" sqref="G14"/>
    </sheetView>
  </sheetViews>
  <sheetFormatPr baseColWidth="10" defaultRowHeight="15"/>
  <cols>
    <col min="1" max="4" width="11.42578125" style="32"/>
    <col min="5" max="6" width="11.42578125" style="32" customWidth="1"/>
    <col min="7" max="16384" width="11.42578125" style="32"/>
  </cols>
  <sheetData>
    <row r="1" spans="1:8">
      <c r="E1" s="2"/>
      <c r="F1" s="3"/>
      <c r="G1" s="3"/>
      <c r="H1" s="4"/>
    </row>
    <row r="2" spans="1:8">
      <c r="A2" s="59" t="s">
        <v>12</v>
      </c>
      <c r="B2" s="60"/>
      <c r="E2" s="5" t="str">
        <f>IF(ISBLANK(Devis!E2),"",Devis!E2)</f>
        <v>Monsieur Madame :</v>
      </c>
      <c r="F2" s="6"/>
      <c r="G2" s="6"/>
      <c r="H2" s="7"/>
    </row>
    <row r="3" spans="1:8">
      <c r="A3" s="60"/>
      <c r="B3" s="60"/>
      <c r="E3" s="5" t="str">
        <f>IF(ISBLANK(Devis!E3),"",Devis!E3)</f>
        <v>Adresse :</v>
      </c>
      <c r="F3" s="6"/>
      <c r="G3" s="6"/>
      <c r="H3" s="7"/>
    </row>
    <row r="4" spans="1:8">
      <c r="A4" s="59" t="str">
        <f>'Facture 1'!A4:B5</f>
        <v xml:space="preserve">N°  </v>
      </c>
      <c r="B4" s="59"/>
      <c r="E4" s="5" t="str">
        <f>IF(ISBLANK(Devis!E4),"",Devis!E4)</f>
        <v>Ville :</v>
      </c>
      <c r="F4" s="6"/>
      <c r="G4" s="6"/>
      <c r="H4" s="7"/>
    </row>
    <row r="5" spans="1:8">
      <c r="A5" s="59"/>
      <c r="B5" s="59"/>
      <c r="E5" s="8"/>
      <c r="F5" s="9"/>
      <c r="G5" s="9"/>
      <c r="H5" s="10"/>
    </row>
    <row r="7" spans="1:8">
      <c r="A7" s="58"/>
      <c r="B7" s="58"/>
    </row>
    <row r="8" spans="1:8">
      <c r="A8" s="58"/>
      <c r="B8" s="58"/>
    </row>
    <row r="10" spans="1:8">
      <c r="D10" s="32" t="s">
        <v>26</v>
      </c>
    </row>
    <row r="11" spans="1:8">
      <c r="A11" s="54" t="s">
        <v>2</v>
      </c>
      <c r="B11" s="55"/>
      <c r="C11" s="55"/>
      <c r="D11" s="55"/>
      <c r="E11" s="56"/>
      <c r="F11" s="12" t="s">
        <v>5</v>
      </c>
      <c r="G11" s="12" t="s">
        <v>17</v>
      </c>
      <c r="H11" s="31" t="s">
        <v>14</v>
      </c>
    </row>
    <row r="12" spans="1:8">
      <c r="A12" s="14"/>
      <c r="B12" s="15"/>
      <c r="C12" s="15"/>
      <c r="D12" s="15"/>
      <c r="E12" s="17"/>
      <c r="F12" s="16" t="s">
        <v>16</v>
      </c>
      <c r="G12" s="16" t="s">
        <v>18</v>
      </c>
      <c r="H12" s="17" t="s">
        <v>4</v>
      </c>
    </row>
    <row r="13" spans="1:8">
      <c r="A13" s="29" t="str">
        <f>IF(ISBLANK(Devis!A58),"",Devis!A58)</f>
        <v>mur</v>
      </c>
      <c r="B13" s="6"/>
      <c r="C13" s="6"/>
      <c r="D13" s="3"/>
      <c r="E13" s="7"/>
      <c r="F13" s="20">
        <f>Devis!H58</f>
        <v>500</v>
      </c>
      <c r="G13" s="26">
        <v>1</v>
      </c>
      <c r="H13" s="18">
        <f>IF(ISBLANK(G13),"",F13*G13)</f>
        <v>500</v>
      </c>
    </row>
    <row r="14" spans="1:8">
      <c r="A14" s="29" t="str">
        <f>IF(ISBLANK(Devis!A59),"",Devis!A59)</f>
        <v/>
      </c>
      <c r="B14" s="6"/>
      <c r="C14" s="6"/>
      <c r="D14" s="6"/>
      <c r="E14" s="7"/>
      <c r="F14" s="20" t="str">
        <f>Devis!H59</f>
        <v/>
      </c>
      <c r="G14" s="26"/>
      <c r="H14" s="18" t="str">
        <f t="shared" ref="H14:H28" si="0">IF(ISBLANK(G14),"",F14*G14)</f>
        <v/>
      </c>
    </row>
    <row r="15" spans="1:8">
      <c r="A15" s="29" t="str">
        <f>IF(ISBLANK(Devis!A60),"",Devis!A60)</f>
        <v/>
      </c>
      <c r="B15" s="6"/>
      <c r="C15" s="6"/>
      <c r="D15" s="6"/>
      <c r="E15" s="7"/>
      <c r="F15" s="20" t="str">
        <f>Devis!H60</f>
        <v/>
      </c>
      <c r="G15" s="26"/>
      <c r="H15" s="18" t="str">
        <f t="shared" si="0"/>
        <v/>
      </c>
    </row>
    <row r="16" spans="1:8">
      <c r="A16" s="29" t="str">
        <f>IF(ISBLANK(Devis!A61),"",Devis!A61)</f>
        <v/>
      </c>
      <c r="B16" s="6"/>
      <c r="C16" s="6"/>
      <c r="D16" s="6"/>
      <c r="E16" s="7"/>
      <c r="F16" s="20" t="str">
        <f>Devis!H61</f>
        <v/>
      </c>
      <c r="G16" s="26"/>
      <c r="H16" s="18" t="str">
        <f t="shared" si="0"/>
        <v/>
      </c>
    </row>
    <row r="17" spans="1:8">
      <c r="A17" s="29" t="str">
        <f>IF(ISBLANK(Devis!A62),"",Devis!A62)</f>
        <v/>
      </c>
      <c r="B17" s="6"/>
      <c r="C17" s="6"/>
      <c r="D17" s="6"/>
      <c r="E17" s="7"/>
      <c r="F17" s="20" t="str">
        <f>Devis!H62</f>
        <v/>
      </c>
      <c r="G17" s="26"/>
      <c r="H17" s="18" t="str">
        <f t="shared" si="0"/>
        <v/>
      </c>
    </row>
    <row r="18" spans="1:8">
      <c r="A18" s="29" t="str">
        <f>IF(ISBLANK(Devis!A63),"",Devis!A63)</f>
        <v/>
      </c>
      <c r="B18" s="6"/>
      <c r="C18" s="6"/>
      <c r="D18" s="6"/>
      <c r="E18" s="7"/>
      <c r="F18" s="20" t="str">
        <f>Devis!H63</f>
        <v/>
      </c>
      <c r="G18" s="26"/>
      <c r="H18" s="18" t="str">
        <f t="shared" si="0"/>
        <v/>
      </c>
    </row>
    <row r="19" spans="1:8">
      <c r="A19" s="29" t="str">
        <f>IF(ISBLANK(Devis!A64),"",Devis!A64)</f>
        <v/>
      </c>
      <c r="B19" s="6"/>
      <c r="C19" s="6"/>
      <c r="D19" s="6"/>
      <c r="E19" s="7"/>
      <c r="F19" s="20" t="str">
        <f>Devis!H64</f>
        <v/>
      </c>
      <c r="G19" s="26"/>
      <c r="H19" s="18" t="str">
        <f t="shared" si="0"/>
        <v/>
      </c>
    </row>
    <row r="20" spans="1:8">
      <c r="A20" s="29" t="str">
        <f>IF(ISBLANK(Devis!A65),"",Devis!A65)</f>
        <v/>
      </c>
      <c r="B20" s="6"/>
      <c r="C20" s="6"/>
      <c r="D20" s="6"/>
      <c r="E20" s="7"/>
      <c r="F20" s="20" t="str">
        <f>Devis!H65</f>
        <v/>
      </c>
      <c r="G20" s="26"/>
      <c r="H20" s="18" t="str">
        <f t="shared" si="0"/>
        <v/>
      </c>
    </row>
    <row r="21" spans="1:8">
      <c r="A21" s="29" t="str">
        <f>IF(ISBLANK(Devis!A66),"",Devis!A66)</f>
        <v/>
      </c>
      <c r="B21" s="6"/>
      <c r="C21" s="6"/>
      <c r="D21" s="6"/>
      <c r="E21" s="7"/>
      <c r="F21" s="20" t="str">
        <f>Devis!H66</f>
        <v/>
      </c>
      <c r="G21" s="26"/>
      <c r="H21" s="18" t="str">
        <f t="shared" si="0"/>
        <v/>
      </c>
    </row>
    <row r="22" spans="1:8">
      <c r="A22" s="29" t="str">
        <f>IF(ISBLANK(Devis!A67),"",Devis!A67)</f>
        <v/>
      </c>
      <c r="B22" s="6"/>
      <c r="C22" s="6"/>
      <c r="D22" s="6"/>
      <c r="E22" s="7"/>
      <c r="F22" s="20" t="str">
        <f>Devis!H67</f>
        <v/>
      </c>
      <c r="G22" s="26"/>
      <c r="H22" s="18" t="str">
        <f t="shared" si="0"/>
        <v/>
      </c>
    </row>
    <row r="23" spans="1:8">
      <c r="A23" s="29" t="str">
        <f>IF(ISBLANK(Devis!A68),"",Devis!A68)</f>
        <v/>
      </c>
      <c r="B23" s="6"/>
      <c r="C23" s="6"/>
      <c r="D23" s="6"/>
      <c r="E23" s="7"/>
      <c r="F23" s="20" t="str">
        <f>Devis!H68</f>
        <v/>
      </c>
      <c r="G23" s="26"/>
      <c r="H23" s="18" t="str">
        <f t="shared" si="0"/>
        <v/>
      </c>
    </row>
    <row r="24" spans="1:8">
      <c r="A24" s="29" t="str">
        <f>IF(ISBLANK(Devis!A69),"",Devis!A69)</f>
        <v/>
      </c>
      <c r="B24" s="6"/>
      <c r="C24" s="6"/>
      <c r="D24" s="6"/>
      <c r="E24" s="7"/>
      <c r="F24" s="20" t="str">
        <f>Devis!H69</f>
        <v/>
      </c>
      <c r="G24" s="26"/>
      <c r="H24" s="18" t="str">
        <f t="shared" si="0"/>
        <v/>
      </c>
    </row>
    <row r="25" spans="1:8">
      <c r="A25" s="29" t="str">
        <f>IF(ISBLANK(Devis!A70),"",Devis!A70)</f>
        <v/>
      </c>
      <c r="B25" s="6"/>
      <c r="C25" s="6"/>
      <c r="D25" s="6"/>
      <c r="E25" s="7"/>
      <c r="F25" s="20" t="str">
        <f>Devis!H70</f>
        <v/>
      </c>
      <c r="G25" s="26"/>
      <c r="H25" s="18" t="str">
        <f t="shared" si="0"/>
        <v/>
      </c>
    </row>
    <row r="26" spans="1:8">
      <c r="A26" s="29" t="str">
        <f>IF(ISBLANK(Devis!A71),"",Devis!A71)</f>
        <v/>
      </c>
      <c r="B26" s="6"/>
      <c r="C26" s="6"/>
      <c r="D26" s="6"/>
      <c r="E26" s="7"/>
      <c r="F26" s="20" t="str">
        <f>Devis!H71</f>
        <v/>
      </c>
      <c r="G26" s="26"/>
      <c r="H26" s="18" t="str">
        <f t="shared" si="0"/>
        <v/>
      </c>
    </row>
    <row r="27" spans="1:8">
      <c r="A27" s="29" t="str">
        <f>IF(ISBLANK(Devis!A72),"",Devis!A72)</f>
        <v/>
      </c>
      <c r="B27" s="6"/>
      <c r="C27" s="6"/>
      <c r="D27" s="6"/>
      <c r="E27" s="7"/>
      <c r="F27" s="20" t="str">
        <f>Devis!H72</f>
        <v/>
      </c>
      <c r="G27" s="26"/>
      <c r="H27" s="18" t="str">
        <f t="shared" si="0"/>
        <v/>
      </c>
    </row>
    <row r="28" spans="1:8">
      <c r="A28" s="30" t="str">
        <f>IF(ISBLANK(Devis!A73),"",Devis!A73)</f>
        <v/>
      </c>
      <c r="B28" s="9"/>
      <c r="C28" s="9"/>
      <c r="D28" s="9"/>
      <c r="E28" s="10"/>
      <c r="F28" s="21" t="str">
        <f>Devis!H73</f>
        <v/>
      </c>
      <c r="G28" s="27"/>
      <c r="H28" s="21" t="str">
        <f t="shared" si="0"/>
        <v/>
      </c>
    </row>
    <row r="29" spans="1:8">
      <c r="A29" s="42"/>
      <c r="B29" s="6"/>
      <c r="C29" s="6"/>
      <c r="D29" s="6"/>
      <c r="E29" s="6"/>
      <c r="F29" s="19"/>
      <c r="G29" s="23"/>
      <c r="H29" s="19"/>
    </row>
    <row r="30" spans="1:8">
      <c r="A30" s="6"/>
      <c r="B30" s="6"/>
      <c r="C30" s="6"/>
      <c r="D30" s="6"/>
      <c r="E30" s="43" t="s">
        <v>27</v>
      </c>
      <c r="F30" s="19"/>
      <c r="G30" s="23"/>
      <c r="H30" s="44">
        <f>SUM(H13:H28)</f>
        <v>500</v>
      </c>
    </row>
    <row r="31" spans="1:8">
      <c r="A31" s="6"/>
      <c r="B31" s="6"/>
      <c r="C31" s="6"/>
      <c r="D31" s="6"/>
      <c r="E31" s="6" t="s">
        <v>19</v>
      </c>
      <c r="F31" s="19"/>
      <c r="G31" s="23"/>
      <c r="H31" s="19">
        <f>'Facture 1'!H31</f>
        <v>75</v>
      </c>
    </row>
    <row r="32" spans="1:8">
      <c r="A32" s="6"/>
      <c r="B32" s="6"/>
      <c r="C32" s="6"/>
      <c r="D32" s="6"/>
      <c r="E32" s="6" t="s">
        <v>20</v>
      </c>
      <c r="F32" s="19"/>
      <c r="G32" s="23"/>
      <c r="H32" s="19">
        <f>'Facture 2'!H35</f>
        <v>175</v>
      </c>
    </row>
    <row r="33" spans="1:8">
      <c r="A33" s="6"/>
      <c r="B33" s="6"/>
      <c r="C33" s="6"/>
      <c r="D33" s="6"/>
      <c r="E33" s="43" t="s">
        <v>34</v>
      </c>
      <c r="F33" s="19"/>
      <c r="G33" s="23"/>
      <c r="H33" s="19">
        <f>SUM(H31:H32)</f>
        <v>250</v>
      </c>
    </row>
    <row r="34" spans="1:8">
      <c r="A34" s="6"/>
      <c r="B34" s="6"/>
      <c r="C34" s="6"/>
      <c r="D34" s="6"/>
      <c r="E34" s="6"/>
      <c r="F34" s="6"/>
      <c r="G34" s="6"/>
      <c r="H34" s="6"/>
    </row>
    <row r="35" spans="1:8">
      <c r="A35" s="6"/>
      <c r="B35" s="6"/>
      <c r="C35" s="6"/>
      <c r="D35" s="6"/>
      <c r="E35" s="6"/>
      <c r="F35" s="6"/>
      <c r="G35" s="57" t="s">
        <v>6</v>
      </c>
      <c r="H35" s="57"/>
    </row>
    <row r="36" spans="1:8" ht="19.7" customHeight="1">
      <c r="A36" s="6"/>
      <c r="B36" s="6"/>
      <c r="C36" s="6"/>
      <c r="D36" s="6"/>
      <c r="E36" s="6" t="s">
        <v>7</v>
      </c>
      <c r="G36" s="6"/>
      <c r="H36" s="19">
        <f>H30-H33</f>
        <v>250</v>
      </c>
    </row>
    <row r="37" spans="1:8" ht="19.7" customHeight="1" thickBot="1">
      <c r="A37" s="6"/>
      <c r="B37" s="6"/>
      <c r="C37" s="6"/>
      <c r="D37" s="6"/>
      <c r="E37" s="6" t="s">
        <v>8</v>
      </c>
      <c r="G37" s="23">
        <v>0.05</v>
      </c>
      <c r="H37" s="19">
        <f>IF(ISBLANK(G37),"",-(H36*G37))</f>
        <v>-12.5</v>
      </c>
    </row>
    <row r="38" spans="1:8" ht="19.7" customHeight="1">
      <c r="A38" s="6"/>
      <c r="B38" s="6"/>
      <c r="C38" s="6"/>
      <c r="D38" s="6"/>
      <c r="E38" s="6" t="s">
        <v>9</v>
      </c>
      <c r="G38" s="6"/>
      <c r="H38" s="28">
        <f>SUM(H36:H37)</f>
        <v>237.5</v>
      </c>
    </row>
    <row r="39" spans="1:8" ht="19.7" customHeight="1" thickBot="1">
      <c r="A39" s="6"/>
      <c r="B39" s="6"/>
      <c r="C39" s="6"/>
      <c r="D39" s="6"/>
      <c r="E39" s="6" t="s">
        <v>11</v>
      </c>
      <c r="G39" s="23">
        <v>5.5E-2</v>
      </c>
      <c r="H39" s="24">
        <f>H38*G39</f>
        <v>13.0625</v>
      </c>
    </row>
    <row r="40" spans="1:8" ht="19.7" customHeight="1">
      <c r="A40" s="6"/>
      <c r="B40" s="6"/>
      <c r="C40" s="6"/>
      <c r="D40" s="6"/>
      <c r="E40" s="43" t="s">
        <v>10</v>
      </c>
      <c r="F40" s="6"/>
      <c r="G40" s="6"/>
      <c r="H40" s="40">
        <f>SUM(H38:H39)</f>
        <v>250.5625</v>
      </c>
    </row>
    <row r="42" spans="1:8" ht="19.5" customHeight="1">
      <c r="A42" s="25"/>
      <c r="B42" s="25"/>
      <c r="C42" s="47" t="s">
        <v>31</v>
      </c>
      <c r="D42" s="41"/>
      <c r="E42" s="41"/>
      <c r="F42" s="47" t="str">
        <f>D10</f>
        <v>Situation N: 3</v>
      </c>
      <c r="G42" s="25"/>
      <c r="H42" s="25"/>
    </row>
    <row r="43" spans="1:8" ht="19.5" customHeight="1">
      <c r="A43" s="25"/>
      <c r="B43" s="25"/>
      <c r="C43" s="48" t="s">
        <v>25</v>
      </c>
      <c r="D43" s="41"/>
      <c r="E43" s="41"/>
      <c r="F43" s="49">
        <f>H40</f>
        <v>250.5625</v>
      </c>
      <c r="G43" s="25"/>
      <c r="H43" s="25"/>
    </row>
    <row r="44" spans="1:8" ht="11.25" customHeight="1">
      <c r="A44" s="25"/>
      <c r="B44" s="25"/>
      <c r="C44" s="25"/>
      <c r="D44" s="25"/>
      <c r="E44" s="25"/>
      <c r="F44" s="25"/>
      <c r="G44" s="25"/>
      <c r="H44" s="25"/>
    </row>
    <row r="45" spans="1:8" ht="11.25" customHeight="1">
      <c r="A45" s="25"/>
      <c r="B45" s="25"/>
      <c r="C45" s="25"/>
      <c r="D45" s="25"/>
      <c r="E45" s="25"/>
      <c r="F45" s="25"/>
      <c r="G45" s="25"/>
      <c r="H45" s="25"/>
    </row>
    <row r="46" spans="1:8" ht="11.25" customHeight="1">
      <c r="A46" s="25"/>
      <c r="B46" s="25"/>
      <c r="C46" s="25"/>
      <c r="D46" s="25"/>
      <c r="E46" s="25"/>
      <c r="F46" s="25"/>
      <c r="G46" s="25"/>
      <c r="H46" s="25"/>
    </row>
  </sheetData>
  <mergeCells count="6">
    <mergeCell ref="G35:H35"/>
    <mergeCell ref="A2:B3"/>
    <mergeCell ref="A4:B5"/>
    <mergeCell ref="A7:B7"/>
    <mergeCell ref="A8:B8"/>
    <mergeCell ref="A11:E11"/>
  </mergeCells>
  <pageMargins left="0.51181102362204722" right="0.51181102362204722" top="1.375" bottom="0.74803149606299213" header="0.31496062992125984" footer="0.31496062992125984"/>
  <pageSetup paperSize="9" orientation="portrait" r:id="rId1"/>
  <headerFooter>
    <oddHeader>&amp;R&amp;P/&amp;N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Devis</vt:lpstr>
      <vt:lpstr>Facture 1</vt:lpstr>
      <vt:lpstr>Facture 2</vt:lpstr>
      <vt:lpstr>Facture 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hp</cp:lastModifiedBy>
  <cp:lastPrinted>2012-02-24T08:22:57Z</cp:lastPrinted>
  <dcterms:created xsi:type="dcterms:W3CDTF">2012-02-22T14:45:02Z</dcterms:created>
  <dcterms:modified xsi:type="dcterms:W3CDTF">2012-03-01T12:42:13Z</dcterms:modified>
</cp:coreProperties>
</file>