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40" yWindow="108" windowWidth="9132" windowHeight="4968" tabRatio="762"/>
  </bookViews>
  <sheets>
    <sheet name="Facture-0001" sheetId="2" r:id="rId1"/>
    <sheet name="Feuil1" sheetId="117" r:id="rId2"/>
  </sheets>
  <calcPr calcId="145621"/>
</workbook>
</file>

<file path=xl/calcChain.xml><?xml version="1.0" encoding="utf-8"?>
<calcChain xmlns="http://schemas.openxmlformats.org/spreadsheetml/2006/main">
  <c r="G52" i="2" l="1"/>
  <c r="G51" i="2"/>
  <c r="K47" i="2" l="1"/>
  <c r="I40" i="2"/>
  <c r="I23" i="2"/>
  <c r="K23" i="2" s="1"/>
  <c r="L23" i="2" s="1"/>
  <c r="L24" i="2"/>
  <c r="L26" i="2"/>
  <c r="L32" i="2"/>
  <c r="L34" i="2"/>
  <c r="L42" i="2"/>
  <c r="K24" i="2"/>
  <c r="K25" i="2"/>
  <c r="L25" i="2" s="1"/>
  <c r="K26" i="2"/>
  <c r="K28" i="2"/>
  <c r="L28" i="2" s="1"/>
  <c r="K29" i="2"/>
  <c r="L29" i="2" s="1"/>
  <c r="K32" i="2"/>
  <c r="K33" i="2"/>
  <c r="L33" i="2" s="1"/>
  <c r="K34" i="2"/>
  <c r="K36" i="2"/>
  <c r="L36" i="2" s="1"/>
  <c r="K37" i="2"/>
  <c r="L37" i="2" s="1"/>
  <c r="K40" i="2"/>
  <c r="L40" i="2" s="1"/>
  <c r="K41" i="2"/>
  <c r="L41" i="2" s="1"/>
  <c r="K42" i="2"/>
  <c r="K44" i="2"/>
  <c r="L44" i="2" s="1"/>
  <c r="I24" i="2"/>
  <c r="I25" i="2"/>
  <c r="I26" i="2"/>
  <c r="I27" i="2"/>
  <c r="K27" i="2" s="1"/>
  <c r="L27" i="2" s="1"/>
  <c r="I28" i="2"/>
  <c r="I29" i="2"/>
  <c r="I30" i="2"/>
  <c r="K30" i="2" s="1"/>
  <c r="L30" i="2" s="1"/>
  <c r="I31" i="2"/>
  <c r="K31" i="2" s="1"/>
  <c r="L31" i="2" s="1"/>
  <c r="I32" i="2"/>
  <c r="I33" i="2"/>
  <c r="I34" i="2"/>
  <c r="I35" i="2"/>
  <c r="K35" i="2" s="1"/>
  <c r="L35" i="2" s="1"/>
  <c r="I36" i="2"/>
  <c r="I37" i="2"/>
  <c r="I38" i="2"/>
  <c r="K38" i="2" s="1"/>
  <c r="L38" i="2" s="1"/>
  <c r="I39" i="2"/>
  <c r="K39" i="2" s="1"/>
  <c r="L39" i="2" s="1"/>
  <c r="I41" i="2"/>
  <c r="I42" i="2"/>
  <c r="I43" i="2"/>
  <c r="K43" i="2" s="1"/>
  <c r="L43" i="2" s="1"/>
  <c r="I44" i="2"/>
  <c r="I22" i="2"/>
  <c r="K22" i="2" s="1"/>
  <c r="L22" i="2" s="1"/>
  <c r="K45" i="2" l="1"/>
  <c r="I45" i="2" l="1"/>
  <c r="L45" i="2"/>
  <c r="K48" i="2" s="1"/>
</calcChain>
</file>

<file path=xl/sharedStrings.xml><?xml version="1.0" encoding="utf-8"?>
<sst xmlns="http://schemas.openxmlformats.org/spreadsheetml/2006/main" count="44" uniqueCount="41">
  <si>
    <t>PU</t>
  </si>
  <si>
    <t>TVA</t>
  </si>
  <si>
    <t>P.T.</t>
  </si>
  <si>
    <t>Total TVA</t>
  </si>
  <si>
    <t>TOT TVAC</t>
  </si>
  <si>
    <t>Désignation</t>
  </si>
  <si>
    <t>Quant</t>
  </si>
  <si>
    <t xml:space="preserve">A payer : </t>
  </si>
  <si>
    <t>A rappeler lors du paiement :</t>
  </si>
  <si>
    <t>Acompte 1</t>
  </si>
  <si>
    <t>Acompte 2</t>
  </si>
  <si>
    <t>Acompte 3</t>
  </si>
  <si>
    <t xml:space="preserve">Acompte : </t>
  </si>
  <si>
    <t>FACTURE :</t>
  </si>
  <si>
    <t>Chantier :</t>
  </si>
  <si>
    <t>Date</t>
  </si>
  <si>
    <t>Montant</t>
  </si>
  <si>
    <t>N° Facture</t>
  </si>
  <si>
    <t>Adresse de facturation</t>
  </si>
  <si>
    <t>Prénom, nom client</t>
  </si>
  <si>
    <t>CP-Ville</t>
  </si>
  <si>
    <t>Rue, numéro</t>
  </si>
  <si>
    <t>ville</t>
  </si>
  <si>
    <t>Pays</t>
  </si>
  <si>
    <t>Rue, numéro (société)</t>
  </si>
  <si>
    <t>cp, ville</t>
  </si>
  <si>
    <t>tél, gsm</t>
  </si>
  <si>
    <t>fax</t>
  </si>
  <si>
    <t>E-mail</t>
  </si>
  <si>
    <t>RC :</t>
  </si>
  <si>
    <t>Date :</t>
  </si>
  <si>
    <t>BIC CODE :</t>
  </si>
  <si>
    <t>IBAN :</t>
  </si>
  <si>
    <t>Échéance facture :</t>
  </si>
  <si>
    <t>Conditions générale au verso</t>
  </si>
  <si>
    <t>Point lumineux sous IRL appareillage saillie SA</t>
  </si>
  <si>
    <t>2012-01-0001</t>
  </si>
  <si>
    <t>BE72</t>
  </si>
  <si>
    <t>4526-7012-2603-4425</t>
  </si>
  <si>
    <t>GREBEBBBE</t>
  </si>
  <si>
    <t>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</si>
</sst>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164" formatCode="_-* #,##0.00\ _F_B_-;\-* #,##0.00\ _F_B_-;_-* &quot;-&quot;??\ _F_B_-;_-@_-"/>
    <numFmt numFmtId="166" formatCode="#\ &quot;Sac(s)&quot;"/>
    <numFmt numFmtId="168" formatCode="#\ &quot;Bac(s)&quot;"/>
    <numFmt numFmtId="169" formatCode="#\ &quot;Kilo(s)&quot;"/>
    <numFmt numFmtId="170" formatCode="#\ &quot;Tonne(s)&quot;"/>
    <numFmt numFmtId="171" formatCode="#\ &quot;Palette(s)&quot;"/>
    <numFmt numFmtId="172" formatCode="#\ &quot;Mètre(s)&quot;"/>
    <numFmt numFmtId="173" formatCode="#\ &quot;Mètre3(s)&quot;"/>
    <numFmt numFmtId="174" formatCode="#\ &quot;Km(s)&quot;"/>
    <numFmt numFmtId="175" formatCode="#\ &quot; €&quot;"/>
    <numFmt numFmtId="176" formatCode="#.##\ &quot;€&quot;;\-#.##0.00\ &quot;€&quot;"/>
    <numFmt numFmtId="177" formatCode="h:mm\ &quot;Heures&quot;"/>
    <numFmt numFmtId="180" formatCode="d/mm/yyyy;@"/>
    <numFmt numFmtId="181" formatCode="#"/>
    <numFmt numFmtId="182" formatCode="#,##0.00&quot;€&quot;"/>
    <numFmt numFmtId="183" formatCode="[h]:mm&quot;Heure(s)&quot;"/>
    <numFmt numFmtId="184" formatCode="_-* #,##0.00\ _€_-;\-* #,##0.00\ _€_-;_-* &quot;-&quot;??\ _€_-;_-@_-"/>
  </numFmts>
  <fonts count="15" x14ac:knownFonts="1">
    <font>
      <sz val="10"/>
      <name val="Arial"/>
    </font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</font>
    <font>
      <sz val="10"/>
      <name val="Arial"/>
      <family val="2"/>
    </font>
    <font>
      <sz val="12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6"/>
      <color rgb="FFFF0000"/>
      <name val="Arial"/>
      <family val="2"/>
    </font>
    <font>
      <b/>
      <sz val="12"/>
      <color rgb="FFFF0000"/>
      <name val="Arial"/>
      <family val="2"/>
    </font>
    <font>
      <sz val="9.5"/>
      <name val="MS Sans Serif"/>
      <family val="2"/>
    </font>
    <font>
      <sz val="18"/>
      <color theme="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84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Border="1"/>
    <xf numFmtId="0" fontId="0" fillId="0" borderId="1" xfId="0" applyBorder="1"/>
    <xf numFmtId="0" fontId="0" fillId="0" borderId="2" xfId="0" applyBorder="1"/>
    <xf numFmtId="166" fontId="0" fillId="0" borderId="1" xfId="0" applyNumberFormat="1" applyBorder="1"/>
    <xf numFmtId="168" fontId="0" fillId="0" borderId="1" xfId="0" applyNumberFormat="1" applyBorder="1"/>
    <xf numFmtId="169" fontId="0" fillId="0" borderId="1" xfId="0" applyNumberFormat="1" applyBorder="1"/>
    <xf numFmtId="170" fontId="0" fillId="0" borderId="1" xfId="0" applyNumberFormat="1" applyBorder="1"/>
    <xf numFmtId="171" fontId="0" fillId="0" borderId="1" xfId="0" applyNumberFormat="1" applyBorder="1"/>
    <xf numFmtId="172" fontId="0" fillId="0" borderId="1" xfId="0" applyNumberFormat="1" applyBorder="1"/>
    <xf numFmtId="173" fontId="0" fillId="0" borderId="1" xfId="0" applyNumberFormat="1" applyBorder="1"/>
    <xf numFmtId="174" fontId="0" fillId="0" borderId="1" xfId="0" applyNumberFormat="1" applyBorder="1"/>
    <xf numFmtId="0" fontId="5" fillId="0" borderId="0" xfId="0" applyFont="1"/>
    <xf numFmtId="0" fontId="6" fillId="0" borderId="3" xfId="0" applyFont="1" applyBorder="1" applyAlignment="1">
      <alignment horizontal="centerContinuous"/>
    </xf>
    <xf numFmtId="0" fontId="5" fillId="0" borderId="4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177" fontId="0" fillId="0" borderId="1" xfId="0" applyNumberFormat="1" applyBorder="1"/>
    <xf numFmtId="0" fontId="0" fillId="0" borderId="4" xfId="0" applyBorder="1"/>
    <xf numFmtId="0" fontId="0" fillId="0" borderId="6" xfId="0" applyBorder="1"/>
    <xf numFmtId="175" fontId="0" fillId="0" borderId="0" xfId="0" applyNumberForma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8" fillId="0" borderId="0" xfId="0" applyFont="1" applyBorder="1"/>
    <xf numFmtId="0" fontId="0" fillId="0" borderId="7" xfId="0" applyBorder="1" applyAlignment="1">
      <alignment horizontal="centerContinuous"/>
    </xf>
    <xf numFmtId="0" fontId="7" fillId="0" borderId="0" xfId="0" applyFont="1" applyBorder="1" applyAlignment="1">
      <alignment horizontal="centerContinuous"/>
    </xf>
    <xf numFmtId="49" fontId="5" fillId="0" borderId="0" xfId="0" applyNumberFormat="1" applyFont="1" applyBorder="1" applyAlignment="1">
      <alignment horizontal="centerContinuous"/>
    </xf>
    <xf numFmtId="0" fontId="5" fillId="0" borderId="6" xfId="0" applyFont="1" applyBorder="1"/>
    <xf numFmtId="180" fontId="0" fillId="0" borderId="0" xfId="0" applyNumberFormat="1" applyBorder="1"/>
    <xf numFmtId="0" fontId="10" fillId="0" borderId="0" xfId="0" applyFont="1" applyBorder="1"/>
    <xf numFmtId="0" fontId="7" fillId="0" borderId="0" xfId="0" applyFont="1"/>
    <xf numFmtId="0" fontId="7" fillId="0" borderId="0" xfId="0" applyFont="1" applyBorder="1"/>
    <xf numFmtId="0" fontId="7" fillId="0" borderId="0" xfId="0" applyNumberFormat="1" applyFont="1" applyBorder="1" applyAlignment="1"/>
    <xf numFmtId="0" fontId="7" fillId="0" borderId="0" xfId="0" applyFont="1" applyBorder="1" applyAlignment="1"/>
    <xf numFmtId="0" fontId="2" fillId="0" borderId="0" xfId="0" applyFont="1" applyBorder="1"/>
    <xf numFmtId="0" fontId="5" fillId="0" borderId="0" xfId="0" applyFont="1" applyBorder="1"/>
    <xf numFmtId="181" fontId="7" fillId="0" borderId="0" xfId="0" applyNumberFormat="1" applyFont="1" applyBorder="1" applyAlignment="1"/>
    <xf numFmtId="0" fontId="0" fillId="0" borderId="0" xfId="0" applyBorder="1" applyAlignment="1">
      <alignment horizontal="centerContinuous"/>
    </xf>
    <xf numFmtId="0" fontId="8" fillId="0" borderId="0" xfId="0" applyFont="1"/>
    <xf numFmtId="0" fontId="5" fillId="0" borderId="0" xfId="0" applyFont="1" applyFill="1" applyBorder="1" applyAlignment="1">
      <alignment horizontal="center"/>
    </xf>
    <xf numFmtId="9" fontId="0" fillId="0" borderId="0" xfId="2" applyFont="1" applyBorder="1"/>
    <xf numFmtId="176" fontId="0" fillId="0" borderId="7" xfId="0" applyNumberFormat="1" applyBorder="1"/>
    <xf numFmtId="182" fontId="0" fillId="0" borderId="1" xfId="0" applyNumberFormat="1" applyBorder="1"/>
    <xf numFmtId="182" fontId="0" fillId="0" borderId="11" xfId="0" applyNumberFormat="1" applyBorder="1"/>
    <xf numFmtId="182" fontId="0" fillId="0" borderId="11" xfId="1" applyNumberFormat="1" applyFont="1" applyBorder="1"/>
    <xf numFmtId="182" fontId="0" fillId="0" borderId="7" xfId="0" applyNumberFormat="1" applyBorder="1"/>
    <xf numFmtId="182" fontId="0" fillId="0" borderId="0" xfId="0" applyNumberFormat="1" applyBorder="1"/>
    <xf numFmtId="182" fontId="0" fillId="0" borderId="4" xfId="0" applyNumberFormat="1" applyBorder="1"/>
    <xf numFmtId="182" fontId="0" fillId="0" borderId="12" xfId="0" applyNumberFormat="1" applyBorder="1"/>
    <xf numFmtId="182" fontId="0" fillId="0" borderId="6" xfId="0" applyNumberFormat="1" applyBorder="1"/>
    <xf numFmtId="175" fontId="0" fillId="0" borderId="6" xfId="0" applyNumberFormat="1" applyBorder="1"/>
    <xf numFmtId="0" fontId="0" fillId="0" borderId="14" xfId="0" applyBorder="1" applyAlignment="1">
      <alignment horizontal="center"/>
    </xf>
    <xf numFmtId="182" fontId="0" fillId="0" borderId="8" xfId="0" applyNumberFormat="1" applyBorder="1"/>
    <xf numFmtId="182" fontId="0" fillId="0" borderId="1" xfId="1" applyNumberFormat="1" applyFont="1" applyBorder="1"/>
    <xf numFmtId="9" fontId="0" fillId="0" borderId="14" xfId="2" applyFont="1" applyBorder="1"/>
    <xf numFmtId="0" fontId="5" fillId="0" borderId="13" xfId="0" applyFont="1" applyBorder="1" applyAlignment="1">
      <alignment horizontal="center"/>
    </xf>
    <xf numFmtId="182" fontId="0" fillId="0" borderId="10" xfId="0" applyNumberFormat="1" applyBorder="1"/>
    <xf numFmtId="182" fontId="0" fillId="0" borderId="2" xfId="1" applyNumberFormat="1" applyFont="1" applyBorder="1"/>
    <xf numFmtId="182" fontId="0" fillId="0" borderId="2" xfId="0" applyNumberFormat="1" applyBorder="1"/>
    <xf numFmtId="182" fontId="9" fillId="0" borderId="0" xfId="0" applyNumberFormat="1" applyFont="1" applyBorder="1" applyAlignment="1">
      <alignment horizontal="centerContinuous"/>
    </xf>
    <xf numFmtId="0" fontId="2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83" fontId="0" fillId="0" borderId="1" xfId="0" applyNumberFormat="1" applyBorder="1"/>
    <xf numFmtId="182" fontId="7" fillId="0" borderId="15" xfId="0" applyNumberFormat="1" applyFont="1" applyBorder="1" applyAlignment="1">
      <alignment horizontal="centerContinuous"/>
    </xf>
    <xf numFmtId="0" fontId="0" fillId="0" borderId="16" xfId="0" applyBorder="1" applyAlignment="1">
      <alignment horizontal="centerContinuous"/>
    </xf>
    <xf numFmtId="0" fontId="2" fillId="0" borderId="6" xfId="0" applyFont="1" applyBorder="1"/>
    <xf numFmtId="0" fontId="2" fillId="0" borderId="8" xfId="0" applyFont="1" applyBorder="1"/>
    <xf numFmtId="0" fontId="2" fillId="0" borderId="9" xfId="0" applyFont="1" applyBorder="1"/>
    <xf numFmtId="14" fontId="7" fillId="0" borderId="0" xfId="0" applyNumberFormat="1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2" fillId="0" borderId="0" xfId="0" applyFont="1" applyBorder="1" applyAlignment="1">
      <alignment horizontal="centerContinuous"/>
    </xf>
    <xf numFmtId="0" fontId="6" fillId="0" borderId="0" xfId="0" applyFont="1" applyAlignment="1">
      <alignment horizontal="centerContinuous"/>
    </xf>
    <xf numFmtId="181" fontId="8" fillId="0" borderId="0" xfId="0" applyNumberFormat="1" applyFont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14" fontId="11" fillId="0" borderId="0" xfId="0" applyNumberFormat="1" applyFont="1" applyBorder="1" applyAlignment="1">
      <alignment horizontal="centerContinuous" vertical="center"/>
    </xf>
    <xf numFmtId="0" fontId="6" fillId="0" borderId="14" xfId="0" applyFont="1" applyBorder="1" applyAlignment="1">
      <alignment horizontal="centerContinuous"/>
    </xf>
    <xf numFmtId="0" fontId="13" fillId="2" borderId="14" xfId="0" applyFont="1" applyFill="1" applyBorder="1" applyAlignment="1">
      <alignment horizontal="centerContinuous"/>
    </xf>
    <xf numFmtId="176" fontId="13" fillId="2" borderId="14" xfId="0" applyNumberFormat="1" applyFont="1" applyFill="1" applyBorder="1" applyAlignment="1">
      <alignment horizontal="centerContinuous"/>
    </xf>
    <xf numFmtId="3" fontId="2" fillId="0" borderId="0" xfId="0" applyNumberFormat="1" applyFont="1" applyBorder="1" applyAlignment="1">
      <alignment horizontal="center"/>
    </xf>
    <xf numFmtId="0" fontId="14" fillId="0" borderId="0" xfId="0" applyFont="1" applyAlignment="1">
      <alignment horizontal="centerContinuous"/>
    </xf>
    <xf numFmtId="0" fontId="13" fillId="2" borderId="0" xfId="0" applyFont="1" applyFill="1" applyBorder="1"/>
    <xf numFmtId="0" fontId="6" fillId="0" borderId="17" xfId="0" applyFont="1" applyBorder="1" applyAlignment="1">
      <alignment horizontal="centerContinuous"/>
    </xf>
  </cellXfs>
  <cellStyles count="4">
    <cellStyle name="Milliers" xfId="1" builtinId="3"/>
    <cellStyle name="Milliers 2" xf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</sheetPr>
  <dimension ref="A1:N104"/>
  <sheetViews>
    <sheetView tabSelected="1" workbookViewId="0"/>
  </sheetViews>
  <sheetFormatPr baseColWidth="10" defaultRowHeight="13.2" x14ac:dyDescent="0.25"/>
  <cols>
    <col min="2" max="2" width="10.33203125" customWidth="1"/>
    <col min="3" max="3" width="13.5546875" customWidth="1"/>
    <col min="4" max="4" width="10.88671875" customWidth="1"/>
    <col min="5" max="5" width="7.77734375" customWidth="1"/>
    <col min="6" max="6" width="11.44140625" hidden="1" customWidth="1"/>
    <col min="7" max="7" width="14.21875" customWidth="1"/>
    <col min="8" max="8" width="12.6640625" customWidth="1"/>
    <col min="9" max="9" width="13.109375" customWidth="1"/>
    <col min="10" max="10" width="6.21875" customWidth="1"/>
    <col min="12" max="12" width="13.21875" customWidth="1"/>
  </cols>
  <sheetData>
    <row r="1" spans="1:11" ht="22.8" x14ac:dyDescent="0.4">
      <c r="A1" s="85"/>
      <c r="B1" s="76"/>
      <c r="C1" s="76"/>
      <c r="E1" s="2"/>
      <c r="G1" s="2"/>
      <c r="H1" s="2" t="s">
        <v>24</v>
      </c>
      <c r="I1" s="2"/>
    </row>
    <row r="2" spans="1:11" ht="11.25" customHeight="1" x14ac:dyDescent="0.25">
      <c r="E2" s="2"/>
      <c r="G2" s="2"/>
      <c r="H2" s="2" t="s">
        <v>25</v>
      </c>
      <c r="I2" s="2"/>
    </row>
    <row r="3" spans="1:11" x14ac:dyDescent="0.25">
      <c r="H3" s="2" t="s">
        <v>26</v>
      </c>
      <c r="I3" s="2"/>
    </row>
    <row r="4" spans="1:11" x14ac:dyDescent="0.25">
      <c r="H4" s="2" t="s">
        <v>27</v>
      </c>
    </row>
    <row r="5" spans="1:11" x14ac:dyDescent="0.25">
      <c r="H5" s="2" t="s">
        <v>28</v>
      </c>
    </row>
    <row r="10" spans="1:11" ht="21" x14ac:dyDescent="0.4">
      <c r="D10" s="1"/>
      <c r="H10" s="43" t="s">
        <v>18</v>
      </c>
    </row>
    <row r="11" spans="1:11" ht="15.6" x14ac:dyDescent="0.3">
      <c r="D11" s="1"/>
      <c r="H11" s="1"/>
    </row>
    <row r="12" spans="1:11" s="35" customFormat="1" ht="21" x14ac:dyDescent="0.4">
      <c r="A12" s="43" t="s">
        <v>30</v>
      </c>
      <c r="B12" s="73">
        <v>40909</v>
      </c>
      <c r="C12" s="74"/>
      <c r="E12" s="36"/>
      <c r="H12" s="35" t="s">
        <v>19</v>
      </c>
    </row>
    <row r="13" spans="1:11" ht="20.399999999999999" x14ac:dyDescent="0.35">
      <c r="E13" s="3"/>
      <c r="H13" s="35" t="s">
        <v>21</v>
      </c>
      <c r="I13" s="35"/>
      <c r="J13" s="35"/>
      <c r="K13" s="35"/>
    </row>
    <row r="14" spans="1:11" ht="25.2" customHeight="1" x14ac:dyDescent="0.4">
      <c r="A14" s="28" t="s">
        <v>13</v>
      </c>
      <c r="B14" s="3"/>
      <c r="C14" s="41" t="s">
        <v>36</v>
      </c>
      <c r="D14" s="38"/>
      <c r="E14" s="30"/>
      <c r="F14" s="30"/>
      <c r="G14" s="30"/>
      <c r="H14" s="36" t="s">
        <v>20</v>
      </c>
      <c r="I14" s="36"/>
      <c r="J14" s="35"/>
      <c r="K14" s="35"/>
    </row>
    <row r="15" spans="1:11" ht="20.399999999999999" customHeight="1" x14ac:dyDescent="0.4">
      <c r="A15" s="28"/>
      <c r="B15" s="3"/>
      <c r="C15" s="37"/>
      <c r="D15" s="38"/>
      <c r="E15" s="30"/>
      <c r="F15" s="30"/>
      <c r="G15" s="30"/>
      <c r="H15" s="36" t="s">
        <v>23</v>
      </c>
      <c r="I15" s="36"/>
      <c r="J15" s="35"/>
      <c r="K15" s="35"/>
    </row>
    <row r="16" spans="1:11" ht="13.2" customHeight="1" x14ac:dyDescent="0.4">
      <c r="A16" s="28"/>
      <c r="B16" s="3"/>
      <c r="C16" s="37"/>
      <c r="D16" s="41"/>
      <c r="E16" s="30"/>
      <c r="F16" s="30"/>
      <c r="G16" s="30"/>
      <c r="H16" s="36"/>
      <c r="I16" s="36"/>
      <c r="J16" s="35"/>
      <c r="K16" s="35"/>
    </row>
    <row r="17" spans="1:14" ht="13.35" customHeight="1" x14ac:dyDescent="0.35">
      <c r="A17" s="39" t="s">
        <v>14</v>
      </c>
      <c r="B17" s="40" t="s">
        <v>21</v>
      </c>
      <c r="C17" s="37"/>
      <c r="D17" s="38"/>
      <c r="E17" s="30"/>
      <c r="F17" s="30"/>
      <c r="G17" s="30"/>
      <c r="H17" s="36"/>
      <c r="I17" s="36"/>
      <c r="J17" s="35"/>
      <c r="K17" s="35"/>
    </row>
    <row r="18" spans="1:14" ht="13.2" customHeight="1" x14ac:dyDescent="0.25">
      <c r="B18" s="14" t="s">
        <v>22</v>
      </c>
    </row>
    <row r="19" spans="1:14" x14ac:dyDescent="0.25">
      <c r="B19" s="14" t="s">
        <v>23</v>
      </c>
    </row>
    <row r="21" spans="1:14" ht="20.100000000000001" customHeight="1" thickBot="1" x14ac:dyDescent="0.3">
      <c r="A21" s="87" t="s">
        <v>5</v>
      </c>
      <c r="B21" s="81"/>
      <c r="C21" s="81"/>
      <c r="D21" s="15"/>
      <c r="E21" s="15"/>
      <c r="F21" s="15"/>
      <c r="G21" s="16" t="s">
        <v>6</v>
      </c>
      <c r="H21" s="17" t="s">
        <v>0</v>
      </c>
      <c r="I21" s="56" t="s">
        <v>2</v>
      </c>
      <c r="J21" s="17" t="s">
        <v>1</v>
      </c>
      <c r="K21" s="60" t="s">
        <v>3</v>
      </c>
      <c r="L21" s="18" t="s">
        <v>4</v>
      </c>
      <c r="N21" s="44"/>
    </row>
    <row r="22" spans="1:14" ht="20.100000000000001" customHeight="1" thickTop="1" x14ac:dyDescent="0.25">
      <c r="A22" s="86" t="s">
        <v>35</v>
      </c>
      <c r="B22" s="82"/>
      <c r="C22" s="83"/>
      <c r="D22" s="42"/>
      <c r="E22" s="42"/>
      <c r="F22" s="3"/>
      <c r="G22" s="7">
        <v>1</v>
      </c>
      <c r="H22" s="53">
        <v>1260000</v>
      </c>
      <c r="I22" s="49">
        <f>SUM(G22*H22)</f>
        <v>1260000</v>
      </c>
      <c r="J22" s="59">
        <v>0.21</v>
      </c>
      <c r="K22" s="48">
        <f>SUM(I22*J22)</f>
        <v>264600</v>
      </c>
      <c r="L22" s="50">
        <f>SUM(K22+I22)</f>
        <v>1524600</v>
      </c>
    </row>
    <row r="23" spans="1:14" ht="20.100000000000001" customHeight="1" x14ac:dyDescent="0.25">
      <c r="A23" s="21"/>
      <c r="B23" s="3"/>
      <c r="C23" s="3"/>
      <c r="D23" s="3"/>
      <c r="E23" s="3"/>
      <c r="F23" s="3"/>
      <c r="G23" s="67">
        <v>2.0833333333333335</v>
      </c>
      <c r="H23" s="54">
        <v>12.6</v>
      </c>
      <c r="I23" s="58">
        <f>SUM(G23*H23)*24</f>
        <v>630</v>
      </c>
      <c r="J23" s="45">
        <v>0.06</v>
      </c>
      <c r="K23" s="47">
        <f t="shared" ref="K23:K44" si="0">SUM(I23*J23)</f>
        <v>37.799999999999997</v>
      </c>
      <c r="L23" s="46">
        <f t="shared" ref="L23:L44" si="1">SUM(K23+I23)</f>
        <v>667.8</v>
      </c>
    </row>
    <row r="24" spans="1:14" ht="20.100000000000001" customHeight="1" x14ac:dyDescent="0.25">
      <c r="A24" s="21"/>
      <c r="B24" s="3"/>
      <c r="C24" s="3"/>
      <c r="D24" s="3"/>
      <c r="E24" s="3"/>
      <c r="F24" s="3"/>
      <c r="G24" s="6"/>
      <c r="H24" s="55"/>
      <c r="I24" s="58">
        <f t="shared" ref="I24:I44" si="2">SUM(G24*H24)</f>
        <v>0</v>
      </c>
      <c r="J24" s="45"/>
      <c r="K24" s="47">
        <f t="shared" si="0"/>
        <v>0</v>
      </c>
      <c r="L24" s="50">
        <f t="shared" si="1"/>
        <v>0</v>
      </c>
    </row>
    <row r="25" spans="1:14" ht="20.100000000000001" customHeight="1" x14ac:dyDescent="0.25">
      <c r="A25" s="21"/>
      <c r="B25" s="3"/>
      <c r="C25" s="3"/>
      <c r="D25" s="3"/>
      <c r="E25" s="3"/>
      <c r="F25" s="3"/>
      <c r="G25" s="8"/>
      <c r="H25" s="55"/>
      <c r="I25" s="58">
        <f t="shared" si="2"/>
        <v>0</v>
      </c>
      <c r="J25" s="45"/>
      <c r="K25" s="47">
        <f t="shared" si="0"/>
        <v>0</v>
      </c>
      <c r="L25" s="50">
        <f t="shared" si="1"/>
        <v>0</v>
      </c>
    </row>
    <row r="26" spans="1:14" ht="20.100000000000001" customHeight="1" x14ac:dyDescent="0.25">
      <c r="A26" s="21"/>
      <c r="B26" s="3"/>
      <c r="C26" s="3"/>
      <c r="D26" s="3"/>
      <c r="E26" s="3"/>
      <c r="F26" s="3"/>
      <c r="G26" s="10"/>
      <c r="H26" s="55"/>
      <c r="I26" s="58">
        <f t="shared" si="2"/>
        <v>0</v>
      </c>
      <c r="J26" s="45"/>
      <c r="K26" s="47">
        <f t="shared" si="0"/>
        <v>0</v>
      </c>
      <c r="L26" s="50">
        <f t="shared" si="1"/>
        <v>0</v>
      </c>
    </row>
    <row r="27" spans="1:14" ht="20.100000000000001" customHeight="1" x14ac:dyDescent="0.25">
      <c r="A27" s="21"/>
      <c r="B27" s="3"/>
      <c r="C27" s="3"/>
      <c r="D27" s="3"/>
      <c r="E27" s="3"/>
      <c r="F27" s="3"/>
      <c r="G27" s="9"/>
      <c r="H27" s="55"/>
      <c r="I27" s="58">
        <f t="shared" si="2"/>
        <v>0</v>
      </c>
      <c r="J27" s="45"/>
      <c r="K27" s="47">
        <f t="shared" si="0"/>
        <v>0</v>
      </c>
      <c r="L27" s="50">
        <f t="shared" si="1"/>
        <v>0</v>
      </c>
    </row>
    <row r="28" spans="1:14" ht="20.100000000000001" customHeight="1" x14ac:dyDescent="0.25">
      <c r="A28" s="21"/>
      <c r="B28" s="3"/>
      <c r="C28" s="3"/>
      <c r="D28" s="3"/>
      <c r="E28" s="3"/>
      <c r="F28" s="3"/>
      <c r="G28" s="11"/>
      <c r="H28" s="55"/>
      <c r="I28" s="58">
        <f t="shared" si="2"/>
        <v>0</v>
      </c>
      <c r="J28" s="45"/>
      <c r="K28" s="47">
        <f t="shared" si="0"/>
        <v>0</v>
      </c>
      <c r="L28" s="50">
        <f t="shared" si="1"/>
        <v>0</v>
      </c>
    </row>
    <row r="29" spans="1:14" ht="20.100000000000001" customHeight="1" x14ac:dyDescent="0.25">
      <c r="A29" s="21"/>
      <c r="B29" s="3"/>
      <c r="C29" s="3"/>
      <c r="D29" s="3"/>
      <c r="E29" s="3"/>
      <c r="F29" s="3"/>
      <c r="G29" s="12"/>
      <c r="H29" s="55"/>
      <c r="I29" s="58">
        <f t="shared" si="2"/>
        <v>0</v>
      </c>
      <c r="J29" s="45"/>
      <c r="K29" s="47">
        <f t="shared" si="0"/>
        <v>0</v>
      </c>
      <c r="L29" s="50">
        <f t="shared" si="1"/>
        <v>0</v>
      </c>
    </row>
    <row r="30" spans="1:14" ht="20.100000000000001" customHeight="1" x14ac:dyDescent="0.25">
      <c r="A30" s="21"/>
      <c r="B30" s="3"/>
      <c r="C30" s="3"/>
      <c r="D30" s="3"/>
      <c r="E30" s="3"/>
      <c r="F30" s="3"/>
      <c r="G30" s="19"/>
      <c r="H30" s="55"/>
      <c r="I30" s="58">
        <f t="shared" si="2"/>
        <v>0</v>
      </c>
      <c r="J30" s="45"/>
      <c r="K30" s="47">
        <f t="shared" si="0"/>
        <v>0</v>
      </c>
      <c r="L30" s="50">
        <f t="shared" si="1"/>
        <v>0</v>
      </c>
    </row>
    <row r="31" spans="1:14" ht="20.100000000000001" customHeight="1" x14ac:dyDescent="0.25">
      <c r="A31" s="21"/>
      <c r="B31" s="3"/>
      <c r="C31" s="3"/>
      <c r="D31" s="3"/>
      <c r="E31" s="3"/>
      <c r="F31" s="3"/>
      <c r="G31" s="13"/>
      <c r="H31" s="55"/>
      <c r="I31" s="58">
        <f t="shared" si="2"/>
        <v>0</v>
      </c>
      <c r="J31" s="45"/>
      <c r="K31" s="47">
        <f t="shared" si="0"/>
        <v>0</v>
      </c>
      <c r="L31" s="50">
        <f t="shared" si="1"/>
        <v>0</v>
      </c>
    </row>
    <row r="32" spans="1:14" ht="20.100000000000001" customHeight="1" x14ac:dyDescent="0.25">
      <c r="A32" s="21"/>
      <c r="B32" s="3"/>
      <c r="C32" s="3"/>
      <c r="D32" s="3"/>
      <c r="E32" s="3"/>
      <c r="F32" s="3"/>
      <c r="G32" s="4"/>
      <c r="H32" s="21"/>
      <c r="I32" s="58">
        <f t="shared" si="2"/>
        <v>0</v>
      </c>
      <c r="J32" s="3"/>
      <c r="K32" s="47">
        <f t="shared" si="0"/>
        <v>0</v>
      </c>
      <c r="L32" s="50">
        <f t="shared" si="1"/>
        <v>0</v>
      </c>
    </row>
    <row r="33" spans="1:14" ht="20.100000000000001" customHeight="1" x14ac:dyDescent="0.25">
      <c r="A33" s="21"/>
      <c r="B33" s="3"/>
      <c r="C33" s="3"/>
      <c r="D33" s="3"/>
      <c r="E33" s="3"/>
      <c r="F33" s="3"/>
      <c r="G33" s="4"/>
      <c r="H33" s="21"/>
      <c r="I33" s="58">
        <f t="shared" si="2"/>
        <v>0</v>
      </c>
      <c r="J33" s="3"/>
      <c r="K33" s="47">
        <f t="shared" si="0"/>
        <v>0</v>
      </c>
      <c r="L33" s="50">
        <f t="shared" si="1"/>
        <v>0</v>
      </c>
    </row>
    <row r="34" spans="1:14" ht="20.100000000000001" customHeight="1" x14ac:dyDescent="0.25">
      <c r="A34" s="21"/>
      <c r="B34" s="3"/>
      <c r="C34" s="3"/>
      <c r="D34" s="3"/>
      <c r="E34" s="3"/>
      <c r="F34" s="3"/>
      <c r="G34" s="4"/>
      <c r="H34" s="21"/>
      <c r="I34" s="58">
        <f t="shared" si="2"/>
        <v>0</v>
      </c>
      <c r="J34" s="3"/>
      <c r="K34" s="47">
        <f t="shared" si="0"/>
        <v>0</v>
      </c>
      <c r="L34" s="50">
        <f t="shared" si="1"/>
        <v>0</v>
      </c>
    </row>
    <row r="35" spans="1:14" ht="20.100000000000001" customHeight="1" x14ac:dyDescent="0.25">
      <c r="A35" s="21"/>
      <c r="B35" s="3"/>
      <c r="C35" s="3"/>
      <c r="D35" s="3"/>
      <c r="E35" s="3"/>
      <c r="F35" s="3"/>
      <c r="G35" s="4"/>
      <c r="H35" s="21"/>
      <c r="I35" s="58">
        <f t="shared" si="2"/>
        <v>0</v>
      </c>
      <c r="J35" s="3"/>
      <c r="K35" s="47">
        <f t="shared" si="0"/>
        <v>0</v>
      </c>
      <c r="L35" s="50">
        <f t="shared" si="1"/>
        <v>0</v>
      </c>
    </row>
    <row r="36" spans="1:14" ht="20.100000000000001" customHeight="1" x14ac:dyDescent="0.25">
      <c r="A36" s="21"/>
      <c r="B36" s="3"/>
      <c r="C36" s="3"/>
      <c r="D36" s="3"/>
      <c r="E36" s="3"/>
      <c r="F36" s="3"/>
      <c r="G36" s="4"/>
      <c r="H36" s="21"/>
      <c r="I36" s="58">
        <f t="shared" si="2"/>
        <v>0</v>
      </c>
      <c r="J36" s="3"/>
      <c r="K36" s="47">
        <f t="shared" si="0"/>
        <v>0</v>
      </c>
      <c r="L36" s="50">
        <f t="shared" si="1"/>
        <v>0</v>
      </c>
    </row>
    <row r="37" spans="1:14" ht="20.100000000000001" customHeight="1" x14ac:dyDescent="0.25">
      <c r="A37" s="21"/>
      <c r="B37" s="3"/>
      <c r="C37" s="3"/>
      <c r="D37" s="3"/>
      <c r="E37" s="3"/>
      <c r="F37" s="3"/>
      <c r="G37" s="4"/>
      <c r="H37" s="21"/>
      <c r="I37" s="58">
        <f t="shared" si="2"/>
        <v>0</v>
      </c>
      <c r="J37" s="3"/>
      <c r="K37" s="47">
        <f t="shared" si="0"/>
        <v>0</v>
      </c>
      <c r="L37" s="50">
        <f t="shared" si="1"/>
        <v>0</v>
      </c>
    </row>
    <row r="38" spans="1:14" ht="20.100000000000001" customHeight="1" x14ac:dyDescent="0.25">
      <c r="A38" s="21"/>
      <c r="B38" s="3"/>
      <c r="C38" s="3"/>
      <c r="D38" s="3"/>
      <c r="E38" s="3"/>
      <c r="F38" s="3"/>
      <c r="G38" s="4"/>
      <c r="H38" s="21"/>
      <c r="I38" s="58">
        <f t="shared" si="2"/>
        <v>0</v>
      </c>
      <c r="J38" s="3"/>
      <c r="K38" s="47">
        <f t="shared" si="0"/>
        <v>0</v>
      </c>
      <c r="L38" s="50">
        <f t="shared" si="1"/>
        <v>0</v>
      </c>
    </row>
    <row r="39" spans="1:14" ht="20.100000000000001" customHeight="1" x14ac:dyDescent="0.25">
      <c r="A39" s="21"/>
      <c r="B39" s="3"/>
      <c r="C39" s="3"/>
      <c r="D39" s="3"/>
      <c r="E39" s="3"/>
      <c r="F39" s="3"/>
      <c r="G39" s="4"/>
      <c r="H39" s="21"/>
      <c r="I39" s="58">
        <f t="shared" si="2"/>
        <v>0</v>
      </c>
      <c r="J39" s="3"/>
      <c r="K39" s="47">
        <f t="shared" si="0"/>
        <v>0</v>
      </c>
      <c r="L39" s="50">
        <f t="shared" si="1"/>
        <v>0</v>
      </c>
    </row>
    <row r="40" spans="1:14" ht="20.100000000000001" customHeight="1" x14ac:dyDescent="0.25">
      <c r="A40" s="21"/>
      <c r="B40" s="3"/>
      <c r="C40" s="3"/>
      <c r="D40" s="3"/>
      <c r="E40" s="3"/>
      <c r="F40" s="3"/>
      <c r="G40" s="4"/>
      <c r="H40" s="21"/>
      <c r="I40" s="58">
        <f t="shared" si="2"/>
        <v>0</v>
      </c>
      <c r="J40" s="3"/>
      <c r="K40" s="47">
        <f t="shared" si="0"/>
        <v>0</v>
      </c>
      <c r="L40" s="50">
        <f t="shared" si="1"/>
        <v>0</v>
      </c>
    </row>
    <row r="41" spans="1:14" ht="20.100000000000001" customHeight="1" x14ac:dyDescent="0.25">
      <c r="A41" s="21"/>
      <c r="B41" s="3"/>
      <c r="C41" s="3"/>
      <c r="D41" s="3"/>
      <c r="E41" s="3"/>
      <c r="F41" s="3"/>
      <c r="G41" s="4"/>
      <c r="H41" s="21"/>
      <c r="I41" s="58">
        <f t="shared" si="2"/>
        <v>0</v>
      </c>
      <c r="J41" s="3"/>
      <c r="K41" s="47">
        <f t="shared" si="0"/>
        <v>0</v>
      </c>
      <c r="L41" s="50">
        <f t="shared" si="1"/>
        <v>0</v>
      </c>
    </row>
    <row r="42" spans="1:14" ht="20.100000000000001" customHeight="1" x14ac:dyDescent="0.25">
      <c r="A42" s="21"/>
      <c r="B42" s="3"/>
      <c r="C42" s="3"/>
      <c r="D42" s="3"/>
      <c r="E42" s="3"/>
      <c r="F42" s="3"/>
      <c r="G42" s="4"/>
      <c r="H42" s="21"/>
      <c r="I42" s="58">
        <f t="shared" si="2"/>
        <v>0</v>
      </c>
      <c r="J42" s="3"/>
      <c r="K42" s="47">
        <f t="shared" si="0"/>
        <v>0</v>
      </c>
      <c r="L42" s="50">
        <f t="shared" si="1"/>
        <v>0</v>
      </c>
    </row>
    <row r="43" spans="1:14" ht="20.100000000000001" customHeight="1" x14ac:dyDescent="0.25">
      <c r="A43" s="21"/>
      <c r="B43" s="3"/>
      <c r="C43" s="3"/>
      <c r="D43" s="3"/>
      <c r="E43" s="3"/>
      <c r="F43" s="3"/>
      <c r="G43" s="4"/>
      <c r="H43" s="21"/>
      <c r="I43" s="58">
        <f t="shared" si="2"/>
        <v>0</v>
      </c>
      <c r="J43" s="3"/>
      <c r="K43" s="47">
        <f t="shared" si="0"/>
        <v>0</v>
      </c>
      <c r="L43" s="50">
        <f t="shared" si="1"/>
        <v>0</v>
      </c>
    </row>
    <row r="44" spans="1:14" ht="20.100000000000001" customHeight="1" x14ac:dyDescent="0.25">
      <c r="A44" s="24"/>
      <c r="B44" s="25"/>
      <c r="C44" s="25"/>
      <c r="D44" s="25"/>
      <c r="E44" s="25"/>
      <c r="F44" s="25"/>
      <c r="G44" s="5"/>
      <c r="H44" s="24"/>
      <c r="I44" s="62">
        <f t="shared" si="2"/>
        <v>0</v>
      </c>
      <c r="J44" s="25"/>
      <c r="K44" s="63">
        <f t="shared" si="0"/>
        <v>0</v>
      </c>
      <c r="L44" s="50">
        <f t="shared" si="1"/>
        <v>0</v>
      </c>
    </row>
    <row r="45" spans="1:14" ht="20.100000000000001" customHeight="1" x14ac:dyDescent="0.25">
      <c r="A45" s="21"/>
      <c r="B45" s="40" t="s">
        <v>15</v>
      </c>
      <c r="C45" s="40" t="s">
        <v>16</v>
      </c>
      <c r="D45" s="3" t="s">
        <v>17</v>
      </c>
      <c r="E45" s="3"/>
      <c r="F45" s="3"/>
      <c r="G45" s="20"/>
      <c r="H45" s="27"/>
      <c r="I45" s="57">
        <f>SUM(I22:I44)</f>
        <v>1260630</v>
      </c>
      <c r="J45" s="20"/>
      <c r="K45" s="61">
        <f>SUM(K22:K44)</f>
        <v>264637.8</v>
      </c>
      <c r="L45" s="52">
        <f>SUM(L22:L44)</f>
        <v>1525267.8</v>
      </c>
    </row>
    <row r="46" spans="1:14" ht="20.100000000000001" customHeight="1" x14ac:dyDescent="0.25">
      <c r="A46" s="32" t="s">
        <v>9</v>
      </c>
      <c r="B46" s="33">
        <v>40600</v>
      </c>
      <c r="C46" s="51">
        <v>1000000</v>
      </c>
      <c r="D46" s="3"/>
      <c r="E46" s="3"/>
      <c r="F46" s="3"/>
      <c r="G46" s="3"/>
      <c r="H46" s="3"/>
      <c r="I46" s="3"/>
      <c r="J46" s="3"/>
      <c r="K46" s="3"/>
      <c r="L46" s="23"/>
    </row>
    <row r="47" spans="1:14" ht="20.100000000000001" customHeight="1" thickBot="1" x14ac:dyDescent="0.35">
      <c r="A47" s="32" t="s">
        <v>10</v>
      </c>
      <c r="B47" s="33"/>
      <c r="C47" s="51">
        <v>500000</v>
      </c>
      <c r="D47" s="3"/>
      <c r="E47" s="3"/>
      <c r="F47" s="3"/>
      <c r="G47" s="3"/>
      <c r="H47" s="3"/>
      <c r="I47" s="34" t="s">
        <v>12</v>
      </c>
      <c r="J47" s="3"/>
      <c r="K47" s="64">
        <f>SUM(C46:C48)</f>
        <v>1500000</v>
      </c>
      <c r="L47" s="29"/>
    </row>
    <row r="48" spans="1:14" ht="20.100000000000001" customHeight="1" thickBot="1" x14ac:dyDescent="0.45">
      <c r="A48" s="32" t="s">
        <v>11</v>
      </c>
      <c r="B48" s="33"/>
      <c r="C48" s="51"/>
      <c r="D48" s="3"/>
      <c r="E48" s="3"/>
      <c r="F48" s="3"/>
      <c r="G48" s="28"/>
      <c r="H48" s="3"/>
      <c r="I48" s="28" t="s">
        <v>7</v>
      </c>
      <c r="J48" s="3"/>
      <c r="K48" s="68">
        <f>SUM(L45-K47)</f>
        <v>25267.800000000047</v>
      </c>
      <c r="L48" s="69"/>
      <c r="N48" s="14"/>
    </row>
    <row r="49" spans="1:14" ht="20.100000000000001" customHeight="1" x14ac:dyDescent="0.25">
      <c r="A49" s="21"/>
      <c r="B49" s="3"/>
      <c r="C49" s="22"/>
      <c r="D49" s="3"/>
      <c r="E49" s="3"/>
      <c r="F49" s="3"/>
      <c r="G49" s="3"/>
      <c r="H49" s="3"/>
      <c r="I49" s="3"/>
      <c r="J49" s="3"/>
      <c r="K49" s="3"/>
      <c r="L49" s="23"/>
    </row>
    <row r="50" spans="1:14" ht="20.100000000000001" customHeight="1" x14ac:dyDescent="0.25">
      <c r="A50" s="21"/>
      <c r="B50" s="3"/>
      <c r="C50" s="3"/>
      <c r="D50" s="3"/>
      <c r="E50" s="3"/>
      <c r="F50" s="3"/>
      <c r="G50" s="3"/>
      <c r="H50" s="3"/>
      <c r="I50" s="3"/>
      <c r="J50" s="3"/>
      <c r="K50" s="3"/>
      <c r="L50" s="23"/>
    </row>
    <row r="51" spans="1:14" ht="20.100000000000001" customHeight="1" x14ac:dyDescent="0.4">
      <c r="A51" s="21"/>
      <c r="B51" s="3"/>
      <c r="C51" s="3"/>
      <c r="D51" s="3"/>
      <c r="E51" s="65" t="s">
        <v>8</v>
      </c>
      <c r="F51" s="66"/>
      <c r="G51" s="77" t="str">
        <f>+C14</f>
        <v>2012-01-0001</v>
      </c>
      <c r="H51" s="77"/>
      <c r="I51" s="31"/>
      <c r="J51" s="42"/>
      <c r="K51" s="42"/>
      <c r="L51" s="23"/>
    </row>
    <row r="52" spans="1:14" ht="20.100000000000001" customHeight="1" x14ac:dyDescent="0.3">
      <c r="A52" s="21"/>
      <c r="B52" s="3"/>
      <c r="C52" s="78" t="s">
        <v>33</v>
      </c>
      <c r="D52" s="79"/>
      <c r="E52" s="79"/>
      <c r="F52" s="3"/>
      <c r="G52" s="80">
        <f>SUM(B12)+15</f>
        <v>40924</v>
      </c>
      <c r="H52" s="42"/>
      <c r="I52" s="3"/>
      <c r="J52" s="3"/>
      <c r="K52" s="3"/>
      <c r="L52" s="23"/>
    </row>
    <row r="53" spans="1:14" ht="20.100000000000001" customHeight="1" x14ac:dyDescent="0.3">
      <c r="A53" s="70" t="s">
        <v>29</v>
      </c>
      <c r="B53" s="39">
        <v>22645</v>
      </c>
      <c r="C53" s="39"/>
      <c r="D53" s="39" t="s">
        <v>1</v>
      </c>
      <c r="E53" s="39" t="s">
        <v>40</v>
      </c>
      <c r="F53" s="39"/>
      <c r="G53" s="84">
        <v>441225128</v>
      </c>
      <c r="H53" s="75"/>
      <c r="I53" s="39" t="s">
        <v>32</v>
      </c>
      <c r="J53" s="39" t="s">
        <v>37</v>
      </c>
      <c r="K53" s="39" t="s">
        <v>38</v>
      </c>
      <c r="L53" s="23"/>
    </row>
    <row r="54" spans="1:14" ht="20.100000000000001" customHeight="1" x14ac:dyDescent="0.3">
      <c r="A54" s="71"/>
      <c r="B54" s="72"/>
      <c r="C54" s="72"/>
      <c r="D54" s="72" t="s">
        <v>34</v>
      </c>
      <c r="E54" s="72"/>
      <c r="F54" s="72"/>
      <c r="G54" s="72"/>
      <c r="H54" s="72"/>
      <c r="I54" s="72" t="s">
        <v>31</v>
      </c>
      <c r="J54" s="72"/>
      <c r="K54" s="72" t="s">
        <v>39</v>
      </c>
      <c r="L54" s="26"/>
    </row>
    <row r="55" spans="1:14" ht="20.100000000000001" customHeight="1" x14ac:dyDescent="0.25"/>
    <row r="56" spans="1:14" ht="20.100000000000001" customHeight="1" x14ac:dyDescent="0.25">
      <c r="N56" s="14"/>
    </row>
    <row r="57" spans="1:14" ht="20.100000000000001" customHeight="1" x14ac:dyDescent="0.25"/>
    <row r="58" spans="1:14" ht="20.100000000000001" customHeight="1" x14ac:dyDescent="0.25"/>
    <row r="59" spans="1:14" ht="20.100000000000001" customHeight="1" x14ac:dyDescent="0.25"/>
    <row r="60" spans="1:14" ht="20.100000000000001" customHeight="1" x14ac:dyDescent="0.25"/>
    <row r="61" spans="1:14" ht="20.100000000000001" customHeight="1" x14ac:dyDescent="0.25"/>
    <row r="62" spans="1:14" ht="20.100000000000001" customHeight="1" x14ac:dyDescent="0.25"/>
    <row r="63" spans="1:14" ht="20.100000000000001" customHeight="1" x14ac:dyDescent="0.25"/>
    <row r="64" spans="1:1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</sheetData>
  <phoneticPr fontId="4" type="noConversion"/>
  <conditionalFormatting sqref="I24">
    <cfRule type="cellIs" priority="1" operator="equal">
      <formula>0</formula>
    </cfRule>
  </conditionalFormatting>
  <printOptions horizontalCentered="1" verticalCentered="1"/>
  <pageMargins left="0" right="0" top="0" bottom="0" header="0.11811023622047245" footer="0"/>
  <pageSetup paperSize="9" scale="80" orientation="portrait" horizontalDpi="360" verticalDpi="360" r:id="rId1"/>
  <headerFooter>
    <oddFooter xml:space="preserve">&amp;C
</oddFooter>
  </headerFooter>
  <ignoredErrors>
    <ignoredError sqref="I2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Facture-0001</vt:lpstr>
      <vt:lpstr>Feuil1</vt:lpstr>
    </vt:vector>
  </TitlesOfParts>
  <Company>sociale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SCHOLLAERT JEAN-PIERRE</dc:creator>
  <cp:lastModifiedBy>Jean-Pierre Schollaert</cp:lastModifiedBy>
  <cp:lastPrinted>2012-02-23T16:44:25Z</cp:lastPrinted>
  <dcterms:created xsi:type="dcterms:W3CDTF">1998-07-26T10:44:27Z</dcterms:created>
  <dcterms:modified xsi:type="dcterms:W3CDTF">2012-02-23T18:22:49Z</dcterms:modified>
</cp:coreProperties>
</file>