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330" windowWidth="18555" windowHeight="6915"/>
  </bookViews>
  <sheets>
    <sheet name="Feuil1" sheetId="1" r:id="rId1"/>
    <sheet name="Feuil2" sheetId="2" r:id="rId2"/>
    <sheet name="Feuil3" sheetId="3" r:id="rId3"/>
  </sheets>
  <externalReferences>
    <externalReference r:id="rId4"/>
    <externalReference r:id="rId5"/>
    <externalReference r:id="rId6"/>
    <externalReference r:id="rId7"/>
  </externalReferences>
  <calcPr calcId="144525"/>
</workbook>
</file>

<file path=xl/calcChain.xml><?xml version="1.0" encoding="utf-8"?>
<calcChain xmlns="http://schemas.openxmlformats.org/spreadsheetml/2006/main">
  <c r="B78" i="1" l="1"/>
  <c r="A78" i="1"/>
  <c r="B77" i="1"/>
  <c r="A77" i="1"/>
  <c r="B76" i="1"/>
  <c r="A76" i="1"/>
  <c r="B75" i="1"/>
  <c r="A75" i="1"/>
  <c r="A74" i="1"/>
  <c r="A73" i="1"/>
  <c r="A72" i="1"/>
  <c r="B71" i="1"/>
  <c r="A71" i="1"/>
  <c r="B70" i="1"/>
  <c r="A70" i="1"/>
  <c r="B69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</calcChain>
</file>

<file path=xl/sharedStrings.xml><?xml version="1.0" encoding="utf-8"?>
<sst xmlns="http://schemas.openxmlformats.org/spreadsheetml/2006/main" count="233" uniqueCount="74">
  <si>
    <t>silo</t>
  </si>
  <si>
    <t>Div.</t>
  </si>
  <si>
    <t>type</t>
  </si>
  <si>
    <t>Article</t>
  </si>
  <si>
    <t>collecte</t>
  </si>
  <si>
    <t>stock</t>
  </si>
  <si>
    <t>Commandes de transport</t>
  </si>
  <si>
    <t>destination 1</t>
  </si>
  <si>
    <t>destination 2</t>
  </si>
  <si>
    <t>destination 3</t>
  </si>
  <si>
    <t>destination 4</t>
  </si>
  <si>
    <t>D402</t>
  </si>
  <si>
    <t>CO0309</t>
  </si>
  <si>
    <t>D005</t>
  </si>
  <si>
    <t>D404</t>
  </si>
  <si>
    <t>D462</t>
  </si>
  <si>
    <t>CO0802</t>
  </si>
  <si>
    <t>D405</t>
  </si>
  <si>
    <t>D009</t>
  </si>
  <si>
    <t>CO0300</t>
  </si>
  <si>
    <t>D102</t>
  </si>
  <si>
    <t>D128</t>
  </si>
  <si>
    <t>D112</t>
  </si>
  <si>
    <t>CO0100</t>
  </si>
  <si>
    <t>D416</t>
  </si>
  <si>
    <t>CO0307</t>
  </si>
  <si>
    <t>D457</t>
  </si>
  <si>
    <t>D106</t>
  </si>
  <si>
    <t>D209</t>
  </si>
  <si>
    <t>D220</t>
  </si>
  <si>
    <t>D426</t>
  </si>
  <si>
    <t>D410</t>
  </si>
  <si>
    <t>D003</t>
  </si>
  <si>
    <t>D503</t>
  </si>
  <si>
    <t>D490</t>
  </si>
  <si>
    <t>D509</t>
  </si>
  <si>
    <t>D019</t>
  </si>
  <si>
    <t>D014</t>
  </si>
  <si>
    <t>D513</t>
  </si>
  <si>
    <t>D018</t>
  </si>
  <si>
    <t>D419</t>
  </si>
  <si>
    <t>D026</t>
  </si>
  <si>
    <t>D114</t>
  </si>
  <si>
    <t>D519</t>
  </si>
  <si>
    <t>CO1100</t>
  </si>
  <si>
    <t>D424</t>
  </si>
  <si>
    <t>D052</t>
  </si>
  <si>
    <t>D008</t>
  </si>
  <si>
    <t>D217</t>
  </si>
  <si>
    <t>D022</t>
  </si>
  <si>
    <t>D017</t>
  </si>
  <si>
    <t>CO1001</t>
  </si>
  <si>
    <t>CO0801</t>
  </si>
  <si>
    <t>D300</t>
  </si>
  <si>
    <t>D522</t>
  </si>
  <si>
    <t>D010</t>
  </si>
  <si>
    <t>D054</t>
  </si>
  <si>
    <t>CO1002</t>
  </si>
  <si>
    <t>D200</t>
  </si>
  <si>
    <t>CO0601</t>
  </si>
  <si>
    <t>D062</t>
  </si>
  <si>
    <t>D006</t>
  </si>
  <si>
    <t>D012</t>
  </si>
  <si>
    <t>D077</t>
  </si>
  <si>
    <t>D116</t>
  </si>
  <si>
    <t>D037</t>
  </si>
  <si>
    <t>D041</t>
  </si>
  <si>
    <t>D512</t>
  </si>
  <si>
    <t>D115</t>
  </si>
  <si>
    <t>D508</t>
  </si>
  <si>
    <t>D046</t>
  </si>
  <si>
    <t>D056</t>
  </si>
  <si>
    <t>D061</t>
  </si>
  <si>
    <t>CO0700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</si>
</sst>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1" xfId="0" applyBorder="1"/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2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1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charentes-alliance-pv\p-v\JMDelavergne\BASSINS\St.Chaignier\mag%20Charentes%20Alliance%2017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charentes-alliance-pv\p-v\JMDelavergne\Plan%20de%20stockage\Copie%20de%20mag%20CAC12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charentes-alliance-pv\p-v\JMDelavergne\Plan%20de%20stockage\Copie%20de%20mag%20Charentes%20Alliance%2017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charentes-alliance-pv\p-v\JMDelavergne\Plan%20de%20stockage\mag%20CAC1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agrineuil"/>
      <sheetName val="archiac"/>
      <sheetName val="ars"/>
      <sheetName val="arthenac"/>
      <sheetName val="aulnay"/>
      <sheetName val="baignes"/>
      <sheetName val="beauvais"/>
      <sheetName val="bernay"/>
      <sheetName val="bords"/>
      <sheetName val="breuillet"/>
      <sheetName val="brizamb"/>
      <sheetName val="c.ecluse"/>
      <sheetName val="c.royal"/>
      <sheetName val="CARC"/>
      <sheetName val="chambon"/>
      <sheetName val="champagnolles"/>
      <sheetName val="chaniers"/>
      <sheetName val="clavette"/>
      <sheetName val="coulonges"/>
      <sheetName val="cozes"/>
      <sheetName val="fontaines"/>
      <sheetName val="germignac"/>
      <sheetName val="guimps"/>
      <sheetName val="jarnac beton"/>
      <sheetName val="jarnac metal"/>
      <sheetName val="jonzac"/>
      <sheetName val="la brousse"/>
      <sheetName val="la jard"/>
      <sheetName val="le gua"/>
      <sheetName val="léoville"/>
      <sheetName val="lorignac"/>
      <sheetName val="Loulay"/>
      <sheetName val="marignac"/>
      <sheetName val="matha"/>
      <sheetName val="mauzé"/>
      <sheetName val="MCA"/>
      <sheetName val="mérignac"/>
      <sheetName val="montils"/>
      <sheetName val="montlieu la garde"/>
      <sheetName val="montpellier"/>
      <sheetName val="mosnac"/>
      <sheetName val="nieul"/>
      <sheetName val="pérignac"/>
      <sheetName val="pons"/>
      <sheetName val="puyravault"/>
      <sheetName val="rioux"/>
      <sheetName val="rouffignac"/>
      <sheetName val="sablonceaux"/>
      <sheetName val="salles Barbezieux"/>
      <sheetName val="semussac"/>
      <sheetName val="silosphère"/>
      <sheetName val="st andré"/>
      <sheetName val="st ciers champ"/>
      <sheetName val="st ciers du T"/>
      <sheetName val="St genis"/>
      <sheetName val="St georges des A"/>
      <sheetName val="st georges ctx"/>
      <sheetName val="st just"/>
      <sheetName val="st porchaire"/>
      <sheetName val="st sauveur"/>
      <sheetName val="st surin"/>
      <sheetName val="st vivien"/>
      <sheetName val="ste gemme"/>
      <sheetName val="ste severe"/>
      <sheetName val="tanzac"/>
      <sheetName val="thairé"/>
      <sheetName val="thézac"/>
      <sheetName val="tonnay ch. "/>
      <sheetName val="touvent"/>
      <sheetName val="Grenier du Roy"/>
      <sheetName val="sica pallice"/>
      <sheetName val="TAA pallice"/>
      <sheetName val="AMR Rochef."/>
      <sheetName val="BLAYE"/>
      <sheetName val="INVIVO BRDX"/>
      <sheetName val="degagement"/>
      <sheetName val="RECAP DEGAGEMENT"/>
      <sheetName val="transferts"/>
      <sheetName val="capacité stockag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>
        <row r="3">
          <cell r="C3" t="str">
            <v>AULNAY</v>
          </cell>
        </row>
      </sheetData>
      <sheetData sheetId="6" refreshError="1"/>
      <sheetData sheetId="7" refreshError="1">
        <row r="3">
          <cell r="C3" t="str">
            <v>BEAUVAIS</v>
          </cell>
        </row>
      </sheetData>
      <sheetData sheetId="8" refreshError="1">
        <row r="3">
          <cell r="C3" t="str">
            <v>BERNAY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agonac"/>
      <sheetName val="aigre"/>
      <sheetName val="annese et beaulieu"/>
      <sheetName val="auge"/>
      <sheetName val="aunac"/>
      <sheetName val="berneuil"/>
      <sheetName val="bioussac"/>
      <sheetName val="blanzac Bio"/>
      <sheetName val="bonnes"/>
      <sheetName val="bouex"/>
      <sheetName val="brie"/>
      <sheetName val="brossac"/>
      <sheetName val="chabanais"/>
      <sheetName val="chalais"/>
      <sheetName val="champagnac"/>
      <sheetName val="champagne mouton"/>
      <sheetName val="charmant"/>
      <sheetName val="charmé"/>
      <sheetName val="chasseneuil"/>
      <sheetName val="chateauneuf"/>
      <sheetName val="chauffour"/>
      <sheetName val="chazelles"/>
      <sheetName val="cherval"/>
      <sheetName val="claix"/>
      <sheetName val="confolens"/>
      <sheetName val="exideuil"/>
      <sheetName val="fouquebrune"/>
      <sheetName val="genac"/>
      <sheetName val="le gond p."/>
      <sheetName val="gurat"/>
      <sheetName val="hiersac"/>
      <sheetName val=" jarnac"/>
      <sheetName val="jaulde"/>
      <sheetName val="javerlhac la chapelle"/>
      <sheetName val=" jurignac"/>
      <sheetName val="la rochefoucauld"/>
      <sheetName val="la rochette"/>
      <sheetName val="le bois de vars"/>
      <sheetName val="leguillac de cercles"/>
      <sheetName val="luxé"/>
      <sheetName val="Lussac"/>
      <sheetName val="mansle"/>
      <sheetName val="marillac le franc"/>
      <sheetName val="marsac"/>
      <sheetName val="feuillade"/>
      <sheetName val="montbron silo"/>
      <sheetName val="montmoreau"/>
      <sheetName val="mouthiers"/>
      <sheetName val="paizay naudouin"/>
      <sheetName val="pereuil"/>
      <sheetName val="perignac 16"/>
      <sheetName val="peudry"/>
      <sheetName val="piegut pluviers"/>
      <sheetName val="pillac"/>
      <sheetName val="rouillac"/>
      <sheetName val="rouillac II"/>
      <sheetName val="rouillac III"/>
      <sheetName val="ruffec"/>
      <sheetName val="salles lavalette"/>
      <sheetName val="salles de villef"/>
      <sheetName val="salles de villefagnan II"/>
      <sheetName val="segonzac"/>
      <sheetName val="sencenac"/>
      <sheetName val="sireuil"/>
      <sheetName val="sourzac"/>
      <sheetName val="st amant de boixe"/>
      <sheetName val="st fraigne"/>
      <sheetName val="st laurent de ceris"/>
      <sheetName val="st m.viveyrol"/>
      <sheetName val="st même carrières"/>
      <sheetName val="st romain"/>
      <sheetName val="st romain onic"/>
      <sheetName val="ste severe"/>
      <sheetName val="tocane"/>
      <sheetName val="valeuil"/>
      <sheetName val="vars"/>
      <sheetName val="villebois lavalette"/>
      <sheetName val="TAA"/>
      <sheetName val="villefagnan"/>
      <sheetName val="villetoureix"/>
      <sheetName val="xambes"/>
      <sheetName val="blaye"/>
      <sheetName val="grenier du ROY"/>
      <sheetName val="silo aquitaine"/>
      <sheetName val="sica pallice"/>
      <sheetName val="st saviol"/>
      <sheetName val="corea"/>
      <sheetName val="degagement"/>
    </sheetNames>
    <sheetDataSet>
      <sheetData sheetId="0" refreshError="1"/>
      <sheetData sheetId="1" refreshError="1">
        <row r="3">
          <cell r="C3" t="str">
            <v>AGONAC</v>
          </cell>
        </row>
      </sheetData>
      <sheetData sheetId="2" refreshError="1">
        <row r="3">
          <cell r="C3" t="str">
            <v>AIGRE</v>
          </cell>
        </row>
      </sheetData>
      <sheetData sheetId="3" refreshError="1"/>
      <sheetData sheetId="4" refreshError="1"/>
      <sheetData sheetId="5" refreshError="1">
        <row r="3">
          <cell r="C3" t="str">
            <v>AUNAC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>
        <row r="3">
          <cell r="C3" t="str">
            <v>BRIE</v>
          </cell>
        </row>
      </sheetData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>
        <row r="3">
          <cell r="C3" t="str">
            <v>CHARMANT</v>
          </cell>
        </row>
      </sheetData>
      <sheetData sheetId="18" refreshError="1"/>
      <sheetData sheetId="19" refreshError="1">
        <row r="3">
          <cell r="C3" t="str">
            <v>CHASSENEUIL</v>
          </cell>
        </row>
      </sheetData>
      <sheetData sheetId="20" refreshError="1"/>
      <sheetData sheetId="21" refreshError="1"/>
      <sheetData sheetId="22" refreshError="1">
        <row r="3">
          <cell r="C3" t="str">
            <v>CHAZELLES</v>
          </cell>
        </row>
      </sheetData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>
        <row r="3">
          <cell r="C3" t="str">
            <v>LE GOND PONTOUVRE.</v>
          </cell>
        </row>
      </sheetData>
      <sheetData sheetId="30" refreshError="1"/>
      <sheetData sheetId="31" refreshError="1"/>
      <sheetData sheetId="32" refreshError="1">
        <row r="3">
          <cell r="C3" t="str">
            <v>JARNAC CHARENTE</v>
          </cell>
        </row>
      </sheetData>
      <sheetData sheetId="33" refreshError="1">
        <row r="3">
          <cell r="C3" t="str">
            <v>JAULDE</v>
          </cell>
        </row>
      </sheetData>
      <sheetData sheetId="34" refreshError="1"/>
      <sheetData sheetId="35" refreshError="1">
        <row r="3">
          <cell r="C3" t="str">
            <v>JURIGNAC</v>
          </cell>
        </row>
      </sheetData>
      <sheetData sheetId="36" refreshError="1"/>
      <sheetData sheetId="37" refreshError="1">
        <row r="3">
          <cell r="C3" t="str">
            <v>LA ROCHETTE</v>
          </cell>
        </row>
      </sheetData>
      <sheetData sheetId="38" refreshError="1"/>
      <sheetData sheetId="39" refreshError="1"/>
      <sheetData sheetId="40" refreshError="1">
        <row r="3">
          <cell r="C3" t="str">
            <v>LUXE</v>
          </cell>
        </row>
      </sheetData>
      <sheetData sheetId="41" refreshError="1"/>
      <sheetData sheetId="42" refreshError="1"/>
      <sheetData sheetId="43" refreshError="1"/>
      <sheetData sheetId="44" refreshError="1">
        <row r="3">
          <cell r="C3" t="str">
            <v>MARSAC</v>
          </cell>
        </row>
      </sheetData>
      <sheetData sheetId="45" refreshError="1"/>
      <sheetData sheetId="46" refreshError="1"/>
      <sheetData sheetId="47" refreshError="1"/>
      <sheetData sheetId="48" refreshError="1"/>
      <sheetData sheetId="49" refreshError="1">
        <row r="3">
          <cell r="C3" t="str">
            <v>PAIZAY NAUDOUIN.</v>
          </cell>
        </row>
      </sheetData>
      <sheetData sheetId="50" refreshError="1"/>
      <sheetData sheetId="51" refreshError="1"/>
      <sheetData sheetId="52" refreshError="1">
        <row r="3">
          <cell r="C3" t="str">
            <v>PEUDRY</v>
          </cell>
        </row>
      </sheetData>
      <sheetData sheetId="53" refreshError="1"/>
      <sheetData sheetId="54" refreshError="1"/>
      <sheetData sheetId="55" refreshError="1">
        <row r="3">
          <cell r="C3" t="str">
            <v>ROUILLAC</v>
          </cell>
        </row>
      </sheetData>
      <sheetData sheetId="56" refreshError="1"/>
      <sheetData sheetId="57" refreshError="1">
        <row r="3">
          <cell r="C3" t="str">
            <v>ROUILLAC III</v>
          </cell>
        </row>
      </sheetData>
      <sheetData sheetId="58" refreshError="1"/>
      <sheetData sheetId="59" refreshError="1"/>
      <sheetData sheetId="60" refreshError="1"/>
      <sheetData sheetId="61" refreshError="1"/>
      <sheetData sheetId="62" refreshError="1">
        <row r="3">
          <cell r="C3" t="str">
            <v>SEGONZAC</v>
          </cell>
        </row>
      </sheetData>
      <sheetData sheetId="63" refreshError="1"/>
      <sheetData sheetId="64" refreshError="1">
        <row r="3">
          <cell r="C3" t="str">
            <v>SIREUIL</v>
          </cell>
        </row>
      </sheetData>
      <sheetData sheetId="65" refreshError="1"/>
      <sheetData sheetId="66" refreshError="1"/>
      <sheetData sheetId="67" refreshError="1">
        <row r="3">
          <cell r="C3" t="str">
            <v>ST FRAIGNE</v>
          </cell>
        </row>
      </sheetData>
      <sheetData sheetId="68" refreshError="1"/>
      <sheetData sheetId="69" refreshError="1">
        <row r="3">
          <cell r="C3" t="str">
            <v>ST MARTIAL VIVEYROL.</v>
          </cell>
        </row>
      </sheetData>
      <sheetData sheetId="70" refreshError="1"/>
      <sheetData sheetId="71" refreshError="1">
        <row r="3">
          <cell r="C3" t="str">
            <v>ST ROMAIN</v>
          </cell>
        </row>
      </sheetData>
      <sheetData sheetId="72" refreshError="1"/>
      <sheetData sheetId="73" refreshError="1">
        <row r="3">
          <cell r="C3" t="str">
            <v>STE SEVERE</v>
          </cell>
        </row>
      </sheetData>
      <sheetData sheetId="74" refreshError="1"/>
      <sheetData sheetId="75" refreshError="1"/>
      <sheetData sheetId="76" refreshError="1">
        <row r="3">
          <cell r="C3" t="str">
            <v>VARS</v>
          </cell>
        </row>
      </sheetData>
      <sheetData sheetId="77" refreshError="1">
        <row r="3">
          <cell r="C3" t="str">
            <v>VILLEBOIS LAVALETTE</v>
          </cell>
        </row>
      </sheetData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>
        <row r="3">
          <cell r="C3" t="str">
            <v>SICA Pallice</v>
          </cell>
        </row>
      </sheetData>
      <sheetData sheetId="86" refreshError="1">
        <row r="3">
          <cell r="C3" t="str">
            <v>ST SAVIOL</v>
          </cell>
        </row>
      </sheetData>
      <sheetData sheetId="87" refreshError="1"/>
      <sheetData sheetId="88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agrineuil"/>
      <sheetName val="archiac"/>
      <sheetName val="ars"/>
      <sheetName val="arthenac"/>
      <sheetName val="aulnay"/>
      <sheetName val="baignes"/>
      <sheetName val="beauvais"/>
      <sheetName val="bernay"/>
      <sheetName val="bords"/>
      <sheetName val="breuillet"/>
      <sheetName val="brizamb"/>
      <sheetName val="c.ecluse"/>
      <sheetName val="c.royal"/>
      <sheetName val="CARC"/>
      <sheetName val="chambon"/>
      <sheetName val="champagnolles"/>
      <sheetName val="chaniers"/>
      <sheetName val="clavette"/>
      <sheetName val="coulonges"/>
      <sheetName val="cozes"/>
      <sheetName val="fontaines"/>
      <sheetName val="germignac"/>
      <sheetName val="guimps"/>
      <sheetName val="jarnac beton"/>
      <sheetName val="jarnac metal"/>
      <sheetName val="jonzac"/>
      <sheetName val="la brousse"/>
      <sheetName val="la jard"/>
      <sheetName val="le gua"/>
      <sheetName val="léoville"/>
      <sheetName val="lorignac"/>
      <sheetName val="Loulay"/>
      <sheetName val="marignac"/>
      <sheetName val="matha"/>
      <sheetName val="mauzé"/>
      <sheetName val="MCA"/>
      <sheetName val="mérignac"/>
      <sheetName val="montils"/>
      <sheetName val="montlieu la garde"/>
      <sheetName val="montpellier"/>
      <sheetName val="mosnac"/>
      <sheetName val="nieul"/>
      <sheetName val="pérignac"/>
      <sheetName val="pons"/>
      <sheetName val="puyravault"/>
      <sheetName val="rioux"/>
      <sheetName val="rouffignac"/>
      <sheetName val="sablonceaux"/>
      <sheetName val="salles Barbezieux"/>
      <sheetName val="semussac"/>
      <sheetName val="silosphère"/>
      <sheetName val="st andré"/>
      <sheetName val="st ciers champ"/>
      <sheetName val="st ciers du T"/>
      <sheetName val="St genis"/>
      <sheetName val="St georges des A"/>
      <sheetName val="st georges ctx"/>
      <sheetName val="st just"/>
      <sheetName val="st porchaire"/>
      <sheetName val="st sauveur"/>
      <sheetName val="st surin"/>
      <sheetName val="st vivien"/>
      <sheetName val="ste gemme"/>
      <sheetName val="ste severe"/>
      <sheetName val="tanzac"/>
      <sheetName val="thairé"/>
      <sheetName val="thézac"/>
      <sheetName val="tonnay ch. "/>
      <sheetName val="touvent"/>
      <sheetName val="Grenier du Roy"/>
      <sheetName val="sica pallice"/>
      <sheetName val="TAA pallice"/>
      <sheetName val="AMR Rochef."/>
      <sheetName val="BLAYE"/>
      <sheetName val="INVIVO BRDX"/>
      <sheetName val="degagement"/>
      <sheetName val="RECAP DEGAGEMENT"/>
      <sheetName val="transferts"/>
      <sheetName val="capacité stockag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>
        <row r="3">
          <cell r="C3" t="str">
            <v>BREUILLET</v>
          </cell>
        </row>
      </sheetData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>
        <row r="3">
          <cell r="C3" t="str">
            <v>CHANIERS</v>
          </cell>
        </row>
      </sheetData>
      <sheetData sheetId="18" refreshError="1">
        <row r="3">
          <cell r="C3" t="str">
            <v>CLAVETTE</v>
          </cell>
        </row>
      </sheetData>
      <sheetData sheetId="19" refreshError="1"/>
      <sheetData sheetId="20" refreshError="1"/>
      <sheetData sheetId="21" refreshError="1">
        <row r="3">
          <cell r="C3" t="str">
            <v>FONTAINES</v>
          </cell>
        </row>
      </sheetData>
      <sheetData sheetId="22" refreshError="1"/>
      <sheetData sheetId="23" refreshError="1"/>
      <sheetData sheetId="24" refreshError="1">
        <row r="3">
          <cell r="C3" t="str">
            <v>JARNAC BETON</v>
          </cell>
        </row>
      </sheetData>
      <sheetData sheetId="25" refreshError="1"/>
      <sheetData sheetId="26" refreshError="1"/>
      <sheetData sheetId="27" refreshError="1">
        <row r="3">
          <cell r="C3" t="str">
            <v>LA BROUSSE</v>
          </cell>
        </row>
      </sheetData>
      <sheetData sheetId="28" refreshError="1">
        <row r="3">
          <cell r="C3" t="str">
            <v>LA JARD</v>
          </cell>
        </row>
      </sheetData>
      <sheetData sheetId="29" refreshError="1"/>
      <sheetData sheetId="30" refreshError="1">
        <row r="3">
          <cell r="C3" t="str">
            <v>LEOVILLE</v>
          </cell>
        </row>
      </sheetData>
      <sheetData sheetId="31" refreshError="1"/>
      <sheetData sheetId="32" refreshError="1"/>
      <sheetData sheetId="33" refreshError="1"/>
      <sheetData sheetId="34" refreshError="1">
        <row r="3">
          <cell r="C3" t="str">
            <v>MATHA</v>
          </cell>
        </row>
      </sheetData>
      <sheetData sheetId="35" refreshError="1"/>
      <sheetData sheetId="36" refreshError="1"/>
      <sheetData sheetId="37" refreshError="1">
        <row r="3">
          <cell r="C3" t="str">
            <v>MERIGNAC</v>
          </cell>
        </row>
      </sheetData>
      <sheetData sheetId="38" refreshError="1">
        <row r="3">
          <cell r="C3" t="str">
            <v>MONTILS</v>
          </cell>
        </row>
      </sheetData>
      <sheetData sheetId="39" refreshError="1"/>
      <sheetData sheetId="40" refreshError="1">
        <row r="3">
          <cell r="C3" t="str">
            <v>MONTPELLIER</v>
          </cell>
        </row>
      </sheetData>
      <sheetData sheetId="41" refreshError="1"/>
      <sheetData sheetId="42" refreshError="1">
        <row r="3">
          <cell r="C3" t="str">
            <v>NIEUL</v>
          </cell>
        </row>
      </sheetData>
      <sheetData sheetId="43" refreshError="1"/>
      <sheetData sheetId="44" refreshError="1">
        <row r="3">
          <cell r="C3" t="str">
            <v>PONS</v>
          </cell>
        </row>
      </sheetData>
      <sheetData sheetId="45" refreshError="1">
        <row r="3">
          <cell r="C3" t="str">
            <v>PUYRAVAULT</v>
          </cell>
        </row>
      </sheetData>
      <sheetData sheetId="46" refreshError="1"/>
      <sheetData sheetId="47" refreshError="1"/>
      <sheetData sheetId="48" refreshError="1">
        <row r="3">
          <cell r="C3" t="str">
            <v>SABLONCEAUX</v>
          </cell>
        </row>
      </sheetData>
      <sheetData sheetId="49" refreshError="1"/>
      <sheetData sheetId="50" refreshError="1"/>
      <sheetData sheetId="51" refreshError="1">
        <row r="3">
          <cell r="C3" t="str">
            <v>SILOSPHERE</v>
          </cell>
        </row>
      </sheetData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>
        <row r="3">
          <cell r="C3" t="str">
            <v>ST GEORGES CTX</v>
          </cell>
        </row>
      </sheetData>
      <sheetData sheetId="58" refreshError="1"/>
      <sheetData sheetId="59" refreshError="1">
        <row r="3">
          <cell r="C3" t="str">
            <v>ST PORCHAIRE</v>
          </cell>
        </row>
      </sheetData>
      <sheetData sheetId="60" refreshError="1">
        <row r="3">
          <cell r="C3" t="str">
            <v>ST SAUVEUR</v>
          </cell>
        </row>
        <row r="4">
          <cell r="C4" t="str">
            <v>D435</v>
          </cell>
        </row>
      </sheetData>
      <sheetData sheetId="61" refreshError="1"/>
      <sheetData sheetId="62" refreshError="1">
        <row r="3">
          <cell r="C3" t="str">
            <v>ST VIVIENS</v>
          </cell>
        </row>
        <row r="4">
          <cell r="C4" t="str">
            <v>D143</v>
          </cell>
        </row>
      </sheetData>
      <sheetData sheetId="63" refreshError="1">
        <row r="3">
          <cell r="C3" t="str">
            <v>STE GEMME</v>
          </cell>
        </row>
        <row r="4">
          <cell r="C4" t="str">
            <v>D476</v>
          </cell>
        </row>
      </sheetData>
      <sheetData sheetId="64" refreshError="1"/>
      <sheetData sheetId="65" refreshError="1"/>
      <sheetData sheetId="66" refreshError="1">
        <row r="3">
          <cell r="C3" t="str">
            <v>THAIRE</v>
          </cell>
        </row>
        <row r="4">
          <cell r="C4" t="str">
            <v>D439</v>
          </cell>
        </row>
      </sheetData>
      <sheetData sheetId="67" refreshError="1"/>
      <sheetData sheetId="68" refreshError="1">
        <row r="3">
          <cell r="C3" t="str">
            <v>TONNAY CH</v>
          </cell>
        </row>
        <row r="4">
          <cell r="C4" t="str">
            <v>D442</v>
          </cell>
        </row>
      </sheetData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agonac"/>
      <sheetName val="aigre"/>
      <sheetName val="annese et beaulieu"/>
      <sheetName val="auge"/>
      <sheetName val="aunac"/>
      <sheetName val="berneuil"/>
      <sheetName val="bioussac"/>
      <sheetName val="blanzac Bio"/>
      <sheetName val="bonnes"/>
      <sheetName val="bouex"/>
      <sheetName val="brie"/>
      <sheetName val="brossac"/>
      <sheetName val="chabanais"/>
      <sheetName val="chalais"/>
      <sheetName val="champagnac"/>
      <sheetName val="champagne mouton"/>
      <sheetName val="charmant"/>
      <sheetName val="charmé"/>
      <sheetName val="chasseneuil"/>
      <sheetName val="chateauneuf"/>
      <sheetName val="chauffour"/>
      <sheetName val="chazelles"/>
      <sheetName val="cherval"/>
      <sheetName val="claix"/>
      <sheetName val="confolens"/>
      <sheetName val="exideuil"/>
      <sheetName val="fouquebrune"/>
      <sheetName val="genac"/>
      <sheetName val="le gond p."/>
      <sheetName val="gurat"/>
      <sheetName val="hiersac"/>
      <sheetName val=" jarnac"/>
      <sheetName val="jaulde"/>
      <sheetName val="javerlhac la chapelle"/>
      <sheetName val=" jurignac"/>
      <sheetName val="la rochefoucauld"/>
      <sheetName val="la rochette"/>
      <sheetName val="le bois de vars"/>
      <sheetName val="leguillac de cercles"/>
      <sheetName val="luxé"/>
      <sheetName val="Lussac"/>
      <sheetName val="mansle"/>
      <sheetName val="marillac le franc"/>
      <sheetName val="marsac"/>
      <sheetName val="feuillade"/>
      <sheetName val="montbron silo"/>
      <sheetName val="montmoreau"/>
      <sheetName val="mouthiers"/>
      <sheetName val="paizay naudouin"/>
      <sheetName val="pereuil"/>
      <sheetName val="perignac 16"/>
      <sheetName val="peudry"/>
      <sheetName val="piegut pluviers"/>
      <sheetName val="pillac"/>
      <sheetName val="rouillac"/>
      <sheetName val="rouillac II"/>
      <sheetName val="rouillac III"/>
      <sheetName val="ruffec"/>
      <sheetName val="salles lavalette"/>
      <sheetName val="salles de villef"/>
      <sheetName val="salles de villefagnan II"/>
      <sheetName val="segonzac"/>
      <sheetName val="sencenac"/>
      <sheetName val="sireuil"/>
      <sheetName val="sourzac"/>
      <sheetName val="st amant de boixe"/>
      <sheetName val="st fraigne"/>
      <sheetName val="st laurent de ceris"/>
      <sheetName val="st m.viveyrol"/>
      <sheetName val="st même carrières"/>
      <sheetName val="st romain"/>
      <sheetName val="st romain onic"/>
      <sheetName val="ste severe"/>
      <sheetName val="tocane"/>
      <sheetName val="valeuil"/>
      <sheetName val="vars"/>
      <sheetName val="villebois lavalette"/>
      <sheetName val="TAA"/>
      <sheetName val="villefagnan"/>
      <sheetName val="villetoureix"/>
      <sheetName val="xambes"/>
      <sheetName val="blaye"/>
      <sheetName val="grenier du ROY"/>
      <sheetName val="silo aquitaine"/>
      <sheetName val="sica pallice"/>
      <sheetName val="st saviol"/>
      <sheetName val="corea"/>
      <sheetName val="degagemen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3">
          <cell r="C3" t="str">
            <v>BOUEX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>
        <row r="3">
          <cell r="C3" t="str">
            <v>LE BOIS DE VARS</v>
          </cell>
        </row>
      </sheetData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>
        <row r="10">
          <cell r="D10">
            <v>908</v>
          </cell>
        </row>
      </sheetData>
      <sheetData sheetId="56">
        <row r="10">
          <cell r="D10">
            <v>0</v>
          </cell>
        </row>
      </sheetData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78"/>
  <sheetViews>
    <sheetView tabSelected="1" workbookViewId="0">
      <selection activeCell="H6" sqref="H6"/>
    </sheetView>
  </sheetViews>
  <sheetFormatPr baseColWidth="10" defaultRowHeight="15" x14ac:dyDescent="0.25"/>
  <cols>
    <col min="2" max="2" width="5.28515625" bestFit="1" customWidth="1"/>
    <col min="3" max="3" width="5" bestFit="1" customWidth="1"/>
    <col min="7" max="7" width="12.28515625" customWidth="1"/>
  </cols>
  <sheetData>
    <row r="2" spans="1:11" ht="30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  <c r="I2" s="1" t="s">
        <v>8</v>
      </c>
      <c r="J2" s="1" t="s">
        <v>9</v>
      </c>
      <c r="K2" s="1" t="s">
        <v>10</v>
      </c>
    </row>
    <row r="3" spans="1:11" x14ac:dyDescent="0.25">
      <c r="A3" s="2" t="str">
        <f>[1]aulnay!$C$3</f>
        <v>AULNAY</v>
      </c>
      <c r="B3" s="2" t="s">
        <v>11</v>
      </c>
      <c r="C3" s="2" t="s">
        <v>0</v>
      </c>
      <c r="D3" s="2" t="s">
        <v>12</v>
      </c>
      <c r="E3" s="2">
        <v>199.16699999999997</v>
      </c>
      <c r="F3" s="2">
        <v>110.661</v>
      </c>
      <c r="G3" s="2">
        <v>90</v>
      </c>
      <c r="H3" s="3" t="s">
        <v>53</v>
      </c>
      <c r="I3" s="2"/>
      <c r="J3" s="2"/>
      <c r="K3" s="2"/>
    </row>
    <row r="4" spans="1:11" x14ac:dyDescent="0.25">
      <c r="A4" s="2" t="str">
        <f>[2]aigre!$C$3</f>
        <v>AIGRE</v>
      </c>
      <c r="B4" s="2" t="s">
        <v>13</v>
      </c>
      <c r="C4" s="2" t="s">
        <v>0</v>
      </c>
      <c r="D4" s="2" t="s">
        <v>12</v>
      </c>
      <c r="E4" s="2">
        <v>110.59899999999998</v>
      </c>
      <c r="F4" s="2">
        <v>81.126999999999995</v>
      </c>
      <c r="G4" s="2">
        <v>60</v>
      </c>
      <c r="H4" s="2"/>
      <c r="I4" s="2"/>
      <c r="J4" s="2"/>
      <c r="K4" s="2"/>
    </row>
    <row r="5" spans="1:11" x14ac:dyDescent="0.25">
      <c r="A5" s="2" t="str">
        <f>[1]beauvais!$C$3</f>
        <v>BEAUVAIS</v>
      </c>
      <c r="B5" s="2" t="s">
        <v>14</v>
      </c>
      <c r="C5" s="2" t="s">
        <v>0</v>
      </c>
      <c r="D5" s="2" t="s">
        <v>12</v>
      </c>
      <c r="E5" s="2">
        <v>728.51299999999992</v>
      </c>
      <c r="F5" s="2">
        <v>522.37300000000005</v>
      </c>
      <c r="G5" s="2">
        <v>390</v>
      </c>
      <c r="H5" s="2"/>
      <c r="I5" s="2"/>
      <c r="J5" s="2"/>
      <c r="K5" s="2"/>
    </row>
    <row r="6" spans="1:11" x14ac:dyDescent="0.25">
      <c r="A6" s="2" t="str">
        <f>[3]breuillet!$C$3</f>
        <v>BREUILLET</v>
      </c>
      <c r="B6" s="2" t="s">
        <v>15</v>
      </c>
      <c r="C6" s="2" t="s">
        <v>0</v>
      </c>
      <c r="D6" s="2" t="s">
        <v>16</v>
      </c>
      <c r="E6" s="2">
        <v>0</v>
      </c>
      <c r="F6" s="2">
        <v>143.84700000000001</v>
      </c>
      <c r="G6" s="2">
        <v>90</v>
      </c>
      <c r="H6" s="2"/>
      <c r="I6" s="2"/>
      <c r="J6" s="2"/>
      <c r="K6" s="2"/>
    </row>
    <row r="7" spans="1:11" x14ac:dyDescent="0.25">
      <c r="A7" s="2" t="str">
        <f>[1]bernay!$C$3</f>
        <v>BERNAY</v>
      </c>
      <c r="B7" s="2" t="s">
        <v>17</v>
      </c>
      <c r="C7" s="2" t="s">
        <v>0</v>
      </c>
      <c r="D7" s="2" t="s">
        <v>12</v>
      </c>
      <c r="E7" s="2">
        <v>123.66999999999999</v>
      </c>
      <c r="F7" s="2">
        <v>34.049999999999997</v>
      </c>
      <c r="G7" s="2">
        <v>30</v>
      </c>
      <c r="H7" s="2"/>
      <c r="I7" s="2"/>
      <c r="J7" s="2"/>
      <c r="K7" s="2"/>
    </row>
    <row r="8" spans="1:11" x14ac:dyDescent="0.25">
      <c r="A8" s="2" t="str">
        <f>[2]brie!$C$3</f>
        <v>BRIE</v>
      </c>
      <c r="B8" s="2" t="s">
        <v>18</v>
      </c>
      <c r="C8" s="2" t="s">
        <v>0</v>
      </c>
      <c r="D8" s="2" t="s">
        <v>12</v>
      </c>
      <c r="E8" s="2">
        <v>95.362999999999985</v>
      </c>
      <c r="F8" s="2">
        <v>65.194999999999993</v>
      </c>
      <c r="G8" s="2">
        <v>30</v>
      </c>
      <c r="H8" s="2"/>
      <c r="I8" s="2"/>
      <c r="J8" s="2"/>
      <c r="K8" s="2"/>
    </row>
    <row r="9" spans="1:11" x14ac:dyDescent="0.25">
      <c r="A9" s="2" t="str">
        <f>[2]brie!$C$3</f>
        <v>BRIE</v>
      </c>
      <c r="B9" s="2" t="s">
        <v>18</v>
      </c>
      <c r="C9" s="2" t="s">
        <v>0</v>
      </c>
      <c r="D9" s="2" t="s">
        <v>19</v>
      </c>
      <c r="E9" s="2">
        <v>451.21700000000004</v>
      </c>
      <c r="F9" s="2">
        <v>341.64599999999996</v>
      </c>
      <c r="G9" s="2">
        <v>270</v>
      </c>
      <c r="H9" s="2"/>
      <c r="I9" s="2"/>
      <c r="J9" s="2"/>
      <c r="K9" s="2"/>
    </row>
    <row r="10" spans="1:11" x14ac:dyDescent="0.25">
      <c r="A10" s="2" t="str">
        <f>[3]fontaines!$C$3</f>
        <v>FONTAINES</v>
      </c>
      <c r="B10" s="2" t="s">
        <v>20</v>
      </c>
      <c r="C10" s="2" t="s">
        <v>0</v>
      </c>
      <c r="D10" s="2" t="s">
        <v>16</v>
      </c>
      <c r="E10" s="2">
        <v>0</v>
      </c>
      <c r="F10" s="2">
        <v>452.24099999999999</v>
      </c>
      <c r="G10" s="2">
        <v>570</v>
      </c>
      <c r="H10" s="2"/>
      <c r="I10" s="2"/>
      <c r="J10" s="2"/>
      <c r="K10" s="2"/>
    </row>
    <row r="11" spans="1:11" x14ac:dyDescent="0.25">
      <c r="A11" s="2" t="str">
        <f>[3]chaniers!$C$3</f>
        <v>CHANIERS</v>
      </c>
      <c r="B11" s="2" t="s">
        <v>21</v>
      </c>
      <c r="C11" s="2" t="s">
        <v>0</v>
      </c>
      <c r="D11" s="2" t="s">
        <v>12</v>
      </c>
      <c r="E11" s="2">
        <v>155.26300000000003</v>
      </c>
      <c r="F11" s="2">
        <v>155.26300000000001</v>
      </c>
      <c r="G11" s="2">
        <v>150</v>
      </c>
      <c r="H11" s="2"/>
      <c r="I11" s="2"/>
      <c r="J11" s="2"/>
      <c r="K11" s="2"/>
    </row>
    <row r="12" spans="1:11" x14ac:dyDescent="0.25">
      <c r="A12" s="2" t="str">
        <f>'[3]la jard'!$C$3</f>
        <v>LA JARD</v>
      </c>
      <c r="B12" s="2" t="s">
        <v>22</v>
      </c>
      <c r="C12" s="2" t="s">
        <v>0</v>
      </c>
      <c r="D12" s="2" t="s">
        <v>23</v>
      </c>
      <c r="E12" s="2">
        <v>0</v>
      </c>
      <c r="F12" s="2">
        <v>5.1020000000000003</v>
      </c>
      <c r="G12" s="2">
        <v>30</v>
      </c>
      <c r="H12" s="2"/>
      <c r="I12" s="2"/>
      <c r="J12" s="2"/>
      <c r="K12" s="2"/>
    </row>
    <row r="13" spans="1:11" x14ac:dyDescent="0.25">
      <c r="A13" s="2" t="str">
        <f>[3]léoville!$C$3</f>
        <v>LEOVILLE</v>
      </c>
      <c r="B13" s="2" t="s">
        <v>24</v>
      </c>
      <c r="C13" s="2" t="s">
        <v>0</v>
      </c>
      <c r="D13" s="2" t="s">
        <v>25</v>
      </c>
      <c r="E13" s="2">
        <v>100.544</v>
      </c>
      <c r="F13" s="2">
        <v>13.087</v>
      </c>
      <c r="G13" s="2">
        <v>90</v>
      </c>
      <c r="H13" s="2"/>
      <c r="I13" s="2"/>
      <c r="J13" s="2"/>
      <c r="K13" s="2"/>
    </row>
    <row r="14" spans="1:11" x14ac:dyDescent="0.25">
      <c r="A14" s="2" t="str">
        <f>[3]clavette!$C$3</f>
        <v>CLAVETTE</v>
      </c>
      <c r="B14" s="2" t="s">
        <v>26</v>
      </c>
      <c r="C14" s="2" t="s">
        <v>0</v>
      </c>
      <c r="D14" s="2" t="s">
        <v>12</v>
      </c>
      <c r="E14" s="2">
        <v>340.21699999999993</v>
      </c>
      <c r="F14" s="2">
        <v>158.38900000000001</v>
      </c>
      <c r="G14" s="2">
        <v>90</v>
      </c>
      <c r="H14" s="2"/>
      <c r="I14" s="2"/>
      <c r="J14" s="2"/>
      <c r="K14" s="2"/>
    </row>
    <row r="15" spans="1:11" x14ac:dyDescent="0.25">
      <c r="A15" s="2" t="str">
        <f>[3]mérignac!$C$3</f>
        <v>MERIGNAC</v>
      </c>
      <c r="B15" s="2" t="s">
        <v>27</v>
      </c>
      <c r="C15" s="2" t="s">
        <v>0</v>
      </c>
      <c r="D15" s="2" t="s">
        <v>19</v>
      </c>
      <c r="E15" s="2">
        <v>0</v>
      </c>
      <c r="F15" s="2">
        <v>0</v>
      </c>
      <c r="G15" s="2">
        <v>60</v>
      </c>
      <c r="H15" s="2"/>
      <c r="I15" s="2"/>
      <c r="J15" s="2"/>
      <c r="K15" s="2"/>
    </row>
    <row r="16" spans="1:11" x14ac:dyDescent="0.25">
      <c r="A16" s="2" t="str">
        <f>[3]montpellier!$C$3</f>
        <v>MONTPELLIER</v>
      </c>
      <c r="B16" s="2" t="s">
        <v>28</v>
      </c>
      <c r="C16" s="2" t="s">
        <v>0</v>
      </c>
      <c r="D16" s="2" t="s">
        <v>12</v>
      </c>
      <c r="E16" s="2">
        <v>98.704999999999998</v>
      </c>
      <c r="F16" s="2">
        <v>40.624000000000002</v>
      </c>
      <c r="G16" s="2">
        <v>30</v>
      </c>
      <c r="H16" s="2"/>
      <c r="I16" s="2"/>
      <c r="J16" s="2"/>
      <c r="K16" s="2"/>
    </row>
    <row r="17" spans="1:11" x14ac:dyDescent="0.25">
      <c r="A17" s="2" t="str">
        <f>[3]fontaines!$C$3</f>
        <v>FONTAINES</v>
      </c>
      <c r="B17" s="2" t="s">
        <v>20</v>
      </c>
      <c r="C17" s="2" t="s">
        <v>0</v>
      </c>
      <c r="D17" s="2" t="s">
        <v>12</v>
      </c>
      <c r="E17" s="2">
        <v>214.37100000000001</v>
      </c>
      <c r="F17" s="2">
        <v>11.750999999999999</v>
      </c>
      <c r="G17" s="2">
        <v>30</v>
      </c>
      <c r="H17" s="2"/>
      <c r="I17" s="2"/>
      <c r="J17" s="2"/>
      <c r="K17" s="2"/>
    </row>
    <row r="18" spans="1:11" x14ac:dyDescent="0.25">
      <c r="A18" s="2" t="str">
        <f>[3]nieul!$C$3</f>
        <v>NIEUL</v>
      </c>
      <c r="B18" s="2" t="s">
        <v>29</v>
      </c>
      <c r="C18" s="2" t="s">
        <v>0</v>
      </c>
      <c r="D18" s="2" t="s">
        <v>16</v>
      </c>
      <c r="E18" s="2">
        <v>0</v>
      </c>
      <c r="F18" s="2">
        <v>-159.02099999999999</v>
      </c>
      <c r="G18" s="2">
        <v>120</v>
      </c>
      <c r="H18" s="2"/>
      <c r="I18" s="2"/>
      <c r="J18" s="2"/>
      <c r="K18" s="2"/>
    </row>
    <row r="19" spans="1:11" x14ac:dyDescent="0.25">
      <c r="A19" s="2" t="str">
        <f>[3]puyravault!$C$3</f>
        <v>PUYRAVAULT</v>
      </c>
      <c r="B19" s="2" t="s">
        <v>30</v>
      </c>
      <c r="C19" s="2" t="s">
        <v>0</v>
      </c>
      <c r="D19" s="2" t="s">
        <v>12</v>
      </c>
      <c r="E19" s="2">
        <v>0</v>
      </c>
      <c r="F19" s="2">
        <v>0</v>
      </c>
      <c r="G19" s="2">
        <v>60</v>
      </c>
      <c r="H19" s="2"/>
      <c r="I19" s="2"/>
      <c r="J19" s="2"/>
      <c r="K19" s="2"/>
    </row>
    <row r="20" spans="1:11" x14ac:dyDescent="0.25">
      <c r="A20" s="2" t="str">
        <f>'[3]jarnac beton'!$C$3</f>
        <v>JARNAC BETON</v>
      </c>
      <c r="B20" s="2" t="s">
        <v>31</v>
      </c>
      <c r="C20" s="2" t="s">
        <v>0</v>
      </c>
      <c r="D20" s="2" t="s">
        <v>12</v>
      </c>
      <c r="E20" s="2">
        <v>147.16399999999999</v>
      </c>
      <c r="F20" s="2">
        <v>29.574999999999999</v>
      </c>
      <c r="G20" s="2">
        <v>30</v>
      </c>
      <c r="H20" s="2"/>
      <c r="I20" s="2"/>
      <c r="J20" s="2"/>
      <c r="K20" s="2"/>
    </row>
    <row r="21" spans="1:11" x14ac:dyDescent="0.25">
      <c r="A21" s="2" t="str">
        <f>'[2] jarnac'!$C$3</f>
        <v>JARNAC CHARENTE</v>
      </c>
      <c r="B21" s="2" t="s">
        <v>32</v>
      </c>
      <c r="C21" s="2" t="s">
        <v>0</v>
      </c>
      <c r="D21" s="2" t="s">
        <v>19</v>
      </c>
      <c r="E21" s="2">
        <v>217.45200000000003</v>
      </c>
      <c r="F21" s="2">
        <v>90.552000000000007</v>
      </c>
      <c r="G21" s="2">
        <v>60</v>
      </c>
      <c r="H21" s="2"/>
      <c r="I21" s="2"/>
      <c r="J21" s="2"/>
      <c r="K21" s="2"/>
    </row>
    <row r="22" spans="1:11" x14ac:dyDescent="0.25">
      <c r="A22" s="2" t="str">
        <f>'[4]le bois de vars'!$C$3</f>
        <v>LE BOIS DE VARS</v>
      </c>
      <c r="B22" s="2" t="s">
        <v>33</v>
      </c>
      <c r="C22" s="2" t="s">
        <v>0</v>
      </c>
      <c r="D22" s="2" t="s">
        <v>12</v>
      </c>
      <c r="E22" s="2">
        <v>93.98</v>
      </c>
      <c r="F22" s="2">
        <v>93.98</v>
      </c>
      <c r="G22" s="2">
        <v>90</v>
      </c>
      <c r="H22" s="2"/>
      <c r="I22" s="2"/>
      <c r="J22" s="2"/>
      <c r="K22" s="2"/>
    </row>
    <row r="23" spans="1:11" x14ac:dyDescent="0.25">
      <c r="A23" s="2" t="str">
        <f>'[4]le bois de vars'!$C$3</f>
        <v>LE BOIS DE VARS</v>
      </c>
      <c r="B23" s="2" t="s">
        <v>33</v>
      </c>
      <c r="C23" s="2" t="s">
        <v>0</v>
      </c>
      <c r="D23" s="2" t="s">
        <v>19</v>
      </c>
      <c r="E23" s="2">
        <v>165.69</v>
      </c>
      <c r="F23" s="2">
        <v>165.69</v>
      </c>
      <c r="G23" s="2">
        <v>150</v>
      </c>
      <c r="H23" s="2"/>
      <c r="I23" s="2"/>
      <c r="J23" s="2"/>
      <c r="K23" s="2"/>
    </row>
    <row r="24" spans="1:11" x14ac:dyDescent="0.25">
      <c r="A24" s="2" t="str">
        <f>'[3]la brousse'!$C$3</f>
        <v>LA BROUSSE</v>
      </c>
      <c r="B24" s="2" t="s">
        <v>34</v>
      </c>
      <c r="C24" s="2" t="s">
        <v>0</v>
      </c>
      <c r="D24" s="2" t="s">
        <v>12</v>
      </c>
      <c r="E24" s="2">
        <v>391.36599999999999</v>
      </c>
      <c r="F24" s="2">
        <v>302.995</v>
      </c>
      <c r="G24" s="2">
        <v>300</v>
      </c>
      <c r="H24" s="2"/>
      <c r="I24" s="2"/>
      <c r="J24" s="2"/>
      <c r="K24" s="2"/>
    </row>
    <row r="25" spans="1:11" x14ac:dyDescent="0.25">
      <c r="A25" s="2" t="str">
        <f>'[3]la jard'!$C$3</f>
        <v>LA JARD</v>
      </c>
      <c r="B25" s="2" t="s">
        <v>22</v>
      </c>
      <c r="C25" s="2" t="s">
        <v>0</v>
      </c>
      <c r="D25" s="2" t="s">
        <v>12</v>
      </c>
      <c r="E25" s="2">
        <v>468.63500000000005</v>
      </c>
      <c r="F25" s="2">
        <v>456.97300000000001</v>
      </c>
      <c r="G25" s="2">
        <v>360</v>
      </c>
      <c r="H25" s="2"/>
      <c r="I25" s="2"/>
      <c r="J25" s="2"/>
      <c r="K25" s="2"/>
    </row>
    <row r="26" spans="1:11" x14ac:dyDescent="0.25">
      <c r="A26" s="2" t="str">
        <f>[2]agonac!$C$3</f>
        <v>AGONAC</v>
      </c>
      <c r="B26" s="2" t="s">
        <v>35</v>
      </c>
      <c r="C26" s="2" t="s">
        <v>0</v>
      </c>
      <c r="D26" s="2" t="s">
        <v>19</v>
      </c>
      <c r="E26" s="2">
        <v>0</v>
      </c>
      <c r="F26" s="2">
        <v>0</v>
      </c>
      <c r="G26" s="2">
        <v>60</v>
      </c>
      <c r="H26" s="2"/>
      <c r="I26" s="2"/>
      <c r="J26" s="2"/>
      <c r="K26" s="2"/>
    </row>
    <row r="27" spans="1:11" x14ac:dyDescent="0.25">
      <c r="A27" s="2" t="str">
        <f>[2]aunac!$C$3</f>
        <v>AUNAC</v>
      </c>
      <c r="B27" s="2" t="s">
        <v>36</v>
      </c>
      <c r="C27" s="2" t="s">
        <v>0</v>
      </c>
      <c r="D27" s="2" t="s">
        <v>12</v>
      </c>
      <c r="E27" s="2">
        <v>34.224000000000004</v>
      </c>
      <c r="F27" s="2">
        <v>34.223999999999997</v>
      </c>
      <c r="G27" s="2">
        <v>30</v>
      </c>
      <c r="H27" s="2"/>
      <c r="I27" s="2"/>
      <c r="J27" s="2"/>
      <c r="K27" s="2"/>
    </row>
    <row r="28" spans="1:11" x14ac:dyDescent="0.25">
      <c r="A28" s="2" t="str">
        <f>[2]luxé!$C$3</f>
        <v>LUXE</v>
      </c>
      <c r="B28" s="2" t="s">
        <v>37</v>
      </c>
      <c r="C28" s="2" t="s">
        <v>0</v>
      </c>
      <c r="D28" s="2" t="s">
        <v>12</v>
      </c>
      <c r="E28" s="2">
        <v>35.735999999999997</v>
      </c>
      <c r="F28" s="2">
        <v>35.735999999999997</v>
      </c>
      <c r="G28" s="2">
        <v>30</v>
      </c>
      <c r="H28" s="2"/>
      <c r="I28" s="2"/>
      <c r="J28" s="2"/>
      <c r="K28" s="2"/>
    </row>
    <row r="29" spans="1:11" x14ac:dyDescent="0.25">
      <c r="A29" s="2" t="str">
        <f>[2]luxé!$C$3</f>
        <v>LUXE</v>
      </c>
      <c r="B29" s="2" t="s">
        <v>37</v>
      </c>
      <c r="C29" s="2" t="s">
        <v>0</v>
      </c>
      <c r="D29" s="2" t="s">
        <v>19</v>
      </c>
      <c r="E29" s="2">
        <v>250.96799999999999</v>
      </c>
      <c r="F29" s="2">
        <v>61.405000000000008</v>
      </c>
      <c r="G29" s="2">
        <v>90</v>
      </c>
      <c r="H29" s="2"/>
      <c r="I29" s="2"/>
      <c r="J29" s="2"/>
      <c r="K29" s="2"/>
    </row>
    <row r="30" spans="1:11" x14ac:dyDescent="0.25">
      <c r="A30" s="2" t="str">
        <f>[4]bouex!$C$3</f>
        <v>BOUEX</v>
      </c>
      <c r="B30" s="2" t="s">
        <v>38</v>
      </c>
      <c r="C30" s="2" t="s">
        <v>0</v>
      </c>
      <c r="D30" s="2" t="s">
        <v>16</v>
      </c>
      <c r="E30" s="2">
        <v>0</v>
      </c>
      <c r="F30" s="2">
        <v>24</v>
      </c>
      <c r="G30" s="2">
        <v>30</v>
      </c>
      <c r="H30" s="2"/>
      <c r="I30" s="2"/>
      <c r="J30" s="2"/>
      <c r="K30" s="2"/>
    </row>
    <row r="31" spans="1:11" x14ac:dyDescent="0.25">
      <c r="A31" s="2" t="str">
        <f>[2]marsac!$C$3</f>
        <v>MARSAC</v>
      </c>
      <c r="B31" s="2" t="s">
        <v>39</v>
      </c>
      <c r="C31" s="2" t="s">
        <v>0</v>
      </c>
      <c r="D31" s="2" t="s">
        <v>19</v>
      </c>
      <c r="E31" s="2">
        <v>197.43199999999999</v>
      </c>
      <c r="F31" s="2">
        <v>49.917000000000002</v>
      </c>
      <c r="G31" s="2">
        <v>60</v>
      </c>
      <c r="H31" s="2"/>
      <c r="I31" s="2"/>
      <c r="J31" s="2"/>
      <c r="K31" s="2"/>
    </row>
    <row r="32" spans="1:11" x14ac:dyDescent="0.25">
      <c r="A32" s="2" t="str">
        <f>[3]matha!$C$3</f>
        <v>MATHA</v>
      </c>
      <c r="B32" s="2" t="s">
        <v>40</v>
      </c>
      <c r="C32" s="2" t="s">
        <v>0</v>
      </c>
      <c r="D32" s="2" t="s">
        <v>12</v>
      </c>
      <c r="E32" s="2">
        <v>117.58200000000001</v>
      </c>
      <c r="F32" s="2">
        <v>59.122999999999998</v>
      </c>
      <c r="G32" s="2">
        <v>30</v>
      </c>
      <c r="H32" s="2"/>
      <c r="I32" s="2"/>
      <c r="J32" s="2"/>
      <c r="K32" s="2"/>
    </row>
    <row r="33" spans="1:11" x14ac:dyDescent="0.25">
      <c r="A33" s="2" t="str">
        <f>[2]charmant!$C$3</f>
        <v>CHARMANT</v>
      </c>
      <c r="B33" s="2" t="s">
        <v>41</v>
      </c>
      <c r="C33" s="2" t="s">
        <v>0</v>
      </c>
      <c r="D33" s="2" t="s">
        <v>16</v>
      </c>
      <c r="E33" s="2">
        <v>0</v>
      </c>
      <c r="F33" s="2">
        <v>-31.672000000000001</v>
      </c>
      <c r="G33" s="2">
        <v>180</v>
      </c>
      <c r="H33" s="2"/>
      <c r="I33" s="2"/>
      <c r="J33" s="2"/>
      <c r="K33" s="2"/>
    </row>
    <row r="34" spans="1:11" x14ac:dyDescent="0.25">
      <c r="A34" s="2" t="str">
        <f>[3]montils!$C$3</f>
        <v>MONTILS</v>
      </c>
      <c r="B34" s="2" t="s">
        <v>42</v>
      </c>
      <c r="C34" s="2" t="s">
        <v>0</v>
      </c>
      <c r="D34" s="2" t="s">
        <v>12</v>
      </c>
      <c r="E34" s="2">
        <v>123.646</v>
      </c>
      <c r="F34" s="2">
        <v>63.500999999999998</v>
      </c>
      <c r="G34" s="2">
        <v>60</v>
      </c>
      <c r="H34" s="2"/>
      <c r="I34" s="2"/>
      <c r="J34" s="2"/>
      <c r="K34" s="2"/>
    </row>
    <row r="35" spans="1:11" x14ac:dyDescent="0.25">
      <c r="A35" s="2" t="str">
        <f>[3]nieul!$C$3</f>
        <v>NIEUL</v>
      </c>
      <c r="B35" s="2" t="s">
        <v>29</v>
      </c>
      <c r="C35" s="2" t="s">
        <v>0</v>
      </c>
      <c r="D35" s="2" t="s">
        <v>12</v>
      </c>
      <c r="E35" s="2">
        <v>59.378</v>
      </c>
      <c r="F35" s="2">
        <v>30.635999999999999</v>
      </c>
      <c r="G35" s="2">
        <v>30</v>
      </c>
      <c r="H35" s="2"/>
      <c r="I35" s="2"/>
      <c r="J35" s="2"/>
      <c r="K35" s="2"/>
    </row>
    <row r="36" spans="1:11" x14ac:dyDescent="0.25">
      <c r="A36" s="2" t="str">
        <f>[2]chasseneuil!$C$3</f>
        <v>CHASSENEUIL</v>
      </c>
      <c r="B36" s="2" t="s">
        <v>43</v>
      </c>
      <c r="C36" s="2" t="s">
        <v>0</v>
      </c>
      <c r="D36" s="2" t="s">
        <v>44</v>
      </c>
      <c r="E36" s="2">
        <v>0</v>
      </c>
      <c r="F36" s="2">
        <v>1899.62</v>
      </c>
      <c r="G36" s="2">
        <v>90</v>
      </c>
      <c r="H36" s="2"/>
      <c r="I36" s="2"/>
      <c r="J36" s="2"/>
      <c r="K36" s="2"/>
    </row>
    <row r="37" spans="1:11" x14ac:dyDescent="0.25">
      <c r="A37" s="2" t="str">
        <f>[3]pons!$C$3</f>
        <v>PONS</v>
      </c>
      <c r="B37" s="2" t="s">
        <v>45</v>
      </c>
      <c r="C37" s="2" t="s">
        <v>0</v>
      </c>
      <c r="D37" s="2" t="s">
        <v>19</v>
      </c>
      <c r="E37" s="2">
        <v>0</v>
      </c>
      <c r="F37" s="2">
        <v>123.50800000000001</v>
      </c>
      <c r="G37" s="2">
        <v>90</v>
      </c>
      <c r="H37" s="2"/>
      <c r="I37" s="2"/>
      <c r="J37" s="2"/>
      <c r="K37" s="2"/>
    </row>
    <row r="38" spans="1:11" x14ac:dyDescent="0.25">
      <c r="A38" s="2" t="str">
        <f>[2]chazelles!$C$3</f>
        <v>CHAZELLES</v>
      </c>
      <c r="B38" s="2" t="s">
        <v>46</v>
      </c>
      <c r="C38" s="2" t="s">
        <v>0</v>
      </c>
      <c r="D38" s="2" t="s">
        <v>19</v>
      </c>
      <c r="E38" s="2">
        <v>294.76600000000002</v>
      </c>
      <c r="F38" s="2">
        <v>163.67400000000001</v>
      </c>
      <c r="G38" s="2">
        <v>90</v>
      </c>
      <c r="H38" s="2"/>
      <c r="I38" s="2"/>
      <c r="J38" s="2"/>
      <c r="K38" s="2"/>
    </row>
    <row r="39" spans="1:11" x14ac:dyDescent="0.25">
      <c r="A39" s="2" t="str">
        <f>[2]rouillac!$C$3</f>
        <v>ROUILLAC</v>
      </c>
      <c r="B39" s="2" t="s">
        <v>47</v>
      </c>
      <c r="C39" s="2" t="s">
        <v>0</v>
      </c>
      <c r="D39" s="2" t="s">
        <v>12</v>
      </c>
      <c r="E39" s="2">
        <v>210.72399999999999</v>
      </c>
      <c r="F39" s="2">
        <v>210.72399999999999</v>
      </c>
      <c r="G39" s="2">
        <v>90</v>
      </c>
      <c r="H39" s="2"/>
      <c r="I39" s="2"/>
      <c r="J39" s="2"/>
      <c r="K39" s="2"/>
    </row>
    <row r="40" spans="1:11" x14ac:dyDescent="0.25">
      <c r="A40" s="2" t="str">
        <f>[2]rouillac!$C$3</f>
        <v>ROUILLAC</v>
      </c>
      <c r="B40" s="2" t="s">
        <v>47</v>
      </c>
      <c r="C40" s="2" t="s">
        <v>0</v>
      </c>
      <c r="D40" s="2" t="s">
        <v>19</v>
      </c>
      <c r="E40" s="2">
        <v>653.43599999999992</v>
      </c>
      <c r="F40" s="2">
        <v>653.43600000000004</v>
      </c>
      <c r="G40" s="2">
        <v>120</v>
      </c>
      <c r="H40" s="2"/>
      <c r="I40" s="2"/>
      <c r="J40" s="2"/>
      <c r="K40" s="2"/>
    </row>
    <row r="41" spans="1:11" x14ac:dyDescent="0.25">
      <c r="A41" s="2" t="str">
        <f>[3]sablonceaux!$C$3</f>
        <v>SABLONCEAUX</v>
      </c>
      <c r="B41" s="2" t="s">
        <v>48</v>
      </c>
      <c r="C41" s="2" t="s">
        <v>0</v>
      </c>
      <c r="D41" s="2" t="s">
        <v>12</v>
      </c>
      <c r="E41" s="2">
        <v>70.534999999999997</v>
      </c>
      <c r="F41" s="2">
        <v>110.67</v>
      </c>
      <c r="G41" s="2">
        <v>90</v>
      </c>
      <c r="H41" s="2"/>
      <c r="I41" s="2"/>
      <c r="J41" s="2"/>
      <c r="K41" s="2"/>
    </row>
    <row r="42" spans="1:11" x14ac:dyDescent="0.25">
      <c r="A42" s="2" t="str">
        <f>'[2]le gond p.'!$C$3</f>
        <v>LE GOND PONTOUVRE.</v>
      </c>
      <c r="B42" s="2" t="s">
        <v>49</v>
      </c>
      <c r="C42" s="2" t="s">
        <v>0</v>
      </c>
      <c r="D42" s="2" t="s">
        <v>23</v>
      </c>
      <c r="E42" s="2">
        <v>0</v>
      </c>
      <c r="F42" s="2">
        <v>206.58600000000001</v>
      </c>
      <c r="G42" s="2">
        <v>60</v>
      </c>
      <c r="H42" s="2"/>
      <c r="I42" s="2"/>
      <c r="J42" s="2"/>
      <c r="K42" s="2"/>
    </row>
    <row r="43" spans="1:11" x14ac:dyDescent="0.25">
      <c r="A43" s="2" t="str">
        <f>[2]segonzac!$C$3</f>
        <v>SEGONZAC</v>
      </c>
      <c r="B43" s="2" t="s">
        <v>50</v>
      </c>
      <c r="C43" s="2" t="s">
        <v>0</v>
      </c>
      <c r="D43" s="2" t="s">
        <v>12</v>
      </c>
      <c r="E43" s="2">
        <v>211.37100000000004</v>
      </c>
      <c r="F43" s="2">
        <v>66.150000000000006</v>
      </c>
      <c r="G43" s="2">
        <v>30</v>
      </c>
      <c r="H43" s="2"/>
      <c r="I43" s="2"/>
      <c r="J43" s="2"/>
      <c r="K43" s="2"/>
    </row>
    <row r="44" spans="1:11" x14ac:dyDescent="0.25">
      <c r="A44" s="2" t="str">
        <f>'[2]le gond p.'!$C$3</f>
        <v>LE GOND PONTOUVRE.</v>
      </c>
      <c r="B44" s="2" t="s">
        <v>49</v>
      </c>
      <c r="C44" s="2" t="s">
        <v>0</v>
      </c>
      <c r="D44" s="2" t="s">
        <v>51</v>
      </c>
      <c r="E44" s="2">
        <v>0</v>
      </c>
      <c r="F44" s="2">
        <v>0</v>
      </c>
      <c r="G44" s="2">
        <v>30</v>
      </c>
      <c r="H44" s="2"/>
      <c r="I44" s="2"/>
      <c r="J44" s="2"/>
      <c r="K44" s="2"/>
    </row>
    <row r="45" spans="1:11" x14ac:dyDescent="0.25">
      <c r="A45" s="2" t="str">
        <f>'[2]le gond p.'!$C$3</f>
        <v>LE GOND PONTOUVRE.</v>
      </c>
      <c r="B45" s="2" t="s">
        <v>49</v>
      </c>
      <c r="C45" s="2" t="s">
        <v>0</v>
      </c>
      <c r="D45" s="2" t="s">
        <v>52</v>
      </c>
      <c r="E45" s="2">
        <v>0</v>
      </c>
      <c r="F45" s="2">
        <v>1361.48</v>
      </c>
      <c r="G45" s="2">
        <v>870</v>
      </c>
      <c r="H45" s="2"/>
      <c r="I45" s="2"/>
      <c r="J45" s="2"/>
      <c r="K45" s="2"/>
    </row>
    <row r="46" spans="1:11" x14ac:dyDescent="0.25">
      <c r="A46" s="2" t="str">
        <f>'[2]sica pallice'!$C$3</f>
        <v>SICA Pallice</v>
      </c>
      <c r="B46" s="2" t="s">
        <v>53</v>
      </c>
      <c r="C46" s="2" t="s">
        <v>0</v>
      </c>
      <c r="D46" s="2" t="s">
        <v>19</v>
      </c>
      <c r="E46" s="2">
        <v>0</v>
      </c>
      <c r="F46" s="2">
        <v>3754.6509999999998</v>
      </c>
      <c r="G46" s="2">
        <v>30</v>
      </c>
      <c r="H46" s="2"/>
      <c r="I46" s="2"/>
      <c r="J46" s="2"/>
      <c r="K46" s="2"/>
    </row>
    <row r="47" spans="1:11" x14ac:dyDescent="0.25">
      <c r="A47" s="2" t="str">
        <f>[2]jaulde!$C$3</f>
        <v>JAULDE</v>
      </c>
      <c r="B47" s="2" t="s">
        <v>54</v>
      </c>
      <c r="C47" s="2" t="s">
        <v>0</v>
      </c>
      <c r="D47" s="2" t="s">
        <v>12</v>
      </c>
      <c r="E47" s="2">
        <v>0</v>
      </c>
      <c r="F47" s="2">
        <v>0</v>
      </c>
      <c r="G47" s="2">
        <v>30</v>
      </c>
      <c r="H47" s="2"/>
      <c r="I47" s="2"/>
      <c r="J47" s="2"/>
      <c r="K47" s="2"/>
    </row>
    <row r="48" spans="1:11" x14ac:dyDescent="0.25">
      <c r="A48" s="2" t="str">
        <f>'[2] jurignac'!$C$3</f>
        <v>JURIGNAC</v>
      </c>
      <c r="B48" s="2" t="s">
        <v>55</v>
      </c>
      <c r="C48" s="2" t="s">
        <v>0</v>
      </c>
      <c r="D48" s="2" t="s">
        <v>19</v>
      </c>
      <c r="E48" s="2">
        <v>95.38900000000001</v>
      </c>
      <c r="F48" s="2">
        <v>34.009</v>
      </c>
      <c r="G48" s="2">
        <v>30</v>
      </c>
      <c r="H48" s="2"/>
      <c r="I48" s="2"/>
      <c r="J48" s="2"/>
      <c r="K48" s="2"/>
    </row>
    <row r="49" spans="1:11" x14ac:dyDescent="0.25">
      <c r="A49" s="2" t="str">
        <f>'[2]la rochette'!$C$3</f>
        <v>LA ROCHETTE</v>
      </c>
      <c r="B49" s="2" t="s">
        <v>56</v>
      </c>
      <c r="C49" s="2" t="s">
        <v>0</v>
      </c>
      <c r="D49" s="2" t="s">
        <v>19</v>
      </c>
      <c r="E49" s="2">
        <v>94.185000000000002</v>
      </c>
      <c r="F49" s="2">
        <v>94.185000000000002</v>
      </c>
      <c r="G49" s="2">
        <v>90</v>
      </c>
      <c r="H49" s="2"/>
      <c r="I49" s="2"/>
      <c r="J49" s="2"/>
      <c r="K49" s="2"/>
    </row>
    <row r="50" spans="1:11" x14ac:dyDescent="0.25">
      <c r="A50" s="2" t="str">
        <f>'[2]la rochette'!$C$3</f>
        <v>LA ROCHETTE</v>
      </c>
      <c r="B50" s="2" t="s">
        <v>56</v>
      </c>
      <c r="C50" s="2" t="s">
        <v>0</v>
      </c>
      <c r="D50" s="2" t="s">
        <v>57</v>
      </c>
      <c r="E50" s="2">
        <v>49.6</v>
      </c>
      <c r="F50" s="2">
        <v>49.6</v>
      </c>
      <c r="G50" s="2">
        <v>30</v>
      </c>
      <c r="H50" s="2"/>
      <c r="I50" s="2"/>
      <c r="J50" s="2"/>
      <c r="K50" s="2"/>
    </row>
    <row r="51" spans="1:11" x14ac:dyDescent="0.25">
      <c r="A51" s="2" t="str">
        <f>[3]silosphère!$C$3</f>
        <v>SILOSPHERE</v>
      </c>
      <c r="B51" s="2" t="s">
        <v>58</v>
      </c>
      <c r="C51" s="2" t="s">
        <v>0</v>
      </c>
      <c r="D51" s="2" t="s">
        <v>19</v>
      </c>
      <c r="E51" s="2">
        <v>37.858999999999995</v>
      </c>
      <c r="F51" s="2">
        <v>-21.940999999999999</v>
      </c>
      <c r="G51" s="2">
        <v>30</v>
      </c>
      <c r="H51" s="2"/>
      <c r="I51" s="2"/>
      <c r="J51" s="2"/>
      <c r="K51" s="2"/>
    </row>
    <row r="52" spans="1:11" x14ac:dyDescent="0.25">
      <c r="A52" s="2" t="str">
        <f>'[4]le bois de vars'!$C$3</f>
        <v>LE BOIS DE VARS</v>
      </c>
      <c r="B52" s="2" t="s">
        <v>33</v>
      </c>
      <c r="C52" s="2" t="s">
        <v>0</v>
      </c>
      <c r="D52" s="2" t="s">
        <v>59</v>
      </c>
      <c r="E52" s="2">
        <v>0</v>
      </c>
      <c r="F52" s="2">
        <v>2039.18</v>
      </c>
      <c r="G52" s="2">
        <v>89</v>
      </c>
      <c r="H52" s="2"/>
      <c r="I52" s="2"/>
      <c r="J52" s="2"/>
      <c r="K52" s="2"/>
    </row>
    <row r="53" spans="1:11" x14ac:dyDescent="0.25">
      <c r="A53" s="2" t="str">
        <f>[2]sireuil!$C$3</f>
        <v>SIREUIL</v>
      </c>
      <c r="B53" s="2" t="s">
        <v>60</v>
      </c>
      <c r="C53" s="2" t="s">
        <v>0</v>
      </c>
      <c r="D53" s="2" t="s">
        <v>12</v>
      </c>
      <c r="E53" s="2">
        <v>185.14700000000002</v>
      </c>
      <c r="F53" s="2">
        <v>95.007000000000005</v>
      </c>
      <c r="G53" s="2">
        <v>60</v>
      </c>
      <c r="H53" s="2"/>
      <c r="I53" s="2"/>
      <c r="J53" s="2"/>
      <c r="K53" s="2"/>
    </row>
    <row r="54" spans="1:11" x14ac:dyDescent="0.25">
      <c r="A54" s="2" t="str">
        <f>'[2]paizay naudouin'!$C$3</f>
        <v>PAIZAY NAUDOUIN.</v>
      </c>
      <c r="B54" s="2" t="s">
        <v>61</v>
      </c>
      <c r="C54" s="2" t="s">
        <v>0</v>
      </c>
      <c r="D54" s="2" t="s">
        <v>23</v>
      </c>
      <c r="E54" s="2">
        <v>0</v>
      </c>
      <c r="F54" s="2">
        <v>521.72299999999996</v>
      </c>
      <c r="G54" s="2">
        <v>330</v>
      </c>
      <c r="H54" s="2"/>
      <c r="I54" s="2"/>
      <c r="J54" s="2"/>
      <c r="K54" s="2"/>
    </row>
    <row r="55" spans="1:11" x14ac:dyDescent="0.25">
      <c r="A55" s="2" t="str">
        <f>'[2]paizay naudouin'!$C$3</f>
        <v>PAIZAY NAUDOUIN.</v>
      </c>
      <c r="B55" s="2" t="s">
        <v>61</v>
      </c>
      <c r="C55" s="2" t="s">
        <v>0</v>
      </c>
      <c r="D55" s="2" t="s">
        <v>12</v>
      </c>
      <c r="E55" s="2">
        <v>114.584</v>
      </c>
      <c r="F55" s="2">
        <v>114.584</v>
      </c>
      <c r="G55" s="2">
        <v>60</v>
      </c>
      <c r="H55" s="2"/>
      <c r="I55" s="2"/>
      <c r="J55" s="2"/>
      <c r="K55" s="2"/>
    </row>
    <row r="56" spans="1:11" x14ac:dyDescent="0.25">
      <c r="A56" s="2" t="str">
        <f>[2]peudry!$C$3</f>
        <v>PEUDRY</v>
      </c>
      <c r="B56" s="2" t="s">
        <v>62</v>
      </c>
      <c r="C56" s="2" t="s">
        <v>0</v>
      </c>
      <c r="D56" s="2" t="s">
        <v>59</v>
      </c>
      <c r="E56" s="2">
        <v>0</v>
      </c>
      <c r="F56" s="2">
        <v>3166.297</v>
      </c>
      <c r="G56" s="2">
        <v>150</v>
      </c>
      <c r="H56" s="2"/>
      <c r="I56" s="2"/>
      <c r="J56" s="2"/>
      <c r="K56" s="2"/>
    </row>
    <row r="57" spans="1:11" x14ac:dyDescent="0.25">
      <c r="A57" s="2" t="str">
        <f>'[2]rouillac III'!$C$3</f>
        <v>ROUILLAC III</v>
      </c>
      <c r="B57" s="2" t="s">
        <v>63</v>
      </c>
      <c r="C57" s="2" t="s">
        <v>0</v>
      </c>
      <c r="D57" s="2" t="s">
        <v>59</v>
      </c>
      <c r="E57" s="2">
        <v>0</v>
      </c>
      <c r="F57" s="2">
        <v>586.55999999999995</v>
      </c>
      <c r="G57" s="2">
        <v>150</v>
      </c>
      <c r="H57" s="2"/>
      <c r="I57" s="2"/>
      <c r="J57" s="2"/>
      <c r="K57" s="2"/>
    </row>
    <row r="58" spans="1:11" x14ac:dyDescent="0.25">
      <c r="A58" s="2" t="str">
        <f>'[3]st georges ctx'!$C$3</f>
        <v>ST GEORGES CTX</v>
      </c>
      <c r="B58" s="2" t="s">
        <v>64</v>
      </c>
      <c r="C58" s="2" t="s">
        <v>0</v>
      </c>
      <c r="D58" s="2" t="s">
        <v>12</v>
      </c>
      <c r="E58" s="2">
        <v>51.948</v>
      </c>
      <c r="F58" s="2">
        <v>51.948</v>
      </c>
      <c r="G58" s="2">
        <v>30</v>
      </c>
      <c r="H58" s="2"/>
      <c r="I58" s="2"/>
      <c r="J58" s="2"/>
      <c r="K58" s="2"/>
    </row>
    <row r="59" spans="1:11" x14ac:dyDescent="0.25">
      <c r="A59" s="2" t="str">
        <f>[2]sireuil!$C$3</f>
        <v>SIREUIL</v>
      </c>
      <c r="B59" s="2" t="s">
        <v>60</v>
      </c>
      <c r="C59" s="2" t="s">
        <v>0</v>
      </c>
      <c r="D59" s="2" t="s">
        <v>59</v>
      </c>
      <c r="E59" s="2">
        <v>0</v>
      </c>
      <c r="F59" s="2">
        <v>318.18099999999998</v>
      </c>
      <c r="G59" s="2">
        <v>60</v>
      </c>
      <c r="H59" s="2"/>
      <c r="I59" s="2"/>
      <c r="J59" s="2"/>
      <c r="K59" s="2"/>
    </row>
    <row r="60" spans="1:11" x14ac:dyDescent="0.25">
      <c r="A60" s="2" t="str">
        <f>[2]sireuil!$C$3</f>
        <v>SIREUIL</v>
      </c>
      <c r="B60" s="2" t="s">
        <v>60</v>
      </c>
      <c r="C60" s="2" t="s">
        <v>0</v>
      </c>
      <c r="D60" s="2" t="s">
        <v>16</v>
      </c>
      <c r="E60" s="2">
        <v>0</v>
      </c>
      <c r="F60" s="2">
        <v>836.47900000000004</v>
      </c>
      <c r="G60" s="2">
        <v>180</v>
      </c>
      <c r="H60" s="2"/>
      <c r="I60" s="2"/>
      <c r="J60" s="2"/>
      <c r="K60" s="2"/>
    </row>
    <row r="61" spans="1:11" x14ac:dyDescent="0.25">
      <c r="A61" s="2" t="str">
        <f>'[2]st fraigne'!$C$3</f>
        <v>ST FRAIGNE</v>
      </c>
      <c r="B61" s="2" t="s">
        <v>65</v>
      </c>
      <c r="C61" s="2" t="s">
        <v>0</v>
      </c>
      <c r="D61" s="2" t="s">
        <v>12</v>
      </c>
      <c r="E61" s="2">
        <v>83.587000000000003</v>
      </c>
      <c r="F61" s="2">
        <v>53.905999999999999</v>
      </c>
      <c r="G61" s="2">
        <v>30</v>
      </c>
      <c r="H61" s="2"/>
      <c r="I61" s="2"/>
      <c r="J61" s="2"/>
      <c r="K61" s="2"/>
    </row>
    <row r="62" spans="1:11" x14ac:dyDescent="0.25">
      <c r="A62" s="2" t="str">
        <f>'[2]st fraigne'!$C$3</f>
        <v>ST FRAIGNE</v>
      </c>
      <c r="B62" s="2" t="s">
        <v>65</v>
      </c>
      <c r="C62" s="2" t="s">
        <v>0</v>
      </c>
      <c r="D62" s="2" t="s">
        <v>19</v>
      </c>
      <c r="E62" s="2">
        <v>67.424000000000007</v>
      </c>
      <c r="F62" s="2">
        <v>37.277999999999999</v>
      </c>
      <c r="G62" s="2">
        <v>30</v>
      </c>
      <c r="H62" s="2"/>
      <c r="I62" s="2"/>
      <c r="J62" s="2"/>
      <c r="K62" s="2"/>
    </row>
    <row r="63" spans="1:11" x14ac:dyDescent="0.25">
      <c r="A63" s="2" t="str">
        <f>'[2]st m.viveyrol'!$C$3</f>
        <v>ST MARTIAL VIVEYROL.</v>
      </c>
      <c r="B63" s="2" t="s">
        <v>66</v>
      </c>
      <c r="C63" s="2" t="s">
        <v>0</v>
      </c>
      <c r="D63" s="2" t="s">
        <v>19</v>
      </c>
      <c r="E63" s="2">
        <v>82.167000000000002</v>
      </c>
      <c r="F63" s="2">
        <v>52.275999999999996</v>
      </c>
      <c r="G63" s="2">
        <v>30</v>
      </c>
      <c r="H63" s="2"/>
      <c r="I63" s="2"/>
      <c r="J63" s="2"/>
      <c r="K63" s="2"/>
    </row>
    <row r="64" spans="1:11" x14ac:dyDescent="0.25">
      <c r="A64" s="2" t="str">
        <f>'[2]st romain'!$C$3</f>
        <v>ST ROMAIN</v>
      </c>
      <c r="B64" s="2" t="s">
        <v>67</v>
      </c>
      <c r="C64" s="2" t="s">
        <v>0</v>
      </c>
      <c r="D64" s="2" t="s">
        <v>12</v>
      </c>
      <c r="E64" s="2">
        <v>49.639999999999993</v>
      </c>
      <c r="F64" s="2">
        <v>19.573</v>
      </c>
      <c r="G64" s="2">
        <v>30</v>
      </c>
      <c r="H64" s="2"/>
      <c r="I64" s="2"/>
      <c r="J64" s="2"/>
      <c r="K64" s="2"/>
    </row>
    <row r="65" spans="1:11" x14ac:dyDescent="0.25">
      <c r="A65" s="2" t="str">
        <f>'[3]st porchaire'!$C$3</f>
        <v>ST PORCHAIRE</v>
      </c>
      <c r="B65" s="2" t="s">
        <v>68</v>
      </c>
      <c r="C65" s="2" t="s">
        <v>0</v>
      </c>
      <c r="D65" s="2" t="s">
        <v>12</v>
      </c>
      <c r="E65" s="2">
        <v>83.231000000000009</v>
      </c>
      <c r="F65" s="2">
        <v>23.710999999999999</v>
      </c>
      <c r="G65" s="2">
        <v>30</v>
      </c>
      <c r="H65" s="2"/>
      <c r="I65" s="2"/>
      <c r="J65" s="2"/>
      <c r="K65" s="2"/>
    </row>
    <row r="66" spans="1:11" x14ac:dyDescent="0.25">
      <c r="A66" s="2" t="str">
        <f>'[2]villebois lavalette'!$C$3</f>
        <v>VILLEBOIS LAVALETTE</v>
      </c>
      <c r="B66" s="2" t="s">
        <v>69</v>
      </c>
      <c r="C66" s="2" t="s">
        <v>0</v>
      </c>
      <c r="D66" s="2" t="s">
        <v>23</v>
      </c>
      <c r="E66" s="2">
        <v>0</v>
      </c>
      <c r="F66" s="2">
        <v>496.11200000000002</v>
      </c>
      <c r="G66" s="2">
        <v>150</v>
      </c>
      <c r="H66" s="2"/>
      <c r="I66" s="2"/>
      <c r="J66" s="2"/>
      <c r="K66" s="2"/>
    </row>
    <row r="67" spans="1:11" x14ac:dyDescent="0.25">
      <c r="A67" s="2" t="str">
        <f>'[2]ste severe'!$C$3</f>
        <v>STE SEVERE</v>
      </c>
      <c r="B67" s="2" t="s">
        <v>70</v>
      </c>
      <c r="C67" s="2" t="s">
        <v>0</v>
      </c>
      <c r="D67" s="2" t="s">
        <v>19</v>
      </c>
      <c r="E67" s="2">
        <v>239.86499999999995</v>
      </c>
      <c r="F67" s="2">
        <v>68.576999999999998</v>
      </c>
      <c r="G67" s="2">
        <v>60</v>
      </c>
      <c r="H67" s="2"/>
      <c r="I67" s="2"/>
      <c r="J67" s="2"/>
      <c r="K67" s="2"/>
    </row>
    <row r="68" spans="1:11" x14ac:dyDescent="0.25">
      <c r="A68" s="2" t="str">
        <f>'[2]villebois lavalette'!$C$3</f>
        <v>VILLEBOIS LAVALETTE</v>
      </c>
      <c r="B68" s="2" t="s">
        <v>69</v>
      </c>
      <c r="C68" s="2" t="s">
        <v>0</v>
      </c>
      <c r="D68" s="2" t="s">
        <v>16</v>
      </c>
      <c r="E68" s="2">
        <v>0</v>
      </c>
      <c r="F68" s="2">
        <v>707.09100000000001</v>
      </c>
      <c r="G68" s="2">
        <v>510</v>
      </c>
      <c r="H68" s="2"/>
      <c r="I68" s="2"/>
      <c r="J68" s="2"/>
      <c r="K68" s="2"/>
    </row>
    <row r="69" spans="1:11" x14ac:dyDescent="0.25">
      <c r="A69" s="2" t="str">
        <f>[3]thairé!$C$3</f>
        <v>THAIRE</v>
      </c>
      <c r="B69" s="2" t="str">
        <f>[3]thairé!$C$4</f>
        <v>D439</v>
      </c>
      <c r="C69" s="2" t="s">
        <v>0</v>
      </c>
      <c r="D69" s="2" t="s">
        <v>12</v>
      </c>
      <c r="E69" s="2">
        <v>180.56</v>
      </c>
      <c r="F69" s="2">
        <v>35.371000000000002</v>
      </c>
      <c r="G69" s="2">
        <v>60</v>
      </c>
      <c r="H69" s="2"/>
      <c r="I69" s="2"/>
      <c r="J69" s="2"/>
      <c r="K69" s="2"/>
    </row>
    <row r="70" spans="1:11" x14ac:dyDescent="0.25">
      <c r="A70" s="2" t="str">
        <f>[3]thairé!$C$3</f>
        <v>THAIRE</v>
      </c>
      <c r="B70" s="2" t="str">
        <f>[3]thairé!$C$4</f>
        <v>D439</v>
      </c>
      <c r="C70" s="2" t="s">
        <v>0</v>
      </c>
      <c r="D70" s="2" t="s">
        <v>19</v>
      </c>
      <c r="E70" s="2">
        <v>292.26499999999999</v>
      </c>
      <c r="F70" s="2">
        <v>37.51</v>
      </c>
      <c r="G70" s="2">
        <v>60</v>
      </c>
      <c r="H70" s="2"/>
      <c r="I70" s="2"/>
      <c r="J70" s="2"/>
      <c r="K70" s="2"/>
    </row>
    <row r="71" spans="1:11" x14ac:dyDescent="0.25">
      <c r="A71" s="2" t="str">
        <f>'[3]tonnay ch. '!$C$3</f>
        <v>TONNAY CH</v>
      </c>
      <c r="B71" s="2" t="str">
        <f>'[3]tonnay ch. '!$C$4</f>
        <v>D442</v>
      </c>
      <c r="C71" s="2" t="s">
        <v>0</v>
      </c>
      <c r="D71" s="2" t="s">
        <v>12</v>
      </c>
      <c r="E71" s="2">
        <v>209.99600000000004</v>
      </c>
      <c r="F71" s="2">
        <v>384.327</v>
      </c>
      <c r="G71" s="2">
        <v>390</v>
      </c>
      <c r="H71" s="2"/>
      <c r="I71" s="2"/>
      <c r="J71" s="2"/>
      <c r="K71" s="2"/>
    </row>
    <row r="72" spans="1:11" x14ac:dyDescent="0.25">
      <c r="A72" s="2" t="str">
        <f>[2]vars!$C$3</f>
        <v>VARS</v>
      </c>
      <c r="B72" s="2" t="s">
        <v>71</v>
      </c>
      <c r="C72" s="2" t="s">
        <v>0</v>
      </c>
      <c r="D72" s="2" t="s">
        <v>19</v>
      </c>
      <c r="E72" s="2">
        <v>102.44300000000001</v>
      </c>
      <c r="F72" s="2">
        <v>111.66499999999999</v>
      </c>
      <c r="G72" s="2">
        <v>90</v>
      </c>
      <c r="H72" s="2"/>
      <c r="I72" s="2"/>
      <c r="J72" s="2"/>
      <c r="K72" s="2"/>
    </row>
    <row r="73" spans="1:11" x14ac:dyDescent="0.25">
      <c r="A73" s="2" t="str">
        <f>'[2]st saviol'!$C$3</f>
        <v>ST SAVIOL</v>
      </c>
      <c r="B73" s="2" t="s">
        <v>72</v>
      </c>
      <c r="C73" s="2" t="s">
        <v>0</v>
      </c>
      <c r="D73" s="2" t="s">
        <v>73</v>
      </c>
      <c r="E73" s="2">
        <v>0</v>
      </c>
      <c r="F73" s="2">
        <v>542.99300000000005</v>
      </c>
      <c r="G73" s="2">
        <v>30</v>
      </c>
      <c r="H73" s="2"/>
      <c r="I73" s="2"/>
      <c r="J73" s="2"/>
      <c r="K73" s="2"/>
    </row>
    <row r="74" spans="1:11" x14ac:dyDescent="0.25">
      <c r="A74" s="2" t="str">
        <f>'[2]villebois lavalette'!$C$3</f>
        <v>VILLEBOIS LAVALETTE</v>
      </c>
      <c r="B74" s="2" t="s">
        <v>69</v>
      </c>
      <c r="C74" s="2" t="s">
        <v>0</v>
      </c>
      <c r="D74" s="2" t="s">
        <v>19</v>
      </c>
      <c r="E74" s="2">
        <v>162.48799999999997</v>
      </c>
      <c r="F74" s="2">
        <v>38.83</v>
      </c>
      <c r="G74" s="2">
        <v>60</v>
      </c>
      <c r="H74" s="2"/>
      <c r="I74" s="2"/>
      <c r="J74" s="2"/>
      <c r="K74" s="2"/>
    </row>
    <row r="75" spans="1:11" x14ac:dyDescent="0.25">
      <c r="A75" s="2" t="str">
        <f>'[3]st sauveur'!$C$3</f>
        <v>ST SAUVEUR</v>
      </c>
      <c r="B75" s="2" t="str">
        <f>'[3]st sauveur'!$C$4</f>
        <v>D435</v>
      </c>
      <c r="C75" s="2" t="s">
        <v>0</v>
      </c>
      <c r="D75" s="2" t="s">
        <v>59</v>
      </c>
      <c r="E75" s="2">
        <v>0</v>
      </c>
      <c r="F75" s="2">
        <v>25.86</v>
      </c>
      <c r="G75" s="2">
        <v>30</v>
      </c>
      <c r="H75" s="2"/>
      <c r="I75" s="2"/>
      <c r="J75" s="2"/>
      <c r="K75" s="2"/>
    </row>
    <row r="76" spans="1:11" x14ac:dyDescent="0.25">
      <c r="A76" s="2" t="str">
        <f>'[3]tonnay ch. '!$C$3</f>
        <v>TONNAY CH</v>
      </c>
      <c r="B76" s="2" t="str">
        <f>'[3]tonnay ch. '!$C$4</f>
        <v>D442</v>
      </c>
      <c r="C76" s="2" t="s">
        <v>0</v>
      </c>
      <c r="D76" s="2" t="s">
        <v>59</v>
      </c>
      <c r="E76" s="2">
        <v>0</v>
      </c>
      <c r="F76" s="2">
        <v>26.31</v>
      </c>
      <c r="G76" s="2">
        <v>60</v>
      </c>
      <c r="H76" s="2"/>
      <c r="I76" s="2"/>
      <c r="J76" s="2"/>
      <c r="K76" s="2"/>
    </row>
    <row r="77" spans="1:11" x14ac:dyDescent="0.25">
      <c r="A77" s="2" t="str">
        <f>+'[3]ste gemme'!$C$3</f>
        <v>STE GEMME</v>
      </c>
      <c r="B77" s="2" t="str">
        <f>+'[3]ste gemme'!$C$4</f>
        <v>D476</v>
      </c>
      <c r="C77" s="2" t="s">
        <v>0</v>
      </c>
      <c r="D77" s="2" t="s">
        <v>12</v>
      </c>
      <c r="E77" s="2">
        <v>479.81699999999995</v>
      </c>
      <c r="F77" s="2">
        <v>269.286</v>
      </c>
      <c r="G77" s="2">
        <v>150</v>
      </c>
      <c r="H77" s="2"/>
      <c r="I77" s="2"/>
      <c r="J77" s="2"/>
      <c r="K77" s="2"/>
    </row>
    <row r="78" spans="1:11" x14ac:dyDescent="0.25">
      <c r="A78" s="2" t="str">
        <f>'[3]st vivien'!$C$3</f>
        <v>ST VIVIENS</v>
      </c>
      <c r="B78" s="2" t="str">
        <f>'[3]st vivien'!$C$4</f>
        <v>D143</v>
      </c>
      <c r="C78" s="2" t="s">
        <v>0</v>
      </c>
      <c r="D78" s="2" t="s">
        <v>59</v>
      </c>
      <c r="E78" s="2">
        <v>0</v>
      </c>
      <c r="F78" s="2">
        <v>5728.4560000000001</v>
      </c>
      <c r="G78" s="2">
        <v>240</v>
      </c>
      <c r="H78" s="2"/>
      <c r="I78" s="2"/>
      <c r="J78" s="2"/>
      <c r="K78" s="2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CAC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2014-06-25T09:10:24Z</dcterms:created>
  <dcterms:modified xsi:type="dcterms:W3CDTF">2014-06-25T09:43:28Z</dcterms:modified>
</cp:coreProperties>
</file>