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6000" yWindow="1875" windowWidth="25320" windowHeight="6090"/>
  </bookViews>
  <sheets>
    <sheet name="Calculette" sheetId="5" r:id="rId1"/>
    <sheet name="Modelisation 1" sheetId="2" state="hidden" r:id="rId2"/>
    <sheet name="Modelisation 2" sheetId="4" state="hidden" r:id="rId3"/>
    <sheet name="Sheet3" sheetId="3" r:id="rId4"/>
  </sheets>
  <calcPr calcId="145621"/>
</workbook>
</file>

<file path=xl/calcChain.xml><?xml version="1.0" encoding="utf-8"?>
<calcChain xmlns="http://schemas.openxmlformats.org/spreadsheetml/2006/main">
  <c r="B54" i="5" l="1"/>
  <c r="C30" i="5" l="1"/>
  <c r="L87" i="5" l="1"/>
  <c r="K84" i="5"/>
  <c r="J81" i="5"/>
  <c r="B55" i="5" l="1"/>
  <c r="B56" i="5" s="1"/>
  <c r="B57" i="5" s="1"/>
  <c r="D68" i="5" l="1"/>
  <c r="D70" i="5" s="1"/>
  <c r="B77" i="5" l="1"/>
  <c r="I78" i="5" s="1"/>
  <c r="L88" i="5" s="1"/>
  <c r="B78" i="5" l="1"/>
  <c r="D69" i="5"/>
  <c r="D71" i="5" s="1"/>
  <c r="C22" i="5"/>
  <c r="C34" i="5" s="1"/>
  <c r="C25" i="5"/>
  <c r="C26" i="5" l="1"/>
  <c r="M25" i="5"/>
  <c r="N25" i="5"/>
  <c r="N26" i="5" s="1"/>
  <c r="N22" i="5"/>
  <c r="N23" i="5" s="1"/>
  <c r="C23" i="5"/>
  <c r="M22" i="5"/>
  <c r="F78" i="5"/>
  <c r="B79" i="5"/>
  <c r="B80" i="5" s="1"/>
  <c r="B81" i="5" s="1"/>
  <c r="M75" i="5"/>
  <c r="Q76" i="5"/>
  <c r="U76" i="5" s="1"/>
  <c r="T86" i="5"/>
  <c r="X86" i="5" s="1"/>
  <c r="T85" i="5"/>
  <c r="X85" i="5" s="1"/>
  <c r="S83" i="5"/>
  <c r="S82" i="5"/>
  <c r="W82" i="5" s="1"/>
  <c r="R80" i="5"/>
  <c r="V80" i="5" s="1"/>
  <c r="R79" i="5"/>
  <c r="V79" i="5" s="1"/>
  <c r="Q77" i="5"/>
  <c r="M26" i="5" l="1"/>
  <c r="M23" i="5"/>
  <c r="B82" i="5"/>
  <c r="B83" i="5" s="1"/>
  <c r="B84" i="5" s="1"/>
  <c r="N75" i="5"/>
  <c r="S84" i="5"/>
  <c r="R81" i="5"/>
  <c r="V81" i="5" s="1"/>
  <c r="T87" i="5"/>
  <c r="X87" i="5" s="1"/>
  <c r="Y76" i="5"/>
  <c r="U77" i="5"/>
  <c r="Y77" i="5" s="1"/>
  <c r="Q78" i="5"/>
  <c r="W83" i="5"/>
  <c r="B85" i="5" l="1"/>
  <c r="B86" i="5" s="1"/>
  <c r="B87" i="5" s="1"/>
  <c r="P75" i="5" s="1"/>
  <c r="O75" i="5"/>
  <c r="U78" i="5"/>
  <c r="W84" i="5"/>
  <c r="D81" i="5" l="1"/>
  <c r="E81" i="5" s="1"/>
  <c r="F81" i="5"/>
  <c r="C88" i="5"/>
  <c r="F87" i="5"/>
  <c r="F84" i="5"/>
  <c r="D87" i="5"/>
  <c r="E87" i="5" s="1"/>
  <c r="D86" i="5"/>
  <c r="E86" i="5" s="1"/>
  <c r="D85" i="5"/>
  <c r="E85" i="5" s="1"/>
  <c r="D84" i="5"/>
  <c r="E84" i="5" s="1"/>
  <c r="D83" i="5"/>
  <c r="E83" i="5" s="1"/>
  <c r="D82" i="5"/>
  <c r="E82" i="5" s="1"/>
  <c r="D80" i="5"/>
  <c r="E80" i="5" s="1"/>
  <c r="D79" i="5"/>
  <c r="E79" i="5" s="1"/>
  <c r="D78" i="5"/>
  <c r="E78" i="5" s="1"/>
  <c r="D77" i="5"/>
  <c r="E77" i="5" s="1"/>
  <c r="D76" i="5"/>
  <c r="E76" i="5" s="1"/>
  <c r="BX17" i="2"/>
  <c r="C16" i="5"/>
  <c r="E88" i="5" l="1"/>
  <c r="C93" i="5" s="1"/>
  <c r="F88" i="5"/>
  <c r="D88" i="5"/>
  <c r="C92" i="5" s="1"/>
  <c r="C94" i="5" l="1"/>
  <c r="J25" i="4"/>
  <c r="BQ22" i="4"/>
  <c r="CJ56" i="4"/>
  <c r="CI56" i="4"/>
  <c r="CH56" i="4"/>
  <c r="CK56" i="4" s="1"/>
  <c r="CF56" i="4"/>
  <c r="CE56" i="4"/>
  <c r="CD56" i="4"/>
  <c r="CG56" i="4" s="1"/>
  <c r="CB56" i="4"/>
  <c r="CA56" i="4"/>
  <c r="BZ56" i="4"/>
  <c r="CC56" i="4" s="1"/>
  <c r="BX56" i="4"/>
  <c r="BW56" i="4"/>
  <c r="BV56" i="4"/>
  <c r="BY56" i="4" s="1"/>
  <c r="CJ55" i="4"/>
  <c r="CI55" i="4"/>
  <c r="CH55" i="4"/>
  <c r="CK55" i="4" s="1"/>
  <c r="CF55" i="4"/>
  <c r="CE55" i="4"/>
  <c r="CD55" i="4"/>
  <c r="CB55" i="4"/>
  <c r="CA55" i="4"/>
  <c r="BZ55" i="4"/>
  <c r="BX55" i="4"/>
  <c r="BW55" i="4"/>
  <c r="BV55" i="4"/>
  <c r="CJ54" i="4"/>
  <c r="CI54" i="4"/>
  <c r="CH54" i="4"/>
  <c r="CF54" i="4"/>
  <c r="CE54" i="4"/>
  <c r="CD54" i="4"/>
  <c r="CB54" i="4"/>
  <c r="CC54" i="4" s="1"/>
  <c r="CA54" i="4"/>
  <c r="BZ54" i="4"/>
  <c r="BX54" i="4"/>
  <c r="BW54" i="4"/>
  <c r="BV54" i="4"/>
  <c r="CJ53" i="4"/>
  <c r="CI53" i="4"/>
  <c r="CH53" i="4"/>
  <c r="CF53" i="4"/>
  <c r="CE53" i="4"/>
  <c r="CD53" i="4"/>
  <c r="CB53" i="4"/>
  <c r="CA53" i="4"/>
  <c r="BZ53" i="4"/>
  <c r="BX53" i="4"/>
  <c r="BW53" i="4"/>
  <c r="BY53" i="4" s="1"/>
  <c r="BV53" i="4"/>
  <c r="CJ52" i="4"/>
  <c r="CI52" i="4"/>
  <c r="CH52" i="4"/>
  <c r="CF52" i="4"/>
  <c r="CE52" i="4"/>
  <c r="CD52" i="4"/>
  <c r="CG52" i="4" s="1"/>
  <c r="CB52" i="4"/>
  <c r="CA52" i="4"/>
  <c r="BZ52" i="4"/>
  <c r="BX52" i="4"/>
  <c r="BW52" i="4"/>
  <c r="BV52" i="4"/>
  <c r="CJ51" i="4"/>
  <c r="CI51" i="4"/>
  <c r="CH51" i="4"/>
  <c r="CF51" i="4"/>
  <c r="CE51" i="4"/>
  <c r="CD51" i="4"/>
  <c r="CG51" i="4" s="1"/>
  <c r="CB51" i="4"/>
  <c r="CA51" i="4"/>
  <c r="BZ51" i="4"/>
  <c r="BX51" i="4"/>
  <c r="BW51" i="4"/>
  <c r="BV51" i="4"/>
  <c r="CJ50" i="4"/>
  <c r="CI50" i="4"/>
  <c r="CH50" i="4"/>
  <c r="CF50" i="4"/>
  <c r="CE50" i="4"/>
  <c r="CD50" i="4"/>
  <c r="CB50" i="4"/>
  <c r="CA50" i="4"/>
  <c r="BZ50" i="4"/>
  <c r="BX50" i="4"/>
  <c r="BW50" i="4"/>
  <c r="BV50" i="4"/>
  <c r="CJ49" i="4"/>
  <c r="CI49" i="4"/>
  <c r="CH49" i="4"/>
  <c r="CK49" i="4" s="1"/>
  <c r="CF49" i="4"/>
  <c r="CE49" i="4"/>
  <c r="CD49" i="4"/>
  <c r="CG49" i="4" s="1"/>
  <c r="CB49" i="4"/>
  <c r="CA49" i="4"/>
  <c r="BZ49" i="4"/>
  <c r="BX49" i="4"/>
  <c r="BW49" i="4"/>
  <c r="BV49" i="4"/>
  <c r="CJ48" i="4"/>
  <c r="CI48" i="4"/>
  <c r="CH48" i="4"/>
  <c r="CF48" i="4"/>
  <c r="CE48" i="4"/>
  <c r="CD48" i="4"/>
  <c r="CG48" i="4" s="1"/>
  <c r="CB48" i="4"/>
  <c r="CA48" i="4"/>
  <c r="BZ48" i="4"/>
  <c r="BX48" i="4"/>
  <c r="BW48" i="4"/>
  <c r="BV48" i="4"/>
  <c r="CJ47" i="4"/>
  <c r="CI47" i="4"/>
  <c r="CH47" i="4"/>
  <c r="CF47" i="4"/>
  <c r="CE47" i="4"/>
  <c r="CD47" i="4"/>
  <c r="CG47" i="4" s="1"/>
  <c r="CB47" i="4"/>
  <c r="CA47" i="4"/>
  <c r="BZ47" i="4"/>
  <c r="BX47" i="4"/>
  <c r="BW47" i="4"/>
  <c r="BV47" i="4"/>
  <c r="CJ46" i="4"/>
  <c r="CI46" i="4"/>
  <c r="CH46" i="4"/>
  <c r="CF46" i="4"/>
  <c r="CE46" i="4"/>
  <c r="CD46" i="4"/>
  <c r="CB46" i="4"/>
  <c r="CA46" i="4"/>
  <c r="BZ46" i="4"/>
  <c r="BX46" i="4"/>
  <c r="BW46" i="4"/>
  <c r="BV46" i="4"/>
  <c r="CJ45" i="4"/>
  <c r="CI45" i="4"/>
  <c r="CH45" i="4"/>
  <c r="CK45" i="4" s="1"/>
  <c r="CF45" i="4"/>
  <c r="CE45" i="4"/>
  <c r="CD45" i="4"/>
  <c r="CG45" i="4" s="1"/>
  <c r="CB45" i="4"/>
  <c r="CA45" i="4"/>
  <c r="BZ45" i="4"/>
  <c r="BX45" i="4"/>
  <c r="BW45" i="4"/>
  <c r="BV45" i="4"/>
  <c r="CJ44" i="4"/>
  <c r="CI44" i="4"/>
  <c r="CH44" i="4"/>
  <c r="CF44" i="4"/>
  <c r="CE44" i="4"/>
  <c r="CD44" i="4"/>
  <c r="CG44" i="4" s="1"/>
  <c r="CB44" i="4"/>
  <c r="CA44" i="4"/>
  <c r="BZ44" i="4"/>
  <c r="BX44" i="4"/>
  <c r="BW44" i="4"/>
  <c r="BV44" i="4"/>
  <c r="CJ43" i="4"/>
  <c r="CI43" i="4"/>
  <c r="CH43" i="4"/>
  <c r="CF43" i="4"/>
  <c r="CE43" i="4"/>
  <c r="CD43" i="4"/>
  <c r="CG43" i="4" s="1"/>
  <c r="CB43" i="4"/>
  <c r="CA43" i="4"/>
  <c r="BZ43" i="4"/>
  <c r="BX43" i="4"/>
  <c r="BW43" i="4"/>
  <c r="BV43" i="4"/>
  <c r="CJ42" i="4"/>
  <c r="CI42" i="4"/>
  <c r="CH42" i="4"/>
  <c r="CF42" i="4"/>
  <c r="CE42" i="4"/>
  <c r="CD42" i="4"/>
  <c r="CB42" i="4"/>
  <c r="CA42" i="4"/>
  <c r="BZ42" i="4"/>
  <c r="BX42" i="4"/>
  <c r="BW42" i="4"/>
  <c r="BV42" i="4"/>
  <c r="CJ41" i="4"/>
  <c r="CI41" i="4"/>
  <c r="CH41" i="4"/>
  <c r="CK41" i="4" s="1"/>
  <c r="CF41" i="4"/>
  <c r="CE41" i="4"/>
  <c r="CD41" i="4"/>
  <c r="CG41" i="4" s="1"/>
  <c r="CB41" i="4"/>
  <c r="CA41" i="4"/>
  <c r="BZ41" i="4"/>
  <c r="BX41" i="4"/>
  <c r="BW41" i="4"/>
  <c r="BV41" i="4"/>
  <c r="CJ40" i="4"/>
  <c r="CI40" i="4"/>
  <c r="CH40" i="4"/>
  <c r="CF40" i="4"/>
  <c r="CE40" i="4"/>
  <c r="CD40" i="4"/>
  <c r="CG40" i="4" s="1"/>
  <c r="CB40" i="4"/>
  <c r="CA40" i="4"/>
  <c r="BZ40" i="4"/>
  <c r="BX40" i="4"/>
  <c r="BW40" i="4"/>
  <c r="BV40" i="4"/>
  <c r="CJ39" i="4"/>
  <c r="CI39" i="4"/>
  <c r="CH39" i="4"/>
  <c r="CF39" i="4"/>
  <c r="CE39" i="4"/>
  <c r="CD39" i="4"/>
  <c r="CG39" i="4" s="1"/>
  <c r="CB39" i="4"/>
  <c r="CA39" i="4"/>
  <c r="BZ39" i="4"/>
  <c r="BX39" i="4"/>
  <c r="BW39" i="4"/>
  <c r="BV39" i="4"/>
  <c r="CJ38" i="4"/>
  <c r="CI38" i="4"/>
  <c r="CH38" i="4"/>
  <c r="CF38" i="4"/>
  <c r="CE38" i="4"/>
  <c r="CD38" i="4"/>
  <c r="CB38" i="4"/>
  <c r="CA38" i="4"/>
  <c r="BZ38" i="4"/>
  <c r="BX38" i="4"/>
  <c r="BW38" i="4"/>
  <c r="BV38" i="4"/>
  <c r="CJ37" i="4"/>
  <c r="CI37" i="4"/>
  <c r="CH37" i="4"/>
  <c r="CK37" i="4" s="1"/>
  <c r="CF37" i="4"/>
  <c r="CE37" i="4"/>
  <c r="CD37" i="4"/>
  <c r="CG37" i="4" s="1"/>
  <c r="CB37" i="4"/>
  <c r="CA37" i="4"/>
  <c r="BZ37" i="4"/>
  <c r="BX37" i="4"/>
  <c r="BW37" i="4"/>
  <c r="BV37" i="4"/>
  <c r="CJ36" i="4"/>
  <c r="CI36" i="4"/>
  <c r="CH36" i="4"/>
  <c r="CF36" i="4"/>
  <c r="CE36" i="4"/>
  <c r="CD36" i="4"/>
  <c r="CG36" i="4" s="1"/>
  <c r="CB36" i="4"/>
  <c r="CA36" i="4"/>
  <c r="BZ36" i="4"/>
  <c r="BX36" i="4"/>
  <c r="BW36" i="4"/>
  <c r="BV36" i="4"/>
  <c r="CJ35" i="4"/>
  <c r="CI35" i="4"/>
  <c r="CH35" i="4"/>
  <c r="CF35" i="4"/>
  <c r="CE35" i="4"/>
  <c r="CD35" i="4"/>
  <c r="CG35" i="4" s="1"/>
  <c r="CB35" i="4"/>
  <c r="CA35" i="4"/>
  <c r="BZ35" i="4"/>
  <c r="BX35" i="4"/>
  <c r="BW35" i="4"/>
  <c r="BV35" i="4"/>
  <c r="CJ34" i="4"/>
  <c r="CI34" i="4"/>
  <c r="CH34" i="4"/>
  <c r="CF34" i="4"/>
  <c r="CE34" i="4"/>
  <c r="CD34" i="4"/>
  <c r="CB34" i="4"/>
  <c r="CA34" i="4"/>
  <c r="BZ34" i="4"/>
  <c r="BX34" i="4"/>
  <c r="BW34" i="4"/>
  <c r="BV34" i="4"/>
  <c r="CJ33" i="4"/>
  <c r="CI33" i="4"/>
  <c r="CH33" i="4"/>
  <c r="CK33" i="4" s="1"/>
  <c r="CF33" i="4"/>
  <c r="CE33" i="4"/>
  <c r="CD33" i="4"/>
  <c r="CG33" i="4" s="1"/>
  <c r="CB33" i="4"/>
  <c r="CA33" i="4"/>
  <c r="BZ33" i="4"/>
  <c r="BX33" i="4"/>
  <c r="BW33" i="4"/>
  <c r="BV33" i="4"/>
  <c r="CJ32" i="4"/>
  <c r="CI32" i="4"/>
  <c r="CH32" i="4"/>
  <c r="CF32" i="4"/>
  <c r="CE32" i="4"/>
  <c r="CD32" i="4"/>
  <c r="CG32" i="4" s="1"/>
  <c r="CB32" i="4"/>
  <c r="CA32" i="4"/>
  <c r="BZ32" i="4"/>
  <c r="BX32" i="4"/>
  <c r="BW32" i="4"/>
  <c r="BV32" i="4"/>
  <c r="CJ31" i="4"/>
  <c r="CI31" i="4"/>
  <c r="CH31" i="4"/>
  <c r="CF31" i="4"/>
  <c r="CE31" i="4"/>
  <c r="CD31" i="4"/>
  <c r="CG31" i="4" s="1"/>
  <c r="CB31" i="4"/>
  <c r="CA31" i="4"/>
  <c r="BZ31" i="4"/>
  <c r="BX31" i="4"/>
  <c r="BW31" i="4"/>
  <c r="BV31" i="4"/>
  <c r="CJ30" i="4"/>
  <c r="CI30" i="4"/>
  <c r="CH30" i="4"/>
  <c r="CF30" i="4"/>
  <c r="CE30" i="4"/>
  <c r="CD30" i="4"/>
  <c r="CB30" i="4"/>
  <c r="CA30" i="4"/>
  <c r="BZ30" i="4"/>
  <c r="BX30" i="4"/>
  <c r="BW30" i="4"/>
  <c r="BV30" i="4"/>
  <c r="CJ29" i="4"/>
  <c r="CI29" i="4"/>
  <c r="CH29" i="4"/>
  <c r="CK29" i="4" s="1"/>
  <c r="CF29" i="4"/>
  <c r="CE29" i="4"/>
  <c r="CD29" i="4"/>
  <c r="CG29" i="4" s="1"/>
  <c r="CB29" i="4"/>
  <c r="CA29" i="4"/>
  <c r="BZ29" i="4"/>
  <c r="BX29" i="4"/>
  <c r="BW29" i="4"/>
  <c r="BV29" i="4"/>
  <c r="CJ28" i="4"/>
  <c r="CI28" i="4"/>
  <c r="CH28" i="4"/>
  <c r="CF28" i="4"/>
  <c r="CE28" i="4"/>
  <c r="CD28" i="4"/>
  <c r="CG28" i="4" s="1"/>
  <c r="CB28" i="4"/>
  <c r="CA28" i="4"/>
  <c r="BZ28" i="4"/>
  <c r="BX28" i="4"/>
  <c r="BW28" i="4"/>
  <c r="BV28" i="4"/>
  <c r="CJ27" i="4"/>
  <c r="CI27" i="4"/>
  <c r="CH27" i="4"/>
  <c r="CF27" i="4"/>
  <c r="CE27" i="4"/>
  <c r="CD27" i="4"/>
  <c r="CG27" i="4" s="1"/>
  <c r="CB27" i="4"/>
  <c r="CA27" i="4"/>
  <c r="BZ27" i="4"/>
  <c r="BX27" i="4"/>
  <c r="BW27" i="4"/>
  <c r="BV27" i="4"/>
  <c r="CJ26" i="4"/>
  <c r="CI26" i="4"/>
  <c r="CH26" i="4"/>
  <c r="CF26" i="4"/>
  <c r="CE26" i="4"/>
  <c r="CD26" i="4"/>
  <c r="CB26" i="4"/>
  <c r="CA26" i="4"/>
  <c r="BZ26" i="4"/>
  <c r="BX26" i="4"/>
  <c r="BW26" i="4"/>
  <c r="BV26" i="4"/>
  <c r="CJ25" i="4"/>
  <c r="CI25" i="4"/>
  <c r="CH25" i="4"/>
  <c r="CK25" i="4" s="1"/>
  <c r="CF25" i="4"/>
  <c r="CE25" i="4"/>
  <c r="CD25" i="4"/>
  <c r="CG25" i="4" s="1"/>
  <c r="CB25" i="4"/>
  <c r="CA25" i="4"/>
  <c r="BZ25" i="4"/>
  <c r="BX25" i="4"/>
  <c r="BW25" i="4"/>
  <c r="BV25" i="4"/>
  <c r="CJ24" i="4"/>
  <c r="CI24" i="4"/>
  <c r="CH24" i="4"/>
  <c r="CF24" i="4"/>
  <c r="CE24" i="4"/>
  <c r="CD24" i="4"/>
  <c r="CB24" i="4"/>
  <c r="CA24" i="4"/>
  <c r="BZ24" i="4"/>
  <c r="BX24" i="4"/>
  <c r="BW24" i="4"/>
  <c r="BV24" i="4"/>
  <c r="CJ23" i="4"/>
  <c r="CI23" i="4"/>
  <c r="CH23" i="4"/>
  <c r="CF23" i="4"/>
  <c r="CE23" i="4"/>
  <c r="CD23" i="4"/>
  <c r="CB23" i="4"/>
  <c r="CA23" i="4"/>
  <c r="BZ23" i="4"/>
  <c r="BX23" i="4"/>
  <c r="BW23" i="4"/>
  <c r="BV23" i="4"/>
  <c r="BQ55" i="4"/>
  <c r="BP55" i="4"/>
  <c r="BO55" i="4"/>
  <c r="BM55" i="4"/>
  <c r="BL55" i="4"/>
  <c r="BK55" i="4"/>
  <c r="BN55" i="4" s="1"/>
  <c r="BI55" i="4"/>
  <c r="BH55" i="4"/>
  <c r="BG55" i="4"/>
  <c r="BE55" i="4"/>
  <c r="BD55" i="4"/>
  <c r="BC55" i="4"/>
  <c r="BQ54" i="4"/>
  <c r="BP54" i="4"/>
  <c r="BO54" i="4"/>
  <c r="BM54" i="4"/>
  <c r="BL54" i="4"/>
  <c r="BK54" i="4"/>
  <c r="BN54" i="4" s="1"/>
  <c r="BI54" i="4"/>
  <c r="BH54" i="4"/>
  <c r="BG54" i="4"/>
  <c r="BE54" i="4"/>
  <c r="BD54" i="4"/>
  <c r="BC54" i="4"/>
  <c r="BQ53" i="4"/>
  <c r="BP53" i="4"/>
  <c r="BO53" i="4"/>
  <c r="BM53" i="4"/>
  <c r="BL53" i="4"/>
  <c r="BK53" i="4"/>
  <c r="BI53" i="4"/>
  <c r="BH53" i="4"/>
  <c r="BG53" i="4"/>
  <c r="BE53" i="4"/>
  <c r="BD53" i="4"/>
  <c r="BC53" i="4"/>
  <c r="BQ52" i="4"/>
  <c r="BP52" i="4"/>
  <c r="BO52" i="4"/>
  <c r="BR52" i="4" s="1"/>
  <c r="BM52" i="4"/>
  <c r="BL52" i="4"/>
  <c r="BK52" i="4"/>
  <c r="BN52" i="4" s="1"/>
  <c r="BI52" i="4"/>
  <c r="BH52" i="4"/>
  <c r="BG52" i="4"/>
  <c r="BE52" i="4"/>
  <c r="BD52" i="4"/>
  <c r="BC52" i="4"/>
  <c r="BQ51" i="4"/>
  <c r="BP51" i="4"/>
  <c r="BO51" i="4"/>
  <c r="BM51" i="4"/>
  <c r="BL51" i="4"/>
  <c r="BK51" i="4"/>
  <c r="BN51" i="4" s="1"/>
  <c r="BI51" i="4"/>
  <c r="BH51" i="4"/>
  <c r="BG51" i="4"/>
  <c r="BE51" i="4"/>
  <c r="BD51" i="4"/>
  <c r="BC51" i="4"/>
  <c r="BQ50" i="4"/>
  <c r="BP50" i="4"/>
  <c r="BO50" i="4"/>
  <c r="BM50" i="4"/>
  <c r="BL50" i="4"/>
  <c r="BK50" i="4"/>
  <c r="BN50" i="4" s="1"/>
  <c r="BI50" i="4"/>
  <c r="BH50" i="4"/>
  <c r="BG50" i="4"/>
  <c r="BE50" i="4"/>
  <c r="BD50" i="4"/>
  <c r="BC50" i="4"/>
  <c r="BQ49" i="4"/>
  <c r="BP49" i="4"/>
  <c r="BO49" i="4"/>
  <c r="BM49" i="4"/>
  <c r="BL49" i="4"/>
  <c r="BK49" i="4"/>
  <c r="BI49" i="4"/>
  <c r="BH49" i="4"/>
  <c r="BG49" i="4"/>
  <c r="BE49" i="4"/>
  <c r="BD49" i="4"/>
  <c r="BC49" i="4"/>
  <c r="BQ48" i="4"/>
  <c r="BP48" i="4"/>
  <c r="BO48" i="4"/>
  <c r="BR48" i="4" s="1"/>
  <c r="BM48" i="4"/>
  <c r="BL48" i="4"/>
  <c r="BK48" i="4"/>
  <c r="BN48" i="4" s="1"/>
  <c r="BI48" i="4"/>
  <c r="BH48" i="4"/>
  <c r="BG48" i="4"/>
  <c r="BE48" i="4"/>
  <c r="BD48" i="4"/>
  <c r="BC48" i="4"/>
  <c r="BQ47" i="4"/>
  <c r="BP47" i="4"/>
  <c r="BO47" i="4"/>
  <c r="BM47" i="4"/>
  <c r="BL47" i="4"/>
  <c r="BK47" i="4"/>
  <c r="BN47" i="4" s="1"/>
  <c r="BI47" i="4"/>
  <c r="BH47" i="4"/>
  <c r="BG47" i="4"/>
  <c r="BE47" i="4"/>
  <c r="BD47" i="4"/>
  <c r="BC47" i="4"/>
  <c r="BQ46" i="4"/>
  <c r="BP46" i="4"/>
  <c r="BO46" i="4"/>
  <c r="BM46" i="4"/>
  <c r="BL46" i="4"/>
  <c r="BK46" i="4"/>
  <c r="BN46" i="4" s="1"/>
  <c r="BI46" i="4"/>
  <c r="BH46" i="4"/>
  <c r="BG46" i="4"/>
  <c r="BE46" i="4"/>
  <c r="BD46" i="4"/>
  <c r="BC46" i="4"/>
  <c r="BQ45" i="4"/>
  <c r="BP45" i="4"/>
  <c r="BO45" i="4"/>
  <c r="BM45" i="4"/>
  <c r="BL45" i="4"/>
  <c r="BK45" i="4"/>
  <c r="BI45" i="4"/>
  <c r="BH45" i="4"/>
  <c r="BG45" i="4"/>
  <c r="BE45" i="4"/>
  <c r="BD45" i="4"/>
  <c r="BC45" i="4"/>
  <c r="BQ44" i="4"/>
  <c r="BP44" i="4"/>
  <c r="BO44" i="4"/>
  <c r="BR44" i="4" s="1"/>
  <c r="BM44" i="4"/>
  <c r="BL44" i="4"/>
  <c r="BK44" i="4"/>
  <c r="BN44" i="4" s="1"/>
  <c r="BI44" i="4"/>
  <c r="BH44" i="4"/>
  <c r="BG44" i="4"/>
  <c r="BE44" i="4"/>
  <c r="BD44" i="4"/>
  <c r="BC44" i="4"/>
  <c r="BQ43" i="4"/>
  <c r="BP43" i="4"/>
  <c r="BO43" i="4"/>
  <c r="BM43" i="4"/>
  <c r="BL43" i="4"/>
  <c r="BK43" i="4"/>
  <c r="BN43" i="4" s="1"/>
  <c r="BI43" i="4"/>
  <c r="BH43" i="4"/>
  <c r="BG43" i="4"/>
  <c r="BE43" i="4"/>
  <c r="BD43" i="4"/>
  <c r="BC43" i="4"/>
  <c r="BQ42" i="4"/>
  <c r="BP42" i="4"/>
  <c r="BO42" i="4"/>
  <c r="BM42" i="4"/>
  <c r="BL42" i="4"/>
  <c r="BK42" i="4"/>
  <c r="BN42" i="4" s="1"/>
  <c r="BI42" i="4"/>
  <c r="BH42" i="4"/>
  <c r="BG42" i="4"/>
  <c r="BE42" i="4"/>
  <c r="BD42" i="4"/>
  <c r="BC42" i="4"/>
  <c r="BQ41" i="4"/>
  <c r="BP41" i="4"/>
  <c r="BO41" i="4"/>
  <c r="BM41" i="4"/>
  <c r="BL41" i="4"/>
  <c r="BK41" i="4"/>
  <c r="BI41" i="4"/>
  <c r="BH41" i="4"/>
  <c r="BG41" i="4"/>
  <c r="BE41" i="4"/>
  <c r="BD41" i="4"/>
  <c r="BC41" i="4"/>
  <c r="BQ40" i="4"/>
  <c r="BP40" i="4"/>
  <c r="BO40" i="4"/>
  <c r="BR40" i="4" s="1"/>
  <c r="BM40" i="4"/>
  <c r="BL40" i="4"/>
  <c r="BK40" i="4"/>
  <c r="BN40" i="4" s="1"/>
  <c r="BI40" i="4"/>
  <c r="BH40" i="4"/>
  <c r="BG40" i="4"/>
  <c r="BE40" i="4"/>
  <c r="BD40" i="4"/>
  <c r="BC40" i="4"/>
  <c r="BQ39" i="4"/>
  <c r="BP39" i="4"/>
  <c r="BO39" i="4"/>
  <c r="BR39" i="4" s="1"/>
  <c r="BM39" i="4"/>
  <c r="BL39" i="4"/>
  <c r="BK39" i="4"/>
  <c r="BI39" i="4"/>
  <c r="BH39" i="4"/>
  <c r="BG39" i="4"/>
  <c r="BE39" i="4"/>
  <c r="BD39" i="4"/>
  <c r="BC39" i="4"/>
  <c r="BQ38" i="4"/>
  <c r="BP38" i="4"/>
  <c r="BO38" i="4"/>
  <c r="BR38" i="4" s="1"/>
  <c r="BM38" i="4"/>
  <c r="BL38" i="4"/>
  <c r="BK38" i="4"/>
  <c r="BI38" i="4"/>
  <c r="BH38" i="4"/>
  <c r="BG38" i="4"/>
  <c r="BE38" i="4"/>
  <c r="BD38" i="4"/>
  <c r="BC38" i="4"/>
  <c r="BQ37" i="4"/>
  <c r="BP37" i="4"/>
  <c r="BO37" i="4"/>
  <c r="BM37" i="4"/>
  <c r="BL37" i="4"/>
  <c r="BK37" i="4"/>
  <c r="BI37" i="4"/>
  <c r="BJ37" i="4" s="1"/>
  <c r="BH37" i="4"/>
  <c r="BG37" i="4"/>
  <c r="BE37" i="4"/>
  <c r="BD37" i="4"/>
  <c r="BC37" i="4"/>
  <c r="BQ36" i="4"/>
  <c r="BP36" i="4"/>
  <c r="BO36" i="4"/>
  <c r="BM36" i="4"/>
  <c r="BL36" i="4"/>
  <c r="BK36" i="4"/>
  <c r="BI36" i="4"/>
  <c r="BH36" i="4"/>
  <c r="BG36" i="4"/>
  <c r="BE36" i="4"/>
  <c r="BD36" i="4"/>
  <c r="BF36" i="4" s="1"/>
  <c r="BC36" i="4"/>
  <c r="BQ35" i="4"/>
  <c r="BP35" i="4"/>
  <c r="BO35" i="4"/>
  <c r="BR35" i="4" s="1"/>
  <c r="BM35" i="4"/>
  <c r="BL35" i="4"/>
  <c r="BK35" i="4"/>
  <c r="BI35" i="4"/>
  <c r="BH35" i="4"/>
  <c r="BG35" i="4"/>
  <c r="BE35" i="4"/>
  <c r="BD35" i="4"/>
  <c r="BC35" i="4"/>
  <c r="BQ34" i="4"/>
  <c r="BP34" i="4"/>
  <c r="BO34" i="4"/>
  <c r="BR34" i="4" s="1"/>
  <c r="BM34" i="4"/>
  <c r="BL34" i="4"/>
  <c r="BK34" i="4"/>
  <c r="BI34" i="4"/>
  <c r="BH34" i="4"/>
  <c r="BG34" i="4"/>
  <c r="BE34" i="4"/>
  <c r="BD34" i="4"/>
  <c r="BC34" i="4"/>
  <c r="BQ33" i="4"/>
  <c r="BP33" i="4"/>
  <c r="BO33" i="4"/>
  <c r="BM33" i="4"/>
  <c r="BL33" i="4"/>
  <c r="BK33" i="4"/>
  <c r="BI33" i="4"/>
  <c r="BJ33" i="4" s="1"/>
  <c r="BH33" i="4"/>
  <c r="BG33" i="4"/>
  <c r="BE33" i="4"/>
  <c r="BD33" i="4"/>
  <c r="BC33" i="4"/>
  <c r="BQ32" i="4"/>
  <c r="BP32" i="4"/>
  <c r="BO32" i="4"/>
  <c r="BR32" i="4" s="1"/>
  <c r="BM32" i="4"/>
  <c r="BL32" i="4"/>
  <c r="BK32" i="4"/>
  <c r="BN32" i="4" s="1"/>
  <c r="BI32" i="4"/>
  <c r="BH32" i="4"/>
  <c r="BG32" i="4"/>
  <c r="BE32" i="4"/>
  <c r="BD32" i="4"/>
  <c r="BC32" i="4"/>
  <c r="BQ31" i="4"/>
  <c r="BP31" i="4"/>
  <c r="BO31" i="4"/>
  <c r="BR31" i="4" s="1"/>
  <c r="BM31" i="4"/>
  <c r="BL31" i="4"/>
  <c r="BK31" i="4"/>
  <c r="BI31" i="4"/>
  <c r="BH31" i="4"/>
  <c r="BG31" i="4"/>
  <c r="BE31" i="4"/>
  <c r="BD31" i="4"/>
  <c r="BC31" i="4"/>
  <c r="BQ30" i="4"/>
  <c r="BP30" i="4"/>
  <c r="BO30" i="4"/>
  <c r="BR30" i="4" s="1"/>
  <c r="BM30" i="4"/>
  <c r="BL30" i="4"/>
  <c r="BK30" i="4"/>
  <c r="BI30" i="4"/>
  <c r="BH30" i="4"/>
  <c r="BG30" i="4"/>
  <c r="BE30" i="4"/>
  <c r="BD30" i="4"/>
  <c r="BC30" i="4"/>
  <c r="BQ29" i="4"/>
  <c r="BP29" i="4"/>
  <c r="BO29" i="4"/>
  <c r="BM29" i="4"/>
  <c r="BL29" i="4"/>
  <c r="BK29" i="4"/>
  <c r="BI29" i="4"/>
  <c r="BJ29" i="4" s="1"/>
  <c r="BH29" i="4"/>
  <c r="BG29" i="4"/>
  <c r="BE29" i="4"/>
  <c r="BD29" i="4"/>
  <c r="BC29" i="4"/>
  <c r="BQ28" i="4"/>
  <c r="BP28" i="4"/>
  <c r="BO28" i="4"/>
  <c r="BR28" i="4" s="1"/>
  <c r="BM28" i="4"/>
  <c r="BL28" i="4"/>
  <c r="BK28" i="4"/>
  <c r="BN28" i="4" s="1"/>
  <c r="BI28" i="4"/>
  <c r="BH28" i="4"/>
  <c r="BG28" i="4"/>
  <c r="BE28" i="4"/>
  <c r="BD28" i="4"/>
  <c r="BC28" i="4"/>
  <c r="BQ27" i="4"/>
  <c r="BP27" i="4"/>
  <c r="BO27" i="4"/>
  <c r="BR27" i="4" s="1"/>
  <c r="BM27" i="4"/>
  <c r="BL27" i="4"/>
  <c r="BK27" i="4"/>
  <c r="BI27" i="4"/>
  <c r="BH27" i="4"/>
  <c r="BG27" i="4"/>
  <c r="BE27" i="4"/>
  <c r="BD27" i="4"/>
  <c r="BC27" i="4"/>
  <c r="BQ26" i="4"/>
  <c r="BP26" i="4"/>
  <c r="BO26" i="4"/>
  <c r="BM26" i="4"/>
  <c r="BL26" i="4"/>
  <c r="BK26" i="4"/>
  <c r="BI26" i="4"/>
  <c r="BH26" i="4"/>
  <c r="BG26" i="4"/>
  <c r="BE26" i="4"/>
  <c r="BD26" i="4"/>
  <c r="BF26" i="4" s="1"/>
  <c r="BC26" i="4"/>
  <c r="BQ25" i="4"/>
  <c r="BP25" i="4"/>
  <c r="BO25" i="4"/>
  <c r="BM25" i="4"/>
  <c r="BL25" i="4"/>
  <c r="BK25" i="4"/>
  <c r="BI25" i="4"/>
  <c r="BJ25" i="4" s="1"/>
  <c r="BH25" i="4"/>
  <c r="BG25" i="4"/>
  <c r="BE25" i="4"/>
  <c r="BD25" i="4"/>
  <c r="BC25" i="4"/>
  <c r="BQ24" i="4"/>
  <c r="BP24" i="4"/>
  <c r="BO24" i="4"/>
  <c r="BM24" i="4"/>
  <c r="BL24" i="4"/>
  <c r="BK24" i="4"/>
  <c r="BI24" i="4"/>
  <c r="BH24" i="4"/>
  <c r="BG24" i="4"/>
  <c r="BE24" i="4"/>
  <c r="BD24" i="4"/>
  <c r="BF24" i="4" s="1"/>
  <c r="BC24" i="4"/>
  <c r="BQ23" i="4"/>
  <c r="BP23" i="4"/>
  <c r="BO23" i="4"/>
  <c r="BR23" i="4" s="1"/>
  <c r="BM23" i="4"/>
  <c r="BL23" i="4"/>
  <c r="BK23" i="4"/>
  <c r="BI23" i="4"/>
  <c r="BH23" i="4"/>
  <c r="BG23" i="4"/>
  <c r="BE23" i="4"/>
  <c r="BD23" i="4"/>
  <c r="BC23" i="4"/>
  <c r="CJ22" i="4"/>
  <c r="CI22" i="4"/>
  <c r="CH22" i="4"/>
  <c r="CF22" i="4"/>
  <c r="CE22" i="4"/>
  <c r="CG22" i="4" s="1"/>
  <c r="CD22" i="4"/>
  <c r="CB22" i="4"/>
  <c r="CA22" i="4"/>
  <c r="BZ22" i="4"/>
  <c r="BX22" i="4"/>
  <c r="BW22" i="4"/>
  <c r="BV22" i="4"/>
  <c r="BP22" i="4"/>
  <c r="BO22" i="4"/>
  <c r="BM22" i="4"/>
  <c r="BL22" i="4"/>
  <c r="BK22" i="4"/>
  <c r="BI22" i="4"/>
  <c r="BH22" i="4"/>
  <c r="BG22" i="4"/>
  <c r="BE22" i="4"/>
  <c r="BD22" i="4"/>
  <c r="BC22" i="4"/>
  <c r="BR56" i="4"/>
  <c r="BN56" i="4"/>
  <c r="BJ56" i="4"/>
  <c r="BF56" i="4"/>
  <c r="BB56" i="4"/>
  <c r="BR24" i="4" l="1"/>
  <c r="BF45" i="4"/>
  <c r="BF49" i="4"/>
  <c r="BF53" i="4"/>
  <c r="BY34" i="4"/>
  <c r="BY38" i="4"/>
  <c r="BY42" i="4"/>
  <c r="BY50" i="4"/>
  <c r="CK53" i="4"/>
  <c r="BN24" i="4"/>
  <c r="BJ28" i="4"/>
  <c r="BJ32" i="4"/>
  <c r="BN36" i="4"/>
  <c r="BB36" i="4" s="1"/>
  <c r="CG53" i="4"/>
  <c r="BR36" i="4"/>
  <c r="BF41" i="4"/>
  <c r="BY26" i="4"/>
  <c r="BY30" i="4"/>
  <c r="BY46" i="4"/>
  <c r="BJ24" i="4"/>
  <c r="BN25" i="4"/>
  <c r="BF28" i="4"/>
  <c r="BN29" i="4"/>
  <c r="BF32" i="4"/>
  <c r="BB32" i="4" s="1"/>
  <c r="BN33" i="4"/>
  <c r="BJ36" i="4"/>
  <c r="BY23" i="4"/>
  <c r="BY24" i="4"/>
  <c r="CC53" i="4"/>
  <c r="BU53" i="4" s="1"/>
  <c r="BR25" i="4"/>
  <c r="BN26" i="4"/>
  <c r="BJ27" i="4"/>
  <c r="BR29" i="4"/>
  <c r="BJ30" i="4"/>
  <c r="BJ31" i="4"/>
  <c r="BB31" i="4" s="1"/>
  <c r="BR33" i="4"/>
  <c r="BJ34" i="4"/>
  <c r="BJ35" i="4"/>
  <c r="BR37" i="4"/>
  <c r="BJ38" i="4"/>
  <c r="BJ39" i="4"/>
  <c r="BJ40" i="4"/>
  <c r="BJ44" i="4"/>
  <c r="BJ48" i="4"/>
  <c r="BJ52" i="4"/>
  <c r="CC25" i="4"/>
  <c r="CC29" i="4"/>
  <c r="CC33" i="4"/>
  <c r="CC37" i="4"/>
  <c r="CC41" i="4"/>
  <c r="CC45" i="4"/>
  <c r="CC49" i="4"/>
  <c r="BJ26" i="4"/>
  <c r="BF27" i="4"/>
  <c r="BF30" i="4"/>
  <c r="BF31" i="4"/>
  <c r="BF40" i="4"/>
  <c r="BN41" i="4"/>
  <c r="BF42" i="4"/>
  <c r="BB42" i="4" s="1"/>
  <c r="BF43" i="4"/>
  <c r="BB43" i="4" s="1"/>
  <c r="BF44" i="4"/>
  <c r="BN45" i="4"/>
  <c r="BF46" i="4"/>
  <c r="BF47" i="4"/>
  <c r="BF48" i="4"/>
  <c r="BN49" i="4"/>
  <c r="BF50" i="4"/>
  <c r="BB50" i="4" s="1"/>
  <c r="BF51" i="4"/>
  <c r="BF52" i="4"/>
  <c r="BN53" i="4"/>
  <c r="BF54" i="4"/>
  <c r="BB54" i="4" s="1"/>
  <c r="BF55" i="4"/>
  <c r="BY25" i="4"/>
  <c r="CG26" i="4"/>
  <c r="BY27" i="4"/>
  <c r="BY28" i="4"/>
  <c r="BY29" i="4"/>
  <c r="CG30" i="4"/>
  <c r="BY31" i="4"/>
  <c r="BY32" i="4"/>
  <c r="BY33" i="4"/>
  <c r="CG34" i="4"/>
  <c r="BY35" i="4"/>
  <c r="BU35" i="4" s="1"/>
  <c r="BY36" i="4"/>
  <c r="BY37" i="4"/>
  <c r="CG38" i="4"/>
  <c r="BY39" i="4"/>
  <c r="BU39" i="4" s="1"/>
  <c r="BY40" i="4"/>
  <c r="BY41" i="4"/>
  <c r="CG42" i="4"/>
  <c r="BY43" i="4"/>
  <c r="BY44" i="4"/>
  <c r="BY45" i="4"/>
  <c r="CG46" i="4"/>
  <c r="BY47" i="4"/>
  <c r="BY48" i="4"/>
  <c r="BY49" i="4"/>
  <c r="BF34" i="4"/>
  <c r="BF35" i="4"/>
  <c r="BN37" i="4"/>
  <c r="BF38" i="4"/>
  <c r="BF39" i="4"/>
  <c r="BR41" i="4"/>
  <c r="BJ42" i="4"/>
  <c r="BJ43" i="4"/>
  <c r="BR45" i="4"/>
  <c r="BJ46" i="4"/>
  <c r="BJ47" i="4"/>
  <c r="BR49" i="4"/>
  <c r="BJ50" i="4"/>
  <c r="BJ51" i="4"/>
  <c r="BR53" i="4"/>
  <c r="BJ54" i="4"/>
  <c r="BJ55" i="4"/>
  <c r="CK26" i="4"/>
  <c r="CC27" i="4"/>
  <c r="CC28" i="4"/>
  <c r="CK30" i="4"/>
  <c r="CC31" i="4"/>
  <c r="CC32" i="4"/>
  <c r="CK34" i="4"/>
  <c r="CC35" i="4"/>
  <c r="CC36" i="4"/>
  <c r="BU36" i="4" s="1"/>
  <c r="CK38" i="4"/>
  <c r="CC39" i="4"/>
  <c r="CC40" i="4"/>
  <c r="CK42" i="4"/>
  <c r="CC43" i="4"/>
  <c r="CC44" i="4"/>
  <c r="CK46" i="4"/>
  <c r="CC47" i="4"/>
  <c r="CC48" i="4"/>
  <c r="CK50" i="4"/>
  <c r="CC51" i="4"/>
  <c r="CC52" i="4"/>
  <c r="BY54" i="4"/>
  <c r="CG55" i="4"/>
  <c r="CG50" i="4"/>
  <c r="BY51" i="4"/>
  <c r="BU51" i="4" s="1"/>
  <c r="BY52" i="4"/>
  <c r="CK54" i="4"/>
  <c r="CC55" i="4"/>
  <c r="BF25" i="4"/>
  <c r="BB25" i="4" s="1"/>
  <c r="BR26" i="4"/>
  <c r="BN27" i="4"/>
  <c r="BF29" i="4"/>
  <c r="BN30" i="4"/>
  <c r="BN31" i="4"/>
  <c r="BF33" i="4"/>
  <c r="BN34" i="4"/>
  <c r="BN35" i="4"/>
  <c r="BF37" i="4"/>
  <c r="BN38" i="4"/>
  <c r="BN39" i="4"/>
  <c r="BJ41" i="4"/>
  <c r="BB41" i="4" s="1"/>
  <c r="BR42" i="4"/>
  <c r="BR43" i="4"/>
  <c r="BJ45" i="4"/>
  <c r="BR46" i="4"/>
  <c r="BR47" i="4"/>
  <c r="BJ49" i="4"/>
  <c r="BR50" i="4"/>
  <c r="BR51" i="4"/>
  <c r="BJ53" i="4"/>
  <c r="BR54" i="4"/>
  <c r="BR55" i="4"/>
  <c r="CC26" i="4"/>
  <c r="BU26" i="4" s="1"/>
  <c r="CK27" i="4"/>
  <c r="CK28" i="4"/>
  <c r="CC30" i="4"/>
  <c r="CK31" i="4"/>
  <c r="CK32" i="4"/>
  <c r="CC34" i="4"/>
  <c r="CK35" i="4"/>
  <c r="CK36" i="4"/>
  <c r="CC38" i="4"/>
  <c r="CK39" i="4"/>
  <c r="CK40" i="4"/>
  <c r="CC42" i="4"/>
  <c r="BU42" i="4" s="1"/>
  <c r="CK43" i="4"/>
  <c r="CK44" i="4"/>
  <c r="CC46" i="4"/>
  <c r="CK47" i="4"/>
  <c r="CK48" i="4"/>
  <c r="CC50" i="4"/>
  <c r="CK51" i="4"/>
  <c r="CK52" i="4"/>
  <c r="CG54" i="4"/>
  <c r="BY55" i="4"/>
  <c r="CG24" i="4"/>
  <c r="CC24" i="4"/>
  <c r="CK24" i="4"/>
  <c r="BJ23" i="4"/>
  <c r="CG23" i="4"/>
  <c r="BF23" i="4"/>
  <c r="CC23" i="4"/>
  <c r="BN23" i="4"/>
  <c r="CK23" i="4"/>
  <c r="BF22" i="4"/>
  <c r="CK22" i="4"/>
  <c r="CC22" i="4"/>
  <c r="BU56" i="4"/>
  <c r="BU46" i="4"/>
  <c r="BU28" i="4"/>
  <c r="BU44" i="4"/>
  <c r="BB46" i="4"/>
  <c r="BY22" i="4"/>
  <c r="BR22" i="4"/>
  <c r="BN22" i="4"/>
  <c r="BJ22" i="4"/>
  <c r="BU52" i="4" l="1"/>
  <c r="BB30" i="4"/>
  <c r="BU50" i="4"/>
  <c r="BB49" i="4"/>
  <c r="BU41" i="4"/>
  <c r="BU25" i="4"/>
  <c r="BB40" i="4"/>
  <c r="BB28" i="4"/>
  <c r="BU30" i="4"/>
  <c r="BB24" i="4"/>
  <c r="BB45" i="4"/>
  <c r="BB39" i="4"/>
  <c r="BB38" i="4"/>
  <c r="BB27" i="4"/>
  <c r="BB33" i="4"/>
  <c r="BU34" i="4"/>
  <c r="BB35" i="4"/>
  <c r="BU24" i="4"/>
  <c r="BB23" i="4"/>
  <c r="BU55" i="4"/>
  <c r="BU45" i="4"/>
  <c r="BU29" i="4"/>
  <c r="BB44" i="4"/>
  <c r="BU47" i="4"/>
  <c r="BU31" i="4"/>
  <c r="BU23" i="4"/>
  <c r="BU38" i="4"/>
  <c r="BB53" i="4"/>
  <c r="BB37" i="4"/>
  <c r="BB26" i="4"/>
  <c r="BU43" i="4"/>
  <c r="BU27" i="4"/>
  <c r="BU48" i="4"/>
  <c r="BU40" i="4"/>
  <c r="BU32" i="4"/>
  <c r="BB55" i="4"/>
  <c r="BB51" i="4"/>
  <c r="BB47" i="4"/>
  <c r="BB34" i="4"/>
  <c r="BB29" i="4"/>
  <c r="BU54" i="4"/>
  <c r="BU49" i="4"/>
  <c r="BU37" i="4"/>
  <c r="BU33" i="4"/>
  <c r="BB52" i="4"/>
  <c r="BB48" i="4"/>
  <c r="BU22" i="4"/>
  <c r="BB22" i="4"/>
  <c r="AY56" i="4" l="1"/>
  <c r="AU56" i="4"/>
  <c r="AQ56" i="4"/>
  <c r="AM56" i="4"/>
  <c r="AF56" i="4"/>
  <c r="AB56" i="4"/>
  <c r="X56" i="4"/>
  <c r="T56" i="4"/>
  <c r="AY55" i="4"/>
  <c r="AU55" i="4"/>
  <c r="AQ55" i="4"/>
  <c r="AM55" i="4"/>
  <c r="AF55" i="4"/>
  <c r="AB55" i="4"/>
  <c r="X55" i="4"/>
  <c r="T55" i="4"/>
  <c r="E55" i="4"/>
  <c r="J55" i="4" s="1"/>
  <c r="AY54" i="4"/>
  <c r="AU54" i="4"/>
  <c r="AQ54" i="4"/>
  <c r="AM54" i="4"/>
  <c r="AF54" i="4"/>
  <c r="AB54" i="4"/>
  <c r="X54" i="4"/>
  <c r="T54" i="4"/>
  <c r="E54" i="4"/>
  <c r="J54" i="4" s="1"/>
  <c r="AY53" i="4"/>
  <c r="AU53" i="4"/>
  <c r="AQ53" i="4"/>
  <c r="AM53" i="4"/>
  <c r="AF53" i="4"/>
  <c r="AB53" i="4"/>
  <c r="X53" i="4"/>
  <c r="T53" i="4"/>
  <c r="E53" i="4"/>
  <c r="J53" i="4" s="1"/>
  <c r="AY52" i="4"/>
  <c r="AU52" i="4"/>
  <c r="AQ52" i="4"/>
  <c r="AM52" i="4"/>
  <c r="AF52" i="4"/>
  <c r="AB52" i="4"/>
  <c r="X52" i="4"/>
  <c r="T52" i="4"/>
  <c r="E52" i="4"/>
  <c r="J52" i="4" s="1"/>
  <c r="AY51" i="4"/>
  <c r="AU51" i="4"/>
  <c r="AQ51" i="4"/>
  <c r="AM51" i="4"/>
  <c r="AF51" i="4"/>
  <c r="AB51" i="4"/>
  <c r="X51" i="4"/>
  <c r="T51" i="4"/>
  <c r="E51" i="4"/>
  <c r="J51" i="4" s="1"/>
  <c r="AY50" i="4"/>
  <c r="AU50" i="4"/>
  <c r="AQ50" i="4"/>
  <c r="AM50" i="4"/>
  <c r="AF50" i="4"/>
  <c r="AB50" i="4"/>
  <c r="X50" i="4"/>
  <c r="T50" i="4"/>
  <c r="E50" i="4"/>
  <c r="J50" i="4" s="1"/>
  <c r="AY49" i="4"/>
  <c r="AU49" i="4"/>
  <c r="AQ49" i="4"/>
  <c r="AM49" i="4"/>
  <c r="AF49" i="4"/>
  <c r="AB49" i="4"/>
  <c r="X49" i="4"/>
  <c r="T49" i="4"/>
  <c r="E49" i="4"/>
  <c r="J49" i="4" s="1"/>
  <c r="AY48" i="4"/>
  <c r="AU48" i="4"/>
  <c r="AQ48" i="4"/>
  <c r="AM48" i="4"/>
  <c r="AF48" i="4"/>
  <c r="AB48" i="4"/>
  <c r="X48" i="4"/>
  <c r="T48" i="4"/>
  <c r="E48" i="4"/>
  <c r="J48" i="4" s="1"/>
  <c r="AY47" i="4"/>
  <c r="AU47" i="4"/>
  <c r="AQ47" i="4"/>
  <c r="AM47" i="4"/>
  <c r="AF47" i="4"/>
  <c r="AB47" i="4"/>
  <c r="X47" i="4"/>
  <c r="T47" i="4"/>
  <c r="E47" i="4"/>
  <c r="J47" i="4" s="1"/>
  <c r="AY46" i="4"/>
  <c r="AU46" i="4"/>
  <c r="AQ46" i="4"/>
  <c r="AM46" i="4"/>
  <c r="AF46" i="4"/>
  <c r="AB46" i="4"/>
  <c r="X46" i="4"/>
  <c r="T46" i="4"/>
  <c r="E46" i="4"/>
  <c r="J46" i="4" s="1"/>
  <c r="AY45" i="4"/>
  <c r="AU45" i="4"/>
  <c r="AQ45" i="4"/>
  <c r="AM45" i="4"/>
  <c r="AF45" i="4"/>
  <c r="AB45" i="4"/>
  <c r="X45" i="4"/>
  <c r="T45" i="4"/>
  <c r="E45" i="4"/>
  <c r="J45" i="4" s="1"/>
  <c r="AY44" i="4"/>
  <c r="AU44" i="4"/>
  <c r="AQ44" i="4"/>
  <c r="AM44" i="4"/>
  <c r="AF44" i="4"/>
  <c r="AB44" i="4"/>
  <c r="X44" i="4"/>
  <c r="T44" i="4"/>
  <c r="E44" i="4"/>
  <c r="J44" i="4" s="1"/>
  <c r="AY43" i="4"/>
  <c r="AU43" i="4"/>
  <c r="AQ43" i="4"/>
  <c r="AM43" i="4"/>
  <c r="AF43" i="4"/>
  <c r="AB43" i="4"/>
  <c r="X43" i="4"/>
  <c r="T43" i="4"/>
  <c r="E43" i="4"/>
  <c r="J43" i="4" s="1"/>
  <c r="AY42" i="4"/>
  <c r="AU42" i="4"/>
  <c r="AQ42" i="4"/>
  <c r="AM42" i="4"/>
  <c r="AF42" i="4"/>
  <c r="AB42" i="4"/>
  <c r="X42" i="4"/>
  <c r="T42" i="4"/>
  <c r="E42" i="4"/>
  <c r="J42" i="4" s="1"/>
  <c r="AY41" i="4"/>
  <c r="AU41" i="4"/>
  <c r="AQ41" i="4"/>
  <c r="AM41" i="4"/>
  <c r="AF41" i="4"/>
  <c r="AB41" i="4"/>
  <c r="X41" i="4"/>
  <c r="T41" i="4"/>
  <c r="E41" i="4"/>
  <c r="J41" i="4" s="1"/>
  <c r="AY40" i="4"/>
  <c r="AU40" i="4"/>
  <c r="AQ40" i="4"/>
  <c r="AM40" i="4"/>
  <c r="AF40" i="4"/>
  <c r="AB40" i="4"/>
  <c r="X40" i="4"/>
  <c r="T40" i="4"/>
  <c r="E40" i="4"/>
  <c r="J40" i="4" s="1"/>
  <c r="AY39" i="4"/>
  <c r="AU39" i="4"/>
  <c r="AQ39" i="4"/>
  <c r="AM39" i="4"/>
  <c r="AF39" i="4"/>
  <c r="AB39" i="4"/>
  <c r="X39" i="4"/>
  <c r="T39" i="4"/>
  <c r="E39" i="4"/>
  <c r="J39" i="4" s="1"/>
  <c r="AY38" i="4"/>
  <c r="AU38" i="4"/>
  <c r="AQ38" i="4"/>
  <c r="AM38" i="4"/>
  <c r="AF38" i="4"/>
  <c r="AB38" i="4"/>
  <c r="X38" i="4"/>
  <c r="T38" i="4"/>
  <c r="E38" i="4"/>
  <c r="J38" i="4" s="1"/>
  <c r="AY37" i="4"/>
  <c r="AU37" i="4"/>
  <c r="AQ37" i="4"/>
  <c r="AM37" i="4"/>
  <c r="AF37" i="4"/>
  <c r="AB37" i="4"/>
  <c r="X37" i="4"/>
  <c r="T37" i="4"/>
  <c r="E37" i="4"/>
  <c r="J37" i="4" s="1"/>
  <c r="AY36" i="4"/>
  <c r="AU36" i="4"/>
  <c r="AQ36" i="4"/>
  <c r="AM36" i="4"/>
  <c r="AF36" i="4"/>
  <c r="AB36" i="4"/>
  <c r="X36" i="4"/>
  <c r="T36" i="4"/>
  <c r="E36" i="4"/>
  <c r="J36" i="4" s="1"/>
  <c r="AY35" i="4"/>
  <c r="AU35" i="4"/>
  <c r="AQ35" i="4"/>
  <c r="AM35" i="4"/>
  <c r="AF35" i="4"/>
  <c r="AB35" i="4"/>
  <c r="X35" i="4"/>
  <c r="T35" i="4"/>
  <c r="E35" i="4"/>
  <c r="J35" i="4" s="1"/>
  <c r="AY34" i="4"/>
  <c r="AU34" i="4"/>
  <c r="AQ34" i="4"/>
  <c r="AM34" i="4"/>
  <c r="AF34" i="4"/>
  <c r="AB34" i="4"/>
  <c r="X34" i="4"/>
  <c r="T34" i="4"/>
  <c r="E34" i="4"/>
  <c r="J34" i="4" s="1"/>
  <c r="AY33" i="4"/>
  <c r="AU33" i="4"/>
  <c r="AQ33" i="4"/>
  <c r="AM33" i="4"/>
  <c r="AF33" i="4"/>
  <c r="AB33" i="4"/>
  <c r="X33" i="4"/>
  <c r="T33" i="4"/>
  <c r="E33" i="4"/>
  <c r="J33" i="4" s="1"/>
  <c r="AY32" i="4"/>
  <c r="AU32" i="4"/>
  <c r="AQ32" i="4"/>
  <c r="AM32" i="4"/>
  <c r="AF32" i="4"/>
  <c r="AB32" i="4"/>
  <c r="X32" i="4"/>
  <c r="T32" i="4"/>
  <c r="E32" i="4"/>
  <c r="J32" i="4" s="1"/>
  <c r="AY31" i="4"/>
  <c r="AU31" i="4"/>
  <c r="AQ31" i="4"/>
  <c r="AM31" i="4"/>
  <c r="AF31" i="4"/>
  <c r="AB31" i="4"/>
  <c r="X31" i="4"/>
  <c r="T31" i="4"/>
  <c r="E31" i="4"/>
  <c r="J31" i="4" s="1"/>
  <c r="AY30" i="4"/>
  <c r="AU30" i="4"/>
  <c r="AQ30" i="4"/>
  <c r="AM30" i="4"/>
  <c r="AF30" i="4"/>
  <c r="AB30" i="4"/>
  <c r="X30" i="4"/>
  <c r="T30" i="4"/>
  <c r="E30" i="4"/>
  <c r="J30" i="4" s="1"/>
  <c r="AY29" i="4"/>
  <c r="AU29" i="4"/>
  <c r="AQ29" i="4"/>
  <c r="AM29" i="4"/>
  <c r="AF29" i="4"/>
  <c r="AB29" i="4"/>
  <c r="X29" i="4"/>
  <c r="T29" i="4"/>
  <c r="E29" i="4"/>
  <c r="J29" i="4" s="1"/>
  <c r="AY28" i="4"/>
  <c r="AU28" i="4"/>
  <c r="AQ28" i="4"/>
  <c r="AM28" i="4"/>
  <c r="AF28" i="4"/>
  <c r="AB28" i="4"/>
  <c r="X28" i="4"/>
  <c r="T28" i="4"/>
  <c r="E28" i="4"/>
  <c r="J28" i="4" s="1"/>
  <c r="AY27" i="4"/>
  <c r="AU27" i="4"/>
  <c r="AQ27" i="4"/>
  <c r="AM27" i="4"/>
  <c r="AF27" i="4"/>
  <c r="AB27" i="4"/>
  <c r="X27" i="4"/>
  <c r="T27" i="4"/>
  <c r="E27" i="4"/>
  <c r="J27" i="4" s="1"/>
  <c r="AY26" i="4"/>
  <c r="AU26" i="4"/>
  <c r="AQ26" i="4"/>
  <c r="AM26" i="4"/>
  <c r="AF26" i="4"/>
  <c r="AB26" i="4"/>
  <c r="X26" i="4"/>
  <c r="T26" i="4"/>
  <c r="E26" i="4"/>
  <c r="J26" i="4" s="1"/>
  <c r="AY25" i="4"/>
  <c r="AU25" i="4"/>
  <c r="AQ25" i="4"/>
  <c r="AM25" i="4"/>
  <c r="AF25" i="4"/>
  <c r="AB25" i="4"/>
  <c r="X25" i="4"/>
  <c r="T25" i="4"/>
  <c r="E25" i="4"/>
  <c r="AY24" i="4"/>
  <c r="AU24" i="4"/>
  <c r="AQ24" i="4"/>
  <c r="AM24" i="4"/>
  <c r="AF24" i="4"/>
  <c r="AB24" i="4"/>
  <c r="X24" i="4"/>
  <c r="T24" i="4"/>
  <c r="F24" i="4"/>
  <c r="C24" i="4"/>
  <c r="AY23" i="4"/>
  <c r="AU23" i="4"/>
  <c r="AQ23" i="4"/>
  <c r="AM23" i="4"/>
  <c r="AF23" i="4"/>
  <c r="AB23" i="4"/>
  <c r="X23" i="4"/>
  <c r="T23" i="4"/>
  <c r="F23" i="4"/>
  <c r="C23" i="4"/>
  <c r="AY22" i="4"/>
  <c r="AU22" i="4"/>
  <c r="AQ22" i="4"/>
  <c r="AM22" i="4"/>
  <c r="AF22" i="4"/>
  <c r="AB22" i="4"/>
  <c r="X22" i="4"/>
  <c r="T22" i="4"/>
  <c r="F22" i="4"/>
  <c r="H22" i="4" s="1"/>
  <c r="J22" i="4" s="1"/>
  <c r="L22" i="4" s="1"/>
  <c r="M22" i="4" s="1"/>
  <c r="C22" i="4"/>
  <c r="DJ51" i="2"/>
  <c r="DI51" i="2"/>
  <c r="DF51" i="2"/>
  <c r="CI51" i="2"/>
  <c r="CH51" i="2"/>
  <c r="CG51" i="2"/>
  <c r="CE51" i="2"/>
  <c r="CD51" i="2"/>
  <c r="CB51" i="2"/>
  <c r="CA51" i="2"/>
  <c r="DC51" i="2" s="1"/>
  <c r="BY51" i="2"/>
  <c r="DA51" i="2" s="1"/>
  <c r="BX51" i="2"/>
  <c r="BT51" i="2"/>
  <c r="CV51" i="2" s="1"/>
  <c r="BS51" i="2"/>
  <c r="CU51" i="2" s="1"/>
  <c r="BQ51" i="2"/>
  <c r="CS51" i="2" s="1"/>
  <c r="BP51" i="2"/>
  <c r="CR51" i="2" s="1"/>
  <c r="BN51" i="2"/>
  <c r="CP51" i="2" s="1"/>
  <c r="BM51" i="2"/>
  <c r="CO51" i="2" s="1"/>
  <c r="BK51" i="2"/>
  <c r="BJ51" i="2"/>
  <c r="BG51" i="2"/>
  <c r="BF51" i="2"/>
  <c r="BE51" i="2"/>
  <c r="BD51" i="2"/>
  <c r="ED51" i="2" s="1"/>
  <c r="BA51" i="2"/>
  <c r="AZ51" i="2"/>
  <c r="AY51" i="2"/>
  <c r="DS51" i="2" s="1"/>
  <c r="AX51" i="2"/>
  <c r="DP51" i="2" s="1"/>
  <c r="AU51" i="2"/>
  <c r="AQ51" i="2"/>
  <c r="AM51" i="2"/>
  <c r="AI51" i="2"/>
  <c r="AB51" i="2"/>
  <c r="X51" i="2"/>
  <c r="T51" i="2"/>
  <c r="P51" i="2"/>
  <c r="DG50" i="2"/>
  <c r="DD50" i="2"/>
  <c r="CM50" i="2"/>
  <c r="CL50" i="2"/>
  <c r="CH50" i="2"/>
  <c r="CG50" i="2"/>
  <c r="DI50" i="2" s="1"/>
  <c r="CE50" i="2"/>
  <c r="CD50" i="2"/>
  <c r="DF50" i="2" s="1"/>
  <c r="CC50" i="2"/>
  <c r="CB50" i="2"/>
  <c r="CA50" i="2"/>
  <c r="DC50" i="2" s="1"/>
  <c r="BY50" i="2"/>
  <c r="BX50" i="2"/>
  <c r="CZ50" i="2" s="1"/>
  <c r="BT50" i="2"/>
  <c r="BS50" i="2"/>
  <c r="CU50" i="2" s="1"/>
  <c r="BQ50" i="2"/>
  <c r="BP50" i="2"/>
  <c r="CR50" i="2" s="1"/>
  <c r="BN50" i="2"/>
  <c r="BM50" i="2"/>
  <c r="CO50" i="2" s="1"/>
  <c r="BL50" i="2"/>
  <c r="BK50" i="2"/>
  <c r="BJ50" i="2"/>
  <c r="BG50" i="2"/>
  <c r="BF50" i="2"/>
  <c r="BE50" i="2"/>
  <c r="BD50" i="2"/>
  <c r="BA50" i="2"/>
  <c r="AZ50" i="2"/>
  <c r="AY50" i="2"/>
  <c r="AX50" i="2"/>
  <c r="AU50" i="2"/>
  <c r="AQ50" i="2"/>
  <c r="AM50" i="2"/>
  <c r="AI50" i="2"/>
  <c r="AB50" i="2"/>
  <c r="X50" i="2"/>
  <c r="T50" i="2"/>
  <c r="P50" i="2"/>
  <c r="DJ49" i="2"/>
  <c r="DI49" i="2"/>
  <c r="DF49" i="2"/>
  <c r="CS49" i="2"/>
  <c r="CI49" i="2"/>
  <c r="CH49" i="2"/>
  <c r="CG49" i="2"/>
  <c r="CF49" i="2"/>
  <c r="CE49" i="2"/>
  <c r="DG49" i="2" s="1"/>
  <c r="CD49" i="2"/>
  <c r="CB49" i="2"/>
  <c r="CA49" i="2"/>
  <c r="DC49" i="2" s="1"/>
  <c r="BY49" i="2"/>
  <c r="BX49" i="2"/>
  <c r="BT49" i="2"/>
  <c r="BS49" i="2"/>
  <c r="CU49" i="2" s="1"/>
  <c r="BQ49" i="2"/>
  <c r="BP49" i="2"/>
  <c r="CR49" i="2" s="1"/>
  <c r="BN49" i="2"/>
  <c r="CP49" i="2" s="1"/>
  <c r="BM49" i="2"/>
  <c r="CO49" i="2" s="1"/>
  <c r="BK49" i="2"/>
  <c r="BL49" i="2" s="1"/>
  <c r="BJ49" i="2"/>
  <c r="BG49" i="2"/>
  <c r="BF49" i="2"/>
  <c r="BE49" i="2"/>
  <c r="BD49" i="2"/>
  <c r="ED49" i="2" s="1"/>
  <c r="BA49" i="2"/>
  <c r="AZ49" i="2"/>
  <c r="AY49" i="2"/>
  <c r="DS49" i="2" s="1"/>
  <c r="AX49" i="2"/>
  <c r="DP49" i="2" s="1"/>
  <c r="AU49" i="2"/>
  <c r="AQ49" i="2"/>
  <c r="AM49" i="2"/>
  <c r="AI49" i="2"/>
  <c r="AB49" i="2"/>
  <c r="X49" i="2"/>
  <c r="T49" i="2"/>
  <c r="P49" i="2"/>
  <c r="ED48" i="2"/>
  <c r="DG48" i="2"/>
  <c r="DC48" i="2"/>
  <c r="CM48" i="2"/>
  <c r="CL48" i="2"/>
  <c r="CH48" i="2"/>
  <c r="CG48" i="2"/>
  <c r="DI48" i="2" s="1"/>
  <c r="CE48" i="2"/>
  <c r="CF48" i="2" s="1"/>
  <c r="CD48" i="2"/>
  <c r="DF48" i="2" s="1"/>
  <c r="DH48" i="2" s="1"/>
  <c r="CB48" i="2"/>
  <c r="DD48" i="2" s="1"/>
  <c r="CA48" i="2"/>
  <c r="BY48" i="2"/>
  <c r="BX48" i="2"/>
  <c r="DA48" i="2" s="1"/>
  <c r="BT48" i="2"/>
  <c r="CV48" i="2" s="1"/>
  <c r="BS48" i="2"/>
  <c r="CU48" i="2" s="1"/>
  <c r="BQ48" i="2"/>
  <c r="BP48" i="2"/>
  <c r="CR48" i="2" s="1"/>
  <c r="BN48" i="2"/>
  <c r="CP48" i="2" s="1"/>
  <c r="BM48" i="2"/>
  <c r="BL48" i="2"/>
  <c r="BK48" i="2"/>
  <c r="BJ48" i="2"/>
  <c r="BG48" i="2"/>
  <c r="BF48" i="2"/>
  <c r="BE48" i="2"/>
  <c r="BD48" i="2"/>
  <c r="BA48" i="2"/>
  <c r="AZ48" i="2"/>
  <c r="AY48" i="2"/>
  <c r="AX48" i="2"/>
  <c r="AU48" i="2"/>
  <c r="AQ48" i="2"/>
  <c r="AM48" i="2"/>
  <c r="AI48" i="2"/>
  <c r="AB48" i="2"/>
  <c r="X48" i="2"/>
  <c r="T48" i="2"/>
  <c r="P48" i="2"/>
  <c r="DJ47" i="2"/>
  <c r="DI47" i="2"/>
  <c r="DF47" i="2"/>
  <c r="CV47" i="2"/>
  <c r="CI47" i="2"/>
  <c r="CH47" i="2"/>
  <c r="CG47" i="2"/>
  <c r="CE47" i="2"/>
  <c r="CD47" i="2"/>
  <c r="CB47" i="2"/>
  <c r="CA47" i="2"/>
  <c r="DC47" i="2" s="1"/>
  <c r="BY47" i="2"/>
  <c r="DA47" i="2" s="1"/>
  <c r="BX47" i="2"/>
  <c r="BT47" i="2"/>
  <c r="BS47" i="2"/>
  <c r="BQ47" i="2"/>
  <c r="BR47" i="2" s="1"/>
  <c r="BP47" i="2"/>
  <c r="CR47" i="2" s="1"/>
  <c r="BN47" i="2"/>
  <c r="CP47" i="2" s="1"/>
  <c r="BM47" i="2"/>
  <c r="CO47" i="2" s="1"/>
  <c r="BK47" i="2"/>
  <c r="BJ47" i="2"/>
  <c r="BG47" i="2"/>
  <c r="BF47" i="2"/>
  <c r="BE47" i="2"/>
  <c r="BD47" i="2"/>
  <c r="ED47" i="2" s="1"/>
  <c r="BA47" i="2"/>
  <c r="AZ47" i="2"/>
  <c r="AY47" i="2"/>
  <c r="DS47" i="2" s="1"/>
  <c r="AX47" i="2"/>
  <c r="DP47" i="2" s="1"/>
  <c r="AU47" i="2"/>
  <c r="AQ47" i="2"/>
  <c r="AM47" i="2"/>
  <c r="AI47" i="2"/>
  <c r="AB47" i="2"/>
  <c r="X47" i="2"/>
  <c r="T47" i="2"/>
  <c r="P47" i="2"/>
  <c r="DJ46" i="2"/>
  <c r="DI46" i="2"/>
  <c r="DF46" i="2"/>
  <c r="CI46" i="2"/>
  <c r="CH46" i="2"/>
  <c r="CG46" i="2"/>
  <c r="CE46" i="2"/>
  <c r="CD46" i="2"/>
  <c r="CB46" i="2"/>
  <c r="CA46" i="2"/>
  <c r="DC46" i="2" s="1"/>
  <c r="BY46" i="2"/>
  <c r="BX46" i="2"/>
  <c r="DA46" i="2" s="1"/>
  <c r="BT46" i="2"/>
  <c r="CV46" i="2" s="1"/>
  <c r="BS46" i="2"/>
  <c r="BQ46" i="2"/>
  <c r="CS46" i="2" s="1"/>
  <c r="BP46" i="2"/>
  <c r="CR46" i="2" s="1"/>
  <c r="BN46" i="2"/>
  <c r="BM46" i="2"/>
  <c r="CO46" i="2" s="1"/>
  <c r="BK46" i="2"/>
  <c r="BJ46" i="2"/>
  <c r="BG46" i="2"/>
  <c r="BF46" i="2"/>
  <c r="BE46" i="2"/>
  <c r="BD46" i="2"/>
  <c r="ED46" i="2" s="1"/>
  <c r="BA46" i="2"/>
  <c r="AZ46" i="2"/>
  <c r="AY46" i="2"/>
  <c r="DS46" i="2" s="1"/>
  <c r="AX46" i="2"/>
  <c r="DP46" i="2" s="1"/>
  <c r="AU46" i="2"/>
  <c r="AQ46" i="2"/>
  <c r="AM46" i="2"/>
  <c r="AI46" i="2"/>
  <c r="AB46" i="2"/>
  <c r="X46" i="2"/>
  <c r="T46" i="2"/>
  <c r="P46" i="2"/>
  <c r="DG45" i="2"/>
  <c r="DD45" i="2"/>
  <c r="CZ45" i="2"/>
  <c r="CM45" i="2"/>
  <c r="CL45" i="2"/>
  <c r="CH45" i="2"/>
  <c r="CG45" i="2"/>
  <c r="DI45" i="2" s="1"/>
  <c r="CE45" i="2"/>
  <c r="CD45" i="2"/>
  <c r="CB45" i="2"/>
  <c r="CA45" i="2"/>
  <c r="DC45" i="2" s="1"/>
  <c r="BY45" i="2"/>
  <c r="BX45" i="2"/>
  <c r="BT45" i="2"/>
  <c r="BS45" i="2"/>
  <c r="CU45" i="2" s="1"/>
  <c r="BQ45" i="2"/>
  <c r="BP45" i="2"/>
  <c r="CR45" i="2" s="1"/>
  <c r="BN45" i="2"/>
  <c r="CP45" i="2" s="1"/>
  <c r="BM45" i="2"/>
  <c r="BL45" i="2"/>
  <c r="BK45" i="2"/>
  <c r="BJ45" i="2"/>
  <c r="BG45" i="2"/>
  <c r="BF45" i="2"/>
  <c r="BE45" i="2"/>
  <c r="BD45" i="2"/>
  <c r="BA45" i="2"/>
  <c r="AZ45" i="2"/>
  <c r="AY45" i="2"/>
  <c r="AX45" i="2"/>
  <c r="AU45" i="2"/>
  <c r="AQ45" i="2"/>
  <c r="AM45" i="2"/>
  <c r="AI45" i="2"/>
  <c r="AB45" i="2"/>
  <c r="X45" i="2"/>
  <c r="T45" i="2"/>
  <c r="P45" i="2"/>
  <c r="DI44" i="2"/>
  <c r="DF44" i="2"/>
  <c r="CI44" i="2"/>
  <c r="CH44" i="2"/>
  <c r="DJ44" i="2" s="1"/>
  <c r="CG44" i="2"/>
  <c r="CF44" i="2"/>
  <c r="DH44" i="2" s="1"/>
  <c r="CE44" i="2"/>
  <c r="DG44" i="2" s="1"/>
  <c r="CD44" i="2"/>
  <c r="CB44" i="2"/>
  <c r="DD44" i="2" s="1"/>
  <c r="CA44" i="2"/>
  <c r="DC44" i="2" s="1"/>
  <c r="BY44" i="2"/>
  <c r="BX44" i="2"/>
  <c r="BT44" i="2"/>
  <c r="CV44" i="2" s="1"/>
  <c r="BS44" i="2"/>
  <c r="BR44" i="2"/>
  <c r="BQ44" i="2"/>
  <c r="CS44" i="2" s="1"/>
  <c r="BP44" i="2"/>
  <c r="CR44" i="2" s="1"/>
  <c r="BN44" i="2"/>
  <c r="CP44" i="2" s="1"/>
  <c r="BM44" i="2"/>
  <c r="CO44" i="2" s="1"/>
  <c r="DQ44" i="2" s="1"/>
  <c r="BK44" i="2"/>
  <c r="BJ44" i="2"/>
  <c r="BG44" i="2"/>
  <c r="BF44" i="2"/>
  <c r="BE44" i="2"/>
  <c r="BD44" i="2"/>
  <c r="BA44" i="2"/>
  <c r="AZ44" i="2"/>
  <c r="AY44" i="2"/>
  <c r="DS44" i="2" s="1"/>
  <c r="AX44" i="2"/>
  <c r="DP44" i="2" s="1"/>
  <c r="AU44" i="2"/>
  <c r="AQ44" i="2"/>
  <c r="AM44" i="2"/>
  <c r="AI44" i="2"/>
  <c r="AB44" i="2"/>
  <c r="X44" i="2"/>
  <c r="T44" i="2"/>
  <c r="P44" i="2"/>
  <c r="DJ43" i="2"/>
  <c r="DG43" i="2"/>
  <c r="DF43" i="2"/>
  <c r="DH43" i="2" s="1"/>
  <c r="CL43" i="2"/>
  <c r="CH43" i="2"/>
  <c r="CG43" i="2"/>
  <c r="CF43" i="2"/>
  <c r="CE43" i="2"/>
  <c r="CD43" i="2"/>
  <c r="CB43" i="2"/>
  <c r="DD43" i="2" s="1"/>
  <c r="CA43" i="2"/>
  <c r="DC43" i="2" s="1"/>
  <c r="BY43" i="2"/>
  <c r="BX43" i="2"/>
  <c r="BT43" i="2"/>
  <c r="BS43" i="2"/>
  <c r="CU43" i="2" s="1"/>
  <c r="BQ43" i="2"/>
  <c r="CS43" i="2" s="1"/>
  <c r="BP43" i="2"/>
  <c r="BN43" i="2"/>
  <c r="CP43" i="2" s="1"/>
  <c r="BM43" i="2"/>
  <c r="CO43" i="2" s="1"/>
  <c r="BK43" i="2"/>
  <c r="BL43" i="2" s="1"/>
  <c r="BJ43" i="2"/>
  <c r="BG43" i="2"/>
  <c r="BF43" i="2"/>
  <c r="BE43" i="2"/>
  <c r="EG43" i="2" s="1"/>
  <c r="EH43" i="2" s="1"/>
  <c r="BD43" i="2"/>
  <c r="ED43" i="2" s="1"/>
  <c r="BA43" i="2"/>
  <c r="AZ43" i="2"/>
  <c r="AY43" i="2"/>
  <c r="AX43" i="2"/>
  <c r="DP43" i="2" s="1"/>
  <c r="AU43" i="2"/>
  <c r="AQ43" i="2"/>
  <c r="AM43" i="2"/>
  <c r="AI43" i="2"/>
  <c r="AB43" i="2"/>
  <c r="X43" i="2"/>
  <c r="T43" i="2"/>
  <c r="P43" i="2"/>
  <c r="DI42" i="2"/>
  <c r="CM42" i="2"/>
  <c r="DO42" i="2" s="1"/>
  <c r="CH42" i="2"/>
  <c r="CG42" i="2"/>
  <c r="CE42" i="2"/>
  <c r="CD42" i="2"/>
  <c r="DF42" i="2" s="1"/>
  <c r="CB42" i="2"/>
  <c r="DD42" i="2" s="1"/>
  <c r="CA42" i="2"/>
  <c r="BY42" i="2"/>
  <c r="BX42" i="2"/>
  <c r="CZ42" i="2" s="1"/>
  <c r="BT42" i="2"/>
  <c r="CV42" i="2" s="1"/>
  <c r="BS42" i="2"/>
  <c r="CU42" i="2" s="1"/>
  <c r="BQ42" i="2"/>
  <c r="CS42" i="2" s="1"/>
  <c r="BP42" i="2"/>
  <c r="CR42" i="2" s="1"/>
  <c r="BN42" i="2"/>
  <c r="BM42" i="2"/>
  <c r="CO42" i="2" s="1"/>
  <c r="BK42" i="2"/>
  <c r="BJ42" i="2"/>
  <c r="BG42" i="2"/>
  <c r="BF42" i="2"/>
  <c r="BE42" i="2"/>
  <c r="BD42" i="2"/>
  <c r="BA42" i="2"/>
  <c r="AZ42" i="2"/>
  <c r="AY42" i="2"/>
  <c r="AX42" i="2"/>
  <c r="DP42" i="2" s="1"/>
  <c r="AU42" i="2"/>
  <c r="AQ42" i="2"/>
  <c r="AM42" i="2"/>
  <c r="AI42" i="2"/>
  <c r="AE42" i="2" s="1"/>
  <c r="AB42" i="2"/>
  <c r="X42" i="2"/>
  <c r="T42" i="2"/>
  <c r="P42" i="2"/>
  <c r="EB41" i="2"/>
  <c r="DJ41" i="2"/>
  <c r="DG41" i="2"/>
  <c r="DF41" i="2"/>
  <c r="CS41" i="2"/>
  <c r="CI41" i="2"/>
  <c r="CH41" i="2"/>
  <c r="CG41" i="2"/>
  <c r="DI41" i="2" s="1"/>
  <c r="DK41" i="2" s="1"/>
  <c r="CF41" i="2"/>
  <c r="CE41" i="2"/>
  <c r="CD41" i="2"/>
  <c r="CB41" i="2"/>
  <c r="CA41" i="2"/>
  <c r="DC41" i="2" s="1"/>
  <c r="BY41" i="2"/>
  <c r="BZ41" i="2" s="1"/>
  <c r="BX41" i="2"/>
  <c r="CZ41" i="2" s="1"/>
  <c r="BT41" i="2"/>
  <c r="CV41" i="2" s="1"/>
  <c r="BS41" i="2"/>
  <c r="CU41" i="2" s="1"/>
  <c r="BQ41" i="2"/>
  <c r="BP41" i="2"/>
  <c r="BN41" i="2"/>
  <c r="BM41" i="2"/>
  <c r="CO41" i="2" s="1"/>
  <c r="BL41" i="2"/>
  <c r="BK41" i="2"/>
  <c r="BJ41" i="2"/>
  <c r="BG41" i="2"/>
  <c r="BF41" i="2"/>
  <c r="BE41" i="2"/>
  <c r="BD41" i="2"/>
  <c r="ED41" i="2" s="1"/>
  <c r="BA41" i="2"/>
  <c r="AZ41" i="2"/>
  <c r="AY41" i="2"/>
  <c r="AX41" i="2"/>
  <c r="DP41" i="2" s="1"/>
  <c r="AU41" i="2"/>
  <c r="AQ41" i="2"/>
  <c r="AM41" i="2"/>
  <c r="AI41" i="2"/>
  <c r="AB41" i="2"/>
  <c r="X41" i="2"/>
  <c r="T41" i="2"/>
  <c r="P41" i="2"/>
  <c r="DP40" i="2"/>
  <c r="CM40" i="2"/>
  <c r="CH40" i="2"/>
  <c r="DJ40" i="2" s="1"/>
  <c r="CG40" i="2"/>
  <c r="CE40" i="2"/>
  <c r="CD40" i="2"/>
  <c r="DF40" i="2" s="1"/>
  <c r="CB40" i="2"/>
  <c r="DD40" i="2" s="1"/>
  <c r="CA40" i="2"/>
  <c r="BY40" i="2"/>
  <c r="BX40" i="2"/>
  <c r="BT40" i="2"/>
  <c r="CV40" i="2" s="1"/>
  <c r="BS40" i="2"/>
  <c r="CU40" i="2" s="1"/>
  <c r="BQ40" i="2"/>
  <c r="CS40" i="2" s="1"/>
  <c r="BP40" i="2"/>
  <c r="CR40" i="2" s="1"/>
  <c r="BN40" i="2"/>
  <c r="BM40" i="2"/>
  <c r="BK40" i="2"/>
  <c r="BJ40" i="2"/>
  <c r="BL40" i="2" s="1"/>
  <c r="BG40" i="2"/>
  <c r="BF40" i="2"/>
  <c r="BE40" i="2"/>
  <c r="BD40" i="2"/>
  <c r="BA40" i="2"/>
  <c r="AZ40" i="2"/>
  <c r="AY40" i="2"/>
  <c r="AX40" i="2"/>
  <c r="AU40" i="2"/>
  <c r="AQ40" i="2"/>
  <c r="AM40" i="2"/>
  <c r="AI40" i="2"/>
  <c r="AB40" i="2"/>
  <c r="X40" i="2"/>
  <c r="T40" i="2"/>
  <c r="P40" i="2"/>
  <c r="DP39" i="2"/>
  <c r="DJ39" i="2"/>
  <c r="DF39" i="2"/>
  <c r="CI39" i="2"/>
  <c r="CH39" i="2"/>
  <c r="CG39" i="2"/>
  <c r="DI39" i="2" s="1"/>
  <c r="DK39" i="2" s="1"/>
  <c r="CE39" i="2"/>
  <c r="CD39" i="2"/>
  <c r="CB39" i="2"/>
  <c r="DD39" i="2" s="1"/>
  <c r="CA39" i="2"/>
  <c r="BY39" i="2"/>
  <c r="BX39" i="2"/>
  <c r="CZ39" i="2" s="1"/>
  <c r="EB39" i="2" s="1"/>
  <c r="BT39" i="2"/>
  <c r="BS39" i="2"/>
  <c r="CU39" i="2" s="1"/>
  <c r="BQ39" i="2"/>
  <c r="CS39" i="2" s="1"/>
  <c r="BP39" i="2"/>
  <c r="BN39" i="2"/>
  <c r="CP39" i="2" s="1"/>
  <c r="BM39" i="2"/>
  <c r="CO39" i="2" s="1"/>
  <c r="BL39" i="2"/>
  <c r="BK39" i="2"/>
  <c r="BJ39" i="2"/>
  <c r="BG39" i="2"/>
  <c r="BF39" i="2"/>
  <c r="BE39" i="2"/>
  <c r="BD39" i="2"/>
  <c r="ED39" i="2" s="1"/>
  <c r="BA39" i="2"/>
  <c r="AZ39" i="2"/>
  <c r="AY39" i="2"/>
  <c r="AX39" i="2"/>
  <c r="AU39" i="2"/>
  <c r="AQ39" i="2"/>
  <c r="AM39" i="2"/>
  <c r="AI39" i="2"/>
  <c r="AE39" i="2"/>
  <c r="AB39" i="2"/>
  <c r="X39" i="2"/>
  <c r="T39" i="2"/>
  <c r="P39" i="2"/>
  <c r="DI38" i="2"/>
  <c r="CM38" i="2"/>
  <c r="CI38" i="2"/>
  <c r="CH38" i="2"/>
  <c r="DJ38" i="2" s="1"/>
  <c r="CG38" i="2"/>
  <c r="CE38" i="2"/>
  <c r="CD38" i="2"/>
  <c r="DF38" i="2" s="1"/>
  <c r="CB38" i="2"/>
  <c r="DD38" i="2" s="1"/>
  <c r="CA38" i="2"/>
  <c r="BY38" i="2"/>
  <c r="BX38" i="2"/>
  <c r="CZ38" i="2" s="1"/>
  <c r="BT38" i="2"/>
  <c r="BS38" i="2"/>
  <c r="CU38" i="2" s="1"/>
  <c r="BQ38" i="2"/>
  <c r="BP38" i="2"/>
  <c r="CR38" i="2" s="1"/>
  <c r="BN38" i="2"/>
  <c r="BM38" i="2"/>
  <c r="CO38" i="2" s="1"/>
  <c r="BK38" i="2"/>
  <c r="BJ38" i="2"/>
  <c r="BG38" i="2"/>
  <c r="BF38" i="2"/>
  <c r="BE38" i="2"/>
  <c r="BD38" i="2"/>
  <c r="ED38" i="2" s="1"/>
  <c r="BA38" i="2"/>
  <c r="AZ38" i="2"/>
  <c r="AY38" i="2"/>
  <c r="AX38" i="2"/>
  <c r="DP38" i="2" s="1"/>
  <c r="AU38" i="2"/>
  <c r="AQ38" i="2"/>
  <c r="AM38" i="2"/>
  <c r="AI38" i="2"/>
  <c r="AB38" i="2"/>
  <c r="X38" i="2"/>
  <c r="T38" i="2"/>
  <c r="P38" i="2"/>
  <c r="DP37" i="2"/>
  <c r="DJ37" i="2"/>
  <c r="DG37" i="2"/>
  <c r="DF37" i="2"/>
  <c r="DH37" i="2" s="1"/>
  <c r="CL37" i="2"/>
  <c r="DN37" i="2" s="1"/>
  <c r="CH37" i="2"/>
  <c r="CG37" i="2"/>
  <c r="CF37" i="2"/>
  <c r="CE37" i="2"/>
  <c r="CD37" i="2"/>
  <c r="CB37" i="2"/>
  <c r="DD37" i="2" s="1"/>
  <c r="CA37" i="2"/>
  <c r="DC37" i="2" s="1"/>
  <c r="BY37" i="2"/>
  <c r="BZ37" i="2" s="1"/>
  <c r="BX37" i="2"/>
  <c r="BT37" i="2"/>
  <c r="BS37" i="2"/>
  <c r="CU37" i="2" s="1"/>
  <c r="BQ37" i="2"/>
  <c r="CS37" i="2" s="1"/>
  <c r="BP37" i="2"/>
  <c r="BN37" i="2"/>
  <c r="BM37" i="2"/>
  <c r="CO37" i="2" s="1"/>
  <c r="BL37" i="2"/>
  <c r="BK37" i="2"/>
  <c r="BJ37" i="2"/>
  <c r="BG37" i="2"/>
  <c r="BF37" i="2"/>
  <c r="BE37" i="2"/>
  <c r="BD37" i="2"/>
  <c r="ED37" i="2" s="1"/>
  <c r="BC37" i="2"/>
  <c r="BA37" i="2"/>
  <c r="AZ37" i="2"/>
  <c r="AY37" i="2"/>
  <c r="AX37" i="2"/>
  <c r="AU37" i="2"/>
  <c r="AQ37" i="2"/>
  <c r="AM37" i="2"/>
  <c r="AI37" i="2"/>
  <c r="AB37" i="2"/>
  <c r="X37" i="2"/>
  <c r="T37" i="2"/>
  <c r="P37" i="2"/>
  <c r="DI36" i="2"/>
  <c r="CH36" i="2"/>
  <c r="CG36" i="2"/>
  <c r="CE36" i="2"/>
  <c r="CD36" i="2"/>
  <c r="DF36" i="2" s="1"/>
  <c r="CB36" i="2"/>
  <c r="DD36" i="2" s="1"/>
  <c r="CA36" i="2"/>
  <c r="BY36" i="2"/>
  <c r="DA36" i="2" s="1"/>
  <c r="BX36" i="2"/>
  <c r="CZ36" i="2" s="1"/>
  <c r="BT36" i="2"/>
  <c r="CV36" i="2" s="1"/>
  <c r="BS36" i="2"/>
  <c r="CU36" i="2" s="1"/>
  <c r="BQ36" i="2"/>
  <c r="CS36" i="2" s="1"/>
  <c r="BP36" i="2"/>
  <c r="CR36" i="2" s="1"/>
  <c r="BN36" i="2"/>
  <c r="BM36" i="2"/>
  <c r="CO36" i="2" s="1"/>
  <c r="BK36" i="2"/>
  <c r="BJ36" i="2"/>
  <c r="BG36" i="2"/>
  <c r="BF36" i="2"/>
  <c r="BE36" i="2"/>
  <c r="BD36" i="2"/>
  <c r="BA36" i="2"/>
  <c r="AZ36" i="2"/>
  <c r="AY36" i="2"/>
  <c r="AX36" i="2"/>
  <c r="DP36" i="2" s="1"/>
  <c r="AU36" i="2"/>
  <c r="AQ36" i="2"/>
  <c r="AM36" i="2"/>
  <c r="AI36" i="2"/>
  <c r="AB36" i="2"/>
  <c r="X36" i="2"/>
  <c r="T36" i="2"/>
  <c r="P36" i="2"/>
  <c r="DJ35" i="2"/>
  <c r="DF35" i="2"/>
  <c r="CH35" i="2"/>
  <c r="CG35" i="2"/>
  <c r="CF35" i="2"/>
  <c r="CE35" i="2"/>
  <c r="DG35" i="2" s="1"/>
  <c r="CD35" i="2"/>
  <c r="CB35" i="2"/>
  <c r="DD35" i="2" s="1"/>
  <c r="CA35" i="2"/>
  <c r="BY35" i="2"/>
  <c r="BX35" i="2"/>
  <c r="BT35" i="2"/>
  <c r="BS35" i="2"/>
  <c r="CU35" i="2" s="1"/>
  <c r="BQ35" i="2"/>
  <c r="CS35" i="2" s="1"/>
  <c r="BP35" i="2"/>
  <c r="CR35" i="2" s="1"/>
  <c r="BN35" i="2"/>
  <c r="BM35" i="2"/>
  <c r="CO35" i="2" s="1"/>
  <c r="BK35" i="2"/>
  <c r="BJ35" i="2"/>
  <c r="BG35" i="2"/>
  <c r="BF35" i="2"/>
  <c r="BE35" i="2"/>
  <c r="BC35" i="2" s="1"/>
  <c r="BD35" i="2"/>
  <c r="ED35" i="2" s="1"/>
  <c r="BA35" i="2"/>
  <c r="AZ35" i="2"/>
  <c r="AY35" i="2"/>
  <c r="AX35" i="2"/>
  <c r="AU35" i="2"/>
  <c r="AQ35" i="2"/>
  <c r="AM35" i="2"/>
  <c r="AI35" i="2"/>
  <c r="AB35" i="2"/>
  <c r="X35" i="2"/>
  <c r="T35" i="2"/>
  <c r="P35" i="2"/>
  <c r="DP34" i="2"/>
  <c r="CM34" i="2"/>
  <c r="CH34" i="2"/>
  <c r="CG34" i="2"/>
  <c r="DI34" i="2" s="1"/>
  <c r="CE34" i="2"/>
  <c r="CF34" i="2" s="1"/>
  <c r="CD34" i="2"/>
  <c r="DF34" i="2" s="1"/>
  <c r="CB34" i="2"/>
  <c r="DD34" i="2" s="1"/>
  <c r="CA34" i="2"/>
  <c r="DC34" i="2" s="1"/>
  <c r="BY34" i="2"/>
  <c r="BX34" i="2"/>
  <c r="CZ34" i="2" s="1"/>
  <c r="BT34" i="2"/>
  <c r="BS34" i="2"/>
  <c r="CU34" i="2" s="1"/>
  <c r="BQ34" i="2"/>
  <c r="CS34" i="2" s="1"/>
  <c r="BP34" i="2"/>
  <c r="CR34" i="2" s="1"/>
  <c r="BN34" i="2"/>
  <c r="BM34" i="2"/>
  <c r="CO34" i="2" s="1"/>
  <c r="DQ34" i="2" s="1"/>
  <c r="BK34" i="2"/>
  <c r="BJ34" i="2"/>
  <c r="BG34" i="2"/>
  <c r="BF34" i="2"/>
  <c r="BE34" i="2"/>
  <c r="BD34" i="2"/>
  <c r="ED34" i="2" s="1"/>
  <c r="BA34" i="2"/>
  <c r="AZ34" i="2"/>
  <c r="AY34" i="2"/>
  <c r="AX34" i="2"/>
  <c r="AU34" i="2"/>
  <c r="AQ34" i="2"/>
  <c r="AM34" i="2"/>
  <c r="AI34" i="2"/>
  <c r="AE34" i="2" s="1"/>
  <c r="AB34" i="2"/>
  <c r="X34" i="2"/>
  <c r="T34" i="2"/>
  <c r="P34" i="2"/>
  <c r="DJ33" i="2"/>
  <c r="DF33" i="2"/>
  <c r="CI33" i="2"/>
  <c r="CH33" i="2"/>
  <c r="CG33" i="2"/>
  <c r="DI33" i="2" s="1"/>
  <c r="DK33" i="2" s="1"/>
  <c r="CE33" i="2"/>
  <c r="CF33" i="2" s="1"/>
  <c r="CD33" i="2"/>
  <c r="CB33" i="2"/>
  <c r="CA33" i="2"/>
  <c r="DC33" i="2" s="1"/>
  <c r="BY33" i="2"/>
  <c r="BX33" i="2"/>
  <c r="CZ33" i="2" s="1"/>
  <c r="EB33" i="2" s="1"/>
  <c r="BT33" i="2"/>
  <c r="BS33" i="2"/>
  <c r="CU33" i="2" s="1"/>
  <c r="BQ33" i="2"/>
  <c r="CS33" i="2" s="1"/>
  <c r="BP33" i="2"/>
  <c r="BN33" i="2"/>
  <c r="BO33" i="2" s="1"/>
  <c r="BM33" i="2"/>
  <c r="CO33" i="2" s="1"/>
  <c r="BL33" i="2"/>
  <c r="BK33" i="2"/>
  <c r="BJ33" i="2"/>
  <c r="BG33" i="2"/>
  <c r="BF33" i="2"/>
  <c r="BE33" i="2"/>
  <c r="BD33" i="2"/>
  <c r="ED33" i="2" s="1"/>
  <c r="EE33" i="2" s="1"/>
  <c r="BA33" i="2"/>
  <c r="AZ33" i="2"/>
  <c r="AY33" i="2"/>
  <c r="AX33" i="2"/>
  <c r="DP33" i="2" s="1"/>
  <c r="AU33" i="2"/>
  <c r="AQ33" i="2"/>
  <c r="AM33" i="2"/>
  <c r="AI33" i="2"/>
  <c r="AB33" i="2"/>
  <c r="X33" i="2"/>
  <c r="T33" i="2"/>
  <c r="P33" i="2"/>
  <c r="DO32" i="2"/>
  <c r="DJ32" i="2"/>
  <c r="DG32" i="2"/>
  <c r="DF32" i="2"/>
  <c r="DH32" i="2" s="1"/>
  <c r="CL32" i="2"/>
  <c r="DN32" i="2" s="1"/>
  <c r="CH32" i="2"/>
  <c r="CG32" i="2"/>
  <c r="CF32" i="2"/>
  <c r="CE32" i="2"/>
  <c r="CD32" i="2"/>
  <c r="CB32" i="2"/>
  <c r="DD32" i="2" s="1"/>
  <c r="CA32" i="2"/>
  <c r="DC32" i="2" s="1"/>
  <c r="BY32" i="2"/>
  <c r="BX32" i="2"/>
  <c r="BT32" i="2"/>
  <c r="BS32" i="2"/>
  <c r="CU32" i="2" s="1"/>
  <c r="BQ32" i="2"/>
  <c r="CS32" i="2" s="1"/>
  <c r="BP32" i="2"/>
  <c r="BN32" i="2"/>
  <c r="CP32" i="2" s="1"/>
  <c r="BM32" i="2"/>
  <c r="CO32" i="2" s="1"/>
  <c r="BL32" i="2"/>
  <c r="BK32" i="2"/>
  <c r="BJ32" i="2"/>
  <c r="CM32" i="2" s="1"/>
  <c r="CN32" i="2" s="1"/>
  <c r="BG32" i="2"/>
  <c r="BF32" i="2"/>
  <c r="BE32" i="2"/>
  <c r="BD32" i="2"/>
  <c r="ED32" i="2" s="1"/>
  <c r="BA32" i="2"/>
  <c r="AZ32" i="2"/>
  <c r="AY32" i="2"/>
  <c r="DS32" i="2" s="1"/>
  <c r="AX32" i="2"/>
  <c r="DP32" i="2" s="1"/>
  <c r="AU32" i="2"/>
  <c r="AQ32" i="2"/>
  <c r="AM32" i="2"/>
  <c r="AI32" i="2"/>
  <c r="AB32" i="2"/>
  <c r="X32" i="2"/>
  <c r="T32" i="2"/>
  <c r="P32" i="2"/>
  <c r="DI31" i="2"/>
  <c r="CZ31" i="2"/>
  <c r="CU31" i="2"/>
  <c r="CM31" i="2"/>
  <c r="CH31" i="2"/>
  <c r="CG31" i="2"/>
  <c r="CE31" i="2"/>
  <c r="CD31" i="2"/>
  <c r="DF31" i="2" s="1"/>
  <c r="CB31" i="2"/>
  <c r="DD31" i="2" s="1"/>
  <c r="CA31" i="2"/>
  <c r="BY31" i="2"/>
  <c r="BX31" i="2"/>
  <c r="DA31" i="2" s="1"/>
  <c r="BT31" i="2"/>
  <c r="CV31" i="2" s="1"/>
  <c r="BS31" i="2"/>
  <c r="BQ31" i="2"/>
  <c r="BP31" i="2"/>
  <c r="CR31" i="2" s="1"/>
  <c r="BN31" i="2"/>
  <c r="BM31" i="2"/>
  <c r="CO31" i="2" s="1"/>
  <c r="BK31" i="2"/>
  <c r="BJ31" i="2"/>
  <c r="BG31" i="2"/>
  <c r="BF31" i="2"/>
  <c r="BE31" i="2"/>
  <c r="BD31" i="2"/>
  <c r="BA31" i="2"/>
  <c r="AZ31" i="2"/>
  <c r="AY31" i="2"/>
  <c r="AX31" i="2"/>
  <c r="DP31" i="2" s="1"/>
  <c r="AU31" i="2"/>
  <c r="AQ31" i="2"/>
  <c r="AM31" i="2"/>
  <c r="AI31" i="2"/>
  <c r="AB31" i="2"/>
  <c r="X31" i="2"/>
  <c r="T31" i="2"/>
  <c r="P31" i="2"/>
  <c r="DO30" i="2"/>
  <c r="DJ30" i="2"/>
  <c r="DG30" i="2"/>
  <c r="DF30" i="2"/>
  <c r="DH30" i="2" s="1"/>
  <c r="DC30" i="2"/>
  <c r="CS30" i="2"/>
  <c r="CL30" i="2"/>
  <c r="DN30" i="2" s="1"/>
  <c r="CH30" i="2"/>
  <c r="CG30" i="2"/>
  <c r="CF30" i="2"/>
  <c r="CE30" i="2"/>
  <c r="CD30" i="2"/>
  <c r="CC30" i="2"/>
  <c r="CB30" i="2"/>
  <c r="DD30" i="2" s="1"/>
  <c r="CA30" i="2"/>
  <c r="BY30" i="2"/>
  <c r="BX30" i="2"/>
  <c r="BT30" i="2"/>
  <c r="BS30" i="2"/>
  <c r="CU30" i="2" s="1"/>
  <c r="BQ30" i="2"/>
  <c r="BP30" i="2"/>
  <c r="BN30" i="2"/>
  <c r="BM30" i="2"/>
  <c r="CO30" i="2" s="1"/>
  <c r="BL30" i="2"/>
  <c r="BK30" i="2"/>
  <c r="BJ30" i="2"/>
  <c r="CM30" i="2" s="1"/>
  <c r="CN30" i="2" s="1"/>
  <c r="BG30" i="2"/>
  <c r="BF30" i="2"/>
  <c r="BE30" i="2"/>
  <c r="BD30" i="2"/>
  <c r="ED30" i="2" s="1"/>
  <c r="BA30" i="2"/>
  <c r="AZ30" i="2"/>
  <c r="AY30" i="2"/>
  <c r="AX30" i="2"/>
  <c r="DP30" i="2" s="1"/>
  <c r="AU30" i="2"/>
  <c r="AQ30" i="2"/>
  <c r="AM30" i="2"/>
  <c r="AI30" i="2"/>
  <c r="AB30" i="2"/>
  <c r="X30" i="2"/>
  <c r="T30" i="2"/>
  <c r="P30" i="2"/>
  <c r="DI29" i="2"/>
  <c r="CV29" i="2"/>
  <c r="CR29" i="2"/>
  <c r="CM29" i="2"/>
  <c r="CH29" i="2"/>
  <c r="CG29" i="2"/>
  <c r="CE29" i="2"/>
  <c r="CD29" i="2"/>
  <c r="DF29" i="2" s="1"/>
  <c r="CB29" i="2"/>
  <c r="DD29" i="2" s="1"/>
  <c r="CA29" i="2"/>
  <c r="BY29" i="2"/>
  <c r="BX29" i="2"/>
  <c r="CZ29" i="2" s="1"/>
  <c r="BT29" i="2"/>
  <c r="BS29" i="2"/>
  <c r="CU29" i="2" s="1"/>
  <c r="BQ29" i="2"/>
  <c r="BP29" i="2"/>
  <c r="BN29" i="2"/>
  <c r="BM29" i="2"/>
  <c r="CO29" i="2" s="1"/>
  <c r="BK29" i="2"/>
  <c r="BJ29" i="2"/>
  <c r="BG29" i="2"/>
  <c r="BF29" i="2"/>
  <c r="BE29" i="2"/>
  <c r="BD29" i="2"/>
  <c r="BA29" i="2"/>
  <c r="AZ29" i="2"/>
  <c r="AY29" i="2"/>
  <c r="AX29" i="2"/>
  <c r="DP29" i="2" s="1"/>
  <c r="AU29" i="2"/>
  <c r="AQ29" i="2"/>
  <c r="AM29" i="2"/>
  <c r="AI29" i="2"/>
  <c r="AB29" i="2"/>
  <c r="X29" i="2"/>
  <c r="T29" i="2"/>
  <c r="P29" i="2"/>
  <c r="L29" i="2"/>
  <c r="DO28" i="2"/>
  <c r="DJ28" i="2"/>
  <c r="DG28" i="2"/>
  <c r="DF28" i="2"/>
  <c r="DH28" i="2" s="1"/>
  <c r="CL28" i="2"/>
  <c r="DN28" i="2" s="1"/>
  <c r="CH28" i="2"/>
  <c r="CG28" i="2"/>
  <c r="CF28" i="2"/>
  <c r="CE28" i="2"/>
  <c r="CD28" i="2"/>
  <c r="CB28" i="2"/>
  <c r="DD28" i="2" s="1"/>
  <c r="CA28" i="2"/>
  <c r="DC28" i="2" s="1"/>
  <c r="BY28" i="2"/>
  <c r="BX28" i="2"/>
  <c r="BT28" i="2"/>
  <c r="BS28" i="2"/>
  <c r="CU28" i="2" s="1"/>
  <c r="BQ28" i="2"/>
  <c r="CS28" i="2" s="1"/>
  <c r="BP28" i="2"/>
  <c r="BN28" i="2"/>
  <c r="CP28" i="2" s="1"/>
  <c r="BM28" i="2"/>
  <c r="CO28" i="2" s="1"/>
  <c r="BL28" i="2"/>
  <c r="BK28" i="2"/>
  <c r="BJ28" i="2"/>
  <c r="CM28" i="2" s="1"/>
  <c r="CN28" i="2" s="1"/>
  <c r="BG28" i="2"/>
  <c r="BF28" i="2"/>
  <c r="BE28" i="2"/>
  <c r="BD28" i="2"/>
  <c r="ED28" i="2" s="1"/>
  <c r="BA28" i="2"/>
  <c r="AZ28" i="2"/>
  <c r="AY28" i="2"/>
  <c r="DS28" i="2" s="1"/>
  <c r="AX28" i="2"/>
  <c r="DP28" i="2" s="1"/>
  <c r="AU28" i="2"/>
  <c r="AQ28" i="2"/>
  <c r="AM28" i="2"/>
  <c r="AI28" i="2"/>
  <c r="AB28" i="2"/>
  <c r="X28" i="2"/>
  <c r="T28" i="2"/>
  <c r="P28" i="2"/>
  <c r="DP27" i="2"/>
  <c r="CL27" i="2"/>
  <c r="CH27" i="2"/>
  <c r="CG27" i="2"/>
  <c r="DI27" i="2" s="1"/>
  <c r="CE27" i="2"/>
  <c r="CD27" i="2"/>
  <c r="DF27" i="2" s="1"/>
  <c r="CB27" i="2"/>
  <c r="CC27" i="2" s="1"/>
  <c r="CA27" i="2"/>
  <c r="DC27" i="2" s="1"/>
  <c r="BY27" i="2"/>
  <c r="BX27" i="2"/>
  <c r="CZ27" i="2" s="1"/>
  <c r="BT27" i="2"/>
  <c r="BS27" i="2"/>
  <c r="CU27" i="2" s="1"/>
  <c r="BQ27" i="2"/>
  <c r="CS27" i="2" s="1"/>
  <c r="BP27" i="2"/>
  <c r="CR27" i="2" s="1"/>
  <c r="BN27" i="2"/>
  <c r="CP27" i="2" s="1"/>
  <c r="BM27" i="2"/>
  <c r="CO27" i="2" s="1"/>
  <c r="DQ27" i="2" s="1"/>
  <c r="BK27" i="2"/>
  <c r="BJ27" i="2"/>
  <c r="CM27" i="2" s="1"/>
  <c r="DO27" i="2" s="1"/>
  <c r="BG27" i="2"/>
  <c r="BF27" i="2"/>
  <c r="BE27" i="2"/>
  <c r="BD27" i="2"/>
  <c r="BA27" i="2"/>
  <c r="AZ27" i="2"/>
  <c r="AY27" i="2"/>
  <c r="AX27" i="2"/>
  <c r="AU27" i="2"/>
  <c r="AQ27" i="2"/>
  <c r="AM27" i="2"/>
  <c r="AI27" i="2"/>
  <c r="AB27" i="2"/>
  <c r="X27" i="2"/>
  <c r="T27" i="2"/>
  <c r="P27" i="2"/>
  <c r="EB26" i="2"/>
  <c r="DP26" i="2"/>
  <c r="DJ26" i="2"/>
  <c r="DG26" i="2"/>
  <c r="DF26" i="2"/>
  <c r="CI26" i="2"/>
  <c r="CH26" i="2"/>
  <c r="CG26" i="2"/>
  <c r="DI26" i="2" s="1"/>
  <c r="DK26" i="2" s="1"/>
  <c r="CF26" i="2"/>
  <c r="CE26" i="2"/>
  <c r="CD26" i="2"/>
  <c r="CB26" i="2"/>
  <c r="CA26" i="2"/>
  <c r="DC26" i="2" s="1"/>
  <c r="EE26" i="2" s="1"/>
  <c r="BY26" i="2"/>
  <c r="BX26" i="2"/>
  <c r="CZ26" i="2" s="1"/>
  <c r="BT26" i="2"/>
  <c r="CV26" i="2" s="1"/>
  <c r="BS26" i="2"/>
  <c r="CU26" i="2" s="1"/>
  <c r="BQ26" i="2"/>
  <c r="CS26" i="2" s="1"/>
  <c r="BP26" i="2"/>
  <c r="CR26" i="2" s="1"/>
  <c r="BN26" i="2"/>
  <c r="CP26" i="2" s="1"/>
  <c r="BM26" i="2"/>
  <c r="CO26" i="2" s="1"/>
  <c r="BK26" i="2"/>
  <c r="BL26" i="2" s="1"/>
  <c r="BJ26" i="2"/>
  <c r="BG26" i="2"/>
  <c r="BF26" i="2"/>
  <c r="BE26" i="2"/>
  <c r="EG26" i="2" s="1"/>
  <c r="BD26" i="2"/>
  <c r="ED26" i="2" s="1"/>
  <c r="BA26" i="2"/>
  <c r="AZ26" i="2"/>
  <c r="AY26" i="2"/>
  <c r="AX26" i="2"/>
  <c r="AU26" i="2"/>
  <c r="AQ26" i="2"/>
  <c r="AM26" i="2"/>
  <c r="AE26" i="2" s="1"/>
  <c r="AI26" i="2"/>
  <c r="AB26" i="2"/>
  <c r="X26" i="2"/>
  <c r="T26" i="2"/>
  <c r="P26" i="2"/>
  <c r="DP25" i="2"/>
  <c r="DI25" i="2"/>
  <c r="DG25" i="2"/>
  <c r="DA25" i="2"/>
  <c r="CR25" i="2"/>
  <c r="CM25" i="2"/>
  <c r="CH25" i="2"/>
  <c r="DJ25" i="2" s="1"/>
  <c r="CG25" i="2"/>
  <c r="CI25" i="2" s="1"/>
  <c r="CE25" i="2"/>
  <c r="CD25" i="2"/>
  <c r="DF25" i="2" s="1"/>
  <c r="CB25" i="2"/>
  <c r="DD25" i="2" s="1"/>
  <c r="CA25" i="2"/>
  <c r="DC25" i="2" s="1"/>
  <c r="BZ25" i="2"/>
  <c r="BY25" i="2"/>
  <c r="BX25" i="2"/>
  <c r="CZ25" i="2" s="1"/>
  <c r="EB25" i="2" s="1"/>
  <c r="BT25" i="2"/>
  <c r="CV25" i="2" s="1"/>
  <c r="BS25" i="2"/>
  <c r="CU25" i="2" s="1"/>
  <c r="BQ25" i="2"/>
  <c r="BP25" i="2"/>
  <c r="BN25" i="2"/>
  <c r="CP25" i="2" s="1"/>
  <c r="BM25" i="2"/>
  <c r="CO25" i="2" s="1"/>
  <c r="BK25" i="2"/>
  <c r="BL25" i="2" s="1"/>
  <c r="BJ25" i="2"/>
  <c r="CL25" i="2" s="1"/>
  <c r="BG25" i="2"/>
  <c r="BF25" i="2"/>
  <c r="BE25" i="2"/>
  <c r="BD25" i="2"/>
  <c r="EG25" i="2" s="1"/>
  <c r="BA25" i="2"/>
  <c r="AZ25" i="2"/>
  <c r="AY25" i="2"/>
  <c r="AX25" i="2"/>
  <c r="AU25" i="2"/>
  <c r="AQ25" i="2"/>
  <c r="AM25" i="2"/>
  <c r="AI25" i="2"/>
  <c r="AB25" i="2"/>
  <c r="X25" i="2"/>
  <c r="T25" i="2"/>
  <c r="P25" i="2"/>
  <c r="DG24" i="2"/>
  <c r="DF24" i="2"/>
  <c r="DH24" i="2" s="1"/>
  <c r="CL24" i="2"/>
  <c r="DN24" i="2" s="1"/>
  <c r="CH24" i="2"/>
  <c r="CI24" i="2" s="1"/>
  <c r="CG24" i="2"/>
  <c r="DI24" i="2" s="1"/>
  <c r="CF24" i="2"/>
  <c r="CE24" i="2"/>
  <c r="CD24" i="2"/>
  <c r="CB24" i="2"/>
  <c r="CA24" i="2"/>
  <c r="DC24" i="2" s="1"/>
  <c r="BY24" i="2"/>
  <c r="BX24" i="2"/>
  <c r="BZ24" i="2" s="1"/>
  <c r="BT24" i="2"/>
  <c r="CV24" i="2" s="1"/>
  <c r="BS24" i="2"/>
  <c r="CU24" i="2" s="1"/>
  <c r="BQ24" i="2"/>
  <c r="BP24" i="2"/>
  <c r="CR24" i="2" s="1"/>
  <c r="BN24" i="2"/>
  <c r="CP24" i="2" s="1"/>
  <c r="BM24" i="2"/>
  <c r="BL24" i="2"/>
  <c r="BK24" i="2"/>
  <c r="CM24" i="2" s="1"/>
  <c r="BJ24" i="2"/>
  <c r="BG24" i="2"/>
  <c r="BF24" i="2"/>
  <c r="BE24" i="2"/>
  <c r="BD24" i="2"/>
  <c r="BA24" i="2"/>
  <c r="AZ24" i="2"/>
  <c r="AY24" i="2"/>
  <c r="AX24" i="2"/>
  <c r="DP24" i="2" s="1"/>
  <c r="AU24" i="2"/>
  <c r="AQ24" i="2"/>
  <c r="AM24" i="2"/>
  <c r="AI24" i="2"/>
  <c r="AB24" i="2"/>
  <c r="X24" i="2"/>
  <c r="T24" i="2"/>
  <c r="P24" i="2"/>
  <c r="DI23" i="2"/>
  <c r="DF23" i="2"/>
  <c r="CV23" i="2"/>
  <c r="CI23" i="2"/>
  <c r="CH23" i="2"/>
  <c r="DJ23" i="2" s="1"/>
  <c r="CG23" i="2"/>
  <c r="CE23" i="2"/>
  <c r="DG23" i="2" s="1"/>
  <c r="CD23" i="2"/>
  <c r="CB23" i="2"/>
  <c r="CA23" i="2"/>
  <c r="DC23" i="2" s="1"/>
  <c r="BY23" i="2"/>
  <c r="BX23" i="2"/>
  <c r="CZ23" i="2" s="1"/>
  <c r="BT23" i="2"/>
  <c r="BS23" i="2"/>
  <c r="CU23" i="2" s="1"/>
  <c r="BQ23" i="2"/>
  <c r="CS23" i="2" s="1"/>
  <c r="BP23" i="2"/>
  <c r="CR23" i="2" s="1"/>
  <c r="BN23" i="2"/>
  <c r="CP23" i="2" s="1"/>
  <c r="BM23" i="2"/>
  <c r="CO23" i="2" s="1"/>
  <c r="BK23" i="2"/>
  <c r="BJ23" i="2"/>
  <c r="CL23" i="2" s="1"/>
  <c r="DN23" i="2" s="1"/>
  <c r="BG23" i="2"/>
  <c r="BF23" i="2"/>
  <c r="BE23" i="2"/>
  <c r="BD23" i="2"/>
  <c r="ED23" i="2" s="1"/>
  <c r="BA23" i="2"/>
  <c r="AZ23" i="2"/>
  <c r="AY23" i="2"/>
  <c r="DS23" i="2" s="1"/>
  <c r="AX23" i="2"/>
  <c r="DP23" i="2" s="1"/>
  <c r="AU23" i="2"/>
  <c r="AQ23" i="2"/>
  <c r="AM23" i="2"/>
  <c r="AI23" i="2"/>
  <c r="AB23" i="2"/>
  <c r="X23" i="2"/>
  <c r="T23" i="2"/>
  <c r="P23" i="2"/>
  <c r="DI22" i="2"/>
  <c r="CM22" i="2"/>
  <c r="CN22" i="2" s="1"/>
  <c r="CH22" i="2"/>
  <c r="CI22" i="2" s="1"/>
  <c r="CG22" i="2"/>
  <c r="CE22" i="2"/>
  <c r="DG22" i="2" s="1"/>
  <c r="CD22" i="2"/>
  <c r="DF22" i="2" s="1"/>
  <c r="CB22" i="2"/>
  <c r="CC22" i="2" s="1"/>
  <c r="CA22" i="2"/>
  <c r="DC22" i="2" s="1"/>
  <c r="BY22" i="2"/>
  <c r="BX22" i="2"/>
  <c r="DA22" i="2" s="1"/>
  <c r="BT22" i="2"/>
  <c r="CV22" i="2" s="1"/>
  <c r="BS22" i="2"/>
  <c r="CU22" i="2" s="1"/>
  <c r="BQ22" i="2"/>
  <c r="BP22" i="2"/>
  <c r="CR22" i="2" s="1"/>
  <c r="BN22" i="2"/>
  <c r="CP22" i="2" s="1"/>
  <c r="BM22" i="2"/>
  <c r="CO22" i="2" s="1"/>
  <c r="BK22" i="2"/>
  <c r="BL22" i="2" s="1"/>
  <c r="BJ22" i="2"/>
  <c r="CL22" i="2" s="1"/>
  <c r="BG22" i="2"/>
  <c r="BF22" i="2"/>
  <c r="BE22" i="2"/>
  <c r="BD22" i="2"/>
  <c r="ED22" i="2" s="1"/>
  <c r="BA22" i="2"/>
  <c r="AZ22" i="2"/>
  <c r="AY22" i="2"/>
  <c r="AX22" i="2"/>
  <c r="AU22" i="2"/>
  <c r="AQ22" i="2"/>
  <c r="AM22" i="2"/>
  <c r="AI22" i="2"/>
  <c r="AB22" i="2"/>
  <c r="X22" i="2"/>
  <c r="T22" i="2"/>
  <c r="P22" i="2"/>
  <c r="DJ21" i="2"/>
  <c r="DG21" i="2"/>
  <c r="DF21" i="2"/>
  <c r="DH21" i="2" s="1"/>
  <c r="CL21" i="2"/>
  <c r="DN21" i="2" s="1"/>
  <c r="CH21" i="2"/>
  <c r="CI21" i="2" s="1"/>
  <c r="CG21" i="2"/>
  <c r="DI21" i="2" s="1"/>
  <c r="DK21" i="2" s="1"/>
  <c r="CF21" i="2"/>
  <c r="CE21" i="2"/>
  <c r="CD21" i="2"/>
  <c r="CB21" i="2"/>
  <c r="CA21" i="2"/>
  <c r="DC21" i="2" s="1"/>
  <c r="BY21" i="2"/>
  <c r="BX21" i="2"/>
  <c r="DA21" i="2" s="1"/>
  <c r="BT21" i="2"/>
  <c r="CV21" i="2" s="1"/>
  <c r="BS21" i="2"/>
  <c r="CU21" i="2" s="1"/>
  <c r="BQ21" i="2"/>
  <c r="CS21" i="2" s="1"/>
  <c r="BP21" i="2"/>
  <c r="CR21" i="2" s="1"/>
  <c r="BN21" i="2"/>
  <c r="CP21" i="2" s="1"/>
  <c r="BM21" i="2"/>
  <c r="CO21" i="2" s="1"/>
  <c r="DQ21" i="2" s="1"/>
  <c r="BK21" i="2"/>
  <c r="BL21" i="2" s="1"/>
  <c r="BJ21" i="2"/>
  <c r="BG21" i="2"/>
  <c r="BF21" i="2"/>
  <c r="BE21" i="2"/>
  <c r="BD21" i="2"/>
  <c r="BA21" i="2"/>
  <c r="AZ21" i="2"/>
  <c r="AY21" i="2"/>
  <c r="DS21" i="2" s="1"/>
  <c r="AX21" i="2"/>
  <c r="DP21" i="2" s="1"/>
  <c r="AU21" i="2"/>
  <c r="AQ21" i="2"/>
  <c r="AM21" i="2"/>
  <c r="AI21" i="2"/>
  <c r="AB21" i="2"/>
  <c r="X21" i="2"/>
  <c r="T21" i="2"/>
  <c r="P21" i="2"/>
  <c r="DI20" i="2"/>
  <c r="DD20" i="2"/>
  <c r="CV20" i="2"/>
  <c r="CM20" i="2"/>
  <c r="CH20" i="2"/>
  <c r="CI20" i="2" s="1"/>
  <c r="CG20" i="2"/>
  <c r="CE20" i="2"/>
  <c r="DG20" i="2" s="1"/>
  <c r="CD20" i="2"/>
  <c r="DF20" i="2" s="1"/>
  <c r="CB20" i="2"/>
  <c r="CA20" i="2"/>
  <c r="DC20" i="2" s="1"/>
  <c r="BY20" i="2"/>
  <c r="BX20" i="2"/>
  <c r="CZ20" i="2" s="1"/>
  <c r="BT20" i="2"/>
  <c r="BS20" i="2"/>
  <c r="CU20" i="2" s="1"/>
  <c r="BQ20" i="2"/>
  <c r="BP20" i="2"/>
  <c r="CR20" i="2" s="1"/>
  <c r="BN20" i="2"/>
  <c r="CP20" i="2" s="1"/>
  <c r="BM20" i="2"/>
  <c r="CO20" i="2" s="1"/>
  <c r="BK20" i="2"/>
  <c r="BL20" i="2" s="1"/>
  <c r="BJ20" i="2"/>
  <c r="CL20" i="2" s="1"/>
  <c r="BG20" i="2"/>
  <c r="BF20" i="2"/>
  <c r="BE20" i="2"/>
  <c r="BD20" i="2"/>
  <c r="ED20" i="2" s="1"/>
  <c r="BA20" i="2"/>
  <c r="AZ20" i="2"/>
  <c r="AY20" i="2"/>
  <c r="DS20" i="2" s="1"/>
  <c r="AX20" i="2"/>
  <c r="DP20" i="2" s="1"/>
  <c r="AU20" i="2"/>
  <c r="AQ20" i="2"/>
  <c r="AM20" i="2"/>
  <c r="AI20" i="2"/>
  <c r="AB20" i="2"/>
  <c r="X20" i="2"/>
  <c r="T20" i="2"/>
  <c r="P20" i="2"/>
  <c r="DJ19" i="2"/>
  <c r="DG19" i="2"/>
  <c r="DF19" i="2"/>
  <c r="DH19" i="2" s="1"/>
  <c r="CL19" i="2"/>
  <c r="DN19" i="2" s="1"/>
  <c r="CH19" i="2"/>
  <c r="CI19" i="2" s="1"/>
  <c r="CG19" i="2"/>
  <c r="DI19" i="2" s="1"/>
  <c r="CF19" i="2"/>
  <c r="CE19" i="2"/>
  <c r="CD19" i="2"/>
  <c r="CB19" i="2"/>
  <c r="CC19" i="2" s="1"/>
  <c r="CA19" i="2"/>
  <c r="DC19" i="2" s="1"/>
  <c r="BY19" i="2"/>
  <c r="BX19" i="2"/>
  <c r="BT19" i="2"/>
  <c r="CV19" i="2" s="1"/>
  <c r="BS19" i="2"/>
  <c r="CU19" i="2" s="1"/>
  <c r="BQ19" i="2"/>
  <c r="BR19" i="2" s="1"/>
  <c r="BP19" i="2"/>
  <c r="CR19" i="2" s="1"/>
  <c r="BN19" i="2"/>
  <c r="CP19" i="2" s="1"/>
  <c r="BM19" i="2"/>
  <c r="CO19" i="2" s="1"/>
  <c r="BK19" i="2"/>
  <c r="BL19" i="2" s="1"/>
  <c r="BJ19" i="2"/>
  <c r="BG19" i="2"/>
  <c r="BF19" i="2"/>
  <c r="BE19" i="2"/>
  <c r="BD19" i="2"/>
  <c r="BA19" i="2"/>
  <c r="AZ19" i="2"/>
  <c r="AY19" i="2"/>
  <c r="AW19" i="2" s="1"/>
  <c r="AX19" i="2"/>
  <c r="DP19" i="2" s="1"/>
  <c r="AU19" i="2"/>
  <c r="AQ19" i="2"/>
  <c r="AM19" i="2"/>
  <c r="AI19" i="2"/>
  <c r="AB19" i="2"/>
  <c r="X19" i="2"/>
  <c r="T19" i="2"/>
  <c r="L19" i="2" s="1"/>
  <c r="P19" i="2"/>
  <c r="DI18" i="2"/>
  <c r="CV18" i="2"/>
  <c r="CM18" i="2"/>
  <c r="CN18" i="2" s="1"/>
  <c r="CH18" i="2"/>
  <c r="CI18" i="2" s="1"/>
  <c r="CG18" i="2"/>
  <c r="CE18" i="2"/>
  <c r="DG18" i="2" s="1"/>
  <c r="CD18" i="2"/>
  <c r="DF18" i="2" s="1"/>
  <c r="CB18" i="2"/>
  <c r="CA18" i="2"/>
  <c r="DC18" i="2" s="1"/>
  <c r="BY18" i="2"/>
  <c r="BX18" i="2"/>
  <c r="CZ18" i="2" s="1"/>
  <c r="BT18" i="2"/>
  <c r="BS18" i="2"/>
  <c r="CU18" i="2" s="1"/>
  <c r="BQ18" i="2"/>
  <c r="BP18" i="2"/>
  <c r="CR18" i="2" s="1"/>
  <c r="BN18" i="2"/>
  <c r="CP18" i="2" s="1"/>
  <c r="BM18" i="2"/>
  <c r="CO18" i="2" s="1"/>
  <c r="BK18" i="2"/>
  <c r="BL18" i="2" s="1"/>
  <c r="BJ18" i="2"/>
  <c r="CL18" i="2" s="1"/>
  <c r="BG18" i="2"/>
  <c r="BF18" i="2"/>
  <c r="BE18" i="2"/>
  <c r="BD18" i="2"/>
  <c r="ED18" i="2" s="1"/>
  <c r="EE18" i="2" s="1"/>
  <c r="BA18" i="2"/>
  <c r="AZ18" i="2"/>
  <c r="AY18" i="2"/>
  <c r="DS18" i="2" s="1"/>
  <c r="AX18" i="2"/>
  <c r="DP18" i="2" s="1"/>
  <c r="AU18" i="2"/>
  <c r="AQ18" i="2"/>
  <c r="AM18" i="2"/>
  <c r="AI18" i="2"/>
  <c r="AB18" i="2"/>
  <c r="X18" i="2"/>
  <c r="T18" i="2"/>
  <c r="P18" i="2"/>
  <c r="E19" i="2"/>
  <c r="I19" i="2" s="1"/>
  <c r="E18" i="2"/>
  <c r="I18" i="2" s="1"/>
  <c r="C18" i="2"/>
  <c r="E17" i="2"/>
  <c r="I50" i="2"/>
  <c r="F50" i="2"/>
  <c r="I49" i="2"/>
  <c r="F49" i="2"/>
  <c r="I48" i="2"/>
  <c r="F48" i="2"/>
  <c r="I47" i="2"/>
  <c r="F47" i="2"/>
  <c r="I46" i="2"/>
  <c r="F46" i="2"/>
  <c r="I45" i="2"/>
  <c r="F45" i="2"/>
  <c r="I44" i="2"/>
  <c r="F44" i="2"/>
  <c r="I43" i="2"/>
  <c r="F43" i="2"/>
  <c r="I42" i="2"/>
  <c r="F42" i="2"/>
  <c r="I41" i="2"/>
  <c r="F41" i="2"/>
  <c r="I40" i="2"/>
  <c r="F40" i="2"/>
  <c r="I39" i="2"/>
  <c r="F39" i="2"/>
  <c r="I38" i="2"/>
  <c r="F38" i="2"/>
  <c r="I37" i="2"/>
  <c r="F37" i="2"/>
  <c r="I36" i="2"/>
  <c r="F36" i="2"/>
  <c r="I35" i="2"/>
  <c r="F35" i="2"/>
  <c r="I34" i="2"/>
  <c r="F34" i="2"/>
  <c r="I33" i="2"/>
  <c r="F33" i="2"/>
  <c r="I32" i="2"/>
  <c r="F32" i="2"/>
  <c r="I31" i="2"/>
  <c r="F31" i="2"/>
  <c r="I30" i="2"/>
  <c r="F30" i="2"/>
  <c r="I29" i="2"/>
  <c r="F29" i="2"/>
  <c r="I28" i="2"/>
  <c r="F28" i="2"/>
  <c r="I27" i="2"/>
  <c r="F27" i="2"/>
  <c r="I26" i="2"/>
  <c r="F26" i="2"/>
  <c r="I25" i="2"/>
  <c r="F25" i="2"/>
  <c r="I24" i="2"/>
  <c r="F24" i="2"/>
  <c r="I23" i="2"/>
  <c r="F23" i="2"/>
  <c r="I22" i="2"/>
  <c r="F22" i="2"/>
  <c r="I21" i="2"/>
  <c r="F21" i="2"/>
  <c r="I20" i="2"/>
  <c r="F20" i="2"/>
  <c r="C19" i="2"/>
  <c r="DO17" i="2"/>
  <c r="DN17" i="2"/>
  <c r="BN17" i="2"/>
  <c r="CP17" i="2" s="1"/>
  <c r="CH17" i="2"/>
  <c r="DJ17" i="2" s="1"/>
  <c r="CG17" i="2"/>
  <c r="DI17" i="2" s="1"/>
  <c r="CE17" i="2"/>
  <c r="DG17" i="2" s="1"/>
  <c r="CD17" i="2"/>
  <c r="DF17" i="2" s="1"/>
  <c r="CB17" i="2"/>
  <c r="DD17" i="2" s="1"/>
  <c r="CA17" i="2"/>
  <c r="DC17" i="2" s="1"/>
  <c r="DA17" i="2"/>
  <c r="BY17" i="2"/>
  <c r="BG17" i="2"/>
  <c r="BF17" i="2"/>
  <c r="BE17" i="2"/>
  <c r="BD17" i="2"/>
  <c r="ED17" i="2" s="1"/>
  <c r="AX17" i="2"/>
  <c r="BA17" i="2"/>
  <c r="BJ17" i="2"/>
  <c r="CL17" i="2" s="1"/>
  <c r="AI17" i="2"/>
  <c r="AU17" i="2"/>
  <c r="AQ17" i="2"/>
  <c r="AM17" i="2"/>
  <c r="CC28" i="2" l="1"/>
  <c r="CC32" i="2"/>
  <c r="EE34" i="2"/>
  <c r="EF34" i="2" s="1"/>
  <c r="CC34" i="2"/>
  <c r="CC45" i="2"/>
  <c r="CC18" i="2"/>
  <c r="AE19" i="2"/>
  <c r="EG19" i="2"/>
  <c r="EH19" i="2" s="1"/>
  <c r="EI19" i="2" s="1"/>
  <c r="CC24" i="2"/>
  <c r="CC35" i="2"/>
  <c r="CC48" i="2"/>
  <c r="DE48" i="2" s="1"/>
  <c r="EE28" i="2"/>
  <c r="EF28" i="2" s="1"/>
  <c r="AE32" i="2"/>
  <c r="EE32" i="2"/>
  <c r="EF32" i="2" s="1"/>
  <c r="AE49" i="2"/>
  <c r="BZ18" i="2"/>
  <c r="BZ20" i="2"/>
  <c r="BC24" i="2"/>
  <c r="CZ22" i="2"/>
  <c r="EB22" i="2" s="1"/>
  <c r="EG28" i="2"/>
  <c r="EH28" i="2" s="1"/>
  <c r="EI28" i="2" s="1"/>
  <c r="AE29" i="2"/>
  <c r="EG35" i="2"/>
  <c r="EH35" i="2" s="1"/>
  <c r="EI35" i="2" s="1"/>
  <c r="DA38" i="2"/>
  <c r="DB38" i="2" s="1"/>
  <c r="EG39" i="2"/>
  <c r="EJ39" i="2" s="1"/>
  <c r="BZ40" i="2"/>
  <c r="BZ42" i="2"/>
  <c r="DA49" i="2"/>
  <c r="EC49" i="2" s="1"/>
  <c r="BZ29" i="2"/>
  <c r="BZ48" i="2"/>
  <c r="DA19" i="2"/>
  <c r="EC19" i="2" s="1"/>
  <c r="CZ24" i="2"/>
  <c r="EB24" i="2" s="1"/>
  <c r="AE27" i="2"/>
  <c r="BC28" i="2"/>
  <c r="BZ31" i="2"/>
  <c r="DB31" i="2" s="1"/>
  <c r="CZ40" i="2"/>
  <c r="EB40" i="2" s="1"/>
  <c r="AE44" i="2"/>
  <c r="BU29" i="2"/>
  <c r="BU38" i="2"/>
  <c r="BU25" i="2"/>
  <c r="BU33" i="2"/>
  <c r="BU18" i="2"/>
  <c r="L22" i="2"/>
  <c r="BU27" i="2"/>
  <c r="AW33" i="2"/>
  <c r="BR22" i="2"/>
  <c r="AW43" i="2"/>
  <c r="BR42" i="2"/>
  <c r="CT44" i="2"/>
  <c r="L25" i="2"/>
  <c r="AW25" i="2"/>
  <c r="L32" i="2"/>
  <c r="DR44" i="2"/>
  <c r="DS22" i="2"/>
  <c r="BO41" i="2"/>
  <c r="P48" i="4"/>
  <c r="P50" i="4"/>
  <c r="AI50" i="4"/>
  <c r="P41" i="4"/>
  <c r="AI25" i="4"/>
  <c r="AI52" i="4"/>
  <c r="P28" i="4"/>
  <c r="P35" i="4"/>
  <c r="P44" i="4"/>
  <c r="AI51" i="4"/>
  <c r="AI22" i="4"/>
  <c r="AI36" i="4"/>
  <c r="P46" i="4"/>
  <c r="E23" i="4"/>
  <c r="J23" i="4" s="1"/>
  <c r="P45" i="4"/>
  <c r="AI54" i="4"/>
  <c r="AI23" i="4"/>
  <c r="AI29" i="4"/>
  <c r="AI30" i="4"/>
  <c r="AI32" i="4"/>
  <c r="P49" i="4"/>
  <c r="AI53" i="4"/>
  <c r="P24" i="4"/>
  <c r="AI24" i="4"/>
  <c r="P29" i="4"/>
  <c r="P37" i="4"/>
  <c r="P38" i="4"/>
  <c r="P26" i="4"/>
  <c r="P27" i="4"/>
  <c r="P34" i="4"/>
  <c r="P36" i="4"/>
  <c r="AI37" i="4"/>
  <c r="AI26" i="4"/>
  <c r="AI31" i="4"/>
  <c r="AI33" i="4"/>
  <c r="AI44" i="4"/>
  <c r="AI55" i="4"/>
  <c r="AI56" i="4"/>
  <c r="AI34" i="4"/>
  <c r="AI35" i="4"/>
  <c r="AI27" i="4"/>
  <c r="AI28" i="4"/>
  <c r="AI38" i="4"/>
  <c r="AI48" i="4"/>
  <c r="P39" i="4"/>
  <c r="P42" i="4"/>
  <c r="P43" i="4"/>
  <c r="P47" i="4"/>
  <c r="P52" i="4"/>
  <c r="P22" i="4"/>
  <c r="P23" i="4"/>
  <c r="P25" i="4"/>
  <c r="P30" i="4"/>
  <c r="P31" i="4"/>
  <c r="P32" i="4"/>
  <c r="P33" i="4"/>
  <c r="P40" i="4"/>
  <c r="P51" i="4"/>
  <c r="P53" i="4"/>
  <c r="E22" i="4"/>
  <c r="E24" i="4"/>
  <c r="J24" i="4" s="1"/>
  <c r="AI45" i="4"/>
  <c r="AI39" i="4"/>
  <c r="AI41" i="4"/>
  <c r="AI43" i="4"/>
  <c r="AI40" i="4"/>
  <c r="AI42" i="4"/>
  <c r="AI49" i="4"/>
  <c r="AI46" i="4"/>
  <c r="AI47" i="4"/>
  <c r="P55" i="4"/>
  <c r="P54" i="4"/>
  <c r="P56" i="4"/>
  <c r="DE34" i="2"/>
  <c r="DD27" i="2"/>
  <c r="DE27" i="2" s="1"/>
  <c r="CC20" i="2"/>
  <c r="DE20" i="2" s="1"/>
  <c r="CC21" i="2"/>
  <c r="AE22" i="2"/>
  <c r="EE22" i="2"/>
  <c r="CC23" i="2"/>
  <c r="BC30" i="2"/>
  <c r="DC35" i="2"/>
  <c r="EE35" i="2" s="1"/>
  <c r="EF35" i="2" s="1"/>
  <c r="AE36" i="2"/>
  <c r="AE43" i="2"/>
  <c r="DD22" i="2"/>
  <c r="DE18" i="2"/>
  <c r="DD18" i="2"/>
  <c r="AE20" i="2"/>
  <c r="EE20" i="2"/>
  <c r="EF20" i="2" s="1"/>
  <c r="AE21" i="2"/>
  <c r="EG21" i="2"/>
  <c r="AE23" i="2"/>
  <c r="EE23" i="2"/>
  <c r="EF23" i="2" s="1"/>
  <c r="AE28" i="2"/>
  <c r="CC37" i="2"/>
  <c r="AE38" i="2"/>
  <c r="AE46" i="2"/>
  <c r="EE46" i="2"/>
  <c r="AE47" i="2"/>
  <c r="EE47" i="2"/>
  <c r="AE51" i="2"/>
  <c r="EE51" i="2"/>
  <c r="AE18" i="2"/>
  <c r="EF18" i="2"/>
  <c r="DE22" i="2"/>
  <c r="EG24" i="2"/>
  <c r="EJ24" i="2" s="1"/>
  <c r="AE30" i="2"/>
  <c r="EE30" i="2"/>
  <c r="EF30" i="2" s="1"/>
  <c r="AE33" i="2"/>
  <c r="AE41" i="2"/>
  <c r="DE45" i="2"/>
  <c r="AE48" i="2"/>
  <c r="EG48" i="2"/>
  <c r="EE48" i="2"/>
  <c r="DE50" i="2"/>
  <c r="EE17" i="2"/>
  <c r="BO28" i="2"/>
  <c r="DQ29" i="2"/>
  <c r="AW32" i="2"/>
  <c r="DQ36" i="2"/>
  <c r="BO50" i="2"/>
  <c r="BO51" i="2"/>
  <c r="BO37" i="2"/>
  <c r="CP37" i="2"/>
  <c r="CQ37" i="2" s="1"/>
  <c r="CP41" i="2"/>
  <c r="DV47" i="2"/>
  <c r="DY47" i="2" s="1"/>
  <c r="BO39" i="2"/>
  <c r="L44" i="2"/>
  <c r="AW47" i="2"/>
  <c r="AW46" i="2"/>
  <c r="BO30" i="2"/>
  <c r="AW21" i="2"/>
  <c r="L18" i="2"/>
  <c r="DA29" i="2"/>
  <c r="DB29" i="2" s="1"/>
  <c r="DA42" i="2"/>
  <c r="EC42" i="2" s="1"/>
  <c r="ED24" i="2"/>
  <c r="EE24" i="2" s="1"/>
  <c r="EG33" i="2"/>
  <c r="EH33" i="2" s="1"/>
  <c r="EG37" i="2"/>
  <c r="EH37" i="2" s="1"/>
  <c r="EI37" i="2" s="1"/>
  <c r="BZ38" i="2"/>
  <c r="DA40" i="2"/>
  <c r="EC40" i="2" s="1"/>
  <c r="EG41" i="2"/>
  <c r="EH41" i="2" s="1"/>
  <c r="EI41" i="2" s="1"/>
  <c r="EG46" i="2"/>
  <c r="EJ46" i="2" s="1"/>
  <c r="CZ48" i="2"/>
  <c r="EB48" i="2" s="1"/>
  <c r="EH24" i="2"/>
  <c r="EI24" i="2" s="1"/>
  <c r="BC33" i="2"/>
  <c r="BZ33" i="2"/>
  <c r="DA33" i="2"/>
  <c r="EG34" i="2"/>
  <c r="BC41" i="2"/>
  <c r="BZ45" i="2"/>
  <c r="BC48" i="2"/>
  <c r="EE49" i="2"/>
  <c r="BZ51" i="2"/>
  <c r="BZ36" i="2"/>
  <c r="DA18" i="2"/>
  <c r="DB18" i="2" s="1"/>
  <c r="DA20" i="2"/>
  <c r="DB20" i="2" s="1"/>
  <c r="BZ22" i="2"/>
  <c r="DB22" i="2" s="1"/>
  <c r="EG30" i="2"/>
  <c r="AE31" i="2"/>
  <c r="BC32" i="2"/>
  <c r="EG32" i="2"/>
  <c r="EJ32" i="2" s="1"/>
  <c r="DA41" i="2"/>
  <c r="DB41" i="2" s="1"/>
  <c r="CW22" i="2"/>
  <c r="BU20" i="2"/>
  <c r="BU22" i="2"/>
  <c r="BU24" i="2"/>
  <c r="CW24" i="2" s="1"/>
  <c r="AW30" i="2"/>
  <c r="CV33" i="2"/>
  <c r="BU36" i="2"/>
  <c r="CV38" i="2"/>
  <c r="CW38" i="2" s="1"/>
  <c r="BU42" i="2"/>
  <c r="L48" i="2"/>
  <c r="L21" i="2"/>
  <c r="AW22" i="2"/>
  <c r="BU31" i="2"/>
  <c r="CW33" i="2"/>
  <c r="BU35" i="2"/>
  <c r="CV35" i="2"/>
  <c r="CW35" i="2" s="1"/>
  <c r="AW41" i="2"/>
  <c r="BU41" i="2"/>
  <c r="CW41" i="2" s="1"/>
  <c r="L45" i="2"/>
  <c r="BU48" i="2"/>
  <c r="CW48" i="2" s="1"/>
  <c r="BU49" i="2"/>
  <c r="CV49" i="2"/>
  <c r="CW49" i="2" s="1"/>
  <c r="L31" i="2"/>
  <c r="BU40" i="2"/>
  <c r="CW40" i="2" s="1"/>
  <c r="BR35" i="2"/>
  <c r="CT35" i="2" s="1"/>
  <c r="BR36" i="2"/>
  <c r="CT36" i="2" s="1"/>
  <c r="BR40" i="2"/>
  <c r="CT40" i="2" s="1"/>
  <c r="BR46" i="2"/>
  <c r="CS47" i="2"/>
  <c r="CT47" i="2" s="1"/>
  <c r="BR49" i="2"/>
  <c r="BR51" i="2"/>
  <c r="CT51" i="2" s="1"/>
  <c r="BR18" i="2"/>
  <c r="CT19" i="2"/>
  <c r="L20" i="2"/>
  <c r="BR20" i="2"/>
  <c r="L23" i="2"/>
  <c r="BR24" i="2"/>
  <c r="BR27" i="2"/>
  <c r="CT27" i="2" s="1"/>
  <c r="CS19" i="2"/>
  <c r="DT21" i="2"/>
  <c r="DU21" i="2" s="1"/>
  <c r="BR21" i="2"/>
  <c r="CT21" i="2" s="1"/>
  <c r="L24" i="2"/>
  <c r="BR34" i="2"/>
  <c r="CT34" i="2" s="1"/>
  <c r="L38" i="2"/>
  <c r="L40" i="2"/>
  <c r="L43" i="2"/>
  <c r="DT49" i="2"/>
  <c r="DU49" i="2" s="1"/>
  <c r="CP50" i="2"/>
  <c r="CQ50" i="2" s="1"/>
  <c r="DS19" i="2"/>
  <c r="DV19" i="2" s="1"/>
  <c r="DY19" i="2" s="1"/>
  <c r="BO21" i="2"/>
  <c r="AW39" i="2"/>
  <c r="DS43" i="2"/>
  <c r="DV43" i="2" s="1"/>
  <c r="DW43" i="2" s="1"/>
  <c r="BO44" i="2"/>
  <c r="AW49" i="2"/>
  <c r="BO24" i="2"/>
  <c r="BO26" i="2"/>
  <c r="L28" i="2"/>
  <c r="AW28" i="2"/>
  <c r="CP30" i="2"/>
  <c r="CQ30" i="2" s="1"/>
  <c r="DQ31" i="2"/>
  <c r="BO32" i="2"/>
  <c r="CQ32" i="2" s="1"/>
  <c r="CP33" i="2"/>
  <c r="CQ33" i="2" s="1"/>
  <c r="BO35" i="2"/>
  <c r="L39" i="2"/>
  <c r="L42" i="2"/>
  <c r="BO47" i="2"/>
  <c r="L49" i="2"/>
  <c r="L50" i="2"/>
  <c r="DV51" i="2"/>
  <c r="DW51" i="2" s="1"/>
  <c r="DX51" i="2" s="1"/>
  <c r="DS30" i="2"/>
  <c r="DV30" i="2" s="1"/>
  <c r="BO19" i="2"/>
  <c r="BO23" i="2"/>
  <c r="CQ23" i="2" s="1"/>
  <c r="CO24" i="2"/>
  <c r="DQ24" i="2" s="1"/>
  <c r="DR24" i="2" s="1"/>
  <c r="BO25" i="2"/>
  <c r="CQ25" i="2" s="1"/>
  <c r="L30" i="2"/>
  <c r="L34" i="2"/>
  <c r="L36" i="2"/>
  <c r="DS39" i="2"/>
  <c r="DV39" i="2" s="1"/>
  <c r="DY39" i="2" s="1"/>
  <c r="BO43" i="2"/>
  <c r="CQ43" i="2" s="1"/>
  <c r="DV46" i="2"/>
  <c r="DY46" i="2" s="1"/>
  <c r="BO49" i="2"/>
  <c r="CQ49" i="2" s="1"/>
  <c r="AW51" i="2"/>
  <c r="CZ17" i="2"/>
  <c r="EB17" i="2" s="1"/>
  <c r="DV20" i="2"/>
  <c r="DY20" i="2" s="1"/>
  <c r="DT20" i="2"/>
  <c r="EC20" i="2"/>
  <c r="DT23" i="2"/>
  <c r="DU23" i="2" s="1"/>
  <c r="DV23" i="2"/>
  <c r="DY23" i="2" s="1"/>
  <c r="EB23" i="2"/>
  <c r="CN24" i="2"/>
  <c r="DO24" i="2"/>
  <c r="DN18" i="2"/>
  <c r="DK18" i="2"/>
  <c r="DQ20" i="2"/>
  <c r="DR20" i="2" s="1"/>
  <c r="CN20" i="2"/>
  <c r="EJ21" i="2"/>
  <c r="EH21" i="2"/>
  <c r="EI21" i="2" s="1"/>
  <c r="DR21" i="2"/>
  <c r="DV22" i="2"/>
  <c r="DY22" i="2" s="1"/>
  <c r="DT22" i="2"/>
  <c r="DN22" i="2"/>
  <c r="DQ23" i="2"/>
  <c r="DR23" i="2" s="1"/>
  <c r="DV18" i="2"/>
  <c r="DY18" i="2" s="1"/>
  <c r="DT18" i="2"/>
  <c r="EC18" i="2"/>
  <c r="DQ19" i="2"/>
  <c r="DR19" i="2" s="1"/>
  <c r="EC21" i="2"/>
  <c r="EC22" i="2"/>
  <c r="DQ18" i="2"/>
  <c r="DR18" i="2" s="1"/>
  <c r="DK19" i="2"/>
  <c r="DN20" i="2"/>
  <c r="DK20" i="2"/>
  <c r="DQ22" i="2"/>
  <c r="DR22" i="2" s="1"/>
  <c r="EK24" i="2"/>
  <c r="EM24" i="2"/>
  <c r="EH26" i="2"/>
  <c r="EI26" i="2" s="1"/>
  <c r="EJ26" i="2"/>
  <c r="AW18" i="2"/>
  <c r="BO18" i="2"/>
  <c r="BI18" i="2" s="1"/>
  <c r="CF18" i="2"/>
  <c r="BW18" i="2" s="1"/>
  <c r="CS18" i="2"/>
  <c r="CT18" i="2" s="1"/>
  <c r="CW18" i="2"/>
  <c r="DJ18" i="2"/>
  <c r="DO18" i="2"/>
  <c r="EB18" i="2"/>
  <c r="BU19" i="2"/>
  <c r="CW19" i="2" s="1"/>
  <c r="BZ19" i="2"/>
  <c r="BW19" i="2" s="1"/>
  <c r="CM19" i="2"/>
  <c r="CZ19" i="2"/>
  <c r="DD19" i="2"/>
  <c r="DE19" i="2" s="1"/>
  <c r="ED19" i="2"/>
  <c r="EE19" i="2" s="1"/>
  <c r="AW20" i="2"/>
  <c r="BO20" i="2"/>
  <c r="CQ20" i="2" s="1"/>
  <c r="CF20" i="2"/>
  <c r="DH20" i="2" s="1"/>
  <c r="CS20" i="2"/>
  <c r="CT20" i="2" s="1"/>
  <c r="CW20" i="2"/>
  <c r="DJ20" i="2"/>
  <c r="DO20" i="2"/>
  <c r="EB20" i="2"/>
  <c r="BU21" i="2"/>
  <c r="CW21" i="2" s="1"/>
  <c r="BZ21" i="2"/>
  <c r="CM21" i="2"/>
  <c r="CZ21" i="2"/>
  <c r="DD21" i="2"/>
  <c r="ED21" i="2"/>
  <c r="EE21" i="2" s="1"/>
  <c r="EF21" i="2" s="1"/>
  <c r="BO22" i="2"/>
  <c r="CQ22" i="2" s="1"/>
  <c r="CF22" i="2"/>
  <c r="DH22" i="2" s="1"/>
  <c r="CS22" i="2"/>
  <c r="CT22" i="2" s="1"/>
  <c r="DJ22" i="2"/>
  <c r="DK22" i="2" s="1"/>
  <c r="DO22" i="2"/>
  <c r="AW23" i="2"/>
  <c r="BU23" i="2"/>
  <c r="CW23" i="2" s="1"/>
  <c r="BZ23" i="2"/>
  <c r="BW23" i="2" s="1"/>
  <c r="DA23" i="2"/>
  <c r="AE25" i="2"/>
  <c r="DQ25" i="2"/>
  <c r="DR25" i="2" s="1"/>
  <c r="CS25" i="2"/>
  <c r="CT25" i="2" s="1"/>
  <c r="BR25" i="2"/>
  <c r="DK25" i="2"/>
  <c r="EJ25" i="2"/>
  <c r="EH25" i="2"/>
  <c r="EI25" i="2" s="1"/>
  <c r="AW26" i="2"/>
  <c r="BC26" i="2"/>
  <c r="CW26" i="2"/>
  <c r="BZ26" i="2"/>
  <c r="DA26" i="2"/>
  <c r="EG27" i="2"/>
  <c r="ED27" i="2"/>
  <c r="EE27" i="2" s="1"/>
  <c r="EF27" i="2" s="1"/>
  <c r="BC27" i="2"/>
  <c r="DR27" i="2"/>
  <c r="DA27" i="2"/>
  <c r="BZ27" i="2"/>
  <c r="DN27" i="2"/>
  <c r="CS29" i="2"/>
  <c r="BR29" i="2"/>
  <c r="DJ29" i="2"/>
  <c r="CI29" i="2"/>
  <c r="DK29" i="2" s="1"/>
  <c r="CW29" i="2"/>
  <c r="CS31" i="2"/>
  <c r="BR31" i="2"/>
  <c r="DJ31" i="2"/>
  <c r="CI31" i="2"/>
  <c r="DK31" i="2" s="1"/>
  <c r="CW31" i="2"/>
  <c r="CR33" i="2"/>
  <c r="BR33" i="2"/>
  <c r="DD33" i="2"/>
  <c r="EF33" i="2" s="1"/>
  <c r="CC33" i="2"/>
  <c r="BW33" i="2" s="1"/>
  <c r="EJ33" i="2"/>
  <c r="CS38" i="2"/>
  <c r="CT38" i="2" s="1"/>
  <c r="BR38" i="2"/>
  <c r="DJ42" i="2"/>
  <c r="CI42" i="2"/>
  <c r="DK42" i="2" s="1"/>
  <c r="CP46" i="2"/>
  <c r="BO46" i="2"/>
  <c r="BC18" i="2"/>
  <c r="EG18" i="2"/>
  <c r="BC20" i="2"/>
  <c r="EG20" i="2"/>
  <c r="DV21" i="2"/>
  <c r="DY21" i="2" s="1"/>
  <c r="BC22" i="2"/>
  <c r="DP22" i="2"/>
  <c r="EG22" i="2"/>
  <c r="EG23" i="2"/>
  <c r="BC23" i="2"/>
  <c r="BR23" i="2"/>
  <c r="CT23" i="2" s="1"/>
  <c r="CF23" i="2"/>
  <c r="DH23" i="2" s="1"/>
  <c r="AE24" i="2"/>
  <c r="AW24" i="2"/>
  <c r="DD24" i="2"/>
  <c r="DJ24" i="2"/>
  <c r="DS24" i="2"/>
  <c r="BC25" i="2"/>
  <c r="CW25" i="2"/>
  <c r="DB25" i="2"/>
  <c r="EC25" i="2"/>
  <c r="CF27" i="2"/>
  <c r="DG27" i="2"/>
  <c r="CV27" i="2"/>
  <c r="CW27" i="2" s="1"/>
  <c r="CR28" i="2"/>
  <c r="DT28" i="2" s="1"/>
  <c r="DU28" i="2" s="1"/>
  <c r="BR28" i="2"/>
  <c r="DA28" i="2"/>
  <c r="CZ28" i="2"/>
  <c r="DI28" i="2"/>
  <c r="DK28" i="2" s="1"/>
  <c r="CI28" i="2"/>
  <c r="DQ28" i="2"/>
  <c r="DR28" i="2" s="1"/>
  <c r="CQ28" i="2"/>
  <c r="DO29" i="2"/>
  <c r="CR30" i="2"/>
  <c r="BR30" i="2"/>
  <c r="DA30" i="2"/>
  <c r="CZ30" i="2"/>
  <c r="DI30" i="2"/>
  <c r="DK30" i="2" s="1"/>
  <c r="CI30" i="2"/>
  <c r="DQ30" i="2"/>
  <c r="DO31" i="2"/>
  <c r="CR32" i="2"/>
  <c r="DT32" i="2" s="1"/>
  <c r="DU32" i="2" s="1"/>
  <c r="BR32" i="2"/>
  <c r="DA32" i="2"/>
  <c r="CZ32" i="2"/>
  <c r="DI32" i="2"/>
  <c r="CI32" i="2"/>
  <c r="DQ32" i="2"/>
  <c r="DR32" i="2" s="1"/>
  <c r="DG33" i="2"/>
  <c r="BO34" i="2"/>
  <c r="CP34" i="2"/>
  <c r="DR34" i="2" s="1"/>
  <c r="CV34" i="2"/>
  <c r="BU34" i="2"/>
  <c r="CM35" i="2"/>
  <c r="BL35" i="2"/>
  <c r="CL35" i="2"/>
  <c r="DJ36" i="2"/>
  <c r="CI36" i="2"/>
  <c r="DK36" i="2"/>
  <c r="DS37" i="2"/>
  <c r="AW37" i="2"/>
  <c r="CR39" i="2"/>
  <c r="BR39" i="2"/>
  <c r="DH39" i="2"/>
  <c r="DQ41" i="2"/>
  <c r="DR41" i="2" s="1"/>
  <c r="CM23" i="2"/>
  <c r="DD23" i="2"/>
  <c r="DK23" i="2"/>
  <c r="DN25" i="2"/>
  <c r="DO25" i="2"/>
  <c r="CN25" i="2"/>
  <c r="DD26" i="2"/>
  <c r="EF26" i="2" s="1"/>
  <c r="CC26" i="2"/>
  <c r="EB27" i="2"/>
  <c r="EG29" i="2"/>
  <c r="BC29" i="2"/>
  <c r="CP29" i="2"/>
  <c r="BO29" i="2"/>
  <c r="DG29" i="2"/>
  <c r="DH29" i="2" s="1"/>
  <c r="CF29" i="2"/>
  <c r="EB29" i="2"/>
  <c r="EG31" i="2"/>
  <c r="BC31" i="2"/>
  <c r="CP31" i="2"/>
  <c r="BO31" i="2"/>
  <c r="DG31" i="2"/>
  <c r="CF31" i="2"/>
  <c r="EB31" i="2"/>
  <c r="DQ33" i="2"/>
  <c r="DR33" i="2" s="1"/>
  <c r="EB34" i="2"/>
  <c r="CZ35" i="2"/>
  <c r="DA35" i="2"/>
  <c r="DI35" i="2"/>
  <c r="CI35" i="2"/>
  <c r="EB36" i="2"/>
  <c r="DG38" i="2"/>
  <c r="CF38" i="2"/>
  <c r="DO38" i="2"/>
  <c r="CN38" i="2"/>
  <c r="CR41" i="2"/>
  <c r="BR41" i="2"/>
  <c r="DD41" i="2"/>
  <c r="CC41" i="2"/>
  <c r="BW41" i="2" s="1"/>
  <c r="BC19" i="2"/>
  <c r="BC21" i="2"/>
  <c r="BW22" i="2"/>
  <c r="BL23" i="2"/>
  <c r="DA24" i="2"/>
  <c r="BW24" i="2"/>
  <c r="DK24" i="2"/>
  <c r="CS24" i="2"/>
  <c r="CT24" i="2" s="1"/>
  <c r="ED25" i="2"/>
  <c r="EE25" i="2" s="1"/>
  <c r="EF25" i="2" s="1"/>
  <c r="L26" i="2"/>
  <c r="DS26" i="2"/>
  <c r="L27" i="2"/>
  <c r="DJ27" i="2"/>
  <c r="DK27" i="2" s="1"/>
  <c r="CI27" i="2"/>
  <c r="DV28" i="2"/>
  <c r="ED29" i="2"/>
  <c r="ED31" i="2"/>
  <c r="DV32" i="2"/>
  <c r="DA34" i="2"/>
  <c r="BZ34" i="2"/>
  <c r="DO34" i="2"/>
  <c r="CN34" i="2"/>
  <c r="CL36" i="2"/>
  <c r="BL36" i="2"/>
  <c r="CM36" i="2"/>
  <c r="DQ37" i="2"/>
  <c r="CO40" i="2"/>
  <c r="CC40" i="2"/>
  <c r="DC40" i="2"/>
  <c r="CI40" i="2"/>
  <c r="DI40" i="2"/>
  <c r="EB45" i="2"/>
  <c r="DG46" i="2"/>
  <c r="CF46" i="2"/>
  <c r="DQ46" i="2"/>
  <c r="DS25" i="2"/>
  <c r="CC25" i="2"/>
  <c r="BW25" i="2" s="1"/>
  <c r="CM26" i="2"/>
  <c r="BR26" i="2"/>
  <c r="CT26" i="2" s="1"/>
  <c r="CL26" i="2"/>
  <c r="DS27" i="2"/>
  <c r="AW27" i="2"/>
  <c r="BL27" i="2"/>
  <c r="BZ28" i="2"/>
  <c r="BW28" i="2" s="1"/>
  <c r="DC29" i="2"/>
  <c r="CC29" i="2"/>
  <c r="BW29" i="2" s="1"/>
  <c r="CV30" i="2"/>
  <c r="BU30" i="2"/>
  <c r="DE30" i="2"/>
  <c r="CL31" i="2"/>
  <c r="BL31" i="2"/>
  <c r="CT31" i="2"/>
  <c r="EC31" i="2"/>
  <c r="BZ32" i="2"/>
  <c r="BW32" i="2" s="1"/>
  <c r="EH32" i="2"/>
  <c r="EI32" i="2" s="1"/>
  <c r="DS33" i="2"/>
  <c r="AE35" i="2"/>
  <c r="DP35" i="2"/>
  <c r="AW35" i="2"/>
  <c r="CP35" i="2"/>
  <c r="EC36" i="2"/>
  <c r="DB36" i="2"/>
  <c r="DQ38" i="2"/>
  <c r="DC38" i="2"/>
  <c r="CC38" i="2"/>
  <c r="BZ39" i="2"/>
  <c r="BW39" i="2" s="1"/>
  <c r="DA39" i="2"/>
  <c r="DG39" i="2"/>
  <c r="CF39" i="2"/>
  <c r="EH39" i="2"/>
  <c r="EI39" i="2" s="1"/>
  <c r="DH41" i="2"/>
  <c r="EG42" i="2"/>
  <c r="BC42" i="2"/>
  <c r="ED42" i="2"/>
  <c r="CP42" i="2"/>
  <c r="BO42" i="2"/>
  <c r="CM46" i="2"/>
  <c r="CL46" i="2"/>
  <c r="CU46" i="2"/>
  <c r="BU46" i="2"/>
  <c r="CT46" i="2"/>
  <c r="EC46" i="2"/>
  <c r="DD49" i="2"/>
  <c r="CC49" i="2"/>
  <c r="DV49" i="2"/>
  <c r="DY49" i="2" s="1"/>
  <c r="CF25" i="2"/>
  <c r="DH25" i="2" s="1"/>
  <c r="BU26" i="2"/>
  <c r="BI26" i="2" s="1"/>
  <c r="DQ26" i="2"/>
  <c r="DR26" i="2" s="1"/>
  <c r="CQ26" i="2"/>
  <c r="DH26" i="2"/>
  <c r="BO27" i="2"/>
  <c r="CQ27" i="2" s="1"/>
  <c r="CV28" i="2"/>
  <c r="BU28" i="2"/>
  <c r="BI28" i="2" s="1"/>
  <c r="DE28" i="2"/>
  <c r="CL29" i="2"/>
  <c r="BL29" i="2"/>
  <c r="CT29" i="2"/>
  <c r="EC29" i="2"/>
  <c r="BZ30" i="2"/>
  <c r="BW30" i="2" s="1"/>
  <c r="DC31" i="2"/>
  <c r="CC31" i="2"/>
  <c r="BW31" i="2" s="1"/>
  <c r="CV32" i="2"/>
  <c r="BU32" i="2"/>
  <c r="DE32" i="2"/>
  <c r="CL34" i="2"/>
  <c r="BL34" i="2"/>
  <c r="DJ34" i="2"/>
  <c r="CI34" i="2"/>
  <c r="DK34" i="2" s="1"/>
  <c r="DE35" i="2"/>
  <c r="DS35" i="2"/>
  <c r="EG36" i="2"/>
  <c r="BC36" i="2"/>
  <c r="ED36" i="2"/>
  <c r="CP36" i="2"/>
  <c r="BO36" i="2"/>
  <c r="L37" i="2"/>
  <c r="AE37" i="2"/>
  <c r="CR37" i="2"/>
  <c r="BR37" i="2"/>
  <c r="DA37" i="2"/>
  <c r="BW37" i="2"/>
  <c r="CZ37" i="2"/>
  <c r="DI37" i="2"/>
  <c r="CI37" i="2"/>
  <c r="DH38" i="2"/>
  <c r="ED40" i="2"/>
  <c r="BC40" i="2"/>
  <c r="EG40" i="2"/>
  <c r="BO40" i="2"/>
  <c r="CP40" i="2"/>
  <c r="DN43" i="2"/>
  <c r="CL44" i="2"/>
  <c r="CM44" i="2"/>
  <c r="CU44" i="2"/>
  <c r="BU44" i="2"/>
  <c r="AW29" i="2"/>
  <c r="DS29" i="2"/>
  <c r="AW31" i="2"/>
  <c r="DS31" i="2"/>
  <c r="CM33" i="2"/>
  <c r="CL33" i="2"/>
  <c r="DS34" i="2"/>
  <c r="AW34" i="2"/>
  <c r="BC34" i="2"/>
  <c r="DG34" i="2"/>
  <c r="DH34" i="2" s="1"/>
  <c r="L35" i="2"/>
  <c r="BZ35" i="2"/>
  <c r="BW35" i="2" s="1"/>
  <c r="DH35" i="2"/>
  <c r="DG36" i="2"/>
  <c r="DH36" i="2" s="1"/>
  <c r="CF36" i="2"/>
  <c r="CW36" i="2"/>
  <c r="EE37" i="2"/>
  <c r="EF37" i="2" s="1"/>
  <c r="CM37" i="2"/>
  <c r="BC38" i="2"/>
  <c r="EG38" i="2"/>
  <c r="CP38" i="2"/>
  <c r="BO38" i="2"/>
  <c r="EB38" i="2"/>
  <c r="DC39" i="2"/>
  <c r="CC39" i="2"/>
  <c r="DQ39" i="2"/>
  <c r="DR39" i="2" s="1"/>
  <c r="CQ39" i="2"/>
  <c r="AE40" i="2"/>
  <c r="CL40" i="2"/>
  <c r="EC41" i="2"/>
  <c r="DS41" i="2"/>
  <c r="DQ42" i="2"/>
  <c r="CV43" i="2"/>
  <c r="BU43" i="2"/>
  <c r="DQ43" i="2"/>
  <c r="DR43" i="2" s="1"/>
  <c r="DT44" i="2"/>
  <c r="DU44" i="2" s="1"/>
  <c r="DV44" i="2"/>
  <c r="DY44" i="2" s="1"/>
  <c r="DJ45" i="2"/>
  <c r="DK45" i="2" s="1"/>
  <c r="CI45" i="2"/>
  <c r="EC47" i="2"/>
  <c r="DJ50" i="2"/>
  <c r="DK50" i="2" s="1"/>
  <c r="CI50" i="2"/>
  <c r="EC51" i="2"/>
  <c r="DB51" i="2"/>
  <c r="L33" i="2"/>
  <c r="DQ35" i="2"/>
  <c r="DC36" i="2"/>
  <c r="DE36" i="2" s="1"/>
  <c r="CC36" i="2"/>
  <c r="CV37" i="2"/>
  <c r="BU37" i="2"/>
  <c r="DE37" i="2"/>
  <c r="CL38" i="2"/>
  <c r="BL38" i="2"/>
  <c r="DK38" i="2"/>
  <c r="BC39" i="2"/>
  <c r="BU39" i="2"/>
  <c r="CV39" i="2"/>
  <c r="CF40" i="2"/>
  <c r="DG40" i="2"/>
  <c r="DO40" i="2"/>
  <c r="CN40" i="2"/>
  <c r="DC42" i="2"/>
  <c r="CC42" i="2"/>
  <c r="EB42" i="2"/>
  <c r="EJ43" i="2"/>
  <c r="BC43" i="2"/>
  <c r="CR43" i="2"/>
  <c r="BR43" i="2"/>
  <c r="DA43" i="2"/>
  <c r="CZ43" i="2"/>
  <c r="CC43" i="2"/>
  <c r="DE43" i="2" s="1"/>
  <c r="DI43" i="2"/>
  <c r="DK43" i="2" s="1"/>
  <c r="CI43" i="2"/>
  <c r="CM47" i="2"/>
  <c r="CL47" i="2"/>
  <c r="CU47" i="2"/>
  <c r="BU47" i="2"/>
  <c r="CM51" i="2"/>
  <c r="CL51" i="2"/>
  <c r="AW36" i="2"/>
  <c r="DS36" i="2"/>
  <c r="AW38" i="2"/>
  <c r="DS38" i="2"/>
  <c r="EE41" i="2"/>
  <c r="CM41" i="2"/>
  <c r="CL41" i="2"/>
  <c r="CL42" i="2"/>
  <c r="BL42" i="2"/>
  <c r="CT42" i="2"/>
  <c r="BZ43" i="2"/>
  <c r="EI43" i="2"/>
  <c r="CC44" i="2"/>
  <c r="DE44" i="2" s="1"/>
  <c r="EG45" i="2"/>
  <c r="BC45" i="2"/>
  <c r="ED45" i="2"/>
  <c r="EE45" i="2" s="1"/>
  <c r="EF45" i="2" s="1"/>
  <c r="CO45" i="2"/>
  <c r="BO45" i="2"/>
  <c r="DF45" i="2"/>
  <c r="DH45" i="2" s="1"/>
  <c r="CF45" i="2"/>
  <c r="DN45" i="2"/>
  <c r="DH46" i="2"/>
  <c r="EH46" i="2"/>
  <c r="EI46" i="2" s="1"/>
  <c r="DS48" i="2"/>
  <c r="AW48" i="2"/>
  <c r="DP48" i="2"/>
  <c r="BW50" i="2"/>
  <c r="BZ50" i="2"/>
  <c r="CM39" i="2"/>
  <c r="CL39" i="2"/>
  <c r="DS40" i="2"/>
  <c r="AW40" i="2"/>
  <c r="L41" i="2"/>
  <c r="DG42" i="2"/>
  <c r="DH42" i="2" s="1"/>
  <c r="CF42" i="2"/>
  <c r="CW42" i="2"/>
  <c r="EE43" i="2"/>
  <c r="EF43" i="2" s="1"/>
  <c r="CM43" i="2"/>
  <c r="EG44" i="2"/>
  <c r="ED44" i="2"/>
  <c r="EE44" i="2" s="1"/>
  <c r="EF44" i="2" s="1"/>
  <c r="BC44" i="2"/>
  <c r="DA44" i="2"/>
  <c r="BZ44" i="2"/>
  <c r="BW44" i="2" s="1"/>
  <c r="CZ44" i="2"/>
  <c r="CQ44" i="2"/>
  <c r="DK44" i="2"/>
  <c r="CV45" i="2"/>
  <c r="BU45" i="2"/>
  <c r="CZ46" i="2"/>
  <c r="BZ46" i="2"/>
  <c r="DB46" i="2" s="1"/>
  <c r="DK46" i="2"/>
  <c r="DQ50" i="2"/>
  <c r="DR50" i="2" s="1"/>
  <c r="EB50" i="2"/>
  <c r="DG51" i="2"/>
  <c r="DH51" i="2" s="1"/>
  <c r="CF51" i="2"/>
  <c r="DQ51" i="2"/>
  <c r="DR51" i="2" s="1"/>
  <c r="CQ51" i="2"/>
  <c r="AW42" i="2"/>
  <c r="DS42" i="2"/>
  <c r="AW44" i="2"/>
  <c r="BL44" i="2"/>
  <c r="BI44" i="2" s="1"/>
  <c r="DO45" i="2"/>
  <c r="CN45" i="2"/>
  <c r="BL46" i="2"/>
  <c r="DT46" i="2"/>
  <c r="DU46" i="2" s="1"/>
  <c r="CZ47" i="2"/>
  <c r="BZ47" i="2"/>
  <c r="DK47" i="2"/>
  <c r="DO48" i="2"/>
  <c r="CN48" i="2"/>
  <c r="EF48" i="2"/>
  <c r="EG50" i="2"/>
  <c r="BC50" i="2"/>
  <c r="ED50" i="2"/>
  <c r="EE50" i="2" s="1"/>
  <c r="EF50" i="2" s="1"/>
  <c r="DN50" i="2"/>
  <c r="AE45" i="2"/>
  <c r="DS45" i="2"/>
  <c r="AW45" i="2"/>
  <c r="CS45" i="2"/>
  <c r="CT45" i="2" s="1"/>
  <c r="BR45" i="2"/>
  <c r="DA45" i="2"/>
  <c r="DP45" i="2"/>
  <c r="L46" i="2"/>
  <c r="DD46" i="2"/>
  <c r="EF46" i="2" s="1"/>
  <c r="CC46" i="2"/>
  <c r="L47" i="2"/>
  <c r="DG47" i="2"/>
  <c r="CF47" i="2"/>
  <c r="DH47" i="2" s="1"/>
  <c r="DQ47" i="2"/>
  <c r="DR47" i="2" s="1"/>
  <c r="CQ47" i="2"/>
  <c r="CS48" i="2"/>
  <c r="CT48" i="2" s="1"/>
  <c r="BR48" i="2"/>
  <c r="DB48" i="2"/>
  <c r="EC48" i="2"/>
  <c r="DK48" i="2"/>
  <c r="EJ48" i="2"/>
  <c r="EH48" i="2"/>
  <c r="EI48" i="2" s="1"/>
  <c r="AE50" i="2"/>
  <c r="CV50" i="2"/>
  <c r="BU50" i="2"/>
  <c r="CZ51" i="2"/>
  <c r="DK51" i="2"/>
  <c r="BW45" i="2"/>
  <c r="BC46" i="2"/>
  <c r="BL47" i="2"/>
  <c r="DT47" i="2"/>
  <c r="CO48" i="2"/>
  <c r="BO48" i="2"/>
  <c r="DJ48" i="2"/>
  <c r="CI48" i="2"/>
  <c r="CZ49" i="2"/>
  <c r="BZ49" i="2"/>
  <c r="DQ49" i="2"/>
  <c r="DR49" i="2" s="1"/>
  <c r="DH49" i="2"/>
  <c r="CF50" i="2"/>
  <c r="DH50" i="2" s="1"/>
  <c r="DO50" i="2"/>
  <c r="CN50" i="2"/>
  <c r="BL51" i="2"/>
  <c r="BU51" i="2"/>
  <c r="CW51" i="2" s="1"/>
  <c r="DT51" i="2"/>
  <c r="DU51" i="2" s="1"/>
  <c r="DD47" i="2"/>
  <c r="CC47" i="2"/>
  <c r="DN48" i="2"/>
  <c r="CM49" i="2"/>
  <c r="CL49" i="2"/>
  <c r="CT49" i="2"/>
  <c r="DK49" i="2"/>
  <c r="DS50" i="2"/>
  <c r="AW50" i="2"/>
  <c r="CS50" i="2"/>
  <c r="BR50" i="2"/>
  <c r="BI50" i="2" s="1"/>
  <c r="DA50" i="2"/>
  <c r="DP50" i="2"/>
  <c r="L51" i="2"/>
  <c r="DD51" i="2"/>
  <c r="EF51" i="2" s="1"/>
  <c r="CC51" i="2"/>
  <c r="BC47" i="2"/>
  <c r="EG47" i="2"/>
  <c r="BC49" i="2"/>
  <c r="EG49" i="2"/>
  <c r="BC51" i="2"/>
  <c r="EG51" i="2"/>
  <c r="EC17" i="2"/>
  <c r="EG17" i="2"/>
  <c r="EH17" i="2" s="1"/>
  <c r="EI17" i="2" s="1"/>
  <c r="EF17" i="2"/>
  <c r="F19" i="2"/>
  <c r="F18" i="2"/>
  <c r="CC17" i="2"/>
  <c r="DE17" i="2" s="1"/>
  <c r="BZ17" i="2"/>
  <c r="DB17" i="2" s="1"/>
  <c r="CF17" i="2"/>
  <c r="DH17" i="2" s="1"/>
  <c r="CI17" i="2"/>
  <c r="DK17" i="2" s="1"/>
  <c r="BC17" i="2"/>
  <c r="AE17" i="2"/>
  <c r="AY17" i="2"/>
  <c r="BK17" i="2"/>
  <c r="CM17" i="2" s="1"/>
  <c r="AZ17" i="2"/>
  <c r="BT17" i="2"/>
  <c r="CV17" i="2" s="1"/>
  <c r="BS17" i="2"/>
  <c r="CU17" i="2" s="1"/>
  <c r="BQ17" i="2"/>
  <c r="CS17" i="2" s="1"/>
  <c r="BP17" i="2"/>
  <c r="CR17" i="2" s="1"/>
  <c r="BM17" i="2"/>
  <c r="CO17" i="2" s="1"/>
  <c r="DE29" i="2" l="1"/>
  <c r="BW21" i="2"/>
  <c r="EJ19" i="2"/>
  <c r="EK19" i="2" s="1"/>
  <c r="EL19" i="2" s="1"/>
  <c r="DE49" i="2"/>
  <c r="DE21" i="2"/>
  <c r="EJ28" i="2"/>
  <c r="EM28" i="2" s="1"/>
  <c r="DE41" i="2"/>
  <c r="BW48" i="2"/>
  <c r="BW34" i="2"/>
  <c r="EF19" i="2"/>
  <c r="EJ35" i="2"/>
  <c r="EM35" i="2" s="1"/>
  <c r="BW51" i="2"/>
  <c r="DB42" i="2"/>
  <c r="EC38" i="2"/>
  <c r="EJ41" i="2"/>
  <c r="EM41" i="2" s="1"/>
  <c r="EJ37" i="2"/>
  <c r="EM37" i="2" s="1"/>
  <c r="EK28" i="2"/>
  <c r="EL28" i="2" s="1"/>
  <c r="CY22" i="2"/>
  <c r="DB33" i="2"/>
  <c r="CW45" i="2"/>
  <c r="CW34" i="2"/>
  <c r="BI19" i="2"/>
  <c r="BI41" i="2"/>
  <c r="BI40" i="2"/>
  <c r="CW32" i="2"/>
  <c r="BI33" i="2"/>
  <c r="BI35" i="2"/>
  <c r="DY51" i="2"/>
  <c r="CQ41" i="2"/>
  <c r="BI51" i="2"/>
  <c r="DW49" i="2"/>
  <c r="DX49" i="2" s="1"/>
  <c r="DW20" i="2"/>
  <c r="DX20" i="2" s="1"/>
  <c r="BI49" i="2"/>
  <c r="DE42" i="2"/>
  <c r="DE33" i="2"/>
  <c r="DE38" i="2"/>
  <c r="CY38" i="2" s="1"/>
  <c r="DE40" i="2"/>
  <c r="BW20" i="2"/>
  <c r="DE23" i="2"/>
  <c r="EF49" i="2"/>
  <c r="EF22" i="2"/>
  <c r="BW47" i="2"/>
  <c r="BW38" i="2"/>
  <c r="BW43" i="2"/>
  <c r="CY36" i="2"/>
  <c r="CY20" i="2"/>
  <c r="EJ17" i="2"/>
  <c r="EK17" i="2" s="1"/>
  <c r="EL17" i="2" s="1"/>
  <c r="BW17" i="2"/>
  <c r="DR37" i="2"/>
  <c r="BI39" i="2"/>
  <c r="CQ34" i="2"/>
  <c r="CK34" i="2" s="1"/>
  <c r="DR30" i="2"/>
  <c r="CQ19" i="2"/>
  <c r="BI37" i="2"/>
  <c r="DW22" i="2"/>
  <c r="DX22" i="2" s="1"/>
  <c r="BI22" i="2"/>
  <c r="CQ46" i="2"/>
  <c r="BI43" i="2"/>
  <c r="DT30" i="2"/>
  <c r="DU30" i="2" s="1"/>
  <c r="DT19" i="2"/>
  <c r="DU19" i="2" s="1"/>
  <c r="EJ34" i="2"/>
  <c r="EH34" i="2"/>
  <c r="EI34" i="2" s="1"/>
  <c r="EI33" i="2"/>
  <c r="EH30" i="2"/>
  <c r="EI30" i="2" s="1"/>
  <c r="EJ30" i="2"/>
  <c r="EM30" i="2" s="1"/>
  <c r="BW46" i="2"/>
  <c r="DB40" i="2"/>
  <c r="EF24" i="2"/>
  <c r="EC33" i="2"/>
  <c r="DB19" i="2"/>
  <c r="BI48" i="2"/>
  <c r="BI46" i="2"/>
  <c r="BI47" i="2"/>
  <c r="BI30" i="2"/>
  <c r="BI24" i="2"/>
  <c r="CW50" i="2"/>
  <c r="CW39" i="2"/>
  <c r="BI34" i="2"/>
  <c r="BI20" i="2"/>
  <c r="DX43" i="2"/>
  <c r="DY43" i="2"/>
  <c r="DW19" i="2"/>
  <c r="DX19" i="2" s="1"/>
  <c r="CT37" i="2"/>
  <c r="CT28" i="2"/>
  <c r="DW23" i="2"/>
  <c r="DX23" i="2" s="1"/>
  <c r="BI29" i="2"/>
  <c r="DU47" i="2"/>
  <c r="BI23" i="2"/>
  <c r="CT41" i="2"/>
  <c r="BI21" i="2"/>
  <c r="DW39" i="2"/>
  <c r="DX39" i="2" s="1"/>
  <c r="DR38" i="2"/>
  <c r="DT39" i="2"/>
  <c r="DU39" i="2" s="1"/>
  <c r="BI25" i="2"/>
  <c r="BI38" i="2"/>
  <c r="DR35" i="2"/>
  <c r="BI36" i="2"/>
  <c r="CK25" i="2"/>
  <c r="BI32" i="2"/>
  <c r="CQ21" i="2"/>
  <c r="CK20" i="2"/>
  <c r="CQ24" i="2"/>
  <c r="CK24" i="2" s="1"/>
  <c r="CK22" i="2"/>
  <c r="DB50" i="2"/>
  <c r="CY50" i="2" s="1"/>
  <c r="EC50" i="2"/>
  <c r="EB49" i="2"/>
  <c r="EB51" i="2"/>
  <c r="EJ50" i="2"/>
  <c r="EH50" i="2"/>
  <c r="EI50" i="2" s="1"/>
  <c r="EJ45" i="2"/>
  <c r="EH45" i="2"/>
  <c r="EI45" i="2" s="1"/>
  <c r="DN47" i="2"/>
  <c r="DV41" i="2"/>
  <c r="DT41" i="2"/>
  <c r="DU41" i="2" s="1"/>
  <c r="EE36" i="2"/>
  <c r="EF36" i="2" s="1"/>
  <c r="DW46" i="2"/>
  <c r="DX46" i="2" s="1"/>
  <c r="CW46" i="2"/>
  <c r="CK46" i="2" s="1"/>
  <c r="EK39" i="2"/>
  <c r="EL39" i="2" s="1"/>
  <c r="EM39" i="2"/>
  <c r="DT27" i="2"/>
  <c r="DU27" i="2" s="1"/>
  <c r="DV27" i="2"/>
  <c r="DO36" i="2"/>
  <c r="CN36" i="2"/>
  <c r="EC32" i="2"/>
  <c r="DB32" i="2"/>
  <c r="CY32" i="2" s="1"/>
  <c r="EJ18" i="2"/>
  <c r="EH18" i="2"/>
  <c r="EI18" i="2" s="1"/>
  <c r="DO21" i="2"/>
  <c r="CN21" i="2"/>
  <c r="DO19" i="2"/>
  <c r="CN19" i="2"/>
  <c r="CK19" i="2"/>
  <c r="DU18" i="2"/>
  <c r="DO49" i="2"/>
  <c r="CN49" i="2"/>
  <c r="DQ48" i="2"/>
  <c r="DR48" i="2" s="1"/>
  <c r="CQ48" i="2"/>
  <c r="CK48" i="2" s="1"/>
  <c r="DE46" i="2"/>
  <c r="CY46" i="2" s="1"/>
  <c r="DV45" i="2"/>
  <c r="DT45" i="2"/>
  <c r="DU45" i="2" s="1"/>
  <c r="EH44" i="2"/>
  <c r="EI44" i="2" s="1"/>
  <c r="EJ44" i="2"/>
  <c r="DO39" i="2"/>
  <c r="CN39" i="2"/>
  <c r="DQ45" i="2"/>
  <c r="DR45" i="2" s="1"/>
  <c r="CQ45" i="2"/>
  <c r="CK45" i="2" s="1"/>
  <c r="DN51" i="2"/>
  <c r="EB43" i="2"/>
  <c r="DT43" i="2"/>
  <c r="DU43" i="2" s="1"/>
  <c r="CT43" i="2"/>
  <c r="DB47" i="2"/>
  <c r="EJ40" i="2"/>
  <c r="EH40" i="2"/>
  <c r="EI40" i="2" s="1"/>
  <c r="DN34" i="2"/>
  <c r="DE31" i="2"/>
  <c r="DN46" i="2"/>
  <c r="BI31" i="2"/>
  <c r="DY32" i="2"/>
  <c r="DW32" i="2"/>
  <c r="DX32" i="2" s="1"/>
  <c r="DY28" i="2"/>
  <c r="DW28" i="2"/>
  <c r="DX28" i="2" s="1"/>
  <c r="DE25" i="2"/>
  <c r="DK35" i="2"/>
  <c r="DR31" i="2"/>
  <c r="CQ31" i="2"/>
  <c r="CK31" i="2" s="1"/>
  <c r="CN23" i="2"/>
  <c r="DO23" i="2"/>
  <c r="DK32" i="2"/>
  <c r="EB30" i="2"/>
  <c r="DE26" i="2"/>
  <c r="CT33" i="2"/>
  <c r="DB27" i="2"/>
  <c r="CY27" i="2" s="1"/>
  <c r="EC27" i="2"/>
  <c r="EJ27" i="2"/>
  <c r="EH27" i="2"/>
  <c r="EI27" i="2" s="1"/>
  <c r="DH18" i="2"/>
  <c r="CY18" i="2" s="1"/>
  <c r="DB21" i="2"/>
  <c r="CY21" i="2" s="1"/>
  <c r="DW18" i="2"/>
  <c r="DX18" i="2" s="1"/>
  <c r="EH49" i="2"/>
  <c r="EI49" i="2" s="1"/>
  <c r="EJ49" i="2"/>
  <c r="CT50" i="2"/>
  <c r="DE47" i="2"/>
  <c r="CY47" i="2" s="1"/>
  <c r="EF47" i="2"/>
  <c r="EB46" i="2"/>
  <c r="EC44" i="2"/>
  <c r="DB44" i="2"/>
  <c r="CY44" i="2" s="1"/>
  <c r="DV40" i="2"/>
  <c r="DT40" i="2"/>
  <c r="DU40" i="2" s="1"/>
  <c r="EM46" i="2"/>
  <c r="EK46" i="2"/>
  <c r="EL46" i="2" s="1"/>
  <c r="DN42" i="2"/>
  <c r="CN41" i="2"/>
  <c r="DO41" i="2"/>
  <c r="DE51" i="2"/>
  <c r="CY51" i="2" s="1"/>
  <c r="CN47" i="2"/>
  <c r="DO47" i="2"/>
  <c r="BW42" i="2"/>
  <c r="DN38" i="2"/>
  <c r="CW37" i="2"/>
  <c r="CQ35" i="2"/>
  <c r="CK35" i="2" s="1"/>
  <c r="CW43" i="2"/>
  <c r="CY41" i="2"/>
  <c r="DT34" i="2"/>
  <c r="DU34" i="2" s="1"/>
  <c r="DV34" i="2"/>
  <c r="DT29" i="2"/>
  <c r="DU29" i="2" s="1"/>
  <c r="DV29" i="2"/>
  <c r="DN44" i="2"/>
  <c r="DK37" i="2"/>
  <c r="EJ36" i="2"/>
  <c r="EH36" i="2"/>
  <c r="EI36" i="2" s="1"/>
  <c r="DH33" i="2"/>
  <c r="DN29" i="2"/>
  <c r="CW28" i="2"/>
  <c r="CK28" i="2" s="1"/>
  <c r="DR42" i="2"/>
  <c r="EM32" i="2"/>
  <c r="EK32" i="2"/>
  <c r="EL32" i="2" s="1"/>
  <c r="DN31" i="2"/>
  <c r="CW30" i="2"/>
  <c r="BI27" i="2"/>
  <c r="DT25" i="2"/>
  <c r="DU25" i="2" s="1"/>
  <c r="DV25" i="2"/>
  <c r="BW40" i="2"/>
  <c r="DN36" i="2"/>
  <c r="DT26" i="2"/>
  <c r="DU26" i="2" s="1"/>
  <c r="DV26" i="2"/>
  <c r="DH31" i="2"/>
  <c r="DR29" i="2"/>
  <c r="CQ29" i="2"/>
  <c r="CT39" i="2"/>
  <c r="EB32" i="2"/>
  <c r="CT32" i="2"/>
  <c r="CK32" i="2" s="1"/>
  <c r="CN29" i="2"/>
  <c r="EC28" i="2"/>
  <c r="DB28" i="2"/>
  <c r="CY28" i="2" s="1"/>
  <c r="CN27" i="2"/>
  <c r="CK27" i="2" s="1"/>
  <c r="EJ22" i="2"/>
  <c r="EH22" i="2"/>
  <c r="CQ42" i="2"/>
  <c r="EK25" i="2"/>
  <c r="EL25" i="2" s="1"/>
  <c r="EM25" i="2"/>
  <c r="DE24" i="2"/>
  <c r="EB21" i="2"/>
  <c r="CY19" i="2"/>
  <c r="EB19" i="2"/>
  <c r="EK26" i="2"/>
  <c r="EL26" i="2" s="1"/>
  <c r="EM26" i="2"/>
  <c r="EL24" i="2"/>
  <c r="EM19" i="2"/>
  <c r="CQ18" i="2"/>
  <c r="CK18" i="2" s="1"/>
  <c r="DW21" i="2"/>
  <c r="DX21" i="2" s="1"/>
  <c r="DU20" i="2"/>
  <c r="EH51" i="2"/>
  <c r="EI51" i="2" s="1"/>
  <c r="EJ51" i="2"/>
  <c r="DV50" i="2"/>
  <c r="DT50" i="2"/>
  <c r="DU50" i="2" s="1"/>
  <c r="DT42" i="2"/>
  <c r="DU42" i="2" s="1"/>
  <c r="DV42" i="2"/>
  <c r="EB44" i="2"/>
  <c r="DV48" i="2"/>
  <c r="DT48" i="2"/>
  <c r="DU48" i="2" s="1"/>
  <c r="BI45" i="2"/>
  <c r="DN41" i="2"/>
  <c r="DT36" i="2"/>
  <c r="DU36" i="2" s="1"/>
  <c r="DV36" i="2"/>
  <c r="CN37" i="2"/>
  <c r="DO37" i="2"/>
  <c r="CN44" i="2"/>
  <c r="DO44" i="2"/>
  <c r="DB39" i="2"/>
  <c r="EC39" i="2"/>
  <c r="CQ38" i="2"/>
  <c r="CK38" i="2" s="1"/>
  <c r="DO26" i="2"/>
  <c r="CN26" i="2"/>
  <c r="DQ40" i="2"/>
  <c r="DR40" i="2" s="1"/>
  <c r="CQ40" i="2"/>
  <c r="CK40" i="2" s="1"/>
  <c r="EB35" i="2"/>
  <c r="EJ29" i="2"/>
  <c r="EH29" i="2"/>
  <c r="EI29" i="2" s="1"/>
  <c r="DO35" i="2"/>
  <c r="CN35" i="2"/>
  <c r="EB28" i="2"/>
  <c r="EJ20" i="2"/>
  <c r="EH20" i="2"/>
  <c r="EI20" i="2" s="1"/>
  <c r="BW27" i="2"/>
  <c r="BW26" i="2"/>
  <c r="EH47" i="2"/>
  <c r="EI47" i="2" s="1"/>
  <c r="EJ47" i="2"/>
  <c r="DB45" i="2"/>
  <c r="CY45" i="2" s="1"/>
  <c r="EC45" i="2"/>
  <c r="EB47" i="2"/>
  <c r="CN42" i="2"/>
  <c r="BI42" i="2"/>
  <c r="DT38" i="2"/>
  <c r="DU38" i="2" s="1"/>
  <c r="DV38" i="2"/>
  <c r="CY42" i="2"/>
  <c r="DE39" i="2"/>
  <c r="EJ38" i="2"/>
  <c r="EH38" i="2"/>
  <c r="EI38" i="2" s="1"/>
  <c r="CN33" i="2"/>
  <c r="DO33" i="2"/>
  <c r="EC37" i="2"/>
  <c r="DB37" i="2"/>
  <c r="CY37" i="2" s="1"/>
  <c r="EJ42" i="2"/>
  <c r="EH42" i="2"/>
  <c r="EI42" i="2" s="1"/>
  <c r="DN26" i="2"/>
  <c r="CK26" i="2"/>
  <c r="DY30" i="2"/>
  <c r="DW30" i="2"/>
  <c r="EC24" i="2"/>
  <c r="DB24" i="2"/>
  <c r="CY29" i="2"/>
  <c r="DN35" i="2"/>
  <c r="CT30" i="2"/>
  <c r="DT24" i="2"/>
  <c r="DU24" i="2" s="1"/>
  <c r="DV24" i="2"/>
  <c r="EH23" i="2"/>
  <c r="EI23" i="2" s="1"/>
  <c r="EJ23" i="2"/>
  <c r="EM33" i="2"/>
  <c r="EK33" i="2"/>
  <c r="EL33" i="2" s="1"/>
  <c r="DN49" i="2"/>
  <c r="CK49" i="2"/>
  <c r="DB49" i="2"/>
  <c r="BW49" i="2"/>
  <c r="EM48" i="2"/>
  <c r="EK48" i="2"/>
  <c r="CY48" i="2"/>
  <c r="CN43" i="2"/>
  <c r="DO43" i="2"/>
  <c r="DN39" i="2"/>
  <c r="EF41" i="2"/>
  <c r="CN51" i="2"/>
  <c r="CK51" i="2" s="1"/>
  <c r="DO51" i="2"/>
  <c r="DW47" i="2"/>
  <c r="DX47" i="2" s="1"/>
  <c r="CW47" i="2"/>
  <c r="DB43" i="2"/>
  <c r="CY43" i="2" s="1"/>
  <c r="EC43" i="2"/>
  <c r="EM43" i="2"/>
  <c r="EK43" i="2"/>
  <c r="EL43" i="2" s="1"/>
  <c r="DH40" i="2"/>
  <c r="BW36" i="2"/>
  <c r="DN40" i="2"/>
  <c r="EE39" i="2"/>
  <c r="EF39" i="2" s="1"/>
  <c r="DN33" i="2"/>
  <c r="CK33" i="2"/>
  <c r="DT31" i="2"/>
  <c r="DU31" i="2" s="1"/>
  <c r="DV31" i="2"/>
  <c r="DW44" i="2"/>
  <c r="DX44" i="2" s="1"/>
  <c r="CW44" i="2"/>
  <c r="CK44" i="2" s="1"/>
  <c r="EE40" i="2"/>
  <c r="EF40" i="2" s="1"/>
  <c r="EB37" i="2"/>
  <c r="DR36" i="2"/>
  <c r="CQ36" i="2"/>
  <c r="CK36" i="2" s="1"/>
  <c r="DV35" i="2"/>
  <c r="DT35" i="2"/>
  <c r="DU35" i="2" s="1"/>
  <c r="CN46" i="2"/>
  <c r="DO46" i="2"/>
  <c r="EE42" i="2"/>
  <c r="EF42" i="2" s="1"/>
  <c r="DV33" i="2"/>
  <c r="DT33" i="2"/>
  <c r="DU33" i="2" s="1"/>
  <c r="DK40" i="2"/>
  <c r="DB34" i="2"/>
  <c r="CY34" i="2" s="1"/>
  <c r="EC34" i="2"/>
  <c r="EE31" i="2"/>
  <c r="EF31" i="2" s="1"/>
  <c r="EE29" i="2"/>
  <c r="EF29" i="2" s="1"/>
  <c r="EC35" i="2"/>
  <c r="DB35" i="2"/>
  <c r="CY35" i="2" s="1"/>
  <c r="EJ31" i="2"/>
  <c r="EH31" i="2"/>
  <c r="EI31" i="2" s="1"/>
  <c r="EE38" i="2"/>
  <c r="EF38" i="2" s="1"/>
  <c r="DV37" i="2"/>
  <c r="DT37" i="2"/>
  <c r="DU37" i="2" s="1"/>
  <c r="EK35" i="2"/>
  <c r="EL35" i="2" s="1"/>
  <c r="CN31" i="2"/>
  <c r="EC30" i="2"/>
  <c r="DB30" i="2"/>
  <c r="CY30" i="2" s="1"/>
  <c r="DH27" i="2"/>
  <c r="CY25" i="2"/>
  <c r="CK23" i="2"/>
  <c r="DR46" i="2"/>
  <c r="EC26" i="2"/>
  <c r="DB26" i="2"/>
  <c r="CY26" i="2" s="1"/>
  <c r="EC23" i="2"/>
  <c r="DB23" i="2"/>
  <c r="DU22" i="2"/>
  <c r="DM22" i="2" s="1"/>
  <c r="EK21" i="2"/>
  <c r="EL21" i="2" s="1"/>
  <c r="EM21" i="2"/>
  <c r="CY17" i="2"/>
  <c r="CN17" i="2"/>
  <c r="DP17" i="2"/>
  <c r="DQ17" i="2" s="1"/>
  <c r="DR17" i="2" s="1"/>
  <c r="DS17" i="2"/>
  <c r="AW17" i="2"/>
  <c r="BO17" i="2"/>
  <c r="CQ17" i="2" s="1"/>
  <c r="BR17" i="2"/>
  <c r="CT17" i="2" s="1"/>
  <c r="BL17" i="2"/>
  <c r="BU17" i="2"/>
  <c r="CW17" i="2" s="1"/>
  <c r="CY39" i="2" l="1"/>
  <c r="CY23" i="2"/>
  <c r="EK41" i="2"/>
  <c r="EL41" i="2" s="1"/>
  <c r="EM17" i="2"/>
  <c r="EA17" i="2" s="1"/>
  <c r="EA41" i="2"/>
  <c r="CY49" i="2"/>
  <c r="EA33" i="2"/>
  <c r="EK37" i="2"/>
  <c r="EL37" i="2" s="1"/>
  <c r="EK30" i="2"/>
  <c r="EL30" i="2" s="1"/>
  <c r="CK39" i="2"/>
  <c r="DM20" i="2"/>
  <c r="CK41" i="2"/>
  <c r="CK37" i="2"/>
  <c r="CK21" i="2"/>
  <c r="CY33" i="2"/>
  <c r="CK29" i="2"/>
  <c r="CK42" i="2"/>
  <c r="DM23" i="2"/>
  <c r="EA24" i="2"/>
  <c r="EA28" i="2"/>
  <c r="CY40" i="2"/>
  <c r="EK34" i="2"/>
  <c r="EL34" i="2" s="1"/>
  <c r="EM34" i="2"/>
  <c r="CK47" i="2"/>
  <c r="CK30" i="2"/>
  <c r="CK50" i="2"/>
  <c r="CK43" i="2"/>
  <c r="DM19" i="2"/>
  <c r="DM43" i="2"/>
  <c r="DM47" i="2"/>
  <c r="DM39" i="2"/>
  <c r="DM32" i="2"/>
  <c r="DM18" i="2"/>
  <c r="EK31" i="2"/>
  <c r="EL31" i="2" s="1"/>
  <c r="EM31" i="2"/>
  <c r="DY35" i="2"/>
  <c r="DW35" i="2"/>
  <c r="DX35" i="2" s="1"/>
  <c r="EL48" i="2"/>
  <c r="EA48" i="2" s="1"/>
  <c r="EM38" i="2"/>
  <c r="EK38" i="2"/>
  <c r="EL38" i="2" s="1"/>
  <c r="EA21" i="2"/>
  <c r="EM22" i="2"/>
  <c r="EK22" i="2"/>
  <c r="EL22" i="2" s="1"/>
  <c r="DY25" i="2"/>
  <c r="DW25" i="2"/>
  <c r="DX25" i="2" s="1"/>
  <c r="DY34" i="2"/>
  <c r="DW34" i="2"/>
  <c r="DX34" i="2" s="1"/>
  <c r="EK49" i="2"/>
  <c r="EL49" i="2" s="1"/>
  <c r="EM49" i="2"/>
  <c r="EK44" i="2"/>
  <c r="EL44" i="2" s="1"/>
  <c r="EM44" i="2"/>
  <c r="DY27" i="2"/>
  <c r="DW27" i="2"/>
  <c r="DX27" i="2" s="1"/>
  <c r="DY37" i="2"/>
  <c r="DW37" i="2"/>
  <c r="DX37" i="2" s="1"/>
  <c r="EK23" i="2"/>
  <c r="EL23" i="2" s="1"/>
  <c r="EM23" i="2"/>
  <c r="DX30" i="2"/>
  <c r="DM30" i="2" s="1"/>
  <c r="EK29" i="2"/>
  <c r="EL29" i="2" s="1"/>
  <c r="EM29" i="2"/>
  <c r="DY36" i="2"/>
  <c r="DW36" i="2"/>
  <c r="DX36" i="2" s="1"/>
  <c r="EA25" i="2"/>
  <c r="DM44" i="2"/>
  <c r="EA43" i="2"/>
  <c r="EM18" i="2"/>
  <c r="EK18" i="2"/>
  <c r="EL18" i="2" s="1"/>
  <c r="DY41" i="2"/>
  <c r="DW41" i="2"/>
  <c r="DX41" i="2" s="1"/>
  <c r="DM28" i="2"/>
  <c r="DM49" i="2"/>
  <c r="EA39" i="2"/>
  <c r="DY42" i="2"/>
  <c r="DW42" i="2"/>
  <c r="DX42" i="2" s="1"/>
  <c r="DY50" i="2"/>
  <c r="DW50" i="2"/>
  <c r="EA19" i="2"/>
  <c r="EK36" i="2"/>
  <c r="EL36" i="2" s="1"/>
  <c r="EM36" i="2"/>
  <c r="DY29" i="2"/>
  <c r="DW29" i="2"/>
  <c r="DX29" i="2" s="1"/>
  <c r="EK27" i="2"/>
  <c r="EL27" i="2" s="1"/>
  <c r="EM27" i="2"/>
  <c r="DM46" i="2"/>
  <c r="EM45" i="2"/>
  <c r="EK45" i="2"/>
  <c r="EL45" i="2" s="1"/>
  <c r="EM50" i="2"/>
  <c r="EK50" i="2"/>
  <c r="EA26" i="2"/>
  <c r="DY33" i="2"/>
  <c r="DW33" i="2"/>
  <c r="DX33" i="2" s="1"/>
  <c r="DY31" i="2"/>
  <c r="DW31" i="2"/>
  <c r="DX31" i="2" s="1"/>
  <c r="DY24" i="2"/>
  <c r="DW24" i="2"/>
  <c r="DX24" i="2" s="1"/>
  <c r="CY24" i="2"/>
  <c r="EK42" i="2"/>
  <c r="EL42" i="2" s="1"/>
  <c r="EM42" i="2"/>
  <c r="DY38" i="2"/>
  <c r="DW38" i="2"/>
  <c r="DX38" i="2" s="1"/>
  <c r="EK47" i="2"/>
  <c r="EL47" i="2" s="1"/>
  <c r="EM47" i="2"/>
  <c r="EM20" i="2"/>
  <c r="EK20" i="2"/>
  <c r="EA35" i="2"/>
  <c r="DY48" i="2"/>
  <c r="DW48" i="2"/>
  <c r="EK51" i="2"/>
  <c r="EL51" i="2" s="1"/>
  <c r="EM51" i="2"/>
  <c r="EI22" i="2"/>
  <c r="EA32" i="2"/>
  <c r="DY26" i="2"/>
  <c r="DW26" i="2"/>
  <c r="DX26" i="2" s="1"/>
  <c r="DY40" i="2"/>
  <c r="DW40" i="2"/>
  <c r="DX40" i="2" s="1"/>
  <c r="EA46" i="2"/>
  <c r="EA30" i="2"/>
  <c r="CY31" i="2"/>
  <c r="EM40" i="2"/>
  <c r="EK40" i="2"/>
  <c r="DM51" i="2"/>
  <c r="DY45" i="2"/>
  <c r="DW45" i="2"/>
  <c r="DX45" i="2" s="1"/>
  <c r="DM21" i="2"/>
  <c r="DT17" i="2"/>
  <c r="DU17" i="2" s="1"/>
  <c r="DV17" i="2"/>
  <c r="CK17" i="2"/>
  <c r="BI17" i="2"/>
  <c r="EA37" i="2" l="1"/>
  <c r="EA22" i="2"/>
  <c r="DM27" i="2"/>
  <c r="EA51" i="2"/>
  <c r="EA27" i="2"/>
  <c r="EA34" i="2"/>
  <c r="EA18" i="2"/>
  <c r="EA31" i="2"/>
  <c r="EA23" i="2"/>
  <c r="DM25" i="2"/>
  <c r="DM34" i="2"/>
  <c r="DM31" i="2"/>
  <c r="DM45" i="2"/>
  <c r="DM24" i="2"/>
  <c r="DM38" i="2"/>
  <c r="DX48" i="2"/>
  <c r="DM48" i="2" s="1"/>
  <c r="DX50" i="2"/>
  <c r="DM50" i="2" s="1"/>
  <c r="DM33" i="2"/>
  <c r="EL40" i="2"/>
  <c r="EA40" i="2" s="1"/>
  <c r="EL20" i="2"/>
  <c r="EA20" i="2" s="1"/>
  <c r="EA47" i="2"/>
  <c r="DM29" i="2"/>
  <c r="EA29" i="2"/>
  <c r="EA45" i="2"/>
  <c r="DM41" i="2"/>
  <c r="EA36" i="2"/>
  <c r="DM36" i="2"/>
  <c r="DM26" i="2"/>
  <c r="DM37" i="2"/>
  <c r="DM35" i="2"/>
  <c r="EL50" i="2"/>
  <c r="EA50" i="2" s="1"/>
  <c r="EA42" i="2"/>
  <c r="DM42" i="2"/>
  <c r="EA49" i="2"/>
  <c r="DM40" i="2"/>
  <c r="EA38" i="2"/>
  <c r="EA44" i="2"/>
  <c r="DY17" i="2"/>
  <c r="DW17" i="2"/>
  <c r="I17" i="2"/>
  <c r="C17" i="2"/>
  <c r="AB17" i="2"/>
  <c r="X17" i="2"/>
  <c r="T17" i="2"/>
  <c r="P17" i="2"/>
  <c r="G82" i="5" l="1"/>
  <c r="G79" i="5"/>
  <c r="G76" i="5"/>
  <c r="G77" i="5"/>
  <c r="G83" i="5"/>
  <c r="G86" i="5"/>
  <c r="G85" i="5"/>
  <c r="G81" i="5"/>
  <c r="C35" i="5"/>
  <c r="C40" i="5" s="1"/>
  <c r="G84" i="5"/>
  <c r="G80" i="5"/>
  <c r="G87" i="5"/>
  <c r="G78" i="5"/>
  <c r="DX17" i="2"/>
  <c r="DM17" i="2" s="1"/>
  <c r="F17" i="2"/>
  <c r="L17" i="2"/>
  <c r="N36" i="5" l="1"/>
  <c r="C41" i="5"/>
  <c r="C42" i="5"/>
  <c r="N42" i="5" s="1"/>
  <c r="C43" i="5"/>
  <c r="N43" i="5" s="1"/>
  <c r="H78" i="5"/>
  <c r="M78" i="5" s="1"/>
  <c r="G88" i="5"/>
  <c r="H81" i="5"/>
  <c r="N81" i="5" s="1"/>
  <c r="H84" i="5"/>
  <c r="O84" i="5" s="1"/>
  <c r="H87" i="5"/>
  <c r="P87" i="5" s="1"/>
  <c r="C45" i="5" l="1"/>
  <c r="C47" i="5" s="1"/>
  <c r="N41" i="5"/>
  <c r="N40" i="5"/>
  <c r="P88" i="5"/>
  <c r="C95" i="5" s="1"/>
  <c r="C96" i="5" s="1"/>
  <c r="Y78" i="5"/>
  <c r="Z79" i="5" s="1"/>
  <c r="Z80" i="5" s="1"/>
  <c r="AB87" i="5"/>
  <c r="AA84" i="5"/>
  <c r="AB85" i="5" s="1"/>
  <c r="AB86" i="5" s="1"/>
  <c r="Z81" i="5"/>
  <c r="AA82" i="5" s="1"/>
  <c r="AA83" i="5" s="1"/>
  <c r="H88" i="5"/>
  <c r="C48" i="5" l="1"/>
  <c r="C46" i="5"/>
  <c r="N46" i="5" s="1"/>
  <c r="C49" i="5"/>
  <c r="N47" i="5" l="1"/>
  <c r="N48" i="5" s="1"/>
  <c r="C51" i="5" l="1"/>
  <c r="N51" i="5"/>
</calcChain>
</file>

<file path=xl/sharedStrings.xml><?xml version="1.0" encoding="utf-8"?>
<sst xmlns="http://schemas.openxmlformats.org/spreadsheetml/2006/main" count="280" uniqueCount="65">
  <si>
    <t>Winamax</t>
  </si>
  <si>
    <t>Taux de commission</t>
  </si>
  <si>
    <t>T1</t>
  </si>
  <si>
    <t>T2</t>
  </si>
  <si>
    <t>Contrôle</t>
  </si>
  <si>
    <t>T3</t>
  </si>
  <si>
    <t>T4</t>
  </si>
  <si>
    <t>Volume d'affaire de référence</t>
  </si>
  <si>
    <t>Versement en cash</t>
  </si>
  <si>
    <t>Charge à date</t>
  </si>
  <si>
    <t>Dette à date</t>
  </si>
  <si>
    <t>Ecriture de Provision mensuelle</t>
  </si>
  <si>
    <t>CA de ref.</t>
  </si>
  <si>
    <t>Taux de CA p/R au VA</t>
  </si>
  <si>
    <t>Taux de MB p/R au CA</t>
  </si>
  <si>
    <t>Com théorique</t>
  </si>
  <si>
    <t>Commission mensuelle théorique</t>
  </si>
  <si>
    <t>Commission annuelle théorique</t>
  </si>
  <si>
    <t xml:space="preserve">1. Prime de Signature </t>
  </si>
  <si>
    <t>Nom des collaborateurs</t>
  </si>
  <si>
    <t>Secteur</t>
  </si>
  <si>
    <t>Nom du contrat</t>
  </si>
  <si>
    <t>Volume de transaction mensuel sur contrat</t>
  </si>
  <si>
    <t>Volume de transaction annuel sur contrat</t>
  </si>
  <si>
    <t>Taux de commissionement</t>
  </si>
  <si>
    <t>2012 Monétique</t>
  </si>
  <si>
    <t>Bertrand Dezard</t>
  </si>
  <si>
    <t>Date de signature</t>
  </si>
  <si>
    <t>Olivier Rimbault</t>
  </si>
  <si>
    <t>n/a</t>
  </si>
  <si>
    <t>Gobilab</t>
  </si>
  <si>
    <t>Volume d'affaire de reference</t>
  </si>
  <si>
    <t>Commission perçue theorique</t>
  </si>
  <si>
    <t>2013 Monétique</t>
  </si>
  <si>
    <t>MB</t>
  </si>
  <si>
    <t>2. Calcul de la commission sur marge brute</t>
  </si>
  <si>
    <t>LVMH/ Kenzo</t>
  </si>
  <si>
    <t>1er versement T1 2012</t>
  </si>
  <si>
    <t>2nd versement T2 2012</t>
  </si>
  <si>
    <t>3eme versement T3 2012</t>
  </si>
  <si>
    <t>4eme versement T4 2012</t>
  </si>
  <si>
    <t>Volume D'affaire</t>
  </si>
  <si>
    <t>CA</t>
  </si>
  <si>
    <t>Marge Brut</t>
  </si>
  <si>
    <t>Prime VA</t>
  </si>
  <si>
    <t>Commission sur Marge brut</t>
  </si>
  <si>
    <t xml:space="preserve">Premier trimestre </t>
  </si>
  <si>
    <t>Deuxieme Trimestre</t>
  </si>
  <si>
    <t>Troisieme Trimestre</t>
  </si>
  <si>
    <t>Quatrieme Trimestre</t>
  </si>
  <si>
    <t>1er jour du 1er mois</t>
  </si>
  <si>
    <t>Nb de jours du 1er mois</t>
  </si>
  <si>
    <t>Nb de jours du 1er mois à déduires</t>
  </si>
  <si>
    <t>Prorata du 1er mois sur Volume d'affaire du premier mois</t>
  </si>
  <si>
    <t>&gt; date de virement</t>
  </si>
  <si>
    <t>1er versement T1 2013</t>
  </si>
  <si>
    <t>2nd versement T2 2013</t>
  </si>
  <si>
    <t>3eme versement T3 2013</t>
  </si>
  <si>
    <t>4eme versement T4 2013</t>
  </si>
  <si>
    <t>tete 3</t>
  </si>
  <si>
    <t>restant du sur 2013</t>
  </si>
  <si>
    <t>les formules fonctionnent bien sur l annee 2012</t>
  </si>
  <si>
    <t>1er versement T1 2014</t>
  </si>
  <si>
    <t>PROBLEME : je n arrive pas déployer ma formule de pro rata exact par fin de trimestre. J ai utilise une formule qui a ses limites comme vous pouvez le voir en rouge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</si>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</sst>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[$-40C]mmm\-yy;@"/>
    <numFmt numFmtId="166" formatCode="[$-40C]mmmm\-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i/>
      <sz val="10"/>
      <color rgb="FFFF0000"/>
      <name val="Arial Narrow"/>
      <family val="2"/>
    </font>
    <font>
      <sz val="10"/>
      <color theme="0"/>
      <name val="Arial Narrow"/>
      <family val="2"/>
    </font>
    <font>
      <b/>
      <sz val="10"/>
      <color theme="0"/>
      <name val="Arial Narrow"/>
      <family val="2"/>
    </font>
    <font>
      <u/>
      <sz val="10"/>
      <color indexed="12"/>
      <name val="Arial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u/>
      <sz val="10"/>
      <color indexed="12"/>
      <name val="Arial Narrow"/>
      <family val="2"/>
    </font>
    <font>
      <i/>
      <u/>
      <sz val="10"/>
      <color theme="3"/>
      <name val="Arial Narrow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rgb="FFFF0000"/>
      <name val="Arial Narrow"/>
      <family val="2"/>
    </font>
    <font>
      <sz val="10"/>
      <color rgb="FF002B52"/>
      <name val="Arial Narrow"/>
      <family val="2"/>
    </font>
    <font>
      <b/>
      <sz val="10"/>
      <color rgb="FF002B52"/>
      <name val="Arial Narrow"/>
      <family val="2"/>
    </font>
    <font>
      <b/>
      <sz val="10"/>
      <color rgb="FFFF0000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2B5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</cellStyleXfs>
  <cellXfs count="200">
    <xf numFmtId="0" fontId="0" fillId="0" borderId="0" xfId="0"/>
    <xf numFmtId="0" fontId="2" fillId="0" borderId="0" xfId="0" applyFont="1"/>
    <xf numFmtId="164" fontId="2" fillId="0" borderId="0" xfId="1" applyNumberFormat="1" applyFont="1"/>
    <xf numFmtId="164" fontId="2" fillId="0" borderId="5" xfId="1" applyNumberFormat="1" applyFont="1" applyBorder="1"/>
    <xf numFmtId="164" fontId="2" fillId="0" borderId="7" xfId="1" applyNumberFormat="1" applyFont="1" applyBorder="1"/>
    <xf numFmtId="164" fontId="2" fillId="0" borderId="0" xfId="1" applyNumberFormat="1" applyFont="1" applyBorder="1"/>
    <xf numFmtId="164" fontId="2" fillId="0" borderId="9" xfId="1" applyNumberFormat="1" applyFont="1" applyBorder="1"/>
    <xf numFmtId="0" fontId="9" fillId="0" borderId="0" xfId="0" applyFont="1"/>
    <xf numFmtId="10" fontId="9" fillId="0" borderId="5" xfId="2" applyNumberFormat="1" applyFont="1" applyBorder="1"/>
    <xf numFmtId="0" fontId="9" fillId="0" borderId="16" xfId="0" applyFont="1" applyBorder="1"/>
    <xf numFmtId="0" fontId="9" fillId="0" borderId="17" xfId="0" applyFont="1" applyBorder="1"/>
    <xf numFmtId="0" fontId="9" fillId="0" borderId="8" xfId="0" applyFont="1" applyBorder="1"/>
    <xf numFmtId="0" fontId="9" fillId="0" borderId="13" xfId="0" applyFont="1" applyBorder="1"/>
    <xf numFmtId="0" fontId="9" fillId="0" borderId="11" xfId="0" applyFont="1" applyBorder="1"/>
    <xf numFmtId="0" fontId="9" fillId="0" borderId="18" xfId="0" applyFont="1" applyBorder="1"/>
    <xf numFmtId="164" fontId="8" fillId="0" borderId="13" xfId="1" applyNumberFormat="1" applyFont="1" applyBorder="1"/>
    <xf numFmtId="0" fontId="10" fillId="0" borderId="0" xfId="3" applyFont="1" applyFill="1" applyBorder="1" applyAlignment="1" applyProtection="1">
      <protection locked="0"/>
    </xf>
    <xf numFmtId="0" fontId="11" fillId="0" borderId="0" xfId="0" applyFont="1" applyProtection="1">
      <protection locked="0"/>
    </xf>
    <xf numFmtId="0" fontId="12" fillId="0" borderId="0" xfId="0" applyFont="1" applyProtection="1">
      <protection locked="0"/>
    </xf>
    <xf numFmtId="0" fontId="12" fillId="0" borderId="0" xfId="0" applyFont="1" applyFill="1" applyProtection="1">
      <protection locked="0"/>
    </xf>
    <xf numFmtId="0" fontId="5" fillId="0" borderId="0" xfId="0" applyFont="1" applyFill="1" applyBorder="1" applyProtection="1">
      <protection locked="0"/>
    </xf>
    <xf numFmtId="0" fontId="12" fillId="0" borderId="0" xfId="0" quotePrefix="1" applyFont="1" applyProtection="1">
      <protection locked="0"/>
    </xf>
    <xf numFmtId="0" fontId="12" fillId="0" borderId="0" xfId="0" quotePrefix="1" applyFont="1" applyFill="1" applyProtection="1">
      <protection locked="0"/>
    </xf>
    <xf numFmtId="0" fontId="5" fillId="0" borderId="0" xfId="0" quotePrefix="1" applyFont="1" applyFill="1" applyBorder="1" applyProtection="1">
      <protection locked="0"/>
    </xf>
    <xf numFmtId="165" fontId="6" fillId="0" borderId="0" xfId="4" applyNumberFormat="1" applyFont="1" applyFill="1" applyBorder="1" applyAlignment="1" applyProtection="1">
      <alignment horizontal="center" vertical="center" wrapText="1"/>
      <protection locked="0"/>
    </xf>
    <xf numFmtId="165" fontId="6" fillId="0" borderId="0" xfId="4" applyNumberFormat="1" applyFont="1" applyFill="1" applyBorder="1" applyAlignment="1" applyProtection="1">
      <alignment vertical="center" wrapText="1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5" fillId="0" borderId="0" xfId="5" applyFont="1" applyFill="1" applyBorder="1" applyAlignment="1" applyProtection="1">
      <alignment horizontal="center" vertical="top"/>
      <protection locked="0"/>
    </xf>
    <xf numFmtId="0" fontId="12" fillId="0" borderId="0" xfId="0" applyFont="1" applyBorder="1" applyProtection="1">
      <protection locked="0"/>
    </xf>
    <xf numFmtId="0" fontId="2" fillId="0" borderId="0" xfId="0" applyFont="1" applyBorder="1"/>
    <xf numFmtId="0" fontId="2" fillId="0" borderId="12" xfId="0" applyFont="1" applyBorder="1"/>
    <xf numFmtId="0" fontId="2" fillId="0" borderId="15" xfId="0" applyFont="1" applyBorder="1"/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10" xfId="0" applyFont="1" applyBorder="1" applyProtection="1">
      <protection locked="0"/>
    </xf>
    <xf numFmtId="0" fontId="14" fillId="0" borderId="12" xfId="5" applyFont="1" applyFill="1" applyBorder="1" applyAlignment="1" applyProtection="1">
      <alignment vertical="top"/>
      <protection locked="0"/>
    </xf>
    <xf numFmtId="10" fontId="12" fillId="0" borderId="0" xfId="2" applyNumberFormat="1" applyFont="1" applyProtection="1">
      <protection locked="0"/>
    </xf>
    <xf numFmtId="164" fontId="12" fillId="0" borderId="0" xfId="1" applyNumberFormat="1" applyFont="1" applyBorder="1" applyProtection="1">
      <protection locked="0"/>
    </xf>
    <xf numFmtId="164" fontId="12" fillId="0" borderId="5" xfId="1" applyNumberFormat="1" applyFont="1" applyBorder="1" applyProtection="1">
      <protection locked="0"/>
    </xf>
    <xf numFmtId="164" fontId="12" fillId="0" borderId="0" xfId="1" applyNumberFormat="1" applyFont="1" applyProtection="1">
      <protection locked="0"/>
    </xf>
    <xf numFmtId="164" fontId="13" fillId="0" borderId="12" xfId="0" applyNumberFormat="1" applyFont="1" applyBorder="1" applyProtection="1">
      <protection locked="0"/>
    </xf>
    <xf numFmtId="0" fontId="5" fillId="0" borderId="16" xfId="5" applyFont="1" applyFill="1" applyBorder="1" applyAlignment="1" applyProtection="1">
      <alignment horizontal="center" vertical="top"/>
      <protection locked="0"/>
    </xf>
    <xf numFmtId="164" fontId="13" fillId="0" borderId="12" xfId="1" applyNumberFormat="1" applyFont="1" applyBorder="1" applyProtection="1">
      <protection locked="0"/>
    </xf>
    <xf numFmtId="0" fontId="13" fillId="0" borderId="12" xfId="0" applyFont="1" applyBorder="1" applyProtection="1">
      <protection locked="0"/>
    </xf>
    <xf numFmtId="0" fontId="3" fillId="0" borderId="12" xfId="0" applyFont="1" applyBorder="1"/>
    <xf numFmtId="0" fontId="3" fillId="0" borderId="15" xfId="0" applyFont="1" applyBorder="1"/>
    <xf numFmtId="164" fontId="2" fillId="0" borderId="11" xfId="1" applyNumberFormat="1" applyFont="1" applyBorder="1"/>
    <xf numFmtId="17" fontId="12" fillId="0" borderId="17" xfId="5" applyNumberFormat="1" applyFont="1" applyFill="1" applyBorder="1" applyAlignment="1" applyProtection="1">
      <alignment horizontal="center" vertical="center" wrapText="1"/>
      <protection locked="0"/>
    </xf>
    <xf numFmtId="165" fontId="12" fillId="0" borderId="17" xfId="0" applyNumberFormat="1" applyFont="1" applyBorder="1" applyAlignment="1" applyProtection="1">
      <alignment horizontal="center" vertical="center"/>
      <protection locked="0"/>
    </xf>
    <xf numFmtId="165" fontId="12" fillId="0" borderId="8" xfId="0" applyNumberFormat="1" applyFont="1" applyBorder="1" applyAlignment="1" applyProtection="1">
      <alignment horizontal="center" vertical="center"/>
      <protection locked="0"/>
    </xf>
    <xf numFmtId="17" fontId="12" fillId="0" borderId="12" xfId="5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horizontal="center"/>
    </xf>
    <xf numFmtId="165" fontId="12" fillId="0" borderId="0" xfId="0" applyNumberFormat="1" applyFont="1" applyBorder="1" applyAlignment="1" applyProtection="1">
      <alignment horizontal="center" vertical="center"/>
      <protection locked="0"/>
    </xf>
    <xf numFmtId="0" fontId="14" fillId="3" borderId="12" xfId="5" applyFont="1" applyFill="1" applyBorder="1" applyAlignment="1" applyProtection="1">
      <alignment vertical="top"/>
      <protection locked="0"/>
    </xf>
    <xf numFmtId="0" fontId="5" fillId="3" borderId="14" xfId="5" applyFont="1" applyFill="1" applyBorder="1" applyAlignment="1" applyProtection="1">
      <alignment vertical="top"/>
      <protection locked="0"/>
    </xf>
    <xf numFmtId="17" fontId="5" fillId="3" borderId="17" xfId="5" applyNumberFormat="1" applyFont="1" applyFill="1" applyBorder="1" applyAlignment="1" applyProtection="1">
      <alignment horizontal="center" vertical="top"/>
      <protection locked="0"/>
    </xf>
    <xf numFmtId="0" fontId="5" fillId="3" borderId="17" xfId="5" applyFont="1" applyFill="1" applyBorder="1" applyAlignment="1" applyProtection="1">
      <alignment horizontal="center" vertical="top"/>
      <protection locked="0"/>
    </xf>
    <xf numFmtId="17" fontId="5" fillId="3" borderId="8" xfId="5" applyNumberFormat="1" applyFont="1" applyFill="1" applyBorder="1" applyAlignment="1" applyProtection="1">
      <alignment horizontal="center" vertical="top"/>
      <protection locked="0"/>
    </xf>
    <xf numFmtId="0" fontId="5" fillId="3" borderId="12" xfId="5" applyFont="1" applyFill="1" applyBorder="1" applyAlignment="1" applyProtection="1">
      <alignment vertical="top"/>
      <protection locked="0"/>
    </xf>
    <xf numFmtId="17" fontId="6" fillId="3" borderId="20" xfId="5" applyNumberFormat="1" applyFont="1" applyFill="1" applyBorder="1" applyAlignment="1" applyProtection="1">
      <alignment horizontal="center" vertical="top" wrapText="1"/>
      <protection locked="0"/>
    </xf>
    <xf numFmtId="17" fontId="5" fillId="3" borderId="14" xfId="5" applyNumberFormat="1" applyFont="1" applyFill="1" applyBorder="1" applyAlignment="1" applyProtection="1">
      <alignment horizontal="center" vertical="top"/>
      <protection locked="0"/>
    </xf>
    <xf numFmtId="17" fontId="5" fillId="3" borderId="12" xfId="5" applyNumberFormat="1" applyFont="1" applyFill="1" applyBorder="1" applyAlignment="1" applyProtection="1">
      <alignment horizontal="center" vertical="top" wrapText="1"/>
      <protection locked="0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17" fontId="5" fillId="3" borderId="12" xfId="5" applyNumberFormat="1" applyFont="1" applyFill="1" applyBorder="1" applyAlignment="1" applyProtection="1">
      <alignment horizontal="center" vertical="center" wrapText="1"/>
      <protection locked="0"/>
    </xf>
    <xf numFmtId="17" fontId="5" fillId="3" borderId="17" xfId="5" applyNumberFormat="1" applyFont="1" applyFill="1" applyBorder="1" applyAlignment="1" applyProtection="1">
      <alignment horizontal="center" vertical="center" wrapText="1"/>
      <protection locked="0"/>
    </xf>
    <xf numFmtId="165" fontId="5" fillId="3" borderId="17" xfId="0" applyNumberFormat="1" applyFont="1" applyFill="1" applyBorder="1" applyAlignment="1" applyProtection="1">
      <alignment horizontal="center" vertical="center"/>
      <protection locked="0"/>
    </xf>
    <xf numFmtId="165" fontId="5" fillId="3" borderId="8" xfId="0" applyNumberFormat="1" applyFont="1" applyFill="1" applyBorder="1" applyAlignment="1" applyProtection="1">
      <alignment horizontal="center" vertical="center"/>
      <protection locked="0"/>
    </xf>
    <xf numFmtId="0" fontId="5" fillId="3" borderId="0" xfId="5" applyFont="1" applyFill="1" applyBorder="1" applyAlignment="1" applyProtection="1">
      <alignment horizontal="left" vertical="top" wrapText="1"/>
      <protection locked="0"/>
    </xf>
    <xf numFmtId="0" fontId="5" fillId="3" borderId="11" xfId="5" applyFont="1" applyFill="1" applyBorder="1" applyAlignment="1" applyProtection="1">
      <alignment horizontal="center" vertical="top"/>
      <protection locked="0"/>
    </xf>
    <xf numFmtId="0" fontId="5" fillId="3" borderId="0" xfId="5" applyFont="1" applyFill="1" applyBorder="1" applyAlignment="1" applyProtection="1">
      <alignment horizontal="center" vertical="top" wrapText="1"/>
      <protection locked="0"/>
    </xf>
    <xf numFmtId="17" fontId="5" fillId="3" borderId="0" xfId="5" applyNumberFormat="1" applyFont="1" applyFill="1" applyBorder="1" applyAlignment="1" applyProtection="1">
      <alignment horizontal="center" vertical="top" wrapText="1"/>
      <protection locked="0"/>
    </xf>
    <xf numFmtId="0" fontId="9" fillId="0" borderId="2" xfId="0" applyFont="1" applyBorder="1"/>
    <xf numFmtId="0" fontId="9" fillId="0" borderId="4" xfId="0" applyFont="1" applyBorder="1"/>
    <xf numFmtId="164" fontId="9" fillId="0" borderId="3" xfId="0" applyNumberFormat="1" applyFont="1" applyBorder="1"/>
    <xf numFmtId="43" fontId="9" fillId="0" borderId="5" xfId="1" applyFont="1" applyBorder="1"/>
    <xf numFmtId="0" fontId="9" fillId="0" borderId="5" xfId="0" applyFont="1" applyBorder="1"/>
    <xf numFmtId="0" fontId="9" fillId="0" borderId="6" xfId="0" applyFont="1" applyBorder="1"/>
    <xf numFmtId="0" fontId="9" fillId="0" borderId="7" xfId="0" applyFont="1" applyBorder="1"/>
    <xf numFmtId="164" fontId="8" fillId="0" borderId="11" xfId="1" applyNumberFormat="1" applyFont="1" applyBorder="1"/>
    <xf numFmtId="43" fontId="12" fillId="0" borderId="12" xfId="1" applyFont="1" applyBorder="1" applyProtection="1">
      <protection locked="0"/>
    </xf>
    <xf numFmtId="43" fontId="2" fillId="0" borderId="12" xfId="1" applyFont="1" applyBorder="1"/>
    <xf numFmtId="43" fontId="2" fillId="0" borderId="0" xfId="1" applyFont="1"/>
    <xf numFmtId="43" fontId="13" fillId="0" borderId="12" xfId="1" applyFont="1" applyBorder="1" applyProtection="1">
      <protection locked="0"/>
    </xf>
    <xf numFmtId="164" fontId="3" fillId="0" borderId="12" xfId="1" applyNumberFormat="1" applyFont="1" applyBorder="1"/>
    <xf numFmtId="17" fontId="6" fillId="3" borderId="12" xfId="5" applyNumberFormat="1" applyFont="1" applyFill="1" applyBorder="1" applyAlignment="1" applyProtection="1">
      <alignment horizontal="center" vertical="top" wrapText="1"/>
      <protection locked="0"/>
    </xf>
    <xf numFmtId="164" fontId="2" fillId="0" borderId="18" xfId="1" applyNumberFormat="1" applyFont="1" applyBorder="1"/>
    <xf numFmtId="164" fontId="3" fillId="0" borderId="15" xfId="1" applyNumberFormat="1" applyFont="1" applyBorder="1"/>
    <xf numFmtId="43" fontId="12" fillId="0" borderId="0" xfId="1" applyFont="1" applyProtection="1">
      <protection locked="0"/>
    </xf>
    <xf numFmtId="164" fontId="5" fillId="0" borderId="0" xfId="1" applyNumberFormat="1" applyFont="1" applyFill="1" applyBorder="1" applyProtection="1">
      <protection locked="0"/>
    </xf>
    <xf numFmtId="164" fontId="12" fillId="0" borderId="0" xfId="1" applyNumberFormat="1" applyFont="1" applyFill="1" applyProtection="1">
      <protection locked="0"/>
    </xf>
    <xf numFmtId="14" fontId="9" fillId="0" borderId="0" xfId="0" applyNumberFormat="1" applyFont="1"/>
    <xf numFmtId="10" fontId="9" fillId="0" borderId="0" xfId="2" applyNumberFormat="1" applyFont="1"/>
    <xf numFmtId="0" fontId="15" fillId="0" borderId="0" xfId="0" applyFont="1" applyProtection="1"/>
    <xf numFmtId="0" fontId="15" fillId="0" borderId="16" xfId="0" applyFont="1" applyBorder="1" applyProtection="1"/>
    <xf numFmtId="0" fontId="15" fillId="0" borderId="2" xfId="0" applyFont="1" applyBorder="1" applyAlignment="1" applyProtection="1">
      <alignment horizontal="left" wrapText="1"/>
    </xf>
    <xf numFmtId="164" fontId="15" fillId="4" borderId="3" xfId="1" applyNumberFormat="1" applyFont="1" applyFill="1" applyBorder="1" applyAlignment="1" applyProtection="1">
      <alignment horizontal="center"/>
    </xf>
    <xf numFmtId="0" fontId="15" fillId="0" borderId="0" xfId="0" applyFont="1" applyBorder="1" applyAlignment="1" applyProtection="1">
      <alignment horizontal="left" vertical="top" wrapText="1"/>
    </xf>
    <xf numFmtId="164" fontId="15" fillId="0" borderId="0" xfId="1" applyNumberFormat="1" applyFont="1" applyBorder="1" applyProtection="1"/>
    <xf numFmtId="0" fontId="15" fillId="0" borderId="0" xfId="0" applyFont="1" applyBorder="1" applyProtection="1"/>
    <xf numFmtId="10" fontId="15" fillId="0" borderId="0" xfId="2" applyNumberFormat="1" applyFont="1" applyBorder="1" applyProtection="1"/>
    <xf numFmtId="0" fontId="15" fillId="5" borderId="0" xfId="0" applyFont="1" applyFill="1" applyProtection="1"/>
    <xf numFmtId="164" fontId="15" fillId="0" borderId="0" xfId="0" applyNumberFormat="1" applyFont="1" applyFill="1" applyProtection="1"/>
    <xf numFmtId="166" fontId="15" fillId="0" borderId="0" xfId="0" applyNumberFormat="1" applyFont="1" applyProtection="1"/>
    <xf numFmtId="0" fontId="15" fillId="0" borderId="0" xfId="0" applyFont="1" applyFill="1" applyProtection="1"/>
    <xf numFmtId="14" fontId="15" fillId="0" borderId="0" xfId="0" applyNumberFormat="1" applyFont="1" applyFill="1" applyProtection="1"/>
    <xf numFmtId="164" fontId="15" fillId="0" borderId="0" xfId="1" applyNumberFormat="1" applyFont="1" applyFill="1" applyProtection="1"/>
    <xf numFmtId="0" fontId="15" fillId="0" borderId="13" xfId="0" applyFont="1" applyBorder="1" applyAlignment="1" applyProtection="1">
      <alignment horizontal="center"/>
    </xf>
    <xf numFmtId="0" fontId="15" fillId="0" borderId="13" xfId="0" applyFont="1" applyBorder="1" applyProtection="1"/>
    <xf numFmtId="0" fontId="5" fillId="2" borderId="13" xfId="0" applyFont="1" applyFill="1" applyBorder="1" applyAlignment="1" applyProtection="1">
      <alignment horizontal="center" vertical="center"/>
    </xf>
    <xf numFmtId="165" fontId="5" fillId="2" borderId="13" xfId="0" applyNumberFormat="1" applyFont="1" applyFill="1" applyBorder="1" applyAlignment="1" applyProtection="1">
      <alignment horizontal="center" vertical="center"/>
    </xf>
    <xf numFmtId="14" fontId="16" fillId="4" borderId="4" xfId="0" applyNumberFormat="1" applyFont="1" applyFill="1" applyBorder="1" applyProtection="1"/>
    <xf numFmtId="164" fontId="15" fillId="4" borderId="13" xfId="1" applyNumberFormat="1" applyFont="1" applyFill="1" applyBorder="1" applyProtection="1"/>
    <xf numFmtId="43" fontId="15" fillId="6" borderId="13" xfId="1" applyFont="1" applyFill="1" applyBorder="1" applyProtection="1"/>
    <xf numFmtId="43" fontId="15" fillId="6" borderId="13" xfId="0" applyNumberFormat="1" applyFont="1" applyFill="1" applyBorder="1" applyProtection="1"/>
    <xf numFmtId="164" fontId="15" fillId="0" borderId="13" xfId="1" applyNumberFormat="1" applyFont="1" applyBorder="1" applyProtection="1"/>
    <xf numFmtId="164" fontId="15" fillId="6" borderId="13" xfId="1" applyNumberFormat="1" applyFont="1" applyFill="1" applyBorder="1" applyProtection="1"/>
    <xf numFmtId="164" fontId="15" fillId="0" borderId="2" xfId="1" applyNumberFormat="1" applyFont="1" applyBorder="1" applyProtection="1"/>
    <xf numFmtId="164" fontId="15" fillId="0" borderId="14" xfId="1" applyNumberFormat="1" applyFont="1" applyBorder="1" applyProtection="1"/>
    <xf numFmtId="164" fontId="15" fillId="0" borderId="3" xfId="1" applyNumberFormat="1" applyFont="1" applyBorder="1" applyProtection="1"/>
    <xf numFmtId="164" fontId="15" fillId="7" borderId="2" xfId="1" applyNumberFormat="1" applyFont="1" applyFill="1" applyBorder="1" applyProtection="1"/>
    <xf numFmtId="164" fontId="15" fillId="7" borderId="14" xfId="1" applyNumberFormat="1" applyFont="1" applyFill="1" applyBorder="1" applyProtection="1"/>
    <xf numFmtId="164" fontId="15" fillId="0" borderId="0" xfId="1" applyNumberFormat="1" applyFont="1" applyFill="1" applyBorder="1" applyProtection="1"/>
    <xf numFmtId="14" fontId="15" fillId="7" borderId="4" xfId="0" applyNumberFormat="1" applyFont="1" applyFill="1" applyBorder="1" applyProtection="1"/>
    <xf numFmtId="164" fontId="15" fillId="4" borderId="11" xfId="1" applyNumberFormat="1" applyFont="1" applyFill="1" applyBorder="1" applyProtection="1"/>
    <xf numFmtId="43" fontId="15" fillId="6" borderId="11" xfId="1" applyFont="1" applyFill="1" applyBorder="1" applyProtection="1"/>
    <xf numFmtId="43" fontId="15" fillId="6" borderId="11" xfId="0" applyNumberFormat="1" applyFont="1" applyFill="1" applyBorder="1" applyProtection="1"/>
    <xf numFmtId="164" fontId="15" fillId="0" borderId="11" xfId="1" applyNumberFormat="1" applyFont="1" applyBorder="1" applyProtection="1"/>
    <xf numFmtId="164" fontId="15" fillId="6" borderId="11" xfId="1" applyNumberFormat="1" applyFont="1" applyFill="1" applyBorder="1" applyProtection="1"/>
    <xf numFmtId="164" fontId="15" fillId="0" borderId="4" xfId="1" applyNumberFormat="1" applyFont="1" applyBorder="1" applyProtection="1"/>
    <xf numFmtId="164" fontId="15" fillId="5" borderId="4" xfId="1" applyNumberFormat="1" applyFont="1" applyFill="1" applyBorder="1" applyProtection="1"/>
    <xf numFmtId="164" fontId="15" fillId="0" borderId="5" xfId="1" applyNumberFormat="1" applyFont="1" applyBorder="1" applyProtection="1"/>
    <xf numFmtId="164" fontId="15" fillId="7" borderId="4" xfId="1" applyNumberFormat="1" applyFont="1" applyFill="1" applyBorder="1" applyProtection="1"/>
    <xf numFmtId="164" fontId="15" fillId="7" borderId="0" xfId="1" applyNumberFormat="1" applyFont="1" applyFill="1" applyBorder="1" applyProtection="1"/>
    <xf numFmtId="164" fontId="15" fillId="6" borderId="4" xfId="1" applyNumberFormat="1" applyFont="1" applyFill="1" applyBorder="1" applyProtection="1"/>
    <xf numFmtId="164" fontId="15" fillId="7" borderId="5" xfId="1" applyNumberFormat="1" applyFont="1" applyFill="1" applyBorder="1" applyProtection="1"/>
    <xf numFmtId="14" fontId="15" fillId="7" borderId="6" xfId="0" applyNumberFormat="1" applyFont="1" applyFill="1" applyBorder="1" applyProtection="1"/>
    <xf numFmtId="164" fontId="15" fillId="4" borderId="18" xfId="1" applyNumberFormat="1" applyFont="1" applyFill="1" applyBorder="1" applyProtection="1"/>
    <xf numFmtId="43" fontId="15" fillId="6" borderId="18" xfId="1" applyFont="1" applyFill="1" applyBorder="1" applyProtection="1"/>
    <xf numFmtId="43" fontId="15" fillId="6" borderId="18" xfId="0" applyNumberFormat="1" applyFont="1" applyFill="1" applyBorder="1" applyProtection="1"/>
    <xf numFmtId="164" fontId="15" fillId="6" borderId="18" xfId="1" applyNumberFormat="1" applyFont="1" applyFill="1" applyBorder="1" applyProtection="1"/>
    <xf numFmtId="164" fontId="15" fillId="6" borderId="6" xfId="1" applyNumberFormat="1" applyFont="1" applyFill="1" applyBorder="1" applyProtection="1"/>
    <xf numFmtId="164" fontId="15" fillId="0" borderId="6" xfId="1" applyNumberFormat="1" applyFont="1" applyBorder="1" applyProtection="1"/>
    <xf numFmtId="164" fontId="15" fillId="0" borderId="9" xfId="1" applyNumberFormat="1" applyFont="1" applyBorder="1" applyProtection="1"/>
    <xf numFmtId="164" fontId="15" fillId="7" borderId="7" xfId="1" applyNumberFormat="1" applyFont="1" applyFill="1" applyBorder="1" applyProtection="1"/>
    <xf numFmtId="164" fontId="15" fillId="0" borderId="1" xfId="1" applyNumberFormat="1" applyFont="1" applyBorder="1" applyProtection="1"/>
    <xf numFmtId="0" fontId="15" fillId="0" borderId="17" xfId="0" applyFont="1" applyBorder="1" applyProtection="1"/>
    <xf numFmtId="164" fontId="15" fillId="0" borderId="8" xfId="0" applyNumberFormat="1" applyFont="1" applyBorder="1" applyProtection="1"/>
    <xf numFmtId="0" fontId="15" fillId="0" borderId="2" xfId="0" applyFont="1" applyBorder="1" applyProtection="1"/>
    <xf numFmtId="164" fontId="15" fillId="0" borderId="3" xfId="0" applyNumberFormat="1" applyFont="1" applyBorder="1" applyProtection="1"/>
    <xf numFmtId="0" fontId="15" fillId="0" borderId="4" xfId="0" applyFont="1" applyBorder="1" applyProtection="1"/>
    <xf numFmtId="164" fontId="15" fillId="0" borderId="5" xfId="0" applyNumberFormat="1" applyFont="1" applyBorder="1" applyProtection="1"/>
    <xf numFmtId="9" fontId="15" fillId="0" borderId="5" xfId="2" applyFont="1" applyBorder="1" applyProtection="1"/>
    <xf numFmtId="0" fontId="15" fillId="0" borderId="6" xfId="0" applyFont="1" applyBorder="1" applyProtection="1"/>
    <xf numFmtId="9" fontId="15" fillId="0" borderId="7" xfId="2" applyFont="1" applyBorder="1" applyProtection="1"/>
    <xf numFmtId="0" fontId="4" fillId="0" borderId="6" xfId="0" applyFont="1" applyBorder="1" applyAlignment="1" applyProtection="1">
      <alignment horizontal="right" vertical="top" wrapText="1"/>
    </xf>
    <xf numFmtId="164" fontId="4" fillId="0" borderId="7" xfId="1" applyNumberFormat="1" applyFont="1" applyBorder="1" applyAlignment="1" applyProtection="1">
      <alignment horizontal="center"/>
    </xf>
    <xf numFmtId="0" fontId="15" fillId="4" borderId="8" xfId="0" applyFont="1" applyFill="1" applyBorder="1" applyAlignment="1" applyProtection="1">
      <alignment horizontal="right"/>
    </xf>
    <xf numFmtId="10" fontId="15" fillId="5" borderId="3" xfId="2" applyNumberFormat="1" applyFont="1" applyFill="1" applyBorder="1" applyProtection="1"/>
    <xf numFmtId="10" fontId="15" fillId="5" borderId="7" xfId="2" applyNumberFormat="1" applyFont="1" applyFill="1" applyBorder="1" applyProtection="1"/>
    <xf numFmtId="10" fontId="15" fillId="5" borderId="5" xfId="2" applyNumberFormat="1" applyFont="1" applyFill="1" applyBorder="1" applyProtection="1"/>
    <xf numFmtId="0" fontId="15" fillId="5" borderId="4" xfId="0" applyFont="1" applyFill="1" applyBorder="1" applyProtection="1"/>
    <xf numFmtId="0" fontId="15" fillId="5" borderId="6" xfId="0" applyFont="1" applyFill="1" applyBorder="1" applyProtection="1"/>
    <xf numFmtId="9" fontId="15" fillId="0" borderId="8" xfId="0" applyNumberFormat="1" applyFont="1" applyBorder="1" applyProtection="1"/>
    <xf numFmtId="0" fontId="15" fillId="5" borderId="2" xfId="0" applyFont="1" applyFill="1" applyBorder="1" applyProtection="1"/>
    <xf numFmtId="0" fontId="4" fillId="0" borderId="0" xfId="0" applyFont="1" applyBorder="1" applyAlignment="1" applyProtection="1">
      <alignment horizontal="right" vertical="top" wrapText="1"/>
    </xf>
    <xf numFmtId="164" fontId="4" fillId="0" borderId="0" xfId="1" applyNumberFormat="1" applyFont="1" applyBorder="1" applyAlignment="1" applyProtection="1">
      <alignment horizontal="center"/>
    </xf>
    <xf numFmtId="0" fontId="12" fillId="0" borderId="16" xfId="0" applyFont="1" applyBorder="1" applyAlignment="1" applyProtection="1">
      <alignment horizontal="left" wrapText="1"/>
    </xf>
    <xf numFmtId="164" fontId="15" fillId="0" borderId="0" xfId="0" applyNumberFormat="1" applyFont="1" applyProtection="1"/>
    <xf numFmtId="10" fontId="15" fillId="0" borderId="0" xfId="2" applyNumberFormat="1" applyFont="1" applyProtection="1"/>
    <xf numFmtId="10" fontId="15" fillId="0" borderId="7" xfId="2" applyNumberFormat="1" applyFont="1" applyBorder="1" applyProtection="1"/>
    <xf numFmtId="164" fontId="12" fillId="4" borderId="8" xfId="1" applyNumberFormat="1" applyFont="1" applyFill="1" applyBorder="1" applyAlignment="1" applyProtection="1">
      <alignment horizontal="center"/>
    </xf>
    <xf numFmtId="2" fontId="15" fillId="4" borderId="3" xfId="0" applyNumberFormat="1" applyFont="1" applyFill="1" applyBorder="1" applyProtection="1"/>
    <xf numFmtId="10" fontId="15" fillId="4" borderId="5" xfId="0" applyNumberFormat="1" applyFont="1" applyFill="1" applyBorder="1" applyProtection="1"/>
    <xf numFmtId="164" fontId="15" fillId="5" borderId="3" xfId="1" applyNumberFormat="1" applyFont="1" applyFill="1" applyBorder="1" applyProtection="1"/>
    <xf numFmtId="0" fontId="16" fillId="5" borderId="6" xfId="0" applyFont="1" applyFill="1" applyBorder="1" applyProtection="1"/>
    <xf numFmtId="164" fontId="15" fillId="5" borderId="5" xfId="1" applyNumberFormat="1" applyFont="1" applyFill="1" applyBorder="1" applyProtection="1"/>
    <xf numFmtId="164" fontId="15" fillId="0" borderId="0" xfId="1" applyNumberFormat="1" applyFont="1" applyProtection="1"/>
    <xf numFmtId="0" fontId="4" fillId="0" borderId="0" xfId="0" applyFont="1" applyProtection="1"/>
    <xf numFmtId="164" fontId="4" fillId="0" borderId="0" xfId="0" applyNumberFormat="1" applyFont="1" applyFill="1" applyProtection="1"/>
    <xf numFmtId="164" fontId="15" fillId="5" borderId="0" xfId="0" applyNumberFormat="1" applyFont="1" applyFill="1" applyProtection="1"/>
    <xf numFmtId="164" fontId="17" fillId="8" borderId="0" xfId="0" applyNumberFormat="1" applyFont="1" applyFill="1" applyProtection="1"/>
    <xf numFmtId="164" fontId="15" fillId="4" borderId="0" xfId="0" applyNumberFormat="1" applyFont="1" applyFill="1" applyProtection="1"/>
    <xf numFmtId="164" fontId="17" fillId="4" borderId="7" xfId="1" applyNumberFormat="1" applyFont="1" applyFill="1" applyBorder="1" applyProtection="1"/>
    <xf numFmtId="0" fontId="5" fillId="2" borderId="16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3" borderId="19" xfId="0" applyFont="1" applyFill="1" applyBorder="1" applyAlignment="1">
      <alignment horizontal="center"/>
    </xf>
    <xf numFmtId="0" fontId="5" fillId="3" borderId="17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5" fillId="3" borderId="14" xfId="5" applyFont="1" applyFill="1" applyBorder="1" applyAlignment="1" applyProtection="1">
      <alignment horizontal="center" vertical="top"/>
      <protection locked="0"/>
    </xf>
    <xf numFmtId="0" fontId="5" fillId="3" borderId="3" xfId="5" applyFont="1" applyFill="1" applyBorder="1" applyAlignment="1" applyProtection="1">
      <alignment horizontal="center" vertical="top"/>
      <protection locked="0"/>
    </xf>
    <xf numFmtId="0" fontId="5" fillId="3" borderId="14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3" borderId="19" xfId="5" applyFont="1" applyFill="1" applyBorder="1" applyAlignment="1" applyProtection="1">
      <alignment horizontal="center" vertical="top"/>
      <protection locked="0"/>
    </xf>
    <xf numFmtId="0" fontId="5" fillId="3" borderId="17" xfId="5" applyFont="1" applyFill="1" applyBorder="1" applyAlignment="1" applyProtection="1">
      <alignment horizontal="center" vertical="top"/>
      <protection locked="0"/>
    </xf>
    <xf numFmtId="0" fontId="5" fillId="3" borderId="8" xfId="5" applyFont="1" applyFill="1" applyBorder="1" applyAlignment="1" applyProtection="1">
      <alignment horizontal="center" vertical="top"/>
      <protection locked="0"/>
    </xf>
    <xf numFmtId="14" fontId="15" fillId="0" borderId="0" xfId="0" applyNumberFormat="1" applyFont="1" applyProtection="1"/>
  </cellXfs>
  <cellStyles count="6">
    <cellStyle name="Lien hypertexte" xfId="3" builtinId="8"/>
    <cellStyle name="Milliers" xfId="1" builtinId="3"/>
    <cellStyle name="Normal" xfId="0" builtinId="0"/>
    <cellStyle name="Normal 13" xfId="5"/>
    <cellStyle name="Normal 2" xfId="4"/>
    <cellStyle name="Pourcentage" xfId="2" builtinId="5"/>
  </cellStyles>
  <dxfs count="0"/>
  <tableStyles count="0" defaultTableStyle="TableStyleMedium2" defaultPivotStyle="PivotStyleLight16"/>
  <colors>
    <mruColors>
      <color rgb="FF0074A1"/>
      <color rgb="FF002B5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Scroll" dx="16" fmlaLink="$C$3" horiz="1" max="3" min="1" page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63</xdr:row>
          <xdr:rowOff>0</xdr:rowOff>
        </xdr:from>
        <xdr:to>
          <xdr:col>3</xdr:col>
          <xdr:colOff>1295400</xdr:colOff>
          <xdr:row>100</xdr:row>
          <xdr:rowOff>142875</xdr:rowOff>
        </xdr:to>
        <xdr:sp macro="" textlink="">
          <xdr:nvSpPr>
            <xdr:cNvPr id="4098" name="Scroll Bar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8</xdr:col>
      <xdr:colOff>909738</xdr:colOff>
      <xdr:row>9</xdr:row>
      <xdr:rowOff>67236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58167"/>
        <a:stretch/>
      </xdr:blipFill>
      <xdr:spPr>
        <a:xfrm>
          <a:off x="369794" y="313765"/>
          <a:ext cx="8821091" cy="116541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8</xdr:col>
      <xdr:colOff>1156267</xdr:colOff>
      <xdr:row>11</xdr:row>
      <xdr:rowOff>67235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58167"/>
        <a:stretch/>
      </xdr:blipFill>
      <xdr:spPr>
        <a:xfrm>
          <a:off x="369794" y="627529"/>
          <a:ext cx="8821091" cy="116541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B4:AD100"/>
  <sheetViews>
    <sheetView showGridLines="0" tabSelected="1" topLeftCell="B1" workbookViewId="0">
      <selection activeCell="D42" sqref="D42"/>
    </sheetView>
  </sheetViews>
  <sheetFormatPr baseColWidth="10" defaultColWidth="11.42578125" defaultRowHeight="12.75" outlineLevelRow="1" x14ac:dyDescent="0.2"/>
  <cols>
    <col min="1" max="1" width="11.42578125" style="92"/>
    <col min="2" max="2" width="50.5703125" style="92" customWidth="1"/>
    <col min="3" max="3" width="21" style="92" customWidth="1"/>
    <col min="4" max="4" width="60.85546875" style="92" bestFit="1" customWidth="1"/>
    <col min="5" max="5" width="21.5703125" style="92" hidden="1" customWidth="1"/>
    <col min="6" max="6" width="11.42578125" style="92" hidden="1" customWidth="1"/>
    <col min="7" max="7" width="19.5703125" style="92" hidden="1" customWidth="1"/>
    <col min="8" max="8" width="21.140625" style="92" hidden="1" customWidth="1"/>
    <col min="9" max="9" width="12.7109375" style="92" hidden="1" customWidth="1"/>
    <col min="10" max="10" width="14.7109375" style="92" hidden="1" customWidth="1"/>
    <col min="11" max="11" width="16.85546875" style="92" hidden="1" customWidth="1"/>
    <col min="12" max="12" width="16" style="92" hidden="1" customWidth="1"/>
    <col min="13" max="13" width="11.7109375" style="92" hidden="1" customWidth="1"/>
    <col min="14" max="14" width="13.5703125" style="92" hidden="1" customWidth="1"/>
    <col min="15" max="15" width="11.5703125" style="92" hidden="1" customWidth="1"/>
    <col min="16" max="16" width="10.140625" style="92" customWidth="1"/>
    <col min="17" max="28" width="11.42578125" style="92" customWidth="1"/>
    <col min="29" max="16384" width="11.42578125" style="92"/>
  </cols>
  <sheetData>
    <row r="4" spans="2:3" hidden="1" x14ac:dyDescent="0.2"/>
    <row r="5" spans="2:3" hidden="1" x14ac:dyDescent="0.2"/>
    <row r="6" spans="2:3" hidden="1" x14ac:dyDescent="0.2"/>
    <row r="7" spans="2:3" hidden="1" x14ac:dyDescent="0.2"/>
    <row r="8" spans="2:3" hidden="1" x14ac:dyDescent="0.2"/>
    <row r="9" spans="2:3" hidden="1" x14ac:dyDescent="0.2"/>
    <row r="13" spans="2:3" hidden="1" x14ac:dyDescent="0.2">
      <c r="B13" s="93"/>
      <c r="C13" s="156" t="s">
        <v>59</v>
      </c>
    </row>
    <row r="14" spans="2:3" hidden="1" x14ac:dyDescent="0.2"/>
    <row r="15" spans="2:3" ht="15.75" hidden="1" customHeight="1" x14ac:dyDescent="0.2">
      <c r="B15" s="94"/>
      <c r="C15" s="95">
        <v>12000000</v>
      </c>
    </row>
    <row r="16" spans="2:3" hidden="1" x14ac:dyDescent="0.2">
      <c r="B16" s="154"/>
      <c r="C16" s="155">
        <f>C15*12</f>
        <v>144000000</v>
      </c>
    </row>
    <row r="17" spans="2:15" hidden="1" x14ac:dyDescent="0.2">
      <c r="B17" s="164"/>
      <c r="C17" s="165"/>
    </row>
    <row r="18" spans="2:15" hidden="1" x14ac:dyDescent="0.2">
      <c r="B18" s="166"/>
      <c r="C18" s="170">
        <v>100</v>
      </c>
      <c r="O18" s="167"/>
    </row>
    <row r="19" spans="2:15" hidden="1" x14ac:dyDescent="0.2">
      <c r="B19" s="96"/>
      <c r="C19" s="97"/>
    </row>
    <row r="20" spans="2:15" x14ac:dyDescent="0.2">
      <c r="B20" s="93"/>
      <c r="C20" s="199">
        <v>41209</v>
      </c>
      <c r="D20" s="92" t="s">
        <v>64</v>
      </c>
    </row>
    <row r="22" spans="2:15" hidden="1" x14ac:dyDescent="0.2">
      <c r="B22" s="147"/>
      <c r="C22" s="157" t="e">
        <f>VLOOKUP(C13,Sheet3!D6:G9,4,FALSE)</f>
        <v>#N/A</v>
      </c>
      <c r="M22" s="92" t="e">
        <f>IF(C22=0.2%,"","pour")</f>
        <v>#N/A</v>
      </c>
      <c r="N22" s="92" t="e">
        <f>IF(C22=0.2%,"",C13)</f>
        <v>#N/A</v>
      </c>
    </row>
    <row r="23" spans="2:15" hidden="1" x14ac:dyDescent="0.2">
      <c r="B23" s="149"/>
      <c r="C23" s="159" t="e">
        <f>IF(C22=0.2%,"",0.1%)</f>
        <v>#N/A</v>
      </c>
      <c r="M23" s="92" t="e">
        <f>IF(C23=0.1%,M22,"")</f>
        <v>#N/A</v>
      </c>
      <c r="N23" s="92" t="e">
        <f>IF(N22="Olivier Rimbault", "Murielle Meport-Palmier","")</f>
        <v>#N/A</v>
      </c>
    </row>
    <row r="24" spans="2:15" hidden="1" x14ac:dyDescent="0.2">
      <c r="B24" s="149"/>
      <c r="C24" s="159"/>
    </row>
    <row r="25" spans="2:15" hidden="1" x14ac:dyDescent="0.2">
      <c r="B25" s="160"/>
      <c r="C25" s="159" t="e">
        <f>VLOOKUP(C13,Sheet3!D5:F9,3,FALSE)</f>
        <v>#N/A</v>
      </c>
      <c r="M25" s="92" t="e">
        <f>IF(C25=1%,"","pour")</f>
        <v>#N/A</v>
      </c>
      <c r="N25" s="92" t="e">
        <f>IF(C25=1%,"",C13)</f>
        <v>#N/A</v>
      </c>
    </row>
    <row r="26" spans="2:15" hidden="1" x14ac:dyDescent="0.2">
      <c r="B26" s="161"/>
      <c r="C26" s="158" t="e">
        <f>IF(C25=1%,"",0.5%)</f>
        <v>#N/A</v>
      </c>
      <c r="M26" s="92" t="e">
        <f>IF(C26=0.5%,M25,"")</f>
        <v>#N/A</v>
      </c>
      <c r="N26" s="92" t="e">
        <f>IF(N25="Olivier Rimbault", "Murielle Meport-Palmier","")</f>
        <v>#N/A</v>
      </c>
    </row>
    <row r="27" spans="2:15" hidden="1" x14ac:dyDescent="0.2">
      <c r="B27" s="98"/>
      <c r="C27" s="99"/>
    </row>
    <row r="28" spans="2:15" hidden="1" x14ac:dyDescent="0.2">
      <c r="B28" s="163"/>
      <c r="C28" s="171">
        <v>0.25</v>
      </c>
    </row>
    <row r="29" spans="2:15" hidden="1" x14ac:dyDescent="0.2">
      <c r="B29" s="160"/>
      <c r="C29" s="172">
        <v>0.01</v>
      </c>
      <c r="O29" s="167"/>
    </row>
    <row r="30" spans="2:15" hidden="1" x14ac:dyDescent="0.2">
      <c r="B30" s="161"/>
      <c r="C30" s="169">
        <f>((C15/C18*C28)+(C15*C29))/C15</f>
        <v>1.2500000000000001E-2</v>
      </c>
      <c r="N30" s="168"/>
      <c r="O30" s="167"/>
    </row>
    <row r="31" spans="2:15" hidden="1" x14ac:dyDescent="0.2">
      <c r="C31" s="100"/>
      <c r="O31" s="168"/>
    </row>
    <row r="32" spans="2:15" hidden="1" x14ac:dyDescent="0.2">
      <c r="B32" s="93"/>
      <c r="C32" s="162">
        <v>0.55000000000000004</v>
      </c>
    </row>
    <row r="33" spans="2:16" hidden="1" x14ac:dyDescent="0.2">
      <c r="C33" s="100"/>
    </row>
    <row r="34" spans="2:16" hidden="1" x14ac:dyDescent="0.2">
      <c r="B34" s="163"/>
      <c r="C34" s="173" t="e">
        <f>C22*C15</f>
        <v>#N/A</v>
      </c>
    </row>
    <row r="35" spans="2:16" hidden="1" x14ac:dyDescent="0.2">
      <c r="B35" s="160"/>
      <c r="C35" s="175" t="e">
        <f>C16*C30*C32*C25</f>
        <v>#N/A</v>
      </c>
    </row>
    <row r="36" spans="2:16" x14ac:dyDescent="0.2">
      <c r="B36" s="174"/>
      <c r="C36" s="182">
        <v>250000</v>
      </c>
      <c r="D36" s="92" t="s">
        <v>64</v>
      </c>
      <c r="N36" s="167">
        <f>+C36</f>
        <v>250000</v>
      </c>
    </row>
    <row r="38" spans="2:16" hidden="1" x14ac:dyDescent="0.2"/>
    <row r="39" spans="2:16" hidden="1" x14ac:dyDescent="0.2"/>
    <row r="40" spans="2:16" x14ac:dyDescent="0.2">
      <c r="B40" s="92" t="s">
        <v>37</v>
      </c>
      <c r="C40" s="181">
        <f>C36/4*IF(C20&lt;DATE(2012,4,1),(DATE(2012,4,1)-C20)/(DATE(2012,4,1)-DATE(2012,1,1)),0)</f>
        <v>0</v>
      </c>
      <c r="D40" s="92" t="s">
        <v>61</v>
      </c>
      <c r="N40" s="167">
        <f>+C40</f>
        <v>0</v>
      </c>
    </row>
    <row r="41" spans="2:16" x14ac:dyDescent="0.2">
      <c r="B41" s="92" t="s">
        <v>38</v>
      </c>
      <c r="C41" s="181">
        <f>C36/4*IF(C20&lt;DATE(2012,4,1),1,IF(C20&lt;DATE(2012,7,1),(DATE(2012,7,1)-C20)/(DATE(2012,7,1)-DATE(2012,4,1)),0))</f>
        <v>0</v>
      </c>
      <c r="D41" s="92" t="s">
        <v>61</v>
      </c>
      <c r="N41" s="167">
        <f>+C41</f>
        <v>0</v>
      </c>
    </row>
    <row r="42" spans="2:16" x14ac:dyDescent="0.2">
      <c r="B42" s="92" t="s">
        <v>39</v>
      </c>
      <c r="C42" s="181">
        <f>C36/4*IF(C20&lt;DATE(2012,7,1),1,IF(C20&lt;DATE(2012,10,1),(DATE(2012,10,1)-C20)/(DATE(2012,10,1)-DATE(2012,7,1)),0))</f>
        <v>0</v>
      </c>
      <c r="D42" s="92" t="s">
        <v>61</v>
      </c>
      <c r="N42" s="167">
        <f>+C42</f>
        <v>0</v>
      </c>
    </row>
    <row r="43" spans="2:16" x14ac:dyDescent="0.2">
      <c r="B43" s="92" t="s">
        <v>40</v>
      </c>
      <c r="C43" s="181">
        <f>C36/4*IF(C20&lt;DATE(2012,10,1),1,IF(C20&lt;DATE(2013,1,1),(DATE(2013,1,1)-C20)/(DATE(2013,1,1)-DATE(2012,10,1)),0))</f>
        <v>44836.956521739128</v>
      </c>
      <c r="D43" s="92" t="s">
        <v>61</v>
      </c>
      <c r="N43" s="167">
        <f>+C43</f>
        <v>44836.956521739128</v>
      </c>
    </row>
    <row r="44" spans="2:16" s="100" customFormat="1" x14ac:dyDescent="0.2">
      <c r="C44" s="179"/>
      <c r="N44" s="179"/>
    </row>
    <row r="45" spans="2:16" x14ac:dyDescent="0.2">
      <c r="B45" s="92" t="s">
        <v>60</v>
      </c>
      <c r="C45" s="167">
        <f>C36-SUM(C40:C43)</f>
        <v>205163.04347826086</v>
      </c>
    </row>
    <row r="46" spans="2:16" x14ac:dyDescent="0.2">
      <c r="B46" s="92" t="s">
        <v>55</v>
      </c>
      <c r="C46" s="180">
        <f>C45/4*IF(C20&lt;DATE(2013,4,1),(DATE(2013,4,1)-C20)/(DATE(2013,4,1)-DATE(2013,1,1)),0)</f>
        <v>88903.985507246383</v>
      </c>
      <c r="D46" s="92" t="s">
        <v>63</v>
      </c>
      <c r="N46" s="176">
        <f>IF(C46&gt;C36/4,C36/4,C46)</f>
        <v>62500</v>
      </c>
    </row>
    <row r="47" spans="2:16" x14ac:dyDescent="0.2">
      <c r="B47" s="92" t="s">
        <v>56</v>
      </c>
      <c r="C47" s="180">
        <f>C45/4*IF(C20&lt;DATE(2013,4,1),1,IF(C20&lt;DATE(2013,7,1),(DATE(2013,7,1)-C20)/(DATE(2013,7,1)-DATE(2013,4,1)),0))</f>
        <v>51290.760869565216</v>
      </c>
      <c r="D47" s="92" t="s">
        <v>63</v>
      </c>
      <c r="N47" s="176">
        <f>IF(C36-SUM(N40:N46)&gt;C36/4,C36/4,IF(C36-SUM(N40:N46)&gt;0,C36-SUM(N40:N46),""))</f>
        <v>62500</v>
      </c>
      <c r="O47" s="167"/>
      <c r="P47" s="167"/>
    </row>
    <row r="48" spans="2:16" x14ac:dyDescent="0.2">
      <c r="B48" s="92" t="s">
        <v>57</v>
      </c>
      <c r="C48" s="180">
        <f>C45/4*IF(C20&lt;DATE(2013,7,1),1,IF(C20&lt;DATE(2013,10,1),(DATE(2013,10,1)-C20)/(DATE(2013,10,1)-DATE(2013,7,1)),0))</f>
        <v>51290.760869565216</v>
      </c>
      <c r="D48" s="92" t="s">
        <v>63</v>
      </c>
      <c r="N48" s="176">
        <f>C36-SUM(N40:N47)</f>
        <v>80163.043478260865</v>
      </c>
      <c r="O48" s="167"/>
    </row>
    <row r="49" spans="2:14" x14ac:dyDescent="0.2">
      <c r="B49" s="92" t="s">
        <v>58</v>
      </c>
      <c r="C49" s="180">
        <f>C45/4*IF(C20&lt;DATE(2013,10,1),1,IF(C20&lt;DATE(2013,1,1),(DATE(2013,1,1)-C20)/(DATE(2013,1,1)-DATE(2013,10,1)),0))</f>
        <v>51290.760869565216</v>
      </c>
      <c r="D49" s="92" t="s">
        <v>63</v>
      </c>
      <c r="N49" s="176"/>
    </row>
    <row r="50" spans="2:14" x14ac:dyDescent="0.2">
      <c r="B50" s="92" t="s">
        <v>62</v>
      </c>
      <c r="C50" s="101"/>
      <c r="D50" s="92" t="s">
        <v>63</v>
      </c>
      <c r="N50" s="176"/>
    </row>
    <row r="51" spans="2:14" x14ac:dyDescent="0.2">
      <c r="B51" s="177" t="s">
        <v>4</v>
      </c>
      <c r="C51" s="178">
        <f>C36-(C40+C41+C42+C43+C46+C48+C47+C49)</f>
        <v>-37613.224637681153</v>
      </c>
      <c r="D51" s="177"/>
      <c r="E51" s="177"/>
      <c r="F51" s="177"/>
      <c r="G51" s="177"/>
      <c r="H51" s="177"/>
      <c r="I51" s="177"/>
      <c r="J51" s="177"/>
      <c r="K51" s="177"/>
      <c r="L51" s="177"/>
      <c r="M51" s="177"/>
      <c r="N51" s="178">
        <f>N36-SUM(N37:N50)</f>
        <v>0</v>
      </c>
    </row>
    <row r="52" spans="2:14" x14ac:dyDescent="0.2">
      <c r="C52" s="101"/>
      <c r="N52" s="176"/>
    </row>
    <row r="53" spans="2:14" x14ac:dyDescent="0.2">
      <c r="C53" s="101"/>
      <c r="N53" s="176"/>
    </row>
    <row r="54" spans="2:14" x14ac:dyDescent="0.2">
      <c r="B54" s="102">
        <f>DATE(YEAR(C20),MONTH(C20)+3,1)</f>
        <v>41275</v>
      </c>
      <c r="C54" s="92" t="s">
        <v>54</v>
      </c>
      <c r="D54" s="92" t="s">
        <v>64</v>
      </c>
    </row>
    <row r="55" spans="2:14" x14ac:dyDescent="0.2">
      <c r="B55" s="102">
        <f>DATE(YEAR(B54),MONTH(B54)+3,1)</f>
        <v>41365</v>
      </c>
      <c r="C55" s="92" t="s">
        <v>54</v>
      </c>
      <c r="D55" s="92" t="s">
        <v>64</v>
      </c>
    </row>
    <row r="56" spans="2:14" x14ac:dyDescent="0.2">
      <c r="B56" s="102">
        <f>DATE(YEAR(B55),MONTH(B55)+3,1)</f>
        <v>41456</v>
      </c>
      <c r="C56" s="92" t="s">
        <v>54</v>
      </c>
      <c r="D56" s="92" t="s">
        <v>64</v>
      </c>
    </row>
    <row r="57" spans="2:14" x14ac:dyDescent="0.2">
      <c r="B57" s="102">
        <f>DATE(YEAR(B56),MONTH(B56)+3,1)</f>
        <v>41548</v>
      </c>
      <c r="C57" s="92" t="s">
        <v>54</v>
      </c>
      <c r="D57" s="92" t="s">
        <v>64</v>
      </c>
    </row>
    <row r="58" spans="2:14" x14ac:dyDescent="0.2">
      <c r="C58" s="101"/>
    </row>
    <row r="59" spans="2:14" x14ac:dyDescent="0.2">
      <c r="C59" s="101"/>
    </row>
    <row r="60" spans="2:14" x14ac:dyDescent="0.2">
      <c r="C60" s="101"/>
    </row>
    <row r="61" spans="2:14" x14ac:dyDescent="0.2">
      <c r="C61" s="101"/>
    </row>
    <row r="62" spans="2:14" x14ac:dyDescent="0.2">
      <c r="C62" s="101"/>
    </row>
    <row r="63" spans="2:14" x14ac:dyDescent="0.2">
      <c r="C63" s="101"/>
    </row>
    <row r="64" spans="2:14" hidden="1" x14ac:dyDescent="0.2">
      <c r="C64" s="101"/>
    </row>
    <row r="65" spans="2:30" hidden="1" x14ac:dyDescent="0.2">
      <c r="C65" s="101"/>
    </row>
    <row r="66" spans="2:30" hidden="1" x14ac:dyDescent="0.2">
      <c r="C66" s="101"/>
    </row>
    <row r="67" spans="2:30" hidden="1" x14ac:dyDescent="0.2"/>
    <row r="68" spans="2:30" s="103" customFormat="1" hidden="1" x14ac:dyDescent="0.2">
      <c r="D68" s="104">
        <f>(DATE(YEAR(B76),MONTH(B76),1))</f>
        <v>41426</v>
      </c>
      <c r="E68" s="92" t="s">
        <v>50</v>
      </c>
    </row>
    <row r="69" spans="2:30" s="103" customFormat="1" hidden="1" x14ac:dyDescent="0.2">
      <c r="D69" s="103">
        <f>B77-D68</f>
        <v>30</v>
      </c>
      <c r="E69" s="92" t="s">
        <v>51</v>
      </c>
    </row>
    <row r="70" spans="2:30" s="103" customFormat="1" hidden="1" x14ac:dyDescent="0.2">
      <c r="D70" s="103">
        <f>B76-D68</f>
        <v>28</v>
      </c>
      <c r="E70" s="92" t="s">
        <v>52</v>
      </c>
    </row>
    <row r="71" spans="2:30" s="103" customFormat="1" hidden="1" x14ac:dyDescent="0.2">
      <c r="D71" s="105">
        <f>C76/D69*(D69-D70)</f>
        <v>0</v>
      </c>
      <c r="E71" s="92" t="s">
        <v>53</v>
      </c>
    </row>
    <row r="72" spans="2:30" hidden="1" x14ac:dyDescent="0.2"/>
    <row r="73" spans="2:30" hidden="1" x14ac:dyDescent="0.2"/>
    <row r="74" spans="2:30" hidden="1" x14ac:dyDescent="0.2">
      <c r="I74" s="183" t="s">
        <v>7</v>
      </c>
      <c r="J74" s="184"/>
      <c r="K74" s="184"/>
      <c r="L74" s="185"/>
      <c r="M74" s="183" t="s">
        <v>8</v>
      </c>
      <c r="N74" s="184"/>
      <c r="O74" s="184"/>
      <c r="P74" s="185"/>
      <c r="Q74" s="183" t="s">
        <v>11</v>
      </c>
      <c r="R74" s="184"/>
      <c r="S74" s="184"/>
      <c r="T74" s="185"/>
      <c r="U74" s="183" t="s">
        <v>10</v>
      </c>
      <c r="V74" s="184"/>
      <c r="W74" s="184"/>
      <c r="X74" s="185"/>
      <c r="Y74" s="183" t="s">
        <v>9</v>
      </c>
      <c r="Z74" s="184"/>
      <c r="AA74" s="184"/>
      <c r="AB74" s="185"/>
    </row>
    <row r="75" spans="2:30" hidden="1" x14ac:dyDescent="0.2">
      <c r="C75" s="106" t="s">
        <v>41</v>
      </c>
      <c r="D75" s="106" t="s">
        <v>42</v>
      </c>
      <c r="E75" s="106" t="s">
        <v>43</v>
      </c>
      <c r="F75" s="106" t="s">
        <v>44</v>
      </c>
      <c r="G75" s="107" t="s">
        <v>45</v>
      </c>
      <c r="H75" s="107" t="s">
        <v>45</v>
      </c>
      <c r="I75" s="108" t="s">
        <v>46</v>
      </c>
      <c r="J75" s="108" t="s">
        <v>47</v>
      </c>
      <c r="K75" s="108" t="s">
        <v>48</v>
      </c>
      <c r="L75" s="108" t="s">
        <v>49</v>
      </c>
      <c r="M75" s="109">
        <f>DATE(YEAR(B78),MONTH(B78)+2,0)</f>
        <v>41547</v>
      </c>
      <c r="N75" s="109">
        <f>DATE(YEAR(B81),MONTH(B81)+2,0)</f>
        <v>41639</v>
      </c>
      <c r="O75" s="109">
        <f>DATE(YEAR(B84),MONTH(B84)+2,0)</f>
        <v>41729</v>
      </c>
      <c r="P75" s="109">
        <f>DATE(YEAR(B87),MONTH(B87)+2,0)</f>
        <v>41820</v>
      </c>
      <c r="Q75" s="108" t="s">
        <v>46</v>
      </c>
      <c r="R75" s="108" t="s">
        <v>47</v>
      </c>
      <c r="S75" s="108" t="s">
        <v>48</v>
      </c>
      <c r="T75" s="108" t="s">
        <v>49</v>
      </c>
      <c r="U75" s="108" t="s">
        <v>46</v>
      </c>
      <c r="V75" s="108" t="s">
        <v>47</v>
      </c>
      <c r="W75" s="108" t="s">
        <v>48</v>
      </c>
      <c r="X75" s="108" t="s">
        <v>49</v>
      </c>
      <c r="Y75" s="108" t="s">
        <v>46</v>
      </c>
      <c r="Z75" s="108" t="s">
        <v>47</v>
      </c>
      <c r="AA75" s="108" t="s">
        <v>48</v>
      </c>
      <c r="AB75" s="108" t="s">
        <v>49</v>
      </c>
    </row>
    <row r="76" spans="2:30" hidden="1" outlineLevel="1" x14ac:dyDescent="0.2">
      <c r="B76" s="110">
        <v>41454</v>
      </c>
      <c r="C76" s="111"/>
      <c r="D76" s="112">
        <f t="shared" ref="D76:D87" si="0">C76*$C$30</f>
        <v>0</v>
      </c>
      <c r="E76" s="113">
        <f>D76*$C$32</f>
        <v>0</v>
      </c>
      <c r="F76" s="114"/>
      <c r="G76" s="115" t="e">
        <f t="shared" ref="G76:G87" si="1">E76*$C$25</f>
        <v>#N/A</v>
      </c>
      <c r="H76" s="116"/>
      <c r="I76" s="116"/>
      <c r="J76" s="117"/>
      <c r="K76" s="117"/>
      <c r="L76" s="118"/>
      <c r="M76" s="116"/>
      <c r="N76" s="117"/>
      <c r="O76" s="117"/>
      <c r="P76" s="118"/>
      <c r="Q76" s="119" t="e">
        <f>C76*$C$22/12</f>
        <v>#N/A</v>
      </c>
      <c r="R76" s="117"/>
      <c r="S76" s="117"/>
      <c r="T76" s="118"/>
      <c r="U76" s="119" t="e">
        <f>+Q76</f>
        <v>#N/A</v>
      </c>
      <c r="V76" s="117"/>
      <c r="W76" s="117"/>
      <c r="X76" s="118"/>
      <c r="Y76" s="120" t="e">
        <f>+U76</f>
        <v>#N/A</v>
      </c>
      <c r="Z76" s="117"/>
      <c r="AA76" s="117"/>
      <c r="AB76" s="118"/>
      <c r="AD76" s="121"/>
    </row>
    <row r="77" spans="2:30" hidden="1" outlineLevel="1" x14ac:dyDescent="0.2">
      <c r="B77" s="122">
        <f>DATE(YEAR(B76),MONTH(B76)+1,1)</f>
        <v>41456</v>
      </c>
      <c r="C77" s="123"/>
      <c r="D77" s="124">
        <f t="shared" si="0"/>
        <v>0</v>
      </c>
      <c r="E77" s="125">
        <f t="shared" ref="E77:E87" si="2">D77*$C$32</f>
        <v>0</v>
      </c>
      <c r="F77" s="126"/>
      <c r="G77" s="127" t="e">
        <f t="shared" si="1"/>
        <v>#N/A</v>
      </c>
      <c r="H77" s="128"/>
      <c r="I77" s="129"/>
      <c r="J77" s="97"/>
      <c r="K77" s="97"/>
      <c r="L77" s="130"/>
      <c r="M77" s="128"/>
      <c r="N77" s="97"/>
      <c r="O77" s="97"/>
      <c r="P77" s="130"/>
      <c r="Q77" s="131" t="e">
        <f>C77*$C$22/12</f>
        <v>#N/A</v>
      </c>
      <c r="R77" s="97"/>
      <c r="S77" s="97"/>
      <c r="T77" s="130"/>
      <c r="U77" s="131" t="e">
        <f>U76+Q77</f>
        <v>#N/A</v>
      </c>
      <c r="V77" s="97"/>
      <c r="W77" s="97"/>
      <c r="X77" s="130"/>
      <c r="Y77" s="132" t="e">
        <f>+U77</f>
        <v>#N/A</v>
      </c>
      <c r="Z77" s="97"/>
      <c r="AA77" s="97"/>
      <c r="AB77" s="130"/>
      <c r="AD77" s="121"/>
    </row>
    <row r="78" spans="2:30" hidden="1" x14ac:dyDescent="0.2">
      <c r="B78" s="122">
        <f>DATE(YEAR(B77),MONTH(B77)+1,1)</f>
        <v>41487</v>
      </c>
      <c r="C78" s="123"/>
      <c r="D78" s="124">
        <f t="shared" si="0"/>
        <v>0</v>
      </c>
      <c r="E78" s="125">
        <f t="shared" si="2"/>
        <v>0</v>
      </c>
      <c r="F78" s="127" t="e">
        <f>((C76+C77+C78)/3*$C$22)/4</f>
        <v>#N/A</v>
      </c>
      <c r="G78" s="127" t="e">
        <f t="shared" si="1"/>
        <v>#N/A</v>
      </c>
      <c r="H78" s="133" t="e">
        <f>+G76+G77+G78</f>
        <v>#N/A</v>
      </c>
      <c r="I78" s="131">
        <f>(SUM(C77:C78)+(C76/(B77-(DATE(YEAR(B76),MONTH(B76),1)))*((B77-D68)-(B76-(DATE(YEAR(B76),MONTH(B76),1))))))/3</f>
        <v>0</v>
      </c>
      <c r="J78" s="97"/>
      <c r="K78" s="97"/>
      <c r="L78" s="130"/>
      <c r="M78" s="131" t="e">
        <f>(I78*$C$22/4)+H78</f>
        <v>#N/A</v>
      </c>
      <c r="N78" s="97"/>
      <c r="O78" s="97"/>
      <c r="P78" s="130"/>
      <c r="Q78" s="131" t="e">
        <f>-Q76-Q77</f>
        <v>#N/A</v>
      </c>
      <c r="R78" s="97"/>
      <c r="S78" s="97"/>
      <c r="T78" s="130"/>
      <c r="U78" s="131" t="e">
        <f>Q78+U77</f>
        <v>#N/A</v>
      </c>
      <c r="V78" s="97"/>
      <c r="W78" s="97"/>
      <c r="X78" s="130"/>
      <c r="Y78" s="132" t="e">
        <f>+M78</f>
        <v>#N/A</v>
      </c>
      <c r="Z78" s="97"/>
      <c r="AA78" s="97"/>
      <c r="AB78" s="130"/>
      <c r="AD78" s="121"/>
    </row>
    <row r="79" spans="2:30" hidden="1" outlineLevel="1" x14ac:dyDescent="0.2">
      <c r="B79" s="122">
        <f t="shared" ref="B79:B86" si="3">DATE(YEAR(B78),MONTH(B78)+1,1)</f>
        <v>41518</v>
      </c>
      <c r="C79" s="123"/>
      <c r="D79" s="124">
        <f t="shared" si="0"/>
        <v>0</v>
      </c>
      <c r="E79" s="125">
        <f t="shared" si="2"/>
        <v>0</v>
      </c>
      <c r="F79" s="126"/>
      <c r="G79" s="127" t="e">
        <f t="shared" si="1"/>
        <v>#N/A</v>
      </c>
      <c r="H79" s="128"/>
      <c r="I79" s="128"/>
      <c r="J79" s="97"/>
      <c r="K79" s="97"/>
      <c r="L79" s="130"/>
      <c r="M79" s="128"/>
      <c r="N79" s="97"/>
      <c r="O79" s="97"/>
      <c r="P79" s="130"/>
      <c r="Q79" s="128"/>
      <c r="R79" s="132" t="e">
        <f>C79*$C$22/12</f>
        <v>#N/A</v>
      </c>
      <c r="S79" s="97"/>
      <c r="T79" s="130"/>
      <c r="U79" s="128"/>
      <c r="V79" s="132" t="e">
        <f>+R79</f>
        <v>#N/A</v>
      </c>
      <c r="W79" s="97"/>
      <c r="X79" s="130"/>
      <c r="Y79" s="97"/>
      <c r="Z79" s="132" t="e">
        <f>+V79+Y78</f>
        <v>#N/A</v>
      </c>
      <c r="AA79" s="97"/>
      <c r="AB79" s="130"/>
      <c r="AD79" s="121"/>
    </row>
    <row r="80" spans="2:30" hidden="1" outlineLevel="1" x14ac:dyDescent="0.2">
      <c r="B80" s="122">
        <f t="shared" si="3"/>
        <v>41548</v>
      </c>
      <c r="C80" s="123"/>
      <c r="D80" s="124">
        <f t="shared" si="0"/>
        <v>0</v>
      </c>
      <c r="E80" s="125">
        <f t="shared" si="2"/>
        <v>0</v>
      </c>
      <c r="F80" s="126"/>
      <c r="G80" s="127" t="e">
        <f t="shared" si="1"/>
        <v>#N/A</v>
      </c>
      <c r="H80" s="128"/>
      <c r="I80" s="128"/>
      <c r="J80" s="97"/>
      <c r="K80" s="97"/>
      <c r="L80" s="130"/>
      <c r="M80" s="128"/>
      <c r="N80" s="97"/>
      <c r="O80" s="97"/>
      <c r="P80" s="130"/>
      <c r="Q80" s="128"/>
      <c r="R80" s="132" t="e">
        <f>C80*$C$22/12</f>
        <v>#N/A</v>
      </c>
      <c r="S80" s="97"/>
      <c r="T80" s="130"/>
      <c r="U80" s="128"/>
      <c r="V80" s="132" t="e">
        <f>R80</f>
        <v>#N/A</v>
      </c>
      <c r="W80" s="97"/>
      <c r="X80" s="130"/>
      <c r="Y80" s="97"/>
      <c r="Z80" s="132" t="e">
        <f>+Z79+V80</f>
        <v>#N/A</v>
      </c>
      <c r="AA80" s="97"/>
      <c r="AB80" s="130"/>
      <c r="AD80" s="121"/>
    </row>
    <row r="81" spans="2:30" hidden="1" x14ac:dyDescent="0.2">
      <c r="B81" s="122">
        <f t="shared" si="3"/>
        <v>41579</v>
      </c>
      <c r="C81" s="123"/>
      <c r="D81" s="124">
        <f t="shared" si="0"/>
        <v>0</v>
      </c>
      <c r="E81" s="125">
        <f>D81*$C$32</f>
        <v>0</v>
      </c>
      <c r="F81" s="127" t="e">
        <f>((C79+C80+C81)/3*$C$22)/4</f>
        <v>#N/A</v>
      </c>
      <c r="G81" s="127" t="e">
        <f t="shared" si="1"/>
        <v>#N/A</v>
      </c>
      <c r="H81" s="133" t="e">
        <f>G79+G80+G81</f>
        <v>#N/A</v>
      </c>
      <c r="I81" s="128"/>
      <c r="J81" s="132">
        <f>(C79+C80+C81)/3</f>
        <v>0</v>
      </c>
      <c r="K81" s="97"/>
      <c r="L81" s="130"/>
      <c r="M81" s="128"/>
      <c r="N81" s="132" t="e">
        <f>J81*C22/4+(H81)</f>
        <v>#N/A</v>
      </c>
      <c r="O81" s="97"/>
      <c r="P81" s="130"/>
      <c r="Q81" s="128"/>
      <c r="R81" s="132" t="e">
        <f>-R80-R79</f>
        <v>#N/A</v>
      </c>
      <c r="S81" s="97"/>
      <c r="T81" s="130"/>
      <c r="U81" s="128"/>
      <c r="V81" s="132" t="e">
        <f>(V79+V80)+R81</f>
        <v>#N/A</v>
      </c>
      <c r="W81" s="97"/>
      <c r="X81" s="130"/>
      <c r="Y81" s="97"/>
      <c r="Z81" s="132" t="e">
        <f>+M78+N81</f>
        <v>#N/A</v>
      </c>
      <c r="AA81" s="97"/>
      <c r="AB81" s="130"/>
      <c r="AD81" s="121"/>
    </row>
    <row r="82" spans="2:30" hidden="1" outlineLevel="1" x14ac:dyDescent="0.2">
      <c r="B82" s="122">
        <f t="shared" si="3"/>
        <v>41609</v>
      </c>
      <c r="C82" s="123"/>
      <c r="D82" s="124">
        <f t="shared" si="0"/>
        <v>0</v>
      </c>
      <c r="E82" s="125">
        <f t="shared" si="2"/>
        <v>0</v>
      </c>
      <c r="F82" s="126"/>
      <c r="G82" s="127" t="e">
        <f t="shared" si="1"/>
        <v>#N/A</v>
      </c>
      <c r="H82" s="128"/>
      <c r="I82" s="128"/>
      <c r="J82" s="97"/>
      <c r="K82" s="97"/>
      <c r="L82" s="130"/>
      <c r="M82" s="128"/>
      <c r="N82" s="97"/>
      <c r="O82" s="97"/>
      <c r="P82" s="130"/>
      <c r="Q82" s="128"/>
      <c r="R82" s="97"/>
      <c r="S82" s="132" t="e">
        <f>C82*$C$22/12</f>
        <v>#N/A</v>
      </c>
      <c r="T82" s="130"/>
      <c r="U82" s="128"/>
      <c r="V82" s="97"/>
      <c r="W82" s="132" t="e">
        <f>S82</f>
        <v>#N/A</v>
      </c>
      <c r="X82" s="130"/>
      <c r="Y82" s="97"/>
      <c r="Z82" s="97"/>
      <c r="AA82" s="132" t="e">
        <f>+W82+Z81</f>
        <v>#N/A</v>
      </c>
      <c r="AB82" s="130"/>
      <c r="AD82" s="121"/>
    </row>
    <row r="83" spans="2:30" hidden="1" outlineLevel="1" x14ac:dyDescent="0.2">
      <c r="B83" s="122">
        <f t="shared" si="3"/>
        <v>41640</v>
      </c>
      <c r="C83" s="123"/>
      <c r="D83" s="124">
        <f t="shared" si="0"/>
        <v>0</v>
      </c>
      <c r="E83" s="125">
        <f t="shared" si="2"/>
        <v>0</v>
      </c>
      <c r="F83" s="126"/>
      <c r="G83" s="127" t="e">
        <f t="shared" si="1"/>
        <v>#N/A</v>
      </c>
      <c r="H83" s="128"/>
      <c r="I83" s="128"/>
      <c r="J83" s="97"/>
      <c r="K83" s="97"/>
      <c r="L83" s="130"/>
      <c r="M83" s="128"/>
      <c r="N83" s="97"/>
      <c r="O83" s="97"/>
      <c r="P83" s="130"/>
      <c r="Q83" s="128"/>
      <c r="R83" s="97"/>
      <c r="S83" s="132" t="e">
        <f>C83*$C$22/12</f>
        <v>#N/A</v>
      </c>
      <c r="T83" s="130"/>
      <c r="U83" s="128"/>
      <c r="V83" s="97"/>
      <c r="W83" s="132" t="e">
        <f>S83</f>
        <v>#N/A</v>
      </c>
      <c r="X83" s="130"/>
      <c r="Y83" s="97"/>
      <c r="Z83" s="97"/>
      <c r="AA83" s="132" t="e">
        <f>+W83+AA82</f>
        <v>#N/A</v>
      </c>
      <c r="AB83" s="130"/>
      <c r="AD83" s="121"/>
    </row>
    <row r="84" spans="2:30" hidden="1" x14ac:dyDescent="0.2">
      <c r="B84" s="122">
        <f t="shared" si="3"/>
        <v>41671</v>
      </c>
      <c r="C84" s="123"/>
      <c r="D84" s="124">
        <f t="shared" si="0"/>
        <v>0</v>
      </c>
      <c r="E84" s="125">
        <f t="shared" si="2"/>
        <v>0</v>
      </c>
      <c r="F84" s="127" t="e">
        <f>((C82+C83+C84)/3*$C$22)/4</f>
        <v>#N/A</v>
      </c>
      <c r="G84" s="127" t="e">
        <f t="shared" si="1"/>
        <v>#N/A</v>
      </c>
      <c r="H84" s="133" t="e">
        <f>+G82+G83+G84</f>
        <v>#N/A</v>
      </c>
      <c r="I84" s="128"/>
      <c r="J84" s="97"/>
      <c r="K84" s="132">
        <f>(C82+C83+C84)/3</f>
        <v>0</v>
      </c>
      <c r="L84" s="130"/>
      <c r="M84" s="128"/>
      <c r="N84" s="97"/>
      <c r="O84" s="132" t="e">
        <f>K84*C22/4+(H84)</f>
        <v>#N/A</v>
      </c>
      <c r="P84" s="130"/>
      <c r="Q84" s="128"/>
      <c r="R84" s="97"/>
      <c r="S84" s="132" t="e">
        <f>-S83-S82</f>
        <v>#N/A</v>
      </c>
      <c r="T84" s="130"/>
      <c r="U84" s="128"/>
      <c r="V84" s="97"/>
      <c r="W84" s="132" t="e">
        <f>S84+W82+W83</f>
        <v>#N/A</v>
      </c>
      <c r="X84" s="130"/>
      <c r="Y84" s="97"/>
      <c r="Z84" s="97"/>
      <c r="AA84" s="132" t="e">
        <f>M78+N81+O84</f>
        <v>#N/A</v>
      </c>
      <c r="AB84" s="130"/>
      <c r="AD84" s="121"/>
    </row>
    <row r="85" spans="2:30" hidden="1" outlineLevel="1" x14ac:dyDescent="0.2">
      <c r="B85" s="122">
        <f t="shared" si="3"/>
        <v>41699</v>
      </c>
      <c r="C85" s="123"/>
      <c r="D85" s="124">
        <f t="shared" si="0"/>
        <v>0</v>
      </c>
      <c r="E85" s="125">
        <f t="shared" si="2"/>
        <v>0</v>
      </c>
      <c r="F85" s="126"/>
      <c r="G85" s="127" t="e">
        <f t="shared" si="1"/>
        <v>#N/A</v>
      </c>
      <c r="H85" s="128"/>
      <c r="I85" s="128"/>
      <c r="J85" s="97"/>
      <c r="K85" s="97"/>
      <c r="L85" s="130"/>
      <c r="M85" s="128"/>
      <c r="N85" s="97"/>
      <c r="O85" s="97"/>
      <c r="P85" s="130"/>
      <c r="Q85" s="128"/>
      <c r="R85" s="97"/>
      <c r="S85" s="97"/>
      <c r="T85" s="134" t="e">
        <f>C85*$C$22/12</f>
        <v>#N/A</v>
      </c>
      <c r="U85" s="128"/>
      <c r="V85" s="97"/>
      <c r="W85" s="97"/>
      <c r="X85" s="134" t="e">
        <f>+T85</f>
        <v>#N/A</v>
      </c>
      <c r="Y85" s="97"/>
      <c r="Z85" s="97"/>
      <c r="AA85" s="97"/>
      <c r="AB85" s="134" t="e">
        <f>+AA84+X85</f>
        <v>#N/A</v>
      </c>
      <c r="AD85" s="121"/>
    </row>
    <row r="86" spans="2:30" hidden="1" outlineLevel="1" x14ac:dyDescent="0.2">
      <c r="B86" s="122">
        <f t="shared" si="3"/>
        <v>41730</v>
      </c>
      <c r="C86" s="123"/>
      <c r="D86" s="124">
        <f t="shared" si="0"/>
        <v>0</v>
      </c>
      <c r="E86" s="125">
        <f t="shared" si="2"/>
        <v>0</v>
      </c>
      <c r="F86" s="126"/>
      <c r="G86" s="127" t="e">
        <f t="shared" si="1"/>
        <v>#N/A</v>
      </c>
      <c r="H86" s="128"/>
      <c r="I86" s="128"/>
      <c r="J86" s="97"/>
      <c r="K86" s="97"/>
      <c r="L86" s="130"/>
      <c r="M86" s="128"/>
      <c r="N86" s="97"/>
      <c r="O86" s="97"/>
      <c r="P86" s="130"/>
      <c r="Q86" s="128"/>
      <c r="R86" s="97"/>
      <c r="S86" s="97"/>
      <c r="T86" s="134" t="e">
        <f>C86*$C$22/12</f>
        <v>#N/A</v>
      </c>
      <c r="U86" s="128"/>
      <c r="V86" s="97"/>
      <c r="W86" s="97"/>
      <c r="X86" s="134" t="e">
        <f>+T86</f>
        <v>#N/A</v>
      </c>
      <c r="Y86" s="97"/>
      <c r="Z86" s="97"/>
      <c r="AA86" s="97"/>
      <c r="AB86" s="134" t="e">
        <f>+AB85+X86</f>
        <v>#N/A</v>
      </c>
      <c r="AD86" s="121"/>
    </row>
    <row r="87" spans="2:30" hidden="1" x14ac:dyDescent="0.2">
      <c r="B87" s="135">
        <f>DATE(YEAR(B86),MONTH(B86)+2,0)</f>
        <v>41790</v>
      </c>
      <c r="C87" s="136"/>
      <c r="D87" s="137">
        <f t="shared" si="0"/>
        <v>0</v>
      </c>
      <c r="E87" s="138">
        <f t="shared" si="2"/>
        <v>0</v>
      </c>
      <c r="F87" s="139" t="e">
        <f>((C85+C86+C87)/3*$C$22)/4</f>
        <v>#N/A</v>
      </c>
      <c r="G87" s="139" t="e">
        <f t="shared" si="1"/>
        <v>#N/A</v>
      </c>
      <c r="H87" s="140" t="e">
        <f>G85+G86+G87</f>
        <v>#N/A</v>
      </c>
      <c r="I87" s="141"/>
      <c r="J87" s="142"/>
      <c r="K87" s="142"/>
      <c r="L87" s="143">
        <f>(C85+C87+C86)/3</f>
        <v>0</v>
      </c>
      <c r="M87" s="141"/>
      <c r="N87" s="142"/>
      <c r="O87" s="142"/>
      <c r="P87" s="143" t="e">
        <f>L87*C22/4+(H87)</f>
        <v>#N/A</v>
      </c>
      <c r="Q87" s="141"/>
      <c r="R87" s="142"/>
      <c r="S87" s="142"/>
      <c r="T87" s="143" t="e">
        <f>-T86-T85</f>
        <v>#N/A</v>
      </c>
      <c r="U87" s="141"/>
      <c r="V87" s="142"/>
      <c r="W87" s="142"/>
      <c r="X87" s="143" t="e">
        <f>+T87+X86+X85</f>
        <v>#N/A</v>
      </c>
      <c r="Y87" s="142"/>
      <c r="Z87" s="142"/>
      <c r="AA87" s="142"/>
      <c r="AB87" s="143" t="e">
        <f>M78+N81+O84+P87</f>
        <v>#N/A</v>
      </c>
      <c r="AD87" s="121"/>
    </row>
    <row r="88" spans="2:30" hidden="1" x14ac:dyDescent="0.2">
      <c r="C88" s="144">
        <f t="shared" ref="C88:H88" si="4">SUM(C76:C87)</f>
        <v>0</v>
      </c>
      <c r="D88" s="144">
        <f t="shared" si="4"/>
        <v>0</v>
      </c>
      <c r="E88" s="144">
        <f t="shared" si="4"/>
        <v>0</v>
      </c>
      <c r="F88" s="144" t="e">
        <f t="shared" si="4"/>
        <v>#N/A</v>
      </c>
      <c r="G88" s="144" t="e">
        <f t="shared" si="4"/>
        <v>#N/A</v>
      </c>
      <c r="H88" s="144" t="e">
        <f t="shared" si="4"/>
        <v>#N/A</v>
      </c>
      <c r="I88" s="93"/>
      <c r="J88" s="145"/>
      <c r="K88" s="145"/>
      <c r="L88" s="146">
        <f>I78+J81+K84+L87</f>
        <v>0</v>
      </c>
      <c r="M88" s="93"/>
      <c r="N88" s="145"/>
      <c r="O88" s="145"/>
      <c r="P88" s="146" t="e">
        <f>+M78+N81+O84+P87</f>
        <v>#N/A</v>
      </c>
    </row>
    <row r="89" spans="2:30" hidden="1" x14ac:dyDescent="0.2"/>
    <row r="90" spans="2:30" hidden="1" x14ac:dyDescent="0.2"/>
    <row r="91" spans="2:30" hidden="1" x14ac:dyDescent="0.2"/>
    <row r="92" spans="2:30" hidden="1" x14ac:dyDescent="0.2">
      <c r="B92" s="147"/>
      <c r="C92" s="148">
        <f>D88</f>
        <v>0</v>
      </c>
    </row>
    <row r="93" spans="2:30" hidden="1" x14ac:dyDescent="0.2">
      <c r="B93" s="149"/>
      <c r="C93" s="150">
        <f>E88</f>
        <v>0</v>
      </c>
    </row>
    <row r="94" spans="2:30" hidden="1" x14ac:dyDescent="0.2">
      <c r="B94" s="149"/>
      <c r="C94" s="151" t="e">
        <f>C93/C92</f>
        <v>#DIV/0!</v>
      </c>
    </row>
    <row r="95" spans="2:30" hidden="1" x14ac:dyDescent="0.2">
      <c r="B95" s="149"/>
      <c r="C95" s="150" t="e">
        <f>P88</f>
        <v>#N/A</v>
      </c>
    </row>
    <row r="96" spans="2:30" hidden="1" x14ac:dyDescent="0.2">
      <c r="B96" s="152"/>
      <c r="C96" s="153" t="e">
        <f>C95/C92</f>
        <v>#N/A</v>
      </c>
    </row>
    <row r="97" hidden="1" x14ac:dyDescent="0.2"/>
    <row r="98" hidden="1" x14ac:dyDescent="0.2"/>
    <row r="99" hidden="1" x14ac:dyDescent="0.2"/>
    <row r="100" hidden="1" x14ac:dyDescent="0.2"/>
  </sheetData>
  <mergeCells count="5">
    <mergeCell ref="I74:L74"/>
    <mergeCell ref="M74:P74"/>
    <mergeCell ref="Q74:T74"/>
    <mergeCell ref="U74:X74"/>
    <mergeCell ref="Y74:AB74"/>
  </mergeCells>
  <dataValidations count="1">
    <dataValidation type="list" allowBlank="1" showInputMessage="1" showErrorMessage="1" sqref="C27">
      <formula1>$H$13:$H$1036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Scroll Bar 2">
              <controlPr defaultSize="0" autoPict="0">
                <anchor mov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3</xdr:col>
                    <xdr:colOff>1295400</xdr:colOff>
                    <xdr:row>100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Sheet3!$D$6:$D$9</xm:f>
          </x14:formula1>
          <xm:sqref>C13:C14</xm:sqref>
        </x14:dataValidation>
        <x14:dataValidation type="list" allowBlank="1" showInputMessage="1" showErrorMessage="1">
          <x14:formula1>
            <xm:f>Sheet3!$I$6:$I$736</xm:f>
          </x14:formula1>
          <xm:sqref>B76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M339"/>
  <sheetViews>
    <sheetView showGridLines="0" topLeftCell="A10" zoomScale="85" zoomScaleNormal="85" workbookViewId="0">
      <selection activeCell="A24" sqref="A24"/>
    </sheetView>
  </sheetViews>
  <sheetFormatPr baseColWidth="10" defaultColWidth="9.140625" defaultRowHeight="49.5" customHeight="1" outlineLevelCol="1" x14ac:dyDescent="0.2"/>
  <cols>
    <col min="1" max="1" width="5.5703125" style="1" customWidth="1"/>
    <col min="2" max="2" width="19.7109375" style="1" customWidth="1"/>
    <col min="3" max="3" width="10.85546875" style="1" bestFit="1" customWidth="1"/>
    <col min="4" max="4" width="13" style="1" customWidth="1"/>
    <col min="5" max="5" width="24.7109375" style="1" customWidth="1"/>
    <col min="6" max="6" width="20.5703125" style="1" customWidth="1"/>
    <col min="7" max="7" width="12" style="1" customWidth="1"/>
    <col min="8" max="8" width="18" style="1" customWidth="1"/>
    <col min="9" max="9" width="16" style="1" customWidth="1"/>
    <col min="10" max="11" width="9.140625" style="1"/>
    <col min="12" max="12" width="12" style="1" customWidth="1"/>
    <col min="13" max="15" width="11.28515625" style="1" bestFit="1" customWidth="1" outlineLevel="1"/>
    <col min="16" max="16" width="11.42578125" style="1" bestFit="1" customWidth="1"/>
    <col min="17" max="19" width="11.28515625" style="1" customWidth="1" outlineLevel="1"/>
    <col min="20" max="20" width="13.42578125" style="1" bestFit="1" customWidth="1"/>
    <col min="21" max="23" width="10.42578125" style="1" customWidth="1" outlineLevel="1"/>
    <col min="24" max="24" width="13.42578125" style="1" bestFit="1" customWidth="1"/>
    <col min="25" max="25" width="13.42578125" style="1" customWidth="1" outlineLevel="1"/>
    <col min="26" max="26" width="13.85546875" style="1" customWidth="1" outlineLevel="1"/>
    <col min="27" max="27" width="10.42578125" style="1" customWidth="1" outlineLevel="1"/>
    <col min="28" max="28" width="12.5703125" style="1" bestFit="1" customWidth="1"/>
    <col min="29" max="30" width="9.140625" style="1"/>
    <col min="31" max="31" width="13.42578125" style="1" bestFit="1" customWidth="1"/>
    <col min="32" max="34" width="11.28515625" style="1" customWidth="1" outlineLevel="1"/>
    <col min="35" max="35" width="13.42578125" style="1" bestFit="1" customWidth="1"/>
    <col min="36" max="36" width="11.28515625" style="1" customWidth="1" outlineLevel="1"/>
    <col min="37" max="37" width="12.42578125" style="1" customWidth="1" outlineLevel="1"/>
    <col min="38" max="38" width="11.28515625" style="1" customWidth="1" outlineLevel="1"/>
    <col min="39" max="39" width="11.42578125" style="1" bestFit="1" customWidth="1"/>
    <col min="40" max="42" width="10.42578125" style="1" customWidth="1" outlineLevel="1"/>
    <col min="43" max="43" width="11.42578125" style="1" bestFit="1" customWidth="1"/>
    <col min="44" max="46" width="10.42578125" style="1" customWidth="1" outlineLevel="1"/>
    <col min="47" max="47" width="10.5703125" style="1" bestFit="1" customWidth="1"/>
    <col min="48" max="48" width="9.140625" style="1"/>
    <col min="49" max="49" width="13.7109375" style="1" customWidth="1"/>
    <col min="50" max="50" width="7.5703125" style="1" bestFit="1" customWidth="1"/>
    <col min="51" max="53" width="9.5703125" style="1" bestFit="1" customWidth="1"/>
    <col min="54" max="54" width="9.5703125" style="1" customWidth="1"/>
    <col min="55" max="55" width="12.28515625" style="1" bestFit="1" customWidth="1"/>
    <col min="56" max="56" width="9.5703125" style="1" bestFit="1" customWidth="1"/>
    <col min="57" max="59" width="7.5703125" style="1" bestFit="1" customWidth="1"/>
    <col min="60" max="60" width="9.140625" style="1"/>
    <col min="61" max="61" width="11.5703125" style="1" customWidth="1"/>
    <col min="62" max="62" width="6.42578125" style="1" bestFit="1" customWidth="1" outlineLevel="1"/>
    <col min="63" max="63" width="6" style="1" bestFit="1" customWidth="1" outlineLevel="1"/>
    <col min="64" max="64" width="6.85546875" style="1" bestFit="1" customWidth="1" outlineLevel="1"/>
    <col min="65" max="70" width="9.5703125" style="1" bestFit="1" customWidth="1" outlineLevel="1"/>
    <col min="71" max="72" width="8.140625" style="1" bestFit="1" customWidth="1" outlineLevel="1"/>
    <col min="73" max="73" width="9.5703125" style="1" bestFit="1" customWidth="1" outlineLevel="1"/>
    <col min="74" max="74" width="7.42578125" style="1" customWidth="1"/>
    <col min="75" max="75" width="11.5703125" style="1" customWidth="1"/>
    <col min="76" max="83" width="7.42578125" style="1" customWidth="1" outlineLevel="1"/>
    <col min="84" max="84" width="8.140625" style="1" customWidth="1" outlineLevel="1"/>
    <col min="85" max="87" width="7.42578125" style="1" customWidth="1" outlineLevel="1"/>
    <col min="88" max="88" width="9.140625" style="1"/>
    <col min="89" max="89" width="11.5703125" style="1" customWidth="1"/>
    <col min="90" max="90" width="6.42578125" style="1" customWidth="1" outlineLevel="1"/>
    <col min="91" max="91" width="6" style="1" customWidth="1" outlineLevel="1"/>
    <col min="92" max="92" width="6.85546875" style="1" customWidth="1" outlineLevel="1"/>
    <col min="93" max="93" width="8" style="1" customWidth="1" outlineLevel="1"/>
    <col min="94" max="94" width="7.42578125" style="1" customWidth="1" outlineLevel="1"/>
    <col min="95" max="95" width="5.7109375" style="1" customWidth="1" outlineLevel="1"/>
    <col min="96" max="97" width="7.42578125" style="1" customWidth="1" outlineLevel="1"/>
    <col min="98" max="98" width="6.7109375" style="1" customWidth="1" outlineLevel="1"/>
    <col min="99" max="99" width="6" style="1" customWidth="1" outlineLevel="1"/>
    <col min="100" max="100" width="6.5703125" style="1" customWidth="1" outlineLevel="1"/>
    <col min="101" max="101" width="6.42578125" style="1" customWidth="1" outlineLevel="1"/>
    <col min="102" max="102" width="6.42578125" style="1" customWidth="1"/>
    <col min="103" max="103" width="11.5703125" style="1" customWidth="1"/>
    <col min="104" max="105" width="9.5703125" style="1" bestFit="1" customWidth="1" outlineLevel="1"/>
    <col min="106" max="106" width="6.85546875" style="1" customWidth="1" outlineLevel="1"/>
    <col min="107" max="107" width="7.42578125" style="1" customWidth="1" outlineLevel="1"/>
    <col min="108" max="108" width="7.42578125" style="1" bestFit="1" customWidth="1" outlineLevel="1"/>
    <col min="109" max="109" width="5.7109375" style="1" customWidth="1" outlineLevel="1"/>
    <col min="110" max="111" width="7.42578125" style="1" bestFit="1" customWidth="1" outlineLevel="1"/>
    <col min="112" max="112" width="6.7109375" style="1" customWidth="1" outlineLevel="1"/>
    <col min="113" max="113" width="6" style="1" bestFit="1" customWidth="1" outlineLevel="1"/>
    <col min="114" max="114" width="6.5703125" style="1" customWidth="1" outlineLevel="1"/>
    <col min="115" max="115" width="6.42578125" style="1" customWidth="1" outlineLevel="1"/>
    <col min="116" max="116" width="6.42578125" style="1" customWidth="1"/>
    <col min="117" max="117" width="11.5703125" style="1" customWidth="1"/>
    <col min="118" max="118" width="6.5703125" style="1" bestFit="1" customWidth="1"/>
    <col min="119" max="119" width="6.140625" style="1" bestFit="1" customWidth="1"/>
    <col min="120" max="120" width="7" style="1" bestFit="1" customWidth="1"/>
    <col min="121" max="124" width="9.5703125" style="1" bestFit="1" customWidth="1"/>
    <col min="125" max="129" width="10.42578125" style="1" bestFit="1" customWidth="1"/>
    <col min="130" max="130" width="9.140625" style="1"/>
    <col min="131" max="131" width="11.5703125" style="1" customWidth="1"/>
    <col min="132" max="143" width="9.5703125" style="1" bestFit="1" customWidth="1"/>
    <col min="144" max="16384" width="9.140625" style="1"/>
  </cols>
  <sheetData>
    <row r="1" spans="2:143" ht="12.75" x14ac:dyDescent="0.2"/>
    <row r="2" spans="2:143" ht="12.75" x14ac:dyDescent="0.2"/>
    <row r="3" spans="2:143" ht="12.75" x14ac:dyDescent="0.2"/>
    <row r="4" spans="2:143" ht="12.75" x14ac:dyDescent="0.2"/>
    <row r="5" spans="2:143" ht="12.75" x14ac:dyDescent="0.2"/>
    <row r="6" spans="2:143" ht="12.75" x14ac:dyDescent="0.2"/>
    <row r="7" spans="2:143" ht="12.75" x14ac:dyDescent="0.2"/>
    <row r="8" spans="2:143" ht="12.75" x14ac:dyDescent="0.2"/>
    <row r="9" spans="2:143" ht="12.75" x14ac:dyDescent="0.2"/>
    <row r="10" spans="2:143" ht="12.75" x14ac:dyDescent="0.2"/>
    <row r="11" spans="2:143" ht="12.75" x14ac:dyDescent="0.2"/>
    <row r="12" spans="2:143" ht="13.5" customHeight="1" x14ac:dyDescent="0.2">
      <c r="B12" s="17" t="s">
        <v>18</v>
      </c>
      <c r="C12" s="16"/>
      <c r="D12" s="18"/>
      <c r="E12" s="18"/>
      <c r="F12" s="18"/>
      <c r="G12" s="18"/>
      <c r="H12" s="18"/>
      <c r="I12" s="18"/>
      <c r="J12" s="19"/>
      <c r="K12" s="20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</row>
    <row r="13" spans="2:143" ht="17.25" customHeight="1" thickBot="1" x14ac:dyDescent="0.25">
      <c r="B13" s="18"/>
      <c r="C13" s="18"/>
      <c r="D13" s="18"/>
      <c r="E13" s="18"/>
      <c r="F13" s="18"/>
      <c r="G13" s="18"/>
      <c r="H13" s="18"/>
      <c r="I13" s="21"/>
      <c r="J13" s="22"/>
      <c r="K13" s="23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</row>
    <row r="14" spans="2:143" ht="17.25" customHeight="1" x14ac:dyDescent="0.2">
      <c r="B14" s="18"/>
      <c r="C14" s="18"/>
      <c r="D14" s="18"/>
      <c r="E14" s="18"/>
      <c r="F14" s="18"/>
      <c r="G14" s="18"/>
      <c r="H14" s="18"/>
      <c r="I14" s="18"/>
      <c r="J14" s="19"/>
      <c r="K14" s="20"/>
      <c r="L14" s="33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20"/>
      <c r="AE14" s="33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W14" s="33"/>
      <c r="BC14" s="33"/>
      <c r="BI14" s="33"/>
      <c r="BJ14" s="28"/>
      <c r="BK14" s="28"/>
      <c r="BL14" s="28"/>
      <c r="BW14" s="33"/>
      <c r="BX14" s="28"/>
      <c r="BY14" s="28"/>
      <c r="BZ14" s="28"/>
      <c r="CK14" s="33"/>
      <c r="CL14" s="28"/>
      <c r="CM14" s="28"/>
      <c r="CN14" s="28"/>
      <c r="CY14" s="33"/>
      <c r="CZ14" s="28"/>
      <c r="DA14" s="28"/>
      <c r="DB14" s="28"/>
      <c r="DM14" s="33"/>
      <c r="DN14" s="28"/>
      <c r="DO14" s="28"/>
      <c r="DP14" s="28"/>
      <c r="EA14" s="33"/>
      <c r="EB14" s="28"/>
      <c r="EC14" s="28"/>
      <c r="ED14" s="28"/>
    </row>
    <row r="15" spans="2:143" ht="17.25" customHeight="1" x14ac:dyDescent="0.2">
      <c r="B15" s="25"/>
      <c r="C15" s="25"/>
      <c r="D15" s="25"/>
      <c r="E15" s="25"/>
      <c r="F15" s="25"/>
      <c r="G15" s="25"/>
      <c r="H15" s="25"/>
      <c r="I15" s="25"/>
      <c r="J15" s="24"/>
      <c r="K15" s="24"/>
      <c r="L15" s="57"/>
      <c r="M15" s="53"/>
      <c r="N15" s="53"/>
      <c r="O15" s="53"/>
      <c r="P15" s="189" t="s">
        <v>31</v>
      </c>
      <c r="Q15" s="189"/>
      <c r="R15" s="189"/>
      <c r="S15" s="189"/>
      <c r="T15" s="189"/>
      <c r="U15" s="189"/>
      <c r="V15" s="189"/>
      <c r="W15" s="189"/>
      <c r="X15" s="189"/>
      <c r="Y15" s="189"/>
      <c r="Z15" s="189"/>
      <c r="AA15" s="189"/>
      <c r="AB15" s="190"/>
      <c r="AC15" s="25"/>
      <c r="AD15" s="24"/>
      <c r="AE15" s="52"/>
      <c r="AF15" s="53"/>
      <c r="AG15" s="53"/>
      <c r="AH15" s="53"/>
      <c r="AI15" s="189" t="s">
        <v>31</v>
      </c>
      <c r="AJ15" s="189"/>
      <c r="AK15" s="189"/>
      <c r="AL15" s="189"/>
      <c r="AM15" s="189"/>
      <c r="AN15" s="189"/>
      <c r="AO15" s="189"/>
      <c r="AP15" s="189"/>
      <c r="AQ15" s="189"/>
      <c r="AR15" s="189"/>
      <c r="AS15" s="189"/>
      <c r="AT15" s="189"/>
      <c r="AU15" s="190"/>
      <c r="AW15" s="57"/>
      <c r="AX15" s="191" t="s">
        <v>8</v>
      </c>
      <c r="AY15" s="191"/>
      <c r="AZ15" s="191"/>
      <c r="BA15" s="192"/>
      <c r="BB15" s="50"/>
      <c r="BC15" s="57"/>
      <c r="BD15" s="191" t="s">
        <v>8</v>
      </c>
      <c r="BE15" s="191"/>
      <c r="BF15" s="191"/>
      <c r="BG15" s="192"/>
      <c r="BI15" s="34"/>
      <c r="BJ15" s="193" t="s">
        <v>11</v>
      </c>
      <c r="BK15" s="194"/>
      <c r="BL15" s="194"/>
      <c r="BM15" s="194"/>
      <c r="BN15" s="194"/>
      <c r="BO15" s="194"/>
      <c r="BP15" s="194"/>
      <c r="BQ15" s="194"/>
      <c r="BR15" s="194"/>
      <c r="BS15" s="194"/>
      <c r="BT15" s="194"/>
      <c r="BU15" s="195"/>
      <c r="BV15" s="50"/>
      <c r="BW15" s="57"/>
      <c r="BX15" s="186" t="s">
        <v>11</v>
      </c>
      <c r="BY15" s="187"/>
      <c r="BZ15" s="187"/>
      <c r="CA15" s="187"/>
      <c r="CB15" s="187"/>
      <c r="CC15" s="187"/>
      <c r="CD15" s="187"/>
      <c r="CE15" s="187"/>
      <c r="CF15" s="187"/>
      <c r="CG15" s="187"/>
      <c r="CH15" s="187"/>
      <c r="CI15" s="188"/>
      <c r="CK15" s="57"/>
      <c r="CL15" s="186" t="s">
        <v>10</v>
      </c>
      <c r="CM15" s="187"/>
      <c r="CN15" s="187"/>
      <c r="CO15" s="187"/>
      <c r="CP15" s="187"/>
      <c r="CQ15" s="187"/>
      <c r="CR15" s="187"/>
      <c r="CS15" s="187"/>
      <c r="CT15" s="187"/>
      <c r="CU15" s="187"/>
      <c r="CV15" s="187"/>
      <c r="CW15" s="188"/>
      <c r="CX15" s="50"/>
      <c r="CY15" s="57"/>
      <c r="CZ15" s="186" t="s">
        <v>10</v>
      </c>
      <c r="DA15" s="187"/>
      <c r="DB15" s="187"/>
      <c r="DC15" s="187"/>
      <c r="DD15" s="187"/>
      <c r="DE15" s="187"/>
      <c r="DF15" s="187"/>
      <c r="DG15" s="187"/>
      <c r="DH15" s="187"/>
      <c r="DI15" s="187"/>
      <c r="DJ15" s="187"/>
      <c r="DK15" s="188"/>
      <c r="DL15" s="50"/>
      <c r="DM15" s="57"/>
      <c r="DN15" s="186" t="s">
        <v>9</v>
      </c>
      <c r="DO15" s="187"/>
      <c r="DP15" s="187"/>
      <c r="DQ15" s="187"/>
      <c r="DR15" s="187"/>
      <c r="DS15" s="187"/>
      <c r="DT15" s="187"/>
      <c r="DU15" s="187"/>
      <c r="DV15" s="187"/>
      <c r="DW15" s="187"/>
      <c r="DX15" s="187"/>
      <c r="DY15" s="188"/>
      <c r="EA15" s="57"/>
      <c r="EB15" s="186" t="s">
        <v>9</v>
      </c>
      <c r="EC15" s="187"/>
      <c r="ED15" s="187"/>
      <c r="EE15" s="187"/>
      <c r="EF15" s="187"/>
      <c r="EG15" s="187"/>
      <c r="EH15" s="187"/>
      <c r="EI15" s="187"/>
      <c r="EJ15" s="187"/>
      <c r="EK15" s="187"/>
      <c r="EL15" s="187"/>
      <c r="EM15" s="188"/>
    </row>
    <row r="16" spans="2:143" s="26" customFormat="1" ht="27" customHeight="1" x14ac:dyDescent="0.25">
      <c r="B16" s="67" t="s">
        <v>19</v>
      </c>
      <c r="C16" s="68" t="s">
        <v>20</v>
      </c>
      <c r="D16" s="67" t="s">
        <v>21</v>
      </c>
      <c r="E16" s="67" t="s">
        <v>22</v>
      </c>
      <c r="F16" s="67" t="s">
        <v>23</v>
      </c>
      <c r="G16" s="69" t="s">
        <v>27</v>
      </c>
      <c r="H16" s="70" t="s">
        <v>24</v>
      </c>
      <c r="I16" s="67" t="s">
        <v>32</v>
      </c>
      <c r="J16" s="27"/>
      <c r="K16" s="40"/>
      <c r="L16" s="58" t="s">
        <v>25</v>
      </c>
      <c r="M16" s="54">
        <v>40909</v>
      </c>
      <c r="N16" s="54">
        <v>40940</v>
      </c>
      <c r="O16" s="54">
        <v>40969</v>
      </c>
      <c r="P16" s="55" t="s">
        <v>2</v>
      </c>
      <c r="Q16" s="54">
        <v>41000</v>
      </c>
      <c r="R16" s="54">
        <v>41030</v>
      </c>
      <c r="S16" s="54">
        <v>41061</v>
      </c>
      <c r="T16" s="55" t="s">
        <v>3</v>
      </c>
      <c r="U16" s="54">
        <v>41091</v>
      </c>
      <c r="V16" s="54">
        <v>41122</v>
      </c>
      <c r="W16" s="54">
        <v>41153</v>
      </c>
      <c r="X16" s="55" t="s">
        <v>5</v>
      </c>
      <c r="Y16" s="54">
        <v>41183</v>
      </c>
      <c r="Z16" s="54">
        <v>41214</v>
      </c>
      <c r="AA16" s="54">
        <v>41244</v>
      </c>
      <c r="AB16" s="56" t="s">
        <v>6</v>
      </c>
      <c r="AD16" s="40"/>
      <c r="AE16" s="58" t="s">
        <v>33</v>
      </c>
      <c r="AF16" s="59">
        <v>41275</v>
      </c>
      <c r="AG16" s="59">
        <v>41306</v>
      </c>
      <c r="AH16" s="59">
        <v>41334</v>
      </c>
      <c r="AI16" s="55" t="s">
        <v>2</v>
      </c>
      <c r="AJ16" s="54">
        <v>41365</v>
      </c>
      <c r="AK16" s="54">
        <v>41395</v>
      </c>
      <c r="AL16" s="54">
        <v>41426</v>
      </c>
      <c r="AM16" s="55" t="s">
        <v>3</v>
      </c>
      <c r="AN16" s="54">
        <v>41456</v>
      </c>
      <c r="AO16" s="54">
        <v>41487</v>
      </c>
      <c r="AP16" s="54">
        <v>41518</v>
      </c>
      <c r="AQ16" s="55" t="s">
        <v>5</v>
      </c>
      <c r="AR16" s="54">
        <v>41548</v>
      </c>
      <c r="AS16" s="54">
        <v>41579</v>
      </c>
      <c r="AT16" s="54">
        <v>41609</v>
      </c>
      <c r="AU16" s="56" t="s">
        <v>6</v>
      </c>
      <c r="AV16" s="32"/>
      <c r="AW16" s="84" t="s">
        <v>25</v>
      </c>
      <c r="AX16" s="61" t="s">
        <v>2</v>
      </c>
      <c r="AY16" s="62" t="s">
        <v>3</v>
      </c>
      <c r="AZ16" s="62" t="s">
        <v>5</v>
      </c>
      <c r="BA16" s="61" t="s">
        <v>6</v>
      </c>
      <c r="BB16" s="32"/>
      <c r="BC16" s="60" t="s">
        <v>33</v>
      </c>
      <c r="BD16" s="61" t="s">
        <v>2</v>
      </c>
      <c r="BE16" s="62" t="s">
        <v>3</v>
      </c>
      <c r="BF16" s="62" t="s">
        <v>5</v>
      </c>
      <c r="BG16" s="61" t="s">
        <v>6</v>
      </c>
      <c r="BH16" s="32"/>
      <c r="BI16" s="49" t="s">
        <v>25</v>
      </c>
      <c r="BJ16" s="46">
        <v>40909</v>
      </c>
      <c r="BK16" s="46">
        <v>40940</v>
      </c>
      <c r="BL16" s="46">
        <v>40969</v>
      </c>
      <c r="BM16" s="47">
        <v>41000</v>
      </c>
      <c r="BN16" s="47">
        <v>41030</v>
      </c>
      <c r="BO16" s="47">
        <v>41061</v>
      </c>
      <c r="BP16" s="47">
        <v>41091</v>
      </c>
      <c r="BQ16" s="47">
        <v>41122</v>
      </c>
      <c r="BR16" s="47">
        <v>41153</v>
      </c>
      <c r="BS16" s="47">
        <v>41183</v>
      </c>
      <c r="BT16" s="47">
        <v>41214</v>
      </c>
      <c r="BU16" s="48">
        <v>41244</v>
      </c>
      <c r="BV16" s="51"/>
      <c r="BW16" s="63" t="s">
        <v>33</v>
      </c>
      <c r="BX16" s="64">
        <v>41275</v>
      </c>
      <c r="BY16" s="64">
        <v>41306</v>
      </c>
      <c r="BZ16" s="64">
        <v>41334</v>
      </c>
      <c r="CA16" s="65">
        <v>41365</v>
      </c>
      <c r="CB16" s="65">
        <v>41395</v>
      </c>
      <c r="CC16" s="65">
        <v>41426</v>
      </c>
      <c r="CD16" s="65">
        <v>41456</v>
      </c>
      <c r="CE16" s="65">
        <v>41487</v>
      </c>
      <c r="CF16" s="65">
        <v>41518</v>
      </c>
      <c r="CG16" s="65">
        <v>41548</v>
      </c>
      <c r="CH16" s="65">
        <v>41579</v>
      </c>
      <c r="CI16" s="66">
        <v>41609</v>
      </c>
      <c r="CK16" s="63" t="s">
        <v>25</v>
      </c>
      <c r="CL16" s="64">
        <v>40909</v>
      </c>
      <c r="CM16" s="64">
        <v>40940</v>
      </c>
      <c r="CN16" s="64">
        <v>40969</v>
      </c>
      <c r="CO16" s="65">
        <v>41000</v>
      </c>
      <c r="CP16" s="65">
        <v>41030</v>
      </c>
      <c r="CQ16" s="65">
        <v>41061</v>
      </c>
      <c r="CR16" s="65">
        <v>41091</v>
      </c>
      <c r="CS16" s="65">
        <v>41122</v>
      </c>
      <c r="CT16" s="65">
        <v>41153</v>
      </c>
      <c r="CU16" s="65">
        <v>41183</v>
      </c>
      <c r="CV16" s="65">
        <v>41214</v>
      </c>
      <c r="CW16" s="66">
        <v>41244</v>
      </c>
      <c r="CX16" s="51"/>
      <c r="CY16" s="63" t="s">
        <v>33</v>
      </c>
      <c r="CZ16" s="64">
        <v>41275</v>
      </c>
      <c r="DA16" s="64">
        <v>41306</v>
      </c>
      <c r="DB16" s="64">
        <v>41334</v>
      </c>
      <c r="DC16" s="65">
        <v>41365</v>
      </c>
      <c r="DD16" s="65">
        <v>41395</v>
      </c>
      <c r="DE16" s="65">
        <v>41426</v>
      </c>
      <c r="DF16" s="65">
        <v>41456</v>
      </c>
      <c r="DG16" s="65">
        <v>41487</v>
      </c>
      <c r="DH16" s="65">
        <v>41518</v>
      </c>
      <c r="DI16" s="65">
        <v>41548</v>
      </c>
      <c r="DJ16" s="65">
        <v>41579</v>
      </c>
      <c r="DK16" s="66">
        <v>41609</v>
      </c>
      <c r="DL16" s="51"/>
      <c r="DM16" s="63" t="s">
        <v>25</v>
      </c>
      <c r="DN16" s="64">
        <v>40909</v>
      </c>
      <c r="DO16" s="64">
        <v>40940</v>
      </c>
      <c r="DP16" s="64">
        <v>40969</v>
      </c>
      <c r="DQ16" s="65">
        <v>41000</v>
      </c>
      <c r="DR16" s="65">
        <v>41030</v>
      </c>
      <c r="DS16" s="65">
        <v>41061</v>
      </c>
      <c r="DT16" s="65">
        <v>41091</v>
      </c>
      <c r="DU16" s="65">
        <v>41122</v>
      </c>
      <c r="DV16" s="65">
        <v>41153</v>
      </c>
      <c r="DW16" s="65">
        <v>41183</v>
      </c>
      <c r="DX16" s="65">
        <v>41214</v>
      </c>
      <c r="DY16" s="66">
        <v>41244</v>
      </c>
      <c r="EA16" s="63" t="s">
        <v>33</v>
      </c>
      <c r="EB16" s="64">
        <v>41275</v>
      </c>
      <c r="EC16" s="64">
        <v>41306</v>
      </c>
      <c r="ED16" s="64">
        <v>41334</v>
      </c>
      <c r="EE16" s="65">
        <v>41365</v>
      </c>
      <c r="EF16" s="65">
        <v>41395</v>
      </c>
      <c r="EG16" s="65">
        <v>41426</v>
      </c>
      <c r="EH16" s="65">
        <v>41456</v>
      </c>
      <c r="EI16" s="65">
        <v>41487</v>
      </c>
      <c r="EJ16" s="65">
        <v>41518</v>
      </c>
      <c r="EK16" s="65">
        <v>41548</v>
      </c>
      <c r="EL16" s="65">
        <v>41579</v>
      </c>
      <c r="EM16" s="66">
        <v>41609</v>
      </c>
    </row>
    <row r="17" spans="2:143" ht="12.75" x14ac:dyDescent="0.2">
      <c r="B17" s="18" t="s">
        <v>28</v>
      </c>
      <c r="C17" s="18" t="e">
        <f>VLOOKUP(B17,Sheet3!D6:E9,2,FALSE)</f>
        <v>#N/A</v>
      </c>
      <c r="D17" s="18" t="s">
        <v>0</v>
      </c>
      <c r="E17" s="38" t="e">
        <f>VLOOKUP(D17,Sheet3!A6:B12,2,FALSE)</f>
        <v>#N/A</v>
      </c>
      <c r="F17" s="38" t="e">
        <f>E17*12</f>
        <v>#N/A</v>
      </c>
      <c r="G17" s="18"/>
      <c r="H17" s="35">
        <v>2E-3</v>
      </c>
      <c r="I17" s="38" t="e">
        <f>E17*H17</f>
        <v>#N/A</v>
      </c>
      <c r="J17" s="19"/>
      <c r="K17" s="20"/>
      <c r="L17" s="41">
        <f>P17+T17+X17+AB17</f>
        <v>1000000</v>
      </c>
      <c r="M17" s="36"/>
      <c r="N17" s="36"/>
      <c r="O17" s="37"/>
      <c r="P17" s="38">
        <f>SUM(M17:O17)</f>
        <v>0</v>
      </c>
      <c r="Q17" s="38"/>
      <c r="R17" s="38"/>
      <c r="S17" s="38"/>
      <c r="T17" s="38">
        <f>SUM(Q17:S17)</f>
        <v>0</v>
      </c>
      <c r="U17" s="38"/>
      <c r="V17" s="38"/>
      <c r="W17" s="38"/>
      <c r="X17" s="38">
        <f>SUM(U17:W17)</f>
        <v>0</v>
      </c>
      <c r="Y17" s="38"/>
      <c r="Z17" s="38"/>
      <c r="AA17" s="38">
        <v>1000000</v>
      </c>
      <c r="AB17" s="38">
        <f>SUM(Y17:AA17)</f>
        <v>1000000</v>
      </c>
      <c r="AC17" s="38"/>
      <c r="AD17" s="88"/>
      <c r="AE17" s="41">
        <f>AI17+AM17+AQ17+AU17</f>
        <v>115000000</v>
      </c>
      <c r="AF17" s="36">
        <v>13000000</v>
      </c>
      <c r="AG17" s="36">
        <v>12000000</v>
      </c>
      <c r="AH17" s="36">
        <v>15000000</v>
      </c>
      <c r="AI17" s="38">
        <f>SUM(AF17:AH17)</f>
        <v>40000000</v>
      </c>
      <c r="AJ17" s="38">
        <v>15000000</v>
      </c>
      <c r="AK17" s="38">
        <v>15000000</v>
      </c>
      <c r="AL17" s="38">
        <v>15000000</v>
      </c>
      <c r="AM17" s="38">
        <f>SUM(AJ17:AL17)</f>
        <v>45000000</v>
      </c>
      <c r="AN17" s="38">
        <v>8000000</v>
      </c>
      <c r="AO17" s="38">
        <v>8000000</v>
      </c>
      <c r="AP17" s="38">
        <v>8000000</v>
      </c>
      <c r="AQ17" s="38">
        <f>SUM(AN17:AP17)</f>
        <v>24000000</v>
      </c>
      <c r="AR17" s="38">
        <v>4000000</v>
      </c>
      <c r="AS17" s="38">
        <v>2000000</v>
      </c>
      <c r="AT17" s="38"/>
      <c r="AU17" s="38">
        <f>SUM(AR17:AT17)</f>
        <v>6000000</v>
      </c>
      <c r="AV17" s="5"/>
      <c r="AW17" s="39">
        <f>AX17+AY17+AZ17+BA17</f>
        <v>166.66666666666666</v>
      </c>
      <c r="AX17" s="3">
        <f>(((M17+N17+O17)/3)*$H17)/4</f>
        <v>0</v>
      </c>
      <c r="AY17" s="45">
        <f>(((Q17+R17+S17)/3)*$H17)/4</f>
        <v>0</v>
      </c>
      <c r="AZ17" s="45">
        <f>(((U17+V17+W17)/3)*$H17)/4</f>
        <v>0</v>
      </c>
      <c r="BA17" s="3">
        <f>(((Y17+Z17+AA17)/3)*$H17)/4</f>
        <v>166.66666666666666</v>
      </c>
      <c r="BB17" s="5"/>
      <c r="BC17" s="41">
        <f>BD17+BE17+BF17+BG17</f>
        <v>19166.666666666668</v>
      </c>
      <c r="BD17" s="3">
        <f>(((AF17+AG17+AH17)/3)*$H17)/4</f>
        <v>6666.666666666667</v>
      </c>
      <c r="BE17" s="45">
        <f>(((AL17+AK17+AJ17)/3)*$H17)/4</f>
        <v>7500</v>
      </c>
      <c r="BF17" s="45">
        <f>(((AN17+AO17+AP17)/3)*$H17)/4</f>
        <v>4000</v>
      </c>
      <c r="BG17" s="3">
        <f>(((AT17+AS17+AR17)/3)*$H17)/4</f>
        <v>1000</v>
      </c>
      <c r="BI17" s="82">
        <f>SUM(BJ17:BU17)</f>
        <v>0</v>
      </c>
      <c r="BJ17" s="36">
        <f>IFERROR((M17*$H17)/12,"")</f>
        <v>0</v>
      </c>
      <c r="BK17" s="36">
        <f>IFERROR((N17*$H17)/12,"")</f>
        <v>0</v>
      </c>
      <c r="BL17" s="36">
        <f>-BK17-BJ17</f>
        <v>0</v>
      </c>
      <c r="BM17" s="5">
        <f>IFERROR((Q17*$H17)/12,"")</f>
        <v>0</v>
      </c>
      <c r="BN17" s="5">
        <f>IFERROR((R17*$H17)/12,"")</f>
        <v>0</v>
      </c>
      <c r="BO17" s="5">
        <f>-BN17-BM17</f>
        <v>0</v>
      </c>
      <c r="BP17" s="5">
        <f>IFERROR((U17*$H17)/12,"")</f>
        <v>0</v>
      </c>
      <c r="BQ17" s="5">
        <f>IFERROR((V17*$H17)/12,"")</f>
        <v>0</v>
      </c>
      <c r="BR17" s="5">
        <f>-BQ17-BP17</f>
        <v>0</v>
      </c>
      <c r="BS17" s="5">
        <f>IFERROR((Y17*$H17)/12,"")</f>
        <v>0</v>
      </c>
      <c r="BT17" s="5">
        <f>IFERROR((Z17*$H17)/12,"")</f>
        <v>0</v>
      </c>
      <c r="BU17" s="3">
        <f>-BT17-BS17</f>
        <v>0</v>
      </c>
      <c r="BV17" s="5"/>
      <c r="BW17" s="79">
        <f>SUM(BX17:CI17)</f>
        <v>0</v>
      </c>
      <c r="BX17" s="36">
        <f>IFERROR((AF17*$H17)/12,"")</f>
        <v>2166.6666666666665</v>
      </c>
      <c r="BY17" s="36">
        <f>IFERROR((AG17*$H17)/12,"")</f>
        <v>2000</v>
      </c>
      <c r="BZ17" s="36">
        <f>-BY17-BX17</f>
        <v>-4166.6666666666661</v>
      </c>
      <c r="CA17" s="5">
        <f>IFERROR((AJ17*$H17)/12,"")</f>
        <v>2500</v>
      </c>
      <c r="CB17" s="5">
        <f>IFERROR((AK17*$H17)/12,"")</f>
        <v>2500</v>
      </c>
      <c r="CC17" s="5">
        <f>-CB17-CA17</f>
        <v>-5000</v>
      </c>
      <c r="CD17" s="5">
        <f>IFERROR((AN17*$H17)/12,"")</f>
        <v>1333.3333333333333</v>
      </c>
      <c r="CE17" s="5">
        <f>IFERROR((AO17*$H17)/12,"")</f>
        <v>1333.3333333333333</v>
      </c>
      <c r="CF17" s="5">
        <f>-CE17-CD17</f>
        <v>-2666.6666666666665</v>
      </c>
      <c r="CG17" s="5">
        <f>IFERROR((AR17*$H17)/12,"")</f>
        <v>666.66666666666663</v>
      </c>
      <c r="CH17" s="5">
        <f>IFERROR((AS17*$H17)/12,"")</f>
        <v>333.33333333333331</v>
      </c>
      <c r="CI17" s="3">
        <f>-CH17-CG17</f>
        <v>-1000</v>
      </c>
      <c r="CK17" s="39">
        <f>SUM(CL17:CW17)</f>
        <v>0</v>
      </c>
      <c r="CL17" s="36">
        <f>+BJ17</f>
        <v>0</v>
      </c>
      <c r="CM17" s="36">
        <f>BJ17+BK17</f>
        <v>0</v>
      </c>
      <c r="CN17" s="36">
        <f>CM17+BL17</f>
        <v>0</v>
      </c>
      <c r="CO17" s="5">
        <f>+BM17</f>
        <v>0</v>
      </c>
      <c r="CP17" s="5">
        <f>+BN17</f>
        <v>0</v>
      </c>
      <c r="CQ17" s="5">
        <f>(CO17+CP17)+BO17</f>
        <v>0</v>
      </c>
      <c r="CR17" s="5">
        <f>+BP17</f>
        <v>0</v>
      </c>
      <c r="CS17" s="5">
        <f>+BQ17</f>
        <v>0</v>
      </c>
      <c r="CT17" s="5">
        <f>(CR17+CS17)+BR17</f>
        <v>0</v>
      </c>
      <c r="CU17" s="5">
        <f>+BS17</f>
        <v>0</v>
      </c>
      <c r="CV17" s="5">
        <f>+BT17</f>
        <v>0</v>
      </c>
      <c r="CW17" s="3">
        <f>(CU17+CV17)+BU17</f>
        <v>0</v>
      </c>
      <c r="CX17" s="5"/>
      <c r="CY17" s="41">
        <f>SUM(CZ17:DK17)</f>
        <v>15000</v>
      </c>
      <c r="CZ17" s="36">
        <f>+BX17</f>
        <v>2166.6666666666665</v>
      </c>
      <c r="DA17" s="36">
        <f>BX17+BY17</f>
        <v>4166.6666666666661</v>
      </c>
      <c r="DB17" s="36">
        <f>DA17+BZ17</f>
        <v>0</v>
      </c>
      <c r="DC17" s="5">
        <f>+CA17</f>
        <v>2500</v>
      </c>
      <c r="DD17" s="5">
        <f>+CB17</f>
        <v>2500</v>
      </c>
      <c r="DE17" s="5">
        <f>(DC17+DD17)+CC17</f>
        <v>0</v>
      </c>
      <c r="DF17" s="5">
        <f>+CD17</f>
        <v>1333.3333333333333</v>
      </c>
      <c r="DG17" s="5">
        <f>+CE17</f>
        <v>1333.3333333333333</v>
      </c>
      <c r="DH17" s="5">
        <f>(DF17+DG17)+CF17</f>
        <v>0</v>
      </c>
      <c r="DI17" s="5">
        <f>+CG17</f>
        <v>666.66666666666663</v>
      </c>
      <c r="DJ17" s="5">
        <f>+CH17</f>
        <v>333.33333333333331</v>
      </c>
      <c r="DK17" s="3">
        <f>(DI17+DJ17)+CI17</f>
        <v>0</v>
      </c>
      <c r="DL17" s="5"/>
      <c r="DM17" s="41">
        <f>SUM(DN17:DY17)</f>
        <v>166.66666666666666</v>
      </c>
      <c r="DN17" s="36">
        <f>+CL17</f>
        <v>0</v>
      </c>
      <c r="DO17" s="36">
        <f>+CM17</f>
        <v>0</v>
      </c>
      <c r="DP17" s="36">
        <f>+AX17</f>
        <v>0</v>
      </c>
      <c r="DQ17" s="5">
        <f t="shared" ref="DQ17:DQ51" si="0">CO17+DP17</f>
        <v>0</v>
      </c>
      <c r="DR17" s="5">
        <f t="shared" ref="DR17:DR51" si="1">CP17+DQ17</f>
        <v>0</v>
      </c>
      <c r="DS17" s="5">
        <f>+AX17+AY17</f>
        <v>0</v>
      </c>
      <c r="DT17" s="5">
        <f t="shared" ref="DT17:DT51" si="2">+DS17+CR17</f>
        <v>0</v>
      </c>
      <c r="DU17" s="5">
        <f t="shared" ref="DU17:DU51" si="3">+DT17+CS17</f>
        <v>0</v>
      </c>
      <c r="DV17" s="5">
        <f>+DS17+AZ17</f>
        <v>0</v>
      </c>
      <c r="DW17" s="5">
        <f>+CU17+DV17</f>
        <v>0</v>
      </c>
      <c r="DX17" s="5">
        <f>+DW17+CV17</f>
        <v>0</v>
      </c>
      <c r="DY17" s="3">
        <f>+DV17+BA17</f>
        <v>166.66666666666666</v>
      </c>
      <c r="EA17" s="41">
        <f>SUM(EB17:EM17)</f>
        <v>155666.66666666666</v>
      </c>
      <c r="EB17" s="36">
        <f>+CZ17</f>
        <v>2166.6666666666665</v>
      </c>
      <c r="EC17" s="36">
        <f>+DA17</f>
        <v>4166.6666666666661</v>
      </c>
      <c r="ED17" s="36">
        <f>+BD17</f>
        <v>6666.666666666667</v>
      </c>
      <c r="EE17" s="5">
        <f t="shared" ref="EE17:EE51" si="4">+ED17+DC17</f>
        <v>9166.6666666666679</v>
      </c>
      <c r="EF17" s="5">
        <f t="shared" ref="EF17:EF51" si="5">+EE17+DD17</f>
        <v>11666.666666666668</v>
      </c>
      <c r="EG17" s="5">
        <f>+BD17+BE17</f>
        <v>14166.666666666668</v>
      </c>
      <c r="EH17" s="5">
        <f>+EG17+CD17</f>
        <v>15500.000000000002</v>
      </c>
      <c r="EI17" s="5">
        <f>EH17+DG17</f>
        <v>16833.333333333336</v>
      </c>
      <c r="EJ17" s="5">
        <f>+EG17+BF17</f>
        <v>18166.666666666668</v>
      </c>
      <c r="EK17" s="5">
        <f t="shared" ref="EK17:EK51" si="6">+EJ17+DI17</f>
        <v>18833.333333333336</v>
      </c>
      <c r="EL17" s="5">
        <f t="shared" ref="EL17:EL51" si="7">+EK17+DJ17</f>
        <v>19166.666666666668</v>
      </c>
      <c r="EM17" s="3">
        <f>+EJ17+BG17</f>
        <v>19166.666666666668</v>
      </c>
    </row>
    <row r="18" spans="2:143" ht="12.75" x14ac:dyDescent="0.2">
      <c r="B18" s="18" t="s">
        <v>26</v>
      </c>
      <c r="C18" s="18" t="e">
        <f>VLOOKUP(B18,Sheet3!D7:E10,2,FALSE)</f>
        <v>#N/A</v>
      </c>
      <c r="D18" s="18" t="s">
        <v>30</v>
      </c>
      <c r="E18" s="38" t="e">
        <f>VLOOKUP(D18,Sheet3!A6:B13,2,FALSE)</f>
        <v>#N/A</v>
      </c>
      <c r="F18" s="38" t="e">
        <f t="shared" ref="F18:F50" si="8">E18*12</f>
        <v>#N/A</v>
      </c>
      <c r="G18" s="18"/>
      <c r="H18" s="35">
        <v>2E-3</v>
      </c>
      <c r="I18" s="38" t="e">
        <f>E18*H18</f>
        <v>#N/A</v>
      </c>
      <c r="J18" s="19"/>
      <c r="K18" s="20"/>
      <c r="L18" s="41">
        <f t="shared" ref="L18:L51" si="9">P18+T18+X18+AB18</f>
        <v>0</v>
      </c>
      <c r="M18" s="36"/>
      <c r="N18" s="36"/>
      <c r="O18" s="37"/>
      <c r="P18" s="38">
        <f t="shared" ref="P18:P51" si="10">SUM(M18:O18)</f>
        <v>0</v>
      </c>
      <c r="Q18" s="38"/>
      <c r="R18" s="38"/>
      <c r="S18" s="38"/>
      <c r="T18" s="38">
        <f t="shared" ref="T18:T51" si="11">SUM(Q18:S18)</f>
        <v>0</v>
      </c>
      <c r="U18" s="38"/>
      <c r="V18" s="38"/>
      <c r="W18" s="38"/>
      <c r="X18" s="38">
        <f t="shared" ref="X18:X51" si="12">SUM(U18:W18)</f>
        <v>0</v>
      </c>
      <c r="Y18" s="38"/>
      <c r="Z18" s="38"/>
      <c r="AA18" s="38"/>
      <c r="AB18" s="38">
        <f t="shared" ref="AB18:AB51" si="13">SUM(Y18:AA18)</f>
        <v>0</v>
      </c>
      <c r="AC18" s="38"/>
      <c r="AD18" s="88"/>
      <c r="AE18" s="41">
        <f t="shared" ref="AE18:AE51" si="14">AI18+AM18+AQ18+AU18</f>
        <v>0</v>
      </c>
      <c r="AF18" s="36"/>
      <c r="AG18" s="36"/>
      <c r="AH18" s="36"/>
      <c r="AI18" s="38">
        <f t="shared" ref="AI18:AI51" si="15">SUM(AF18:AH18)</f>
        <v>0</v>
      </c>
      <c r="AJ18" s="38"/>
      <c r="AK18" s="38"/>
      <c r="AL18" s="38"/>
      <c r="AM18" s="38">
        <f t="shared" ref="AM18:AM51" si="16">SUM(AJ18:AL18)</f>
        <v>0</v>
      </c>
      <c r="AN18" s="38"/>
      <c r="AO18" s="38"/>
      <c r="AP18" s="38"/>
      <c r="AQ18" s="38">
        <f t="shared" ref="AQ18:AQ51" si="17">SUM(AN18:AP18)</f>
        <v>0</v>
      </c>
      <c r="AR18" s="38"/>
      <c r="AS18" s="38"/>
      <c r="AT18" s="38"/>
      <c r="AU18" s="38">
        <f t="shared" ref="AU18:AU51" si="18">SUM(AR18:AT18)</f>
        <v>0</v>
      </c>
      <c r="AV18" s="5"/>
      <c r="AW18" s="41">
        <f t="shared" ref="AW18:AW51" si="19">AX18+AY18+AZ18+BA18</f>
        <v>0</v>
      </c>
      <c r="AX18" s="3">
        <f t="shared" ref="AX18:AX51" si="20">(((M18+N18+O18)/3)*$H18)/4</f>
        <v>0</v>
      </c>
      <c r="AY18" s="45">
        <f t="shared" ref="AY18:AY51" si="21">(((Q18+R18+S18)/3)*$H18)/4</f>
        <v>0</v>
      </c>
      <c r="AZ18" s="45">
        <f t="shared" ref="AZ18:AZ51" si="22">(((U18+V18+W18)/3)*$H18)/4</f>
        <v>0</v>
      </c>
      <c r="BA18" s="3">
        <f t="shared" ref="BA18:BA51" si="23">(((Y18+Z18+AA18)/3)*$H18)/4</f>
        <v>0</v>
      </c>
      <c r="BB18" s="29"/>
      <c r="BC18" s="41">
        <f t="shared" ref="BC18:BC51" si="24">BD18+BE18+BF18+BG18</f>
        <v>0</v>
      </c>
      <c r="BD18" s="3">
        <f t="shared" ref="BD18:BD51" si="25">(((AF18+AG18+AH18)/3)*$H18)/4</f>
        <v>0</v>
      </c>
      <c r="BE18" s="45">
        <f t="shared" ref="BE18:BE51" si="26">(((AL18+AK18+AJ18)/3)*$H18)/4</f>
        <v>0</v>
      </c>
      <c r="BF18" s="45">
        <f t="shared" ref="BF18:BF51" si="27">(((AN18+AO18+AP18)/3)*$H18)/4</f>
        <v>0</v>
      </c>
      <c r="BG18" s="3">
        <f t="shared" ref="BG18:BG51" si="28">(((AT18+AS18+AR18)/3)*$H18)/4</f>
        <v>0</v>
      </c>
      <c r="BI18" s="79">
        <f t="shared" ref="BI18:BI51" si="29">SUM(BJ18:BU18)</f>
        <v>0</v>
      </c>
      <c r="BJ18" s="36">
        <f t="shared" ref="BJ18:BJ51" si="30">IFERROR((M18*$H18)/12,"")</f>
        <v>0</v>
      </c>
      <c r="BK18" s="36">
        <f t="shared" ref="BK18:BK51" si="31">IFERROR((N18*$H18)/12,"")</f>
        <v>0</v>
      </c>
      <c r="BL18" s="36">
        <f t="shared" ref="BL18:BL51" si="32">-BK18-BJ18</f>
        <v>0</v>
      </c>
      <c r="BM18" s="5">
        <f t="shared" ref="BM18:BM51" si="33">IFERROR((Q18*$H18)/12,"")</f>
        <v>0</v>
      </c>
      <c r="BN18" s="5">
        <f t="shared" ref="BN18:BN51" si="34">IFERROR((R18*$H18)/12,"")</f>
        <v>0</v>
      </c>
      <c r="BO18" s="5">
        <f t="shared" ref="BO18:BO51" si="35">-BN18-BM18</f>
        <v>0</v>
      </c>
      <c r="BP18" s="5">
        <f t="shared" ref="BP18:BP51" si="36">IFERROR((U18*$H18)/12,"")</f>
        <v>0</v>
      </c>
      <c r="BQ18" s="5">
        <f t="shared" ref="BQ18:BQ51" si="37">IFERROR((V18*$H18)/12,"")</f>
        <v>0</v>
      </c>
      <c r="BR18" s="5">
        <f t="shared" ref="BR18:BR51" si="38">-BQ18-BP18</f>
        <v>0</v>
      </c>
      <c r="BS18" s="5">
        <f t="shared" ref="BS18:BS51" si="39">IFERROR((Y18*$H18)/12,"")</f>
        <v>0</v>
      </c>
      <c r="BT18" s="5">
        <f t="shared" ref="BT18:BT51" si="40">IFERROR((Z18*$H18)/12,"")</f>
        <v>0</v>
      </c>
      <c r="BU18" s="3">
        <f t="shared" ref="BU18:BU51" si="41">-BT18-BS18</f>
        <v>0</v>
      </c>
      <c r="BV18" s="29"/>
      <c r="BW18" s="79">
        <f t="shared" ref="BW18:BW51" si="42">SUM(BX18:CI18)</f>
        <v>0</v>
      </c>
      <c r="BX18" s="36">
        <f t="shared" ref="BX18:BX51" si="43">IFERROR((AF18*$H18)/12,"")</f>
        <v>0</v>
      </c>
      <c r="BY18" s="36">
        <f t="shared" ref="BY18:BY51" si="44">IFERROR((AG18*$H18)/12,"")</f>
        <v>0</v>
      </c>
      <c r="BZ18" s="36">
        <f t="shared" ref="BZ18:BZ51" si="45">-BY18-BX18</f>
        <v>0</v>
      </c>
      <c r="CA18" s="5">
        <f t="shared" ref="CA18:CA51" si="46">IFERROR((AJ18*$H18)/12,"")</f>
        <v>0</v>
      </c>
      <c r="CB18" s="5">
        <f t="shared" ref="CB18:CB51" si="47">IFERROR((AK18*$H18)/12,"")</f>
        <v>0</v>
      </c>
      <c r="CC18" s="5">
        <f t="shared" ref="CC18:CC51" si="48">-CB18-CA18</f>
        <v>0</v>
      </c>
      <c r="CD18" s="5">
        <f t="shared" ref="CD18:CD51" si="49">IFERROR((AN18*$H18)/12,"")</f>
        <v>0</v>
      </c>
      <c r="CE18" s="5">
        <f t="shared" ref="CE18:CE51" si="50">IFERROR((AO18*$H18)/12,"")</f>
        <v>0</v>
      </c>
      <c r="CF18" s="5">
        <f t="shared" ref="CF18:CF51" si="51">-CE18-CD18</f>
        <v>0</v>
      </c>
      <c r="CG18" s="5">
        <f t="shared" ref="CG18:CG51" si="52">IFERROR((AR18*$H18)/12,"")</f>
        <v>0</v>
      </c>
      <c r="CH18" s="5">
        <f t="shared" ref="CH18:CH51" si="53">IFERROR((AS18*$H18)/12,"")</f>
        <v>0</v>
      </c>
      <c r="CI18" s="3">
        <f t="shared" ref="CI18:CI51" si="54">-CH18-CG18</f>
        <v>0</v>
      </c>
      <c r="CK18" s="42">
        <f t="shared" ref="CK18:CK51" si="55">SUM(CL18:CW18)</f>
        <v>0</v>
      </c>
      <c r="CL18" s="36">
        <f t="shared" ref="CL18:CL51" si="56">+BJ18</f>
        <v>0</v>
      </c>
      <c r="CM18" s="36">
        <f t="shared" ref="CM18:CM51" si="57">BJ18+BK18</f>
        <v>0</v>
      </c>
      <c r="CN18" s="36">
        <f t="shared" ref="CN18:CN51" si="58">CM18+BL18</f>
        <v>0</v>
      </c>
      <c r="CO18" s="5">
        <f t="shared" ref="CO18:CO51" si="59">+BM18</f>
        <v>0</v>
      </c>
      <c r="CP18" s="5">
        <f t="shared" ref="CP18:CP51" si="60">+BN18</f>
        <v>0</v>
      </c>
      <c r="CQ18" s="5">
        <f t="shared" ref="CQ18:CQ51" si="61">(CO18+CP18)+BO18</f>
        <v>0</v>
      </c>
      <c r="CR18" s="5">
        <f t="shared" ref="CR18:CR51" si="62">+BP18</f>
        <v>0</v>
      </c>
      <c r="CS18" s="5">
        <f t="shared" ref="CS18:CS51" si="63">+BQ18</f>
        <v>0</v>
      </c>
      <c r="CT18" s="5">
        <f t="shared" ref="CT18:CT51" si="64">(CR18+CS18)+BR18</f>
        <v>0</v>
      </c>
      <c r="CU18" s="5">
        <f t="shared" ref="CU18:CU51" si="65">+BS18</f>
        <v>0</v>
      </c>
      <c r="CV18" s="5">
        <f t="shared" ref="CV18:CV51" si="66">+BT18</f>
        <v>0</v>
      </c>
      <c r="CW18" s="3">
        <f t="shared" ref="CW18:CW51" si="67">(CU18+CV18)+BU18</f>
        <v>0</v>
      </c>
      <c r="CX18" s="29"/>
      <c r="CY18" s="41">
        <f t="shared" ref="CY18:CY51" si="68">SUM(CZ18:DK18)</f>
        <v>0</v>
      </c>
      <c r="CZ18" s="36">
        <f t="shared" ref="CZ18:CZ51" si="69">+BX18</f>
        <v>0</v>
      </c>
      <c r="DA18" s="36">
        <f t="shared" ref="DA18:DA51" si="70">BX18+BY18</f>
        <v>0</v>
      </c>
      <c r="DB18" s="36">
        <f t="shared" ref="DB18:DB51" si="71">DA18+BZ18</f>
        <v>0</v>
      </c>
      <c r="DC18" s="5">
        <f t="shared" ref="DC18:DC51" si="72">+CA18</f>
        <v>0</v>
      </c>
      <c r="DD18" s="5">
        <f t="shared" ref="DD18:DD51" si="73">+CB18</f>
        <v>0</v>
      </c>
      <c r="DE18" s="5">
        <f t="shared" ref="DE18:DE51" si="74">(DC18+DD18)+CC18</f>
        <v>0</v>
      </c>
      <c r="DF18" s="5">
        <f t="shared" ref="DF18:DF51" si="75">+CD18</f>
        <v>0</v>
      </c>
      <c r="DG18" s="5">
        <f t="shared" ref="DG18:DG51" si="76">+CE18</f>
        <v>0</v>
      </c>
      <c r="DH18" s="5">
        <f t="shared" ref="DH18:DH51" si="77">(DF18+DG18)+CF18</f>
        <v>0</v>
      </c>
      <c r="DI18" s="5">
        <f t="shared" ref="DI18:DI51" si="78">+CG18</f>
        <v>0</v>
      </c>
      <c r="DJ18" s="5">
        <f t="shared" ref="DJ18:DJ51" si="79">+CH18</f>
        <v>0</v>
      </c>
      <c r="DK18" s="3">
        <f t="shared" ref="DK18:DK51" si="80">(DI18+DJ18)+CI18</f>
        <v>0</v>
      </c>
      <c r="DL18" s="29"/>
      <c r="DM18" s="41">
        <f t="shared" ref="DM18:DM51" si="81">SUM(DN18:DY18)</f>
        <v>0</v>
      </c>
      <c r="DN18" s="36">
        <f t="shared" ref="DN18:DN51" si="82">+CL18</f>
        <v>0</v>
      </c>
      <c r="DO18" s="36">
        <f t="shared" ref="DO18:DO51" si="83">+CM18</f>
        <v>0</v>
      </c>
      <c r="DP18" s="36">
        <f t="shared" ref="DP18:DP51" si="84">+AX18</f>
        <v>0</v>
      </c>
      <c r="DQ18" s="5">
        <f t="shared" si="0"/>
        <v>0</v>
      </c>
      <c r="DR18" s="5">
        <f t="shared" si="1"/>
        <v>0</v>
      </c>
      <c r="DS18" s="5">
        <f t="shared" ref="DS18:DS51" si="85">+AX18+AY18</f>
        <v>0</v>
      </c>
      <c r="DT18" s="5">
        <f t="shared" si="2"/>
        <v>0</v>
      </c>
      <c r="DU18" s="5">
        <f t="shared" si="3"/>
        <v>0</v>
      </c>
      <c r="DV18" s="5">
        <f t="shared" ref="DV18:DV51" si="86">+DS18+AZ18</f>
        <v>0</v>
      </c>
      <c r="DW18" s="5">
        <f t="shared" ref="DW18:DW51" si="87">+CU18+DV18</f>
        <v>0</v>
      </c>
      <c r="DX18" s="5">
        <f t="shared" ref="DX18:DX51" si="88">+DW18+CV18</f>
        <v>0</v>
      </c>
      <c r="DY18" s="3">
        <f t="shared" ref="DY18:DY51" si="89">+DV18+BA18</f>
        <v>0</v>
      </c>
      <c r="EA18" s="41">
        <f t="shared" ref="EA18:EA51" si="90">SUM(EB18:EM18)</f>
        <v>0</v>
      </c>
      <c r="EB18" s="36">
        <f t="shared" ref="EB18:EB51" si="91">+CZ18</f>
        <v>0</v>
      </c>
      <c r="EC18" s="36">
        <f t="shared" ref="EC18:EC51" si="92">+DA18</f>
        <v>0</v>
      </c>
      <c r="ED18" s="36">
        <f t="shared" ref="ED18:ED51" si="93">+BD18</f>
        <v>0</v>
      </c>
      <c r="EE18" s="5">
        <f t="shared" si="4"/>
        <v>0</v>
      </c>
      <c r="EF18" s="5">
        <f t="shared" si="5"/>
        <v>0</v>
      </c>
      <c r="EG18" s="5">
        <f t="shared" ref="EG18:EG51" si="94">+BD18+BE18</f>
        <v>0</v>
      </c>
      <c r="EH18" s="5">
        <f t="shared" ref="EH18:EH51" si="95">+EG18+CD18</f>
        <v>0</v>
      </c>
      <c r="EI18" s="5">
        <f t="shared" ref="EI18:EI51" si="96">EH18+DG18</f>
        <v>0</v>
      </c>
      <c r="EJ18" s="5">
        <f t="shared" ref="EJ18:EJ51" si="97">+EG18+BF18</f>
        <v>0</v>
      </c>
      <c r="EK18" s="5">
        <f t="shared" si="6"/>
        <v>0</v>
      </c>
      <c r="EL18" s="5">
        <f t="shared" si="7"/>
        <v>0</v>
      </c>
      <c r="EM18" s="3">
        <f t="shared" ref="EM18:EM51" si="98">+EJ18+BG18</f>
        <v>0</v>
      </c>
    </row>
    <row r="19" spans="2:143" ht="12.75" x14ac:dyDescent="0.2">
      <c r="B19" s="18" t="s">
        <v>26</v>
      </c>
      <c r="C19" s="18" t="e">
        <f>VLOOKUP(B19,Sheet3!D8:E11,2,FALSE)</f>
        <v>#N/A</v>
      </c>
      <c r="D19" s="18" t="s">
        <v>36</v>
      </c>
      <c r="E19" s="38" t="e">
        <f>VLOOKUP(D19,Sheet3!A6:B13,2,FALSE)</f>
        <v>#N/A</v>
      </c>
      <c r="F19" s="38" t="e">
        <f t="shared" si="8"/>
        <v>#N/A</v>
      </c>
      <c r="G19" s="18"/>
      <c r="H19" s="35">
        <v>2E-3</v>
      </c>
      <c r="I19" s="38" t="e">
        <f t="shared" ref="I19:I50" si="99">E19*H19</f>
        <v>#N/A</v>
      </c>
      <c r="J19" s="19"/>
      <c r="K19" s="20"/>
      <c r="L19" s="41">
        <f t="shared" si="9"/>
        <v>0</v>
      </c>
      <c r="M19" s="36"/>
      <c r="N19" s="36"/>
      <c r="O19" s="37"/>
      <c r="P19" s="38">
        <f t="shared" si="10"/>
        <v>0</v>
      </c>
      <c r="Q19" s="38"/>
      <c r="R19" s="38"/>
      <c r="S19" s="38"/>
      <c r="T19" s="38">
        <f t="shared" si="11"/>
        <v>0</v>
      </c>
      <c r="U19" s="38"/>
      <c r="V19" s="38"/>
      <c r="W19" s="38"/>
      <c r="X19" s="38">
        <f t="shared" si="12"/>
        <v>0</v>
      </c>
      <c r="Y19" s="38"/>
      <c r="Z19" s="38"/>
      <c r="AA19" s="38"/>
      <c r="AB19" s="38">
        <f t="shared" si="13"/>
        <v>0</v>
      </c>
      <c r="AC19" s="38"/>
      <c r="AD19" s="88"/>
      <c r="AE19" s="41">
        <f t="shared" si="14"/>
        <v>0</v>
      </c>
      <c r="AF19" s="36"/>
      <c r="AG19" s="36"/>
      <c r="AH19" s="36"/>
      <c r="AI19" s="38">
        <f t="shared" si="15"/>
        <v>0</v>
      </c>
      <c r="AJ19" s="38"/>
      <c r="AK19" s="38"/>
      <c r="AL19" s="38"/>
      <c r="AM19" s="38">
        <f t="shared" si="16"/>
        <v>0</v>
      </c>
      <c r="AN19" s="38"/>
      <c r="AO19" s="38"/>
      <c r="AP19" s="38"/>
      <c r="AQ19" s="38">
        <f t="shared" si="17"/>
        <v>0</v>
      </c>
      <c r="AR19" s="38"/>
      <c r="AS19" s="38"/>
      <c r="AT19" s="38"/>
      <c r="AU19" s="38">
        <f t="shared" si="18"/>
        <v>0</v>
      </c>
      <c r="AV19" s="5"/>
      <c r="AW19" s="41">
        <f t="shared" si="19"/>
        <v>0</v>
      </c>
      <c r="AX19" s="3">
        <f t="shared" si="20"/>
        <v>0</v>
      </c>
      <c r="AY19" s="45">
        <f t="shared" si="21"/>
        <v>0</v>
      </c>
      <c r="AZ19" s="45">
        <f t="shared" si="22"/>
        <v>0</v>
      </c>
      <c r="BA19" s="3">
        <f t="shared" si="23"/>
        <v>0</v>
      </c>
      <c r="BB19" s="29"/>
      <c r="BC19" s="41">
        <f t="shared" si="24"/>
        <v>0</v>
      </c>
      <c r="BD19" s="3">
        <f t="shared" si="25"/>
        <v>0</v>
      </c>
      <c r="BE19" s="45">
        <f t="shared" si="26"/>
        <v>0</v>
      </c>
      <c r="BF19" s="45">
        <f t="shared" si="27"/>
        <v>0</v>
      </c>
      <c r="BG19" s="3">
        <f t="shared" si="28"/>
        <v>0</v>
      </c>
      <c r="BI19" s="79">
        <f t="shared" si="29"/>
        <v>0</v>
      </c>
      <c r="BJ19" s="36">
        <f t="shared" si="30"/>
        <v>0</v>
      </c>
      <c r="BK19" s="36">
        <f t="shared" si="31"/>
        <v>0</v>
      </c>
      <c r="BL19" s="36">
        <f t="shared" si="32"/>
        <v>0</v>
      </c>
      <c r="BM19" s="5">
        <f t="shared" si="33"/>
        <v>0</v>
      </c>
      <c r="BN19" s="5">
        <f t="shared" si="34"/>
        <v>0</v>
      </c>
      <c r="BO19" s="5">
        <f t="shared" si="35"/>
        <v>0</v>
      </c>
      <c r="BP19" s="5">
        <f t="shared" si="36"/>
        <v>0</v>
      </c>
      <c r="BQ19" s="5">
        <f t="shared" si="37"/>
        <v>0</v>
      </c>
      <c r="BR19" s="5">
        <f t="shared" si="38"/>
        <v>0</v>
      </c>
      <c r="BS19" s="5">
        <f t="shared" si="39"/>
        <v>0</v>
      </c>
      <c r="BT19" s="5">
        <f t="shared" si="40"/>
        <v>0</v>
      </c>
      <c r="BU19" s="3">
        <f t="shared" si="41"/>
        <v>0</v>
      </c>
      <c r="BV19" s="29"/>
      <c r="BW19" s="79">
        <f t="shared" si="42"/>
        <v>0</v>
      </c>
      <c r="BX19" s="36">
        <f t="shared" si="43"/>
        <v>0</v>
      </c>
      <c r="BY19" s="36">
        <f t="shared" si="44"/>
        <v>0</v>
      </c>
      <c r="BZ19" s="36">
        <f t="shared" si="45"/>
        <v>0</v>
      </c>
      <c r="CA19" s="5">
        <f t="shared" si="46"/>
        <v>0</v>
      </c>
      <c r="CB19" s="5">
        <f t="shared" si="47"/>
        <v>0</v>
      </c>
      <c r="CC19" s="5">
        <f t="shared" si="48"/>
        <v>0</v>
      </c>
      <c r="CD19" s="5">
        <f t="shared" si="49"/>
        <v>0</v>
      </c>
      <c r="CE19" s="5">
        <f t="shared" si="50"/>
        <v>0</v>
      </c>
      <c r="CF19" s="5">
        <f t="shared" si="51"/>
        <v>0</v>
      </c>
      <c r="CG19" s="5">
        <f t="shared" si="52"/>
        <v>0</v>
      </c>
      <c r="CH19" s="5">
        <f t="shared" si="53"/>
        <v>0</v>
      </c>
      <c r="CI19" s="3">
        <f t="shared" si="54"/>
        <v>0</v>
      </c>
      <c r="CK19" s="42">
        <f t="shared" si="55"/>
        <v>0</v>
      </c>
      <c r="CL19" s="36">
        <f t="shared" si="56"/>
        <v>0</v>
      </c>
      <c r="CM19" s="36">
        <f t="shared" si="57"/>
        <v>0</v>
      </c>
      <c r="CN19" s="36">
        <f t="shared" si="58"/>
        <v>0</v>
      </c>
      <c r="CO19" s="5">
        <f t="shared" si="59"/>
        <v>0</v>
      </c>
      <c r="CP19" s="5">
        <f t="shared" si="60"/>
        <v>0</v>
      </c>
      <c r="CQ19" s="5">
        <f t="shared" si="61"/>
        <v>0</v>
      </c>
      <c r="CR19" s="5">
        <f t="shared" si="62"/>
        <v>0</v>
      </c>
      <c r="CS19" s="5">
        <f t="shared" si="63"/>
        <v>0</v>
      </c>
      <c r="CT19" s="5">
        <f t="shared" si="64"/>
        <v>0</v>
      </c>
      <c r="CU19" s="5">
        <f t="shared" si="65"/>
        <v>0</v>
      </c>
      <c r="CV19" s="5">
        <f t="shared" si="66"/>
        <v>0</v>
      </c>
      <c r="CW19" s="3">
        <f t="shared" si="67"/>
        <v>0</v>
      </c>
      <c r="CX19" s="29"/>
      <c r="CY19" s="41">
        <f t="shared" si="68"/>
        <v>0</v>
      </c>
      <c r="CZ19" s="36">
        <f t="shared" si="69"/>
        <v>0</v>
      </c>
      <c r="DA19" s="36">
        <f t="shared" si="70"/>
        <v>0</v>
      </c>
      <c r="DB19" s="36">
        <f t="shared" si="71"/>
        <v>0</v>
      </c>
      <c r="DC19" s="5">
        <f t="shared" si="72"/>
        <v>0</v>
      </c>
      <c r="DD19" s="5">
        <f t="shared" si="73"/>
        <v>0</v>
      </c>
      <c r="DE19" s="5">
        <f t="shared" si="74"/>
        <v>0</v>
      </c>
      <c r="DF19" s="5">
        <f t="shared" si="75"/>
        <v>0</v>
      </c>
      <c r="DG19" s="5">
        <f t="shared" si="76"/>
        <v>0</v>
      </c>
      <c r="DH19" s="5">
        <f t="shared" si="77"/>
        <v>0</v>
      </c>
      <c r="DI19" s="5">
        <f t="shared" si="78"/>
        <v>0</v>
      </c>
      <c r="DJ19" s="5">
        <f t="shared" si="79"/>
        <v>0</v>
      </c>
      <c r="DK19" s="3">
        <f t="shared" si="80"/>
        <v>0</v>
      </c>
      <c r="DL19" s="29"/>
      <c r="DM19" s="41">
        <f t="shared" si="81"/>
        <v>0</v>
      </c>
      <c r="DN19" s="36">
        <f t="shared" si="82"/>
        <v>0</v>
      </c>
      <c r="DO19" s="36">
        <f t="shared" si="83"/>
        <v>0</v>
      </c>
      <c r="DP19" s="36">
        <f t="shared" si="84"/>
        <v>0</v>
      </c>
      <c r="DQ19" s="5">
        <f t="shared" si="0"/>
        <v>0</v>
      </c>
      <c r="DR19" s="5">
        <f t="shared" si="1"/>
        <v>0</v>
      </c>
      <c r="DS19" s="5">
        <f t="shared" si="85"/>
        <v>0</v>
      </c>
      <c r="DT19" s="5">
        <f t="shared" si="2"/>
        <v>0</v>
      </c>
      <c r="DU19" s="5">
        <f t="shared" si="3"/>
        <v>0</v>
      </c>
      <c r="DV19" s="5">
        <f t="shared" si="86"/>
        <v>0</v>
      </c>
      <c r="DW19" s="5">
        <f t="shared" si="87"/>
        <v>0</v>
      </c>
      <c r="DX19" s="5">
        <f t="shared" si="88"/>
        <v>0</v>
      </c>
      <c r="DY19" s="3">
        <f t="shared" si="89"/>
        <v>0</v>
      </c>
      <c r="EA19" s="41">
        <f t="shared" si="90"/>
        <v>0</v>
      </c>
      <c r="EB19" s="36">
        <f t="shared" si="91"/>
        <v>0</v>
      </c>
      <c r="EC19" s="36">
        <f t="shared" si="92"/>
        <v>0</v>
      </c>
      <c r="ED19" s="36">
        <f t="shared" si="93"/>
        <v>0</v>
      </c>
      <c r="EE19" s="5">
        <f t="shared" si="4"/>
        <v>0</v>
      </c>
      <c r="EF19" s="5">
        <f t="shared" si="5"/>
        <v>0</v>
      </c>
      <c r="EG19" s="5">
        <f t="shared" si="94"/>
        <v>0</v>
      </c>
      <c r="EH19" s="5">
        <f t="shared" si="95"/>
        <v>0</v>
      </c>
      <c r="EI19" s="5">
        <f t="shared" si="96"/>
        <v>0</v>
      </c>
      <c r="EJ19" s="5">
        <f t="shared" si="97"/>
        <v>0</v>
      </c>
      <c r="EK19" s="5">
        <f t="shared" si="6"/>
        <v>0</v>
      </c>
      <c r="EL19" s="5">
        <f t="shared" si="7"/>
        <v>0</v>
      </c>
      <c r="EM19" s="3">
        <f t="shared" si="98"/>
        <v>0</v>
      </c>
    </row>
    <row r="20" spans="2:143" ht="12.75" x14ac:dyDescent="0.2">
      <c r="B20" s="18" t="s">
        <v>26</v>
      </c>
      <c r="C20" s="18"/>
      <c r="D20" s="18" t="s">
        <v>29</v>
      </c>
      <c r="E20" s="18"/>
      <c r="F20" s="18">
        <f t="shared" si="8"/>
        <v>0</v>
      </c>
      <c r="G20" s="18"/>
      <c r="H20" s="35">
        <v>2E-3</v>
      </c>
      <c r="I20" s="18">
        <f t="shared" si="99"/>
        <v>0</v>
      </c>
      <c r="J20" s="19"/>
      <c r="K20" s="20"/>
      <c r="L20" s="41">
        <f t="shared" si="9"/>
        <v>0</v>
      </c>
      <c r="M20" s="36"/>
      <c r="N20" s="36"/>
      <c r="O20" s="37"/>
      <c r="P20" s="38">
        <f t="shared" si="10"/>
        <v>0</v>
      </c>
      <c r="Q20" s="38"/>
      <c r="R20" s="38"/>
      <c r="S20" s="38"/>
      <c r="T20" s="38">
        <f t="shared" si="11"/>
        <v>0</v>
      </c>
      <c r="U20" s="38"/>
      <c r="V20" s="38"/>
      <c r="W20" s="38"/>
      <c r="X20" s="38">
        <f t="shared" si="12"/>
        <v>0</v>
      </c>
      <c r="Y20" s="38"/>
      <c r="Z20" s="38"/>
      <c r="AA20" s="38"/>
      <c r="AB20" s="38">
        <f t="shared" si="13"/>
        <v>0</v>
      </c>
      <c r="AC20" s="38"/>
      <c r="AD20" s="88"/>
      <c r="AE20" s="41">
        <f t="shared" si="14"/>
        <v>0</v>
      </c>
      <c r="AF20" s="36"/>
      <c r="AG20" s="36"/>
      <c r="AH20" s="36"/>
      <c r="AI20" s="38">
        <f t="shared" si="15"/>
        <v>0</v>
      </c>
      <c r="AJ20" s="38"/>
      <c r="AK20" s="38"/>
      <c r="AL20" s="38"/>
      <c r="AM20" s="38">
        <f t="shared" si="16"/>
        <v>0</v>
      </c>
      <c r="AN20" s="38"/>
      <c r="AO20" s="38"/>
      <c r="AP20" s="38"/>
      <c r="AQ20" s="38">
        <f t="shared" si="17"/>
        <v>0</v>
      </c>
      <c r="AR20" s="38"/>
      <c r="AS20" s="38"/>
      <c r="AT20" s="38"/>
      <c r="AU20" s="38">
        <f t="shared" si="18"/>
        <v>0</v>
      </c>
      <c r="AV20" s="5"/>
      <c r="AW20" s="41">
        <f t="shared" si="19"/>
        <v>0</v>
      </c>
      <c r="AX20" s="3">
        <f t="shared" si="20"/>
        <v>0</v>
      </c>
      <c r="AY20" s="45">
        <f t="shared" si="21"/>
        <v>0</v>
      </c>
      <c r="AZ20" s="45">
        <f t="shared" si="22"/>
        <v>0</v>
      </c>
      <c r="BA20" s="3">
        <f t="shared" si="23"/>
        <v>0</v>
      </c>
      <c r="BB20" s="29"/>
      <c r="BC20" s="41">
        <f t="shared" si="24"/>
        <v>0</v>
      </c>
      <c r="BD20" s="3">
        <f t="shared" si="25"/>
        <v>0</v>
      </c>
      <c r="BE20" s="45">
        <f t="shared" si="26"/>
        <v>0</v>
      </c>
      <c r="BF20" s="45">
        <f t="shared" si="27"/>
        <v>0</v>
      </c>
      <c r="BG20" s="3">
        <f t="shared" si="28"/>
        <v>0</v>
      </c>
      <c r="BI20" s="79">
        <f t="shared" si="29"/>
        <v>0</v>
      </c>
      <c r="BJ20" s="36">
        <f t="shared" si="30"/>
        <v>0</v>
      </c>
      <c r="BK20" s="36">
        <f t="shared" si="31"/>
        <v>0</v>
      </c>
      <c r="BL20" s="36">
        <f t="shared" si="32"/>
        <v>0</v>
      </c>
      <c r="BM20" s="5">
        <f t="shared" si="33"/>
        <v>0</v>
      </c>
      <c r="BN20" s="5">
        <f t="shared" si="34"/>
        <v>0</v>
      </c>
      <c r="BO20" s="5">
        <f t="shared" si="35"/>
        <v>0</v>
      </c>
      <c r="BP20" s="5">
        <f t="shared" si="36"/>
        <v>0</v>
      </c>
      <c r="BQ20" s="5">
        <f t="shared" si="37"/>
        <v>0</v>
      </c>
      <c r="BR20" s="5">
        <f t="shared" si="38"/>
        <v>0</v>
      </c>
      <c r="BS20" s="5">
        <f t="shared" si="39"/>
        <v>0</v>
      </c>
      <c r="BT20" s="5">
        <f t="shared" si="40"/>
        <v>0</v>
      </c>
      <c r="BU20" s="3">
        <f t="shared" si="41"/>
        <v>0</v>
      </c>
      <c r="BV20" s="29"/>
      <c r="BW20" s="79">
        <f t="shared" si="42"/>
        <v>0</v>
      </c>
      <c r="BX20" s="36">
        <f t="shared" si="43"/>
        <v>0</v>
      </c>
      <c r="BY20" s="36">
        <f t="shared" si="44"/>
        <v>0</v>
      </c>
      <c r="BZ20" s="36">
        <f t="shared" si="45"/>
        <v>0</v>
      </c>
      <c r="CA20" s="5">
        <f t="shared" si="46"/>
        <v>0</v>
      </c>
      <c r="CB20" s="5">
        <f t="shared" si="47"/>
        <v>0</v>
      </c>
      <c r="CC20" s="5">
        <f t="shared" si="48"/>
        <v>0</v>
      </c>
      <c r="CD20" s="5">
        <f t="shared" si="49"/>
        <v>0</v>
      </c>
      <c r="CE20" s="5">
        <f t="shared" si="50"/>
        <v>0</v>
      </c>
      <c r="CF20" s="5">
        <f t="shared" si="51"/>
        <v>0</v>
      </c>
      <c r="CG20" s="5">
        <f t="shared" si="52"/>
        <v>0</v>
      </c>
      <c r="CH20" s="5">
        <f t="shared" si="53"/>
        <v>0</v>
      </c>
      <c r="CI20" s="3">
        <f t="shared" si="54"/>
        <v>0</v>
      </c>
      <c r="CK20" s="42">
        <f t="shared" si="55"/>
        <v>0</v>
      </c>
      <c r="CL20" s="36">
        <f t="shared" si="56"/>
        <v>0</v>
      </c>
      <c r="CM20" s="36">
        <f t="shared" si="57"/>
        <v>0</v>
      </c>
      <c r="CN20" s="36">
        <f t="shared" si="58"/>
        <v>0</v>
      </c>
      <c r="CO20" s="5">
        <f t="shared" si="59"/>
        <v>0</v>
      </c>
      <c r="CP20" s="5">
        <f t="shared" si="60"/>
        <v>0</v>
      </c>
      <c r="CQ20" s="5">
        <f t="shared" si="61"/>
        <v>0</v>
      </c>
      <c r="CR20" s="5">
        <f t="shared" si="62"/>
        <v>0</v>
      </c>
      <c r="CS20" s="5">
        <f t="shared" si="63"/>
        <v>0</v>
      </c>
      <c r="CT20" s="5">
        <f t="shared" si="64"/>
        <v>0</v>
      </c>
      <c r="CU20" s="5">
        <f t="shared" si="65"/>
        <v>0</v>
      </c>
      <c r="CV20" s="5">
        <f t="shared" si="66"/>
        <v>0</v>
      </c>
      <c r="CW20" s="3">
        <f t="shared" si="67"/>
        <v>0</v>
      </c>
      <c r="CX20" s="29"/>
      <c r="CY20" s="41">
        <f t="shared" si="68"/>
        <v>0</v>
      </c>
      <c r="CZ20" s="36">
        <f t="shared" si="69"/>
        <v>0</v>
      </c>
      <c r="DA20" s="36">
        <f t="shared" si="70"/>
        <v>0</v>
      </c>
      <c r="DB20" s="36">
        <f t="shared" si="71"/>
        <v>0</v>
      </c>
      <c r="DC20" s="5">
        <f t="shared" si="72"/>
        <v>0</v>
      </c>
      <c r="DD20" s="5">
        <f t="shared" si="73"/>
        <v>0</v>
      </c>
      <c r="DE20" s="5">
        <f t="shared" si="74"/>
        <v>0</v>
      </c>
      <c r="DF20" s="5">
        <f t="shared" si="75"/>
        <v>0</v>
      </c>
      <c r="DG20" s="5">
        <f t="shared" si="76"/>
        <v>0</v>
      </c>
      <c r="DH20" s="5">
        <f t="shared" si="77"/>
        <v>0</v>
      </c>
      <c r="DI20" s="5">
        <f t="shared" si="78"/>
        <v>0</v>
      </c>
      <c r="DJ20" s="5">
        <f t="shared" si="79"/>
        <v>0</v>
      </c>
      <c r="DK20" s="3">
        <f t="shared" si="80"/>
        <v>0</v>
      </c>
      <c r="DL20" s="29"/>
      <c r="DM20" s="41">
        <f t="shared" si="81"/>
        <v>0</v>
      </c>
      <c r="DN20" s="36">
        <f t="shared" si="82"/>
        <v>0</v>
      </c>
      <c r="DO20" s="36">
        <f t="shared" si="83"/>
        <v>0</v>
      </c>
      <c r="DP20" s="36">
        <f t="shared" si="84"/>
        <v>0</v>
      </c>
      <c r="DQ20" s="5">
        <f t="shared" si="0"/>
        <v>0</v>
      </c>
      <c r="DR20" s="5">
        <f t="shared" si="1"/>
        <v>0</v>
      </c>
      <c r="DS20" s="5">
        <f t="shared" si="85"/>
        <v>0</v>
      </c>
      <c r="DT20" s="5">
        <f t="shared" si="2"/>
        <v>0</v>
      </c>
      <c r="DU20" s="5">
        <f t="shared" si="3"/>
        <v>0</v>
      </c>
      <c r="DV20" s="5">
        <f t="shared" si="86"/>
        <v>0</v>
      </c>
      <c r="DW20" s="5">
        <f t="shared" si="87"/>
        <v>0</v>
      </c>
      <c r="DX20" s="5">
        <f t="shared" si="88"/>
        <v>0</v>
      </c>
      <c r="DY20" s="3">
        <f t="shared" si="89"/>
        <v>0</v>
      </c>
      <c r="EA20" s="41">
        <f t="shared" si="90"/>
        <v>0</v>
      </c>
      <c r="EB20" s="36">
        <f t="shared" si="91"/>
        <v>0</v>
      </c>
      <c r="EC20" s="36">
        <f t="shared" si="92"/>
        <v>0</v>
      </c>
      <c r="ED20" s="36">
        <f t="shared" si="93"/>
        <v>0</v>
      </c>
      <c r="EE20" s="5">
        <f t="shared" si="4"/>
        <v>0</v>
      </c>
      <c r="EF20" s="5">
        <f t="shared" si="5"/>
        <v>0</v>
      </c>
      <c r="EG20" s="5">
        <f t="shared" si="94"/>
        <v>0</v>
      </c>
      <c r="EH20" s="5">
        <f t="shared" si="95"/>
        <v>0</v>
      </c>
      <c r="EI20" s="5">
        <f t="shared" si="96"/>
        <v>0</v>
      </c>
      <c r="EJ20" s="5">
        <f t="shared" si="97"/>
        <v>0</v>
      </c>
      <c r="EK20" s="5">
        <f t="shared" si="6"/>
        <v>0</v>
      </c>
      <c r="EL20" s="5">
        <f t="shared" si="7"/>
        <v>0</v>
      </c>
      <c r="EM20" s="3">
        <f t="shared" si="98"/>
        <v>0</v>
      </c>
    </row>
    <row r="21" spans="2:143" ht="12.75" x14ac:dyDescent="0.2">
      <c r="B21" s="18" t="s">
        <v>26</v>
      </c>
      <c r="C21" s="18"/>
      <c r="D21" s="18" t="s">
        <v>29</v>
      </c>
      <c r="E21" s="18"/>
      <c r="F21" s="18">
        <f t="shared" si="8"/>
        <v>0</v>
      </c>
      <c r="G21" s="18"/>
      <c r="H21" s="35">
        <v>2E-3</v>
      </c>
      <c r="I21" s="18">
        <f t="shared" si="99"/>
        <v>0</v>
      </c>
      <c r="J21" s="19"/>
      <c r="K21" s="20"/>
      <c r="L21" s="41">
        <f t="shared" si="9"/>
        <v>0</v>
      </c>
      <c r="M21" s="36"/>
      <c r="N21" s="36"/>
      <c r="O21" s="37"/>
      <c r="P21" s="38">
        <f t="shared" si="10"/>
        <v>0</v>
      </c>
      <c r="Q21" s="38"/>
      <c r="R21" s="38"/>
      <c r="S21" s="38"/>
      <c r="T21" s="38">
        <f t="shared" si="11"/>
        <v>0</v>
      </c>
      <c r="U21" s="38"/>
      <c r="V21" s="38"/>
      <c r="W21" s="38"/>
      <c r="X21" s="38">
        <f t="shared" si="12"/>
        <v>0</v>
      </c>
      <c r="Y21" s="38"/>
      <c r="Z21" s="38"/>
      <c r="AA21" s="38"/>
      <c r="AB21" s="38">
        <f t="shared" si="13"/>
        <v>0</v>
      </c>
      <c r="AC21" s="38"/>
      <c r="AD21" s="88"/>
      <c r="AE21" s="41">
        <f t="shared" si="14"/>
        <v>0</v>
      </c>
      <c r="AF21" s="36"/>
      <c r="AG21" s="36"/>
      <c r="AH21" s="36"/>
      <c r="AI21" s="38">
        <f t="shared" si="15"/>
        <v>0</v>
      </c>
      <c r="AJ21" s="38"/>
      <c r="AK21" s="38"/>
      <c r="AL21" s="38"/>
      <c r="AM21" s="38">
        <f t="shared" si="16"/>
        <v>0</v>
      </c>
      <c r="AN21" s="38"/>
      <c r="AO21" s="38"/>
      <c r="AP21" s="38"/>
      <c r="AQ21" s="38">
        <f t="shared" si="17"/>
        <v>0</v>
      </c>
      <c r="AR21" s="38"/>
      <c r="AS21" s="38"/>
      <c r="AT21" s="38"/>
      <c r="AU21" s="38">
        <f t="shared" si="18"/>
        <v>0</v>
      </c>
      <c r="AV21" s="5"/>
      <c r="AW21" s="41">
        <f t="shared" si="19"/>
        <v>0</v>
      </c>
      <c r="AX21" s="3">
        <f t="shared" si="20"/>
        <v>0</v>
      </c>
      <c r="AY21" s="45">
        <f t="shared" si="21"/>
        <v>0</v>
      </c>
      <c r="AZ21" s="45">
        <f t="shared" si="22"/>
        <v>0</v>
      </c>
      <c r="BA21" s="3">
        <f t="shared" si="23"/>
        <v>0</v>
      </c>
      <c r="BB21" s="29"/>
      <c r="BC21" s="41">
        <f t="shared" si="24"/>
        <v>0</v>
      </c>
      <c r="BD21" s="3">
        <f t="shared" si="25"/>
        <v>0</v>
      </c>
      <c r="BE21" s="45">
        <f t="shared" si="26"/>
        <v>0</v>
      </c>
      <c r="BF21" s="45">
        <f t="shared" si="27"/>
        <v>0</v>
      </c>
      <c r="BG21" s="3">
        <f t="shared" si="28"/>
        <v>0</v>
      </c>
      <c r="BI21" s="79">
        <f t="shared" si="29"/>
        <v>0</v>
      </c>
      <c r="BJ21" s="36">
        <f t="shared" si="30"/>
        <v>0</v>
      </c>
      <c r="BK21" s="36">
        <f t="shared" si="31"/>
        <v>0</v>
      </c>
      <c r="BL21" s="36">
        <f t="shared" si="32"/>
        <v>0</v>
      </c>
      <c r="BM21" s="5">
        <f t="shared" si="33"/>
        <v>0</v>
      </c>
      <c r="BN21" s="5">
        <f t="shared" si="34"/>
        <v>0</v>
      </c>
      <c r="BO21" s="5">
        <f t="shared" si="35"/>
        <v>0</v>
      </c>
      <c r="BP21" s="5">
        <f t="shared" si="36"/>
        <v>0</v>
      </c>
      <c r="BQ21" s="5">
        <f t="shared" si="37"/>
        <v>0</v>
      </c>
      <c r="BR21" s="5">
        <f t="shared" si="38"/>
        <v>0</v>
      </c>
      <c r="BS21" s="5">
        <f t="shared" si="39"/>
        <v>0</v>
      </c>
      <c r="BT21" s="5">
        <f t="shared" si="40"/>
        <v>0</v>
      </c>
      <c r="BU21" s="3">
        <f t="shared" si="41"/>
        <v>0</v>
      </c>
      <c r="BV21" s="29"/>
      <c r="BW21" s="79">
        <f t="shared" si="42"/>
        <v>0</v>
      </c>
      <c r="BX21" s="36">
        <f t="shared" si="43"/>
        <v>0</v>
      </c>
      <c r="BY21" s="36">
        <f t="shared" si="44"/>
        <v>0</v>
      </c>
      <c r="BZ21" s="36">
        <f t="shared" si="45"/>
        <v>0</v>
      </c>
      <c r="CA21" s="5">
        <f t="shared" si="46"/>
        <v>0</v>
      </c>
      <c r="CB21" s="5">
        <f t="shared" si="47"/>
        <v>0</v>
      </c>
      <c r="CC21" s="5">
        <f t="shared" si="48"/>
        <v>0</v>
      </c>
      <c r="CD21" s="5">
        <f t="shared" si="49"/>
        <v>0</v>
      </c>
      <c r="CE21" s="5">
        <f t="shared" si="50"/>
        <v>0</v>
      </c>
      <c r="CF21" s="5">
        <f t="shared" si="51"/>
        <v>0</v>
      </c>
      <c r="CG21" s="5">
        <f t="shared" si="52"/>
        <v>0</v>
      </c>
      <c r="CH21" s="5">
        <f t="shared" si="53"/>
        <v>0</v>
      </c>
      <c r="CI21" s="3">
        <f t="shared" si="54"/>
        <v>0</v>
      </c>
      <c r="CK21" s="42">
        <f t="shared" si="55"/>
        <v>0</v>
      </c>
      <c r="CL21" s="36">
        <f t="shared" si="56"/>
        <v>0</v>
      </c>
      <c r="CM21" s="36">
        <f t="shared" si="57"/>
        <v>0</v>
      </c>
      <c r="CN21" s="36">
        <f t="shared" si="58"/>
        <v>0</v>
      </c>
      <c r="CO21" s="5">
        <f t="shared" si="59"/>
        <v>0</v>
      </c>
      <c r="CP21" s="5">
        <f t="shared" si="60"/>
        <v>0</v>
      </c>
      <c r="CQ21" s="5">
        <f t="shared" si="61"/>
        <v>0</v>
      </c>
      <c r="CR21" s="5">
        <f t="shared" si="62"/>
        <v>0</v>
      </c>
      <c r="CS21" s="5">
        <f t="shared" si="63"/>
        <v>0</v>
      </c>
      <c r="CT21" s="5">
        <f t="shared" si="64"/>
        <v>0</v>
      </c>
      <c r="CU21" s="5">
        <f t="shared" si="65"/>
        <v>0</v>
      </c>
      <c r="CV21" s="5">
        <f t="shared" si="66"/>
        <v>0</v>
      </c>
      <c r="CW21" s="3">
        <f t="shared" si="67"/>
        <v>0</v>
      </c>
      <c r="CX21" s="29"/>
      <c r="CY21" s="41">
        <f t="shared" si="68"/>
        <v>0</v>
      </c>
      <c r="CZ21" s="36">
        <f t="shared" si="69"/>
        <v>0</v>
      </c>
      <c r="DA21" s="36">
        <f t="shared" si="70"/>
        <v>0</v>
      </c>
      <c r="DB21" s="36">
        <f t="shared" si="71"/>
        <v>0</v>
      </c>
      <c r="DC21" s="5">
        <f t="shared" si="72"/>
        <v>0</v>
      </c>
      <c r="DD21" s="5">
        <f t="shared" si="73"/>
        <v>0</v>
      </c>
      <c r="DE21" s="5">
        <f t="shared" si="74"/>
        <v>0</v>
      </c>
      <c r="DF21" s="5">
        <f t="shared" si="75"/>
        <v>0</v>
      </c>
      <c r="DG21" s="5">
        <f t="shared" si="76"/>
        <v>0</v>
      </c>
      <c r="DH21" s="5">
        <f t="shared" si="77"/>
        <v>0</v>
      </c>
      <c r="DI21" s="5">
        <f t="shared" si="78"/>
        <v>0</v>
      </c>
      <c r="DJ21" s="5">
        <f t="shared" si="79"/>
        <v>0</v>
      </c>
      <c r="DK21" s="3">
        <f t="shared" si="80"/>
        <v>0</v>
      </c>
      <c r="DL21" s="29"/>
      <c r="DM21" s="41">
        <f t="shared" si="81"/>
        <v>0</v>
      </c>
      <c r="DN21" s="36">
        <f t="shared" si="82"/>
        <v>0</v>
      </c>
      <c r="DO21" s="36">
        <f t="shared" si="83"/>
        <v>0</v>
      </c>
      <c r="DP21" s="36">
        <f t="shared" si="84"/>
        <v>0</v>
      </c>
      <c r="DQ21" s="5">
        <f t="shared" si="0"/>
        <v>0</v>
      </c>
      <c r="DR21" s="5">
        <f t="shared" si="1"/>
        <v>0</v>
      </c>
      <c r="DS21" s="5">
        <f t="shared" si="85"/>
        <v>0</v>
      </c>
      <c r="DT21" s="5">
        <f t="shared" si="2"/>
        <v>0</v>
      </c>
      <c r="DU21" s="5">
        <f t="shared" si="3"/>
        <v>0</v>
      </c>
      <c r="DV21" s="5">
        <f t="shared" si="86"/>
        <v>0</v>
      </c>
      <c r="DW21" s="5">
        <f t="shared" si="87"/>
        <v>0</v>
      </c>
      <c r="DX21" s="5">
        <f t="shared" si="88"/>
        <v>0</v>
      </c>
      <c r="DY21" s="3">
        <f t="shared" si="89"/>
        <v>0</v>
      </c>
      <c r="EA21" s="41">
        <f t="shared" si="90"/>
        <v>0</v>
      </c>
      <c r="EB21" s="36">
        <f t="shared" si="91"/>
        <v>0</v>
      </c>
      <c r="EC21" s="36">
        <f t="shared" si="92"/>
        <v>0</v>
      </c>
      <c r="ED21" s="36">
        <f t="shared" si="93"/>
        <v>0</v>
      </c>
      <c r="EE21" s="5">
        <f t="shared" si="4"/>
        <v>0</v>
      </c>
      <c r="EF21" s="5">
        <f t="shared" si="5"/>
        <v>0</v>
      </c>
      <c r="EG21" s="5">
        <f t="shared" si="94"/>
        <v>0</v>
      </c>
      <c r="EH21" s="5">
        <f t="shared" si="95"/>
        <v>0</v>
      </c>
      <c r="EI21" s="5">
        <f t="shared" si="96"/>
        <v>0</v>
      </c>
      <c r="EJ21" s="5">
        <f t="shared" si="97"/>
        <v>0</v>
      </c>
      <c r="EK21" s="5">
        <f t="shared" si="6"/>
        <v>0</v>
      </c>
      <c r="EL21" s="5">
        <f t="shared" si="7"/>
        <v>0</v>
      </c>
      <c r="EM21" s="3">
        <f t="shared" si="98"/>
        <v>0</v>
      </c>
    </row>
    <row r="22" spans="2:143" ht="12.75" x14ac:dyDescent="0.2">
      <c r="B22" s="18" t="s">
        <v>26</v>
      </c>
      <c r="C22" s="18"/>
      <c r="D22" s="18" t="s">
        <v>29</v>
      </c>
      <c r="E22" s="18"/>
      <c r="F22" s="18">
        <f t="shared" si="8"/>
        <v>0</v>
      </c>
      <c r="G22" s="18"/>
      <c r="H22" s="35">
        <v>2E-3</v>
      </c>
      <c r="I22" s="18">
        <f t="shared" si="99"/>
        <v>0</v>
      </c>
      <c r="J22" s="19"/>
      <c r="K22" s="20"/>
      <c r="L22" s="41">
        <f t="shared" si="9"/>
        <v>0</v>
      </c>
      <c r="M22" s="36"/>
      <c r="N22" s="36"/>
      <c r="O22" s="37"/>
      <c r="P22" s="38">
        <f t="shared" si="10"/>
        <v>0</v>
      </c>
      <c r="Q22" s="38"/>
      <c r="R22" s="38"/>
      <c r="S22" s="38"/>
      <c r="T22" s="38">
        <f t="shared" si="11"/>
        <v>0</v>
      </c>
      <c r="U22" s="38"/>
      <c r="V22" s="38"/>
      <c r="W22" s="38"/>
      <c r="X22" s="38">
        <f t="shared" si="12"/>
        <v>0</v>
      </c>
      <c r="Y22" s="38"/>
      <c r="Z22" s="38"/>
      <c r="AA22" s="38"/>
      <c r="AB22" s="38">
        <f t="shared" si="13"/>
        <v>0</v>
      </c>
      <c r="AC22" s="38"/>
      <c r="AD22" s="88"/>
      <c r="AE22" s="41">
        <f t="shared" si="14"/>
        <v>0</v>
      </c>
      <c r="AF22" s="36"/>
      <c r="AG22" s="36"/>
      <c r="AH22" s="36"/>
      <c r="AI22" s="38">
        <f t="shared" si="15"/>
        <v>0</v>
      </c>
      <c r="AJ22" s="38"/>
      <c r="AK22" s="38"/>
      <c r="AL22" s="38"/>
      <c r="AM22" s="38">
        <f t="shared" si="16"/>
        <v>0</v>
      </c>
      <c r="AN22" s="38"/>
      <c r="AO22" s="38"/>
      <c r="AP22" s="38"/>
      <c r="AQ22" s="38">
        <f t="shared" si="17"/>
        <v>0</v>
      </c>
      <c r="AR22" s="38"/>
      <c r="AS22" s="38"/>
      <c r="AT22" s="38"/>
      <c r="AU22" s="38">
        <f t="shared" si="18"/>
        <v>0</v>
      </c>
      <c r="AV22" s="5"/>
      <c r="AW22" s="41">
        <f t="shared" si="19"/>
        <v>0</v>
      </c>
      <c r="AX22" s="3">
        <f t="shared" si="20"/>
        <v>0</v>
      </c>
      <c r="AY22" s="45">
        <f t="shared" si="21"/>
        <v>0</v>
      </c>
      <c r="AZ22" s="45">
        <f t="shared" si="22"/>
        <v>0</v>
      </c>
      <c r="BA22" s="3">
        <f t="shared" si="23"/>
        <v>0</v>
      </c>
      <c r="BB22" s="29"/>
      <c r="BC22" s="41">
        <f t="shared" si="24"/>
        <v>0</v>
      </c>
      <c r="BD22" s="3">
        <f t="shared" si="25"/>
        <v>0</v>
      </c>
      <c r="BE22" s="45">
        <f t="shared" si="26"/>
        <v>0</v>
      </c>
      <c r="BF22" s="45">
        <f t="shared" si="27"/>
        <v>0</v>
      </c>
      <c r="BG22" s="3">
        <f t="shared" si="28"/>
        <v>0</v>
      </c>
      <c r="BI22" s="79">
        <f t="shared" si="29"/>
        <v>0</v>
      </c>
      <c r="BJ22" s="36">
        <f t="shared" si="30"/>
        <v>0</v>
      </c>
      <c r="BK22" s="36">
        <f t="shared" si="31"/>
        <v>0</v>
      </c>
      <c r="BL22" s="36">
        <f t="shared" si="32"/>
        <v>0</v>
      </c>
      <c r="BM22" s="5">
        <f t="shared" si="33"/>
        <v>0</v>
      </c>
      <c r="BN22" s="5">
        <f t="shared" si="34"/>
        <v>0</v>
      </c>
      <c r="BO22" s="5">
        <f t="shared" si="35"/>
        <v>0</v>
      </c>
      <c r="BP22" s="5">
        <f t="shared" si="36"/>
        <v>0</v>
      </c>
      <c r="BQ22" s="5">
        <f t="shared" si="37"/>
        <v>0</v>
      </c>
      <c r="BR22" s="5">
        <f t="shared" si="38"/>
        <v>0</v>
      </c>
      <c r="BS22" s="5">
        <f t="shared" si="39"/>
        <v>0</v>
      </c>
      <c r="BT22" s="5">
        <f t="shared" si="40"/>
        <v>0</v>
      </c>
      <c r="BU22" s="3">
        <f t="shared" si="41"/>
        <v>0</v>
      </c>
      <c r="BV22" s="29"/>
      <c r="BW22" s="79">
        <f t="shared" si="42"/>
        <v>0</v>
      </c>
      <c r="BX22" s="36">
        <f t="shared" si="43"/>
        <v>0</v>
      </c>
      <c r="BY22" s="36">
        <f t="shared" si="44"/>
        <v>0</v>
      </c>
      <c r="BZ22" s="36">
        <f t="shared" si="45"/>
        <v>0</v>
      </c>
      <c r="CA22" s="5">
        <f t="shared" si="46"/>
        <v>0</v>
      </c>
      <c r="CB22" s="5">
        <f t="shared" si="47"/>
        <v>0</v>
      </c>
      <c r="CC22" s="5">
        <f t="shared" si="48"/>
        <v>0</v>
      </c>
      <c r="CD22" s="5">
        <f t="shared" si="49"/>
        <v>0</v>
      </c>
      <c r="CE22" s="5">
        <f t="shared" si="50"/>
        <v>0</v>
      </c>
      <c r="CF22" s="5">
        <f t="shared" si="51"/>
        <v>0</v>
      </c>
      <c r="CG22" s="5">
        <f t="shared" si="52"/>
        <v>0</v>
      </c>
      <c r="CH22" s="5">
        <f t="shared" si="53"/>
        <v>0</v>
      </c>
      <c r="CI22" s="3">
        <f t="shared" si="54"/>
        <v>0</v>
      </c>
      <c r="CK22" s="42">
        <f t="shared" si="55"/>
        <v>0</v>
      </c>
      <c r="CL22" s="36">
        <f t="shared" si="56"/>
        <v>0</v>
      </c>
      <c r="CM22" s="36">
        <f t="shared" si="57"/>
        <v>0</v>
      </c>
      <c r="CN22" s="36">
        <f t="shared" si="58"/>
        <v>0</v>
      </c>
      <c r="CO22" s="5">
        <f t="shared" si="59"/>
        <v>0</v>
      </c>
      <c r="CP22" s="5">
        <f t="shared" si="60"/>
        <v>0</v>
      </c>
      <c r="CQ22" s="5">
        <f t="shared" si="61"/>
        <v>0</v>
      </c>
      <c r="CR22" s="5">
        <f t="shared" si="62"/>
        <v>0</v>
      </c>
      <c r="CS22" s="5">
        <f t="shared" si="63"/>
        <v>0</v>
      </c>
      <c r="CT22" s="5">
        <f t="shared" si="64"/>
        <v>0</v>
      </c>
      <c r="CU22" s="5">
        <f t="shared" si="65"/>
        <v>0</v>
      </c>
      <c r="CV22" s="5">
        <f t="shared" si="66"/>
        <v>0</v>
      </c>
      <c r="CW22" s="3">
        <f t="shared" si="67"/>
        <v>0</v>
      </c>
      <c r="CX22" s="29"/>
      <c r="CY22" s="41">
        <f t="shared" si="68"/>
        <v>0</v>
      </c>
      <c r="CZ22" s="36">
        <f t="shared" si="69"/>
        <v>0</v>
      </c>
      <c r="DA22" s="36">
        <f t="shared" si="70"/>
        <v>0</v>
      </c>
      <c r="DB22" s="36">
        <f t="shared" si="71"/>
        <v>0</v>
      </c>
      <c r="DC22" s="5">
        <f t="shared" si="72"/>
        <v>0</v>
      </c>
      <c r="DD22" s="5">
        <f t="shared" si="73"/>
        <v>0</v>
      </c>
      <c r="DE22" s="5">
        <f t="shared" si="74"/>
        <v>0</v>
      </c>
      <c r="DF22" s="5">
        <f t="shared" si="75"/>
        <v>0</v>
      </c>
      <c r="DG22" s="5">
        <f t="shared" si="76"/>
        <v>0</v>
      </c>
      <c r="DH22" s="5">
        <f t="shared" si="77"/>
        <v>0</v>
      </c>
      <c r="DI22" s="5">
        <f t="shared" si="78"/>
        <v>0</v>
      </c>
      <c r="DJ22" s="5">
        <f t="shared" si="79"/>
        <v>0</v>
      </c>
      <c r="DK22" s="3">
        <f t="shared" si="80"/>
        <v>0</v>
      </c>
      <c r="DL22" s="29"/>
      <c r="DM22" s="41">
        <f t="shared" si="81"/>
        <v>0</v>
      </c>
      <c r="DN22" s="36">
        <f t="shared" si="82"/>
        <v>0</v>
      </c>
      <c r="DO22" s="36">
        <f t="shared" si="83"/>
        <v>0</v>
      </c>
      <c r="DP22" s="36">
        <f t="shared" si="84"/>
        <v>0</v>
      </c>
      <c r="DQ22" s="5">
        <f t="shared" si="0"/>
        <v>0</v>
      </c>
      <c r="DR22" s="5">
        <f t="shared" si="1"/>
        <v>0</v>
      </c>
      <c r="DS22" s="5">
        <f t="shared" si="85"/>
        <v>0</v>
      </c>
      <c r="DT22" s="5">
        <f t="shared" si="2"/>
        <v>0</v>
      </c>
      <c r="DU22" s="5">
        <f t="shared" si="3"/>
        <v>0</v>
      </c>
      <c r="DV22" s="5">
        <f t="shared" si="86"/>
        <v>0</v>
      </c>
      <c r="DW22" s="5">
        <f t="shared" si="87"/>
        <v>0</v>
      </c>
      <c r="DX22" s="5">
        <f t="shared" si="88"/>
        <v>0</v>
      </c>
      <c r="DY22" s="3">
        <f t="shared" si="89"/>
        <v>0</v>
      </c>
      <c r="EA22" s="41">
        <f t="shared" si="90"/>
        <v>0</v>
      </c>
      <c r="EB22" s="36">
        <f t="shared" si="91"/>
        <v>0</v>
      </c>
      <c r="EC22" s="36">
        <f t="shared" si="92"/>
        <v>0</v>
      </c>
      <c r="ED22" s="36">
        <f t="shared" si="93"/>
        <v>0</v>
      </c>
      <c r="EE22" s="5">
        <f t="shared" si="4"/>
        <v>0</v>
      </c>
      <c r="EF22" s="5">
        <f t="shared" si="5"/>
        <v>0</v>
      </c>
      <c r="EG22" s="5">
        <f t="shared" si="94"/>
        <v>0</v>
      </c>
      <c r="EH22" s="5">
        <f t="shared" si="95"/>
        <v>0</v>
      </c>
      <c r="EI22" s="5">
        <f t="shared" si="96"/>
        <v>0</v>
      </c>
      <c r="EJ22" s="5">
        <f t="shared" si="97"/>
        <v>0</v>
      </c>
      <c r="EK22" s="5">
        <f t="shared" si="6"/>
        <v>0</v>
      </c>
      <c r="EL22" s="5">
        <f t="shared" si="7"/>
        <v>0</v>
      </c>
      <c r="EM22" s="3">
        <f t="shared" si="98"/>
        <v>0</v>
      </c>
    </row>
    <row r="23" spans="2:143" ht="12.75" x14ac:dyDescent="0.2">
      <c r="B23" s="18" t="s">
        <v>26</v>
      </c>
      <c r="D23" s="18" t="s">
        <v>29</v>
      </c>
      <c r="F23" s="1">
        <f t="shared" si="8"/>
        <v>0</v>
      </c>
      <c r="H23" s="35">
        <v>2E-3</v>
      </c>
      <c r="I23" s="1">
        <f t="shared" si="99"/>
        <v>0</v>
      </c>
      <c r="L23" s="83">
        <f t="shared" si="9"/>
        <v>0</v>
      </c>
      <c r="M23" s="5"/>
      <c r="N23" s="5"/>
      <c r="O23" s="3"/>
      <c r="P23" s="2">
        <f t="shared" si="10"/>
        <v>0</v>
      </c>
      <c r="Q23" s="2"/>
      <c r="R23" s="2"/>
      <c r="S23" s="2"/>
      <c r="T23" s="2">
        <f t="shared" si="11"/>
        <v>0</v>
      </c>
      <c r="U23" s="2"/>
      <c r="V23" s="2"/>
      <c r="W23" s="2"/>
      <c r="X23" s="2">
        <f t="shared" si="12"/>
        <v>0</v>
      </c>
      <c r="Y23" s="2"/>
      <c r="Z23" s="2"/>
      <c r="AA23" s="2"/>
      <c r="AB23" s="2">
        <f t="shared" si="13"/>
        <v>0</v>
      </c>
      <c r="AC23" s="2"/>
      <c r="AD23" s="2"/>
      <c r="AE23" s="83">
        <f t="shared" si="14"/>
        <v>0</v>
      </c>
      <c r="AF23" s="5"/>
      <c r="AG23" s="5"/>
      <c r="AH23" s="5"/>
      <c r="AI23" s="2">
        <f t="shared" si="15"/>
        <v>0</v>
      </c>
      <c r="AJ23" s="2"/>
      <c r="AK23" s="2"/>
      <c r="AL23" s="2"/>
      <c r="AM23" s="2">
        <f t="shared" si="16"/>
        <v>0</v>
      </c>
      <c r="AN23" s="2"/>
      <c r="AO23" s="2"/>
      <c r="AP23" s="2"/>
      <c r="AQ23" s="2">
        <f t="shared" si="17"/>
        <v>0</v>
      </c>
      <c r="AR23" s="2"/>
      <c r="AS23" s="2"/>
      <c r="AT23" s="2"/>
      <c r="AU23" s="2">
        <f t="shared" si="18"/>
        <v>0</v>
      </c>
      <c r="AV23" s="5"/>
      <c r="AW23" s="83">
        <f t="shared" si="19"/>
        <v>0</v>
      </c>
      <c r="AX23" s="3">
        <f t="shared" si="20"/>
        <v>0</v>
      </c>
      <c r="AY23" s="45">
        <f t="shared" si="21"/>
        <v>0</v>
      </c>
      <c r="AZ23" s="45">
        <f t="shared" si="22"/>
        <v>0</v>
      </c>
      <c r="BA23" s="3">
        <f t="shared" si="23"/>
        <v>0</v>
      </c>
      <c r="BB23" s="29"/>
      <c r="BC23" s="83">
        <f t="shared" si="24"/>
        <v>0</v>
      </c>
      <c r="BD23" s="3">
        <f t="shared" si="25"/>
        <v>0</v>
      </c>
      <c r="BE23" s="45">
        <f t="shared" si="26"/>
        <v>0</v>
      </c>
      <c r="BF23" s="45">
        <f t="shared" si="27"/>
        <v>0</v>
      </c>
      <c r="BG23" s="3">
        <f t="shared" si="28"/>
        <v>0</v>
      </c>
      <c r="BI23" s="80">
        <f t="shared" si="29"/>
        <v>0</v>
      </c>
      <c r="BJ23" s="5">
        <f t="shared" si="30"/>
        <v>0</v>
      </c>
      <c r="BK23" s="5">
        <f t="shared" si="31"/>
        <v>0</v>
      </c>
      <c r="BL23" s="5">
        <f t="shared" si="32"/>
        <v>0</v>
      </c>
      <c r="BM23" s="5">
        <f t="shared" si="33"/>
        <v>0</v>
      </c>
      <c r="BN23" s="5">
        <f t="shared" si="34"/>
        <v>0</v>
      </c>
      <c r="BO23" s="5">
        <f t="shared" si="35"/>
        <v>0</v>
      </c>
      <c r="BP23" s="5">
        <f t="shared" si="36"/>
        <v>0</v>
      </c>
      <c r="BQ23" s="5">
        <f t="shared" si="37"/>
        <v>0</v>
      </c>
      <c r="BR23" s="5">
        <f t="shared" si="38"/>
        <v>0</v>
      </c>
      <c r="BS23" s="5">
        <f t="shared" si="39"/>
        <v>0</v>
      </c>
      <c r="BT23" s="5">
        <f t="shared" si="40"/>
        <v>0</v>
      </c>
      <c r="BU23" s="3">
        <f t="shared" si="41"/>
        <v>0</v>
      </c>
      <c r="BV23" s="29"/>
      <c r="BW23" s="80">
        <f t="shared" si="42"/>
        <v>0</v>
      </c>
      <c r="BX23" s="5">
        <f t="shared" si="43"/>
        <v>0</v>
      </c>
      <c r="BY23" s="5">
        <f t="shared" si="44"/>
        <v>0</v>
      </c>
      <c r="BZ23" s="5">
        <f t="shared" si="45"/>
        <v>0</v>
      </c>
      <c r="CA23" s="5">
        <f t="shared" si="46"/>
        <v>0</v>
      </c>
      <c r="CB23" s="5">
        <f t="shared" si="47"/>
        <v>0</v>
      </c>
      <c r="CC23" s="5">
        <f t="shared" si="48"/>
        <v>0</v>
      </c>
      <c r="CD23" s="5">
        <f t="shared" si="49"/>
        <v>0</v>
      </c>
      <c r="CE23" s="5">
        <f t="shared" si="50"/>
        <v>0</v>
      </c>
      <c r="CF23" s="5">
        <f t="shared" si="51"/>
        <v>0</v>
      </c>
      <c r="CG23" s="5">
        <f t="shared" si="52"/>
        <v>0</v>
      </c>
      <c r="CH23" s="5">
        <f t="shared" si="53"/>
        <v>0</v>
      </c>
      <c r="CI23" s="3">
        <f t="shared" si="54"/>
        <v>0</v>
      </c>
      <c r="CK23" s="43">
        <f t="shared" si="55"/>
        <v>0</v>
      </c>
      <c r="CL23" s="5">
        <f t="shared" si="56"/>
        <v>0</v>
      </c>
      <c r="CM23" s="5">
        <f t="shared" si="57"/>
        <v>0</v>
      </c>
      <c r="CN23" s="5">
        <f t="shared" si="58"/>
        <v>0</v>
      </c>
      <c r="CO23" s="5">
        <f t="shared" si="59"/>
        <v>0</v>
      </c>
      <c r="CP23" s="5">
        <f t="shared" si="60"/>
        <v>0</v>
      </c>
      <c r="CQ23" s="5">
        <f t="shared" si="61"/>
        <v>0</v>
      </c>
      <c r="CR23" s="5">
        <f t="shared" si="62"/>
        <v>0</v>
      </c>
      <c r="CS23" s="5">
        <f t="shared" si="63"/>
        <v>0</v>
      </c>
      <c r="CT23" s="5">
        <f t="shared" si="64"/>
        <v>0</v>
      </c>
      <c r="CU23" s="5">
        <f t="shared" si="65"/>
        <v>0</v>
      </c>
      <c r="CV23" s="5">
        <f t="shared" si="66"/>
        <v>0</v>
      </c>
      <c r="CW23" s="3">
        <f t="shared" si="67"/>
        <v>0</v>
      </c>
      <c r="CX23" s="29"/>
      <c r="CY23" s="83">
        <f t="shared" si="68"/>
        <v>0</v>
      </c>
      <c r="CZ23" s="5">
        <f t="shared" si="69"/>
        <v>0</v>
      </c>
      <c r="DA23" s="5">
        <f t="shared" si="70"/>
        <v>0</v>
      </c>
      <c r="DB23" s="5">
        <f t="shared" si="71"/>
        <v>0</v>
      </c>
      <c r="DC23" s="5">
        <f t="shared" si="72"/>
        <v>0</v>
      </c>
      <c r="DD23" s="5">
        <f t="shared" si="73"/>
        <v>0</v>
      </c>
      <c r="DE23" s="5">
        <f t="shared" si="74"/>
        <v>0</v>
      </c>
      <c r="DF23" s="5">
        <f t="shared" si="75"/>
        <v>0</v>
      </c>
      <c r="DG23" s="5">
        <f t="shared" si="76"/>
        <v>0</v>
      </c>
      <c r="DH23" s="5">
        <f t="shared" si="77"/>
        <v>0</v>
      </c>
      <c r="DI23" s="5">
        <f t="shared" si="78"/>
        <v>0</v>
      </c>
      <c r="DJ23" s="5">
        <f t="shared" si="79"/>
        <v>0</v>
      </c>
      <c r="DK23" s="3">
        <f t="shared" si="80"/>
        <v>0</v>
      </c>
      <c r="DL23" s="29"/>
      <c r="DM23" s="83">
        <f t="shared" si="81"/>
        <v>0</v>
      </c>
      <c r="DN23" s="5">
        <f t="shared" si="82"/>
        <v>0</v>
      </c>
      <c r="DO23" s="5">
        <f t="shared" si="83"/>
        <v>0</v>
      </c>
      <c r="DP23" s="5">
        <f t="shared" si="84"/>
        <v>0</v>
      </c>
      <c r="DQ23" s="5">
        <f t="shared" si="0"/>
        <v>0</v>
      </c>
      <c r="DR23" s="5">
        <f t="shared" si="1"/>
        <v>0</v>
      </c>
      <c r="DS23" s="5">
        <f t="shared" si="85"/>
        <v>0</v>
      </c>
      <c r="DT23" s="5">
        <f t="shared" si="2"/>
        <v>0</v>
      </c>
      <c r="DU23" s="5">
        <f t="shared" si="3"/>
        <v>0</v>
      </c>
      <c r="DV23" s="5">
        <f t="shared" si="86"/>
        <v>0</v>
      </c>
      <c r="DW23" s="5">
        <f t="shared" si="87"/>
        <v>0</v>
      </c>
      <c r="DX23" s="5">
        <f t="shared" si="88"/>
        <v>0</v>
      </c>
      <c r="DY23" s="3">
        <f t="shared" si="89"/>
        <v>0</v>
      </c>
      <c r="EA23" s="83">
        <f t="shared" si="90"/>
        <v>0</v>
      </c>
      <c r="EB23" s="5">
        <f t="shared" si="91"/>
        <v>0</v>
      </c>
      <c r="EC23" s="5">
        <f t="shared" si="92"/>
        <v>0</v>
      </c>
      <c r="ED23" s="5">
        <f t="shared" si="93"/>
        <v>0</v>
      </c>
      <c r="EE23" s="5">
        <f t="shared" si="4"/>
        <v>0</v>
      </c>
      <c r="EF23" s="5">
        <f t="shared" si="5"/>
        <v>0</v>
      </c>
      <c r="EG23" s="5">
        <f t="shared" si="94"/>
        <v>0</v>
      </c>
      <c r="EH23" s="5">
        <f t="shared" si="95"/>
        <v>0</v>
      </c>
      <c r="EI23" s="5">
        <f t="shared" si="96"/>
        <v>0</v>
      </c>
      <c r="EJ23" s="5">
        <f t="shared" si="97"/>
        <v>0</v>
      </c>
      <c r="EK23" s="5">
        <f t="shared" si="6"/>
        <v>0</v>
      </c>
      <c r="EL23" s="5">
        <f t="shared" si="7"/>
        <v>0</v>
      </c>
      <c r="EM23" s="3">
        <f t="shared" si="98"/>
        <v>0</v>
      </c>
    </row>
    <row r="24" spans="2:143" ht="12.75" x14ac:dyDescent="0.2">
      <c r="B24" s="18" t="s">
        <v>26</v>
      </c>
      <c r="D24" s="18" t="s">
        <v>29</v>
      </c>
      <c r="F24" s="1">
        <f t="shared" si="8"/>
        <v>0</v>
      </c>
      <c r="H24" s="35">
        <v>2E-3</v>
      </c>
      <c r="I24" s="1">
        <f t="shared" si="99"/>
        <v>0</v>
      </c>
      <c r="L24" s="83">
        <f t="shared" si="9"/>
        <v>0</v>
      </c>
      <c r="M24" s="5"/>
      <c r="N24" s="5"/>
      <c r="O24" s="3"/>
      <c r="P24" s="2">
        <f t="shared" si="10"/>
        <v>0</v>
      </c>
      <c r="Q24" s="2"/>
      <c r="R24" s="2"/>
      <c r="S24" s="2"/>
      <c r="T24" s="2">
        <f t="shared" si="11"/>
        <v>0</v>
      </c>
      <c r="U24" s="2"/>
      <c r="V24" s="2"/>
      <c r="W24" s="2"/>
      <c r="X24" s="2">
        <f t="shared" si="12"/>
        <v>0</v>
      </c>
      <c r="Y24" s="2"/>
      <c r="Z24" s="2"/>
      <c r="AA24" s="2"/>
      <c r="AB24" s="2">
        <f t="shared" si="13"/>
        <v>0</v>
      </c>
      <c r="AC24" s="2"/>
      <c r="AD24" s="2"/>
      <c r="AE24" s="83">
        <f t="shared" si="14"/>
        <v>0</v>
      </c>
      <c r="AF24" s="5"/>
      <c r="AG24" s="5"/>
      <c r="AH24" s="5"/>
      <c r="AI24" s="2">
        <f t="shared" si="15"/>
        <v>0</v>
      </c>
      <c r="AJ24" s="2"/>
      <c r="AK24" s="2"/>
      <c r="AL24" s="2"/>
      <c r="AM24" s="2">
        <f t="shared" si="16"/>
        <v>0</v>
      </c>
      <c r="AN24" s="2"/>
      <c r="AO24" s="2"/>
      <c r="AP24" s="2"/>
      <c r="AQ24" s="2">
        <f t="shared" si="17"/>
        <v>0</v>
      </c>
      <c r="AR24" s="2"/>
      <c r="AS24" s="2"/>
      <c r="AT24" s="2"/>
      <c r="AU24" s="2">
        <f t="shared" si="18"/>
        <v>0</v>
      </c>
      <c r="AV24" s="5"/>
      <c r="AW24" s="83">
        <f t="shared" si="19"/>
        <v>0</v>
      </c>
      <c r="AX24" s="3">
        <f t="shared" si="20"/>
        <v>0</v>
      </c>
      <c r="AY24" s="45">
        <f t="shared" si="21"/>
        <v>0</v>
      </c>
      <c r="AZ24" s="45">
        <f t="shared" si="22"/>
        <v>0</v>
      </c>
      <c r="BA24" s="3">
        <f t="shared" si="23"/>
        <v>0</v>
      </c>
      <c r="BB24" s="29"/>
      <c r="BC24" s="83">
        <f t="shared" si="24"/>
        <v>0</v>
      </c>
      <c r="BD24" s="3">
        <f t="shared" si="25"/>
        <v>0</v>
      </c>
      <c r="BE24" s="45">
        <f t="shared" si="26"/>
        <v>0</v>
      </c>
      <c r="BF24" s="45">
        <f t="shared" si="27"/>
        <v>0</v>
      </c>
      <c r="BG24" s="3">
        <f t="shared" si="28"/>
        <v>0</v>
      </c>
      <c r="BI24" s="80">
        <f t="shared" si="29"/>
        <v>0</v>
      </c>
      <c r="BJ24" s="5">
        <f t="shared" si="30"/>
        <v>0</v>
      </c>
      <c r="BK24" s="5">
        <f t="shared" si="31"/>
        <v>0</v>
      </c>
      <c r="BL24" s="5">
        <f t="shared" si="32"/>
        <v>0</v>
      </c>
      <c r="BM24" s="5">
        <f t="shared" si="33"/>
        <v>0</v>
      </c>
      <c r="BN24" s="5">
        <f t="shared" si="34"/>
        <v>0</v>
      </c>
      <c r="BO24" s="5">
        <f t="shared" si="35"/>
        <v>0</v>
      </c>
      <c r="BP24" s="5">
        <f t="shared" si="36"/>
        <v>0</v>
      </c>
      <c r="BQ24" s="5">
        <f t="shared" si="37"/>
        <v>0</v>
      </c>
      <c r="BR24" s="5">
        <f t="shared" si="38"/>
        <v>0</v>
      </c>
      <c r="BS24" s="5">
        <f t="shared" si="39"/>
        <v>0</v>
      </c>
      <c r="BT24" s="5">
        <f t="shared" si="40"/>
        <v>0</v>
      </c>
      <c r="BU24" s="3">
        <f t="shared" si="41"/>
        <v>0</v>
      </c>
      <c r="BV24" s="29"/>
      <c r="BW24" s="80">
        <f t="shared" si="42"/>
        <v>0</v>
      </c>
      <c r="BX24" s="5">
        <f t="shared" si="43"/>
        <v>0</v>
      </c>
      <c r="BY24" s="5">
        <f t="shared" si="44"/>
        <v>0</v>
      </c>
      <c r="BZ24" s="5">
        <f t="shared" si="45"/>
        <v>0</v>
      </c>
      <c r="CA24" s="5">
        <f t="shared" si="46"/>
        <v>0</v>
      </c>
      <c r="CB24" s="5">
        <f t="shared" si="47"/>
        <v>0</v>
      </c>
      <c r="CC24" s="5">
        <f t="shared" si="48"/>
        <v>0</v>
      </c>
      <c r="CD24" s="5">
        <f t="shared" si="49"/>
        <v>0</v>
      </c>
      <c r="CE24" s="5">
        <f t="shared" si="50"/>
        <v>0</v>
      </c>
      <c r="CF24" s="5">
        <f t="shared" si="51"/>
        <v>0</v>
      </c>
      <c r="CG24" s="5">
        <f t="shared" si="52"/>
        <v>0</v>
      </c>
      <c r="CH24" s="5">
        <f t="shared" si="53"/>
        <v>0</v>
      </c>
      <c r="CI24" s="3">
        <f t="shared" si="54"/>
        <v>0</v>
      </c>
      <c r="CK24" s="43">
        <f t="shared" si="55"/>
        <v>0</v>
      </c>
      <c r="CL24" s="5">
        <f t="shared" si="56"/>
        <v>0</v>
      </c>
      <c r="CM24" s="5">
        <f t="shared" si="57"/>
        <v>0</v>
      </c>
      <c r="CN24" s="5">
        <f t="shared" si="58"/>
        <v>0</v>
      </c>
      <c r="CO24" s="5">
        <f t="shared" si="59"/>
        <v>0</v>
      </c>
      <c r="CP24" s="5">
        <f t="shared" si="60"/>
        <v>0</v>
      </c>
      <c r="CQ24" s="5">
        <f t="shared" si="61"/>
        <v>0</v>
      </c>
      <c r="CR24" s="5">
        <f t="shared" si="62"/>
        <v>0</v>
      </c>
      <c r="CS24" s="5">
        <f t="shared" si="63"/>
        <v>0</v>
      </c>
      <c r="CT24" s="5">
        <f t="shared" si="64"/>
        <v>0</v>
      </c>
      <c r="CU24" s="5">
        <f t="shared" si="65"/>
        <v>0</v>
      </c>
      <c r="CV24" s="5">
        <f t="shared" si="66"/>
        <v>0</v>
      </c>
      <c r="CW24" s="3">
        <f t="shared" si="67"/>
        <v>0</v>
      </c>
      <c r="CX24" s="29"/>
      <c r="CY24" s="83">
        <f t="shared" si="68"/>
        <v>0</v>
      </c>
      <c r="CZ24" s="5">
        <f t="shared" si="69"/>
        <v>0</v>
      </c>
      <c r="DA24" s="5">
        <f t="shared" si="70"/>
        <v>0</v>
      </c>
      <c r="DB24" s="5">
        <f t="shared" si="71"/>
        <v>0</v>
      </c>
      <c r="DC24" s="5">
        <f t="shared" si="72"/>
        <v>0</v>
      </c>
      <c r="DD24" s="5">
        <f t="shared" si="73"/>
        <v>0</v>
      </c>
      <c r="DE24" s="5">
        <f t="shared" si="74"/>
        <v>0</v>
      </c>
      <c r="DF24" s="5">
        <f t="shared" si="75"/>
        <v>0</v>
      </c>
      <c r="DG24" s="5">
        <f t="shared" si="76"/>
        <v>0</v>
      </c>
      <c r="DH24" s="5">
        <f t="shared" si="77"/>
        <v>0</v>
      </c>
      <c r="DI24" s="5">
        <f t="shared" si="78"/>
        <v>0</v>
      </c>
      <c r="DJ24" s="5">
        <f t="shared" si="79"/>
        <v>0</v>
      </c>
      <c r="DK24" s="3">
        <f t="shared" si="80"/>
        <v>0</v>
      </c>
      <c r="DL24" s="29"/>
      <c r="DM24" s="83">
        <f t="shared" si="81"/>
        <v>0</v>
      </c>
      <c r="DN24" s="5">
        <f t="shared" si="82"/>
        <v>0</v>
      </c>
      <c r="DO24" s="5">
        <f t="shared" si="83"/>
        <v>0</v>
      </c>
      <c r="DP24" s="5">
        <f t="shared" si="84"/>
        <v>0</v>
      </c>
      <c r="DQ24" s="5">
        <f t="shared" si="0"/>
        <v>0</v>
      </c>
      <c r="DR24" s="5">
        <f t="shared" si="1"/>
        <v>0</v>
      </c>
      <c r="DS24" s="5">
        <f t="shared" si="85"/>
        <v>0</v>
      </c>
      <c r="DT24" s="5">
        <f t="shared" si="2"/>
        <v>0</v>
      </c>
      <c r="DU24" s="5">
        <f t="shared" si="3"/>
        <v>0</v>
      </c>
      <c r="DV24" s="5">
        <f t="shared" si="86"/>
        <v>0</v>
      </c>
      <c r="DW24" s="5">
        <f t="shared" si="87"/>
        <v>0</v>
      </c>
      <c r="DX24" s="5">
        <f t="shared" si="88"/>
        <v>0</v>
      </c>
      <c r="DY24" s="3">
        <f t="shared" si="89"/>
        <v>0</v>
      </c>
      <c r="EA24" s="83">
        <f t="shared" si="90"/>
        <v>0</v>
      </c>
      <c r="EB24" s="5">
        <f t="shared" si="91"/>
        <v>0</v>
      </c>
      <c r="EC24" s="5">
        <f t="shared" si="92"/>
        <v>0</v>
      </c>
      <c r="ED24" s="5">
        <f t="shared" si="93"/>
        <v>0</v>
      </c>
      <c r="EE24" s="5">
        <f t="shared" si="4"/>
        <v>0</v>
      </c>
      <c r="EF24" s="5">
        <f t="shared" si="5"/>
        <v>0</v>
      </c>
      <c r="EG24" s="5">
        <f t="shared" si="94"/>
        <v>0</v>
      </c>
      <c r="EH24" s="5">
        <f t="shared" si="95"/>
        <v>0</v>
      </c>
      <c r="EI24" s="5">
        <f t="shared" si="96"/>
        <v>0</v>
      </c>
      <c r="EJ24" s="5">
        <f t="shared" si="97"/>
        <v>0</v>
      </c>
      <c r="EK24" s="5">
        <f t="shared" si="6"/>
        <v>0</v>
      </c>
      <c r="EL24" s="5">
        <f t="shared" si="7"/>
        <v>0</v>
      </c>
      <c r="EM24" s="3">
        <f t="shared" si="98"/>
        <v>0</v>
      </c>
    </row>
    <row r="25" spans="2:143" ht="12.75" x14ac:dyDescent="0.2">
      <c r="B25" s="18" t="s">
        <v>26</v>
      </c>
      <c r="D25" s="18" t="s">
        <v>29</v>
      </c>
      <c r="F25" s="1">
        <f t="shared" si="8"/>
        <v>0</v>
      </c>
      <c r="H25" s="35">
        <v>2E-3</v>
      </c>
      <c r="I25" s="1">
        <f t="shared" si="99"/>
        <v>0</v>
      </c>
      <c r="L25" s="83">
        <f t="shared" si="9"/>
        <v>0</v>
      </c>
      <c r="M25" s="5"/>
      <c r="N25" s="5"/>
      <c r="O25" s="3"/>
      <c r="P25" s="2">
        <f t="shared" si="10"/>
        <v>0</v>
      </c>
      <c r="Q25" s="2"/>
      <c r="R25" s="2"/>
      <c r="S25" s="2"/>
      <c r="T25" s="2">
        <f t="shared" si="11"/>
        <v>0</v>
      </c>
      <c r="U25" s="2"/>
      <c r="V25" s="2"/>
      <c r="W25" s="2"/>
      <c r="X25" s="2">
        <f t="shared" si="12"/>
        <v>0</v>
      </c>
      <c r="Y25" s="2"/>
      <c r="Z25" s="2"/>
      <c r="AA25" s="2"/>
      <c r="AB25" s="2">
        <f t="shared" si="13"/>
        <v>0</v>
      </c>
      <c r="AC25" s="2"/>
      <c r="AD25" s="2"/>
      <c r="AE25" s="83">
        <f t="shared" si="14"/>
        <v>0</v>
      </c>
      <c r="AF25" s="5"/>
      <c r="AG25" s="5"/>
      <c r="AH25" s="5"/>
      <c r="AI25" s="2">
        <f t="shared" si="15"/>
        <v>0</v>
      </c>
      <c r="AJ25" s="2"/>
      <c r="AK25" s="2"/>
      <c r="AL25" s="2"/>
      <c r="AM25" s="2">
        <f t="shared" si="16"/>
        <v>0</v>
      </c>
      <c r="AN25" s="2"/>
      <c r="AO25" s="2"/>
      <c r="AP25" s="2"/>
      <c r="AQ25" s="2">
        <f t="shared" si="17"/>
        <v>0</v>
      </c>
      <c r="AR25" s="2"/>
      <c r="AS25" s="2"/>
      <c r="AT25" s="2"/>
      <c r="AU25" s="2">
        <f t="shared" si="18"/>
        <v>0</v>
      </c>
      <c r="AV25" s="5"/>
      <c r="AW25" s="83">
        <f t="shared" si="19"/>
        <v>0</v>
      </c>
      <c r="AX25" s="3">
        <f t="shared" si="20"/>
        <v>0</v>
      </c>
      <c r="AY25" s="45">
        <f t="shared" si="21"/>
        <v>0</v>
      </c>
      <c r="AZ25" s="45">
        <f t="shared" si="22"/>
        <v>0</v>
      </c>
      <c r="BA25" s="3">
        <f t="shared" si="23"/>
        <v>0</v>
      </c>
      <c r="BB25" s="29"/>
      <c r="BC25" s="83">
        <f t="shared" si="24"/>
        <v>0</v>
      </c>
      <c r="BD25" s="3">
        <f t="shared" si="25"/>
        <v>0</v>
      </c>
      <c r="BE25" s="45">
        <f t="shared" si="26"/>
        <v>0</v>
      </c>
      <c r="BF25" s="45">
        <f t="shared" si="27"/>
        <v>0</v>
      </c>
      <c r="BG25" s="3">
        <f t="shared" si="28"/>
        <v>0</v>
      </c>
      <c r="BI25" s="80">
        <f t="shared" si="29"/>
        <v>0</v>
      </c>
      <c r="BJ25" s="5">
        <f t="shared" si="30"/>
        <v>0</v>
      </c>
      <c r="BK25" s="5">
        <f t="shared" si="31"/>
        <v>0</v>
      </c>
      <c r="BL25" s="5">
        <f t="shared" si="32"/>
        <v>0</v>
      </c>
      <c r="BM25" s="5">
        <f t="shared" si="33"/>
        <v>0</v>
      </c>
      <c r="BN25" s="5">
        <f t="shared" si="34"/>
        <v>0</v>
      </c>
      <c r="BO25" s="5">
        <f t="shared" si="35"/>
        <v>0</v>
      </c>
      <c r="BP25" s="5">
        <f t="shared" si="36"/>
        <v>0</v>
      </c>
      <c r="BQ25" s="5">
        <f t="shared" si="37"/>
        <v>0</v>
      </c>
      <c r="BR25" s="5">
        <f t="shared" si="38"/>
        <v>0</v>
      </c>
      <c r="BS25" s="5">
        <f t="shared" si="39"/>
        <v>0</v>
      </c>
      <c r="BT25" s="5">
        <f t="shared" si="40"/>
        <v>0</v>
      </c>
      <c r="BU25" s="3">
        <f t="shared" si="41"/>
        <v>0</v>
      </c>
      <c r="BV25" s="29"/>
      <c r="BW25" s="80">
        <f t="shared" si="42"/>
        <v>0</v>
      </c>
      <c r="BX25" s="5">
        <f t="shared" si="43"/>
        <v>0</v>
      </c>
      <c r="BY25" s="5">
        <f t="shared" si="44"/>
        <v>0</v>
      </c>
      <c r="BZ25" s="5">
        <f t="shared" si="45"/>
        <v>0</v>
      </c>
      <c r="CA25" s="5">
        <f t="shared" si="46"/>
        <v>0</v>
      </c>
      <c r="CB25" s="5">
        <f t="shared" si="47"/>
        <v>0</v>
      </c>
      <c r="CC25" s="5">
        <f t="shared" si="48"/>
        <v>0</v>
      </c>
      <c r="CD25" s="5">
        <f t="shared" si="49"/>
        <v>0</v>
      </c>
      <c r="CE25" s="5">
        <f t="shared" si="50"/>
        <v>0</v>
      </c>
      <c r="CF25" s="5">
        <f t="shared" si="51"/>
        <v>0</v>
      </c>
      <c r="CG25" s="5">
        <f t="shared" si="52"/>
        <v>0</v>
      </c>
      <c r="CH25" s="5">
        <f t="shared" si="53"/>
        <v>0</v>
      </c>
      <c r="CI25" s="3">
        <f t="shared" si="54"/>
        <v>0</v>
      </c>
      <c r="CK25" s="43">
        <f t="shared" si="55"/>
        <v>0</v>
      </c>
      <c r="CL25" s="5">
        <f t="shared" si="56"/>
        <v>0</v>
      </c>
      <c r="CM25" s="5">
        <f t="shared" si="57"/>
        <v>0</v>
      </c>
      <c r="CN25" s="5">
        <f t="shared" si="58"/>
        <v>0</v>
      </c>
      <c r="CO25" s="5">
        <f t="shared" si="59"/>
        <v>0</v>
      </c>
      <c r="CP25" s="5">
        <f t="shared" si="60"/>
        <v>0</v>
      </c>
      <c r="CQ25" s="5">
        <f t="shared" si="61"/>
        <v>0</v>
      </c>
      <c r="CR25" s="5">
        <f t="shared" si="62"/>
        <v>0</v>
      </c>
      <c r="CS25" s="5">
        <f t="shared" si="63"/>
        <v>0</v>
      </c>
      <c r="CT25" s="5">
        <f t="shared" si="64"/>
        <v>0</v>
      </c>
      <c r="CU25" s="5">
        <f t="shared" si="65"/>
        <v>0</v>
      </c>
      <c r="CV25" s="5">
        <f t="shared" si="66"/>
        <v>0</v>
      </c>
      <c r="CW25" s="3">
        <f t="shared" si="67"/>
        <v>0</v>
      </c>
      <c r="CX25" s="29"/>
      <c r="CY25" s="83">
        <f t="shared" si="68"/>
        <v>0</v>
      </c>
      <c r="CZ25" s="5">
        <f t="shared" si="69"/>
        <v>0</v>
      </c>
      <c r="DA25" s="5">
        <f t="shared" si="70"/>
        <v>0</v>
      </c>
      <c r="DB25" s="5">
        <f t="shared" si="71"/>
        <v>0</v>
      </c>
      <c r="DC25" s="5">
        <f t="shared" si="72"/>
        <v>0</v>
      </c>
      <c r="DD25" s="5">
        <f t="shared" si="73"/>
        <v>0</v>
      </c>
      <c r="DE25" s="5">
        <f t="shared" si="74"/>
        <v>0</v>
      </c>
      <c r="DF25" s="5">
        <f t="shared" si="75"/>
        <v>0</v>
      </c>
      <c r="DG25" s="5">
        <f t="shared" si="76"/>
        <v>0</v>
      </c>
      <c r="DH25" s="5">
        <f t="shared" si="77"/>
        <v>0</v>
      </c>
      <c r="DI25" s="5">
        <f t="shared" si="78"/>
        <v>0</v>
      </c>
      <c r="DJ25" s="5">
        <f t="shared" si="79"/>
        <v>0</v>
      </c>
      <c r="DK25" s="3">
        <f t="shared" si="80"/>
        <v>0</v>
      </c>
      <c r="DL25" s="29"/>
      <c r="DM25" s="83">
        <f t="shared" si="81"/>
        <v>0</v>
      </c>
      <c r="DN25" s="5">
        <f t="shared" si="82"/>
        <v>0</v>
      </c>
      <c r="DO25" s="5">
        <f t="shared" si="83"/>
        <v>0</v>
      </c>
      <c r="DP25" s="5">
        <f t="shared" si="84"/>
        <v>0</v>
      </c>
      <c r="DQ25" s="5">
        <f t="shared" si="0"/>
        <v>0</v>
      </c>
      <c r="DR25" s="5">
        <f t="shared" si="1"/>
        <v>0</v>
      </c>
      <c r="DS25" s="5">
        <f t="shared" si="85"/>
        <v>0</v>
      </c>
      <c r="DT25" s="5">
        <f t="shared" si="2"/>
        <v>0</v>
      </c>
      <c r="DU25" s="5">
        <f t="shared" si="3"/>
        <v>0</v>
      </c>
      <c r="DV25" s="5">
        <f t="shared" si="86"/>
        <v>0</v>
      </c>
      <c r="DW25" s="5">
        <f t="shared" si="87"/>
        <v>0</v>
      </c>
      <c r="DX25" s="5">
        <f t="shared" si="88"/>
        <v>0</v>
      </c>
      <c r="DY25" s="3">
        <f t="shared" si="89"/>
        <v>0</v>
      </c>
      <c r="EA25" s="83">
        <f t="shared" si="90"/>
        <v>0</v>
      </c>
      <c r="EB25" s="5">
        <f t="shared" si="91"/>
        <v>0</v>
      </c>
      <c r="EC25" s="5">
        <f t="shared" si="92"/>
        <v>0</v>
      </c>
      <c r="ED25" s="5">
        <f t="shared" si="93"/>
        <v>0</v>
      </c>
      <c r="EE25" s="5">
        <f t="shared" si="4"/>
        <v>0</v>
      </c>
      <c r="EF25" s="5">
        <f t="shared" si="5"/>
        <v>0</v>
      </c>
      <c r="EG25" s="5">
        <f t="shared" si="94"/>
        <v>0</v>
      </c>
      <c r="EH25" s="5">
        <f t="shared" si="95"/>
        <v>0</v>
      </c>
      <c r="EI25" s="5">
        <f t="shared" si="96"/>
        <v>0</v>
      </c>
      <c r="EJ25" s="5">
        <f t="shared" si="97"/>
        <v>0</v>
      </c>
      <c r="EK25" s="5">
        <f t="shared" si="6"/>
        <v>0</v>
      </c>
      <c r="EL25" s="5">
        <f t="shared" si="7"/>
        <v>0</v>
      </c>
      <c r="EM25" s="3">
        <f t="shared" si="98"/>
        <v>0</v>
      </c>
    </row>
    <row r="26" spans="2:143" ht="12.75" x14ac:dyDescent="0.2">
      <c r="B26" s="18" t="s">
        <v>26</v>
      </c>
      <c r="D26" s="18" t="s">
        <v>29</v>
      </c>
      <c r="F26" s="1">
        <f t="shared" si="8"/>
        <v>0</v>
      </c>
      <c r="H26" s="35">
        <v>2E-3</v>
      </c>
      <c r="I26" s="1">
        <f t="shared" si="99"/>
        <v>0</v>
      </c>
      <c r="L26" s="83">
        <f t="shared" si="9"/>
        <v>0</v>
      </c>
      <c r="M26" s="5"/>
      <c r="N26" s="5"/>
      <c r="O26" s="3"/>
      <c r="P26" s="2">
        <f t="shared" si="10"/>
        <v>0</v>
      </c>
      <c r="Q26" s="2"/>
      <c r="R26" s="2"/>
      <c r="S26" s="2"/>
      <c r="T26" s="2">
        <f t="shared" si="11"/>
        <v>0</v>
      </c>
      <c r="U26" s="2"/>
      <c r="V26" s="2"/>
      <c r="W26" s="2"/>
      <c r="X26" s="2">
        <f t="shared" si="12"/>
        <v>0</v>
      </c>
      <c r="Y26" s="2"/>
      <c r="Z26" s="2"/>
      <c r="AA26" s="2"/>
      <c r="AB26" s="2">
        <f t="shared" si="13"/>
        <v>0</v>
      </c>
      <c r="AC26" s="2"/>
      <c r="AD26" s="2"/>
      <c r="AE26" s="83">
        <f t="shared" si="14"/>
        <v>0</v>
      </c>
      <c r="AF26" s="5"/>
      <c r="AG26" s="5"/>
      <c r="AH26" s="5"/>
      <c r="AI26" s="2">
        <f t="shared" si="15"/>
        <v>0</v>
      </c>
      <c r="AJ26" s="2"/>
      <c r="AK26" s="2"/>
      <c r="AL26" s="2"/>
      <c r="AM26" s="2">
        <f t="shared" si="16"/>
        <v>0</v>
      </c>
      <c r="AN26" s="2"/>
      <c r="AO26" s="2"/>
      <c r="AP26" s="2"/>
      <c r="AQ26" s="2">
        <f t="shared" si="17"/>
        <v>0</v>
      </c>
      <c r="AR26" s="2"/>
      <c r="AS26" s="2"/>
      <c r="AT26" s="2"/>
      <c r="AU26" s="2">
        <f t="shared" si="18"/>
        <v>0</v>
      </c>
      <c r="AV26" s="5"/>
      <c r="AW26" s="83">
        <f t="shared" si="19"/>
        <v>0</v>
      </c>
      <c r="AX26" s="3">
        <f t="shared" si="20"/>
        <v>0</v>
      </c>
      <c r="AY26" s="45">
        <f t="shared" si="21"/>
        <v>0</v>
      </c>
      <c r="AZ26" s="45">
        <f t="shared" si="22"/>
        <v>0</v>
      </c>
      <c r="BA26" s="3">
        <f t="shared" si="23"/>
        <v>0</v>
      </c>
      <c r="BB26" s="29"/>
      <c r="BC26" s="83">
        <f t="shared" si="24"/>
        <v>0</v>
      </c>
      <c r="BD26" s="3">
        <f t="shared" si="25"/>
        <v>0</v>
      </c>
      <c r="BE26" s="45">
        <f t="shared" si="26"/>
        <v>0</v>
      </c>
      <c r="BF26" s="45">
        <f t="shared" si="27"/>
        <v>0</v>
      </c>
      <c r="BG26" s="3">
        <f t="shared" si="28"/>
        <v>0</v>
      </c>
      <c r="BI26" s="80">
        <f t="shared" si="29"/>
        <v>0</v>
      </c>
      <c r="BJ26" s="5">
        <f t="shared" si="30"/>
        <v>0</v>
      </c>
      <c r="BK26" s="5">
        <f t="shared" si="31"/>
        <v>0</v>
      </c>
      <c r="BL26" s="5">
        <f t="shared" si="32"/>
        <v>0</v>
      </c>
      <c r="BM26" s="5">
        <f t="shared" si="33"/>
        <v>0</v>
      </c>
      <c r="BN26" s="5">
        <f t="shared" si="34"/>
        <v>0</v>
      </c>
      <c r="BO26" s="5">
        <f t="shared" si="35"/>
        <v>0</v>
      </c>
      <c r="BP26" s="5">
        <f t="shared" si="36"/>
        <v>0</v>
      </c>
      <c r="BQ26" s="5">
        <f t="shared" si="37"/>
        <v>0</v>
      </c>
      <c r="BR26" s="5">
        <f t="shared" si="38"/>
        <v>0</v>
      </c>
      <c r="BS26" s="5">
        <f t="shared" si="39"/>
        <v>0</v>
      </c>
      <c r="BT26" s="5">
        <f t="shared" si="40"/>
        <v>0</v>
      </c>
      <c r="BU26" s="3">
        <f t="shared" si="41"/>
        <v>0</v>
      </c>
      <c r="BV26" s="29"/>
      <c r="BW26" s="80">
        <f t="shared" si="42"/>
        <v>0</v>
      </c>
      <c r="BX26" s="5">
        <f t="shared" si="43"/>
        <v>0</v>
      </c>
      <c r="BY26" s="5">
        <f t="shared" si="44"/>
        <v>0</v>
      </c>
      <c r="BZ26" s="5">
        <f t="shared" si="45"/>
        <v>0</v>
      </c>
      <c r="CA26" s="5">
        <f t="shared" si="46"/>
        <v>0</v>
      </c>
      <c r="CB26" s="5">
        <f t="shared" si="47"/>
        <v>0</v>
      </c>
      <c r="CC26" s="5">
        <f t="shared" si="48"/>
        <v>0</v>
      </c>
      <c r="CD26" s="5">
        <f t="shared" si="49"/>
        <v>0</v>
      </c>
      <c r="CE26" s="5">
        <f t="shared" si="50"/>
        <v>0</v>
      </c>
      <c r="CF26" s="5">
        <f t="shared" si="51"/>
        <v>0</v>
      </c>
      <c r="CG26" s="5">
        <f t="shared" si="52"/>
        <v>0</v>
      </c>
      <c r="CH26" s="5">
        <f t="shared" si="53"/>
        <v>0</v>
      </c>
      <c r="CI26" s="3">
        <f t="shared" si="54"/>
        <v>0</v>
      </c>
      <c r="CK26" s="43">
        <f t="shared" si="55"/>
        <v>0</v>
      </c>
      <c r="CL26" s="5">
        <f t="shared" si="56"/>
        <v>0</v>
      </c>
      <c r="CM26" s="5">
        <f t="shared" si="57"/>
        <v>0</v>
      </c>
      <c r="CN26" s="5">
        <f t="shared" si="58"/>
        <v>0</v>
      </c>
      <c r="CO26" s="5">
        <f t="shared" si="59"/>
        <v>0</v>
      </c>
      <c r="CP26" s="5">
        <f t="shared" si="60"/>
        <v>0</v>
      </c>
      <c r="CQ26" s="5">
        <f t="shared" si="61"/>
        <v>0</v>
      </c>
      <c r="CR26" s="5">
        <f t="shared" si="62"/>
        <v>0</v>
      </c>
      <c r="CS26" s="5">
        <f t="shared" si="63"/>
        <v>0</v>
      </c>
      <c r="CT26" s="5">
        <f t="shared" si="64"/>
        <v>0</v>
      </c>
      <c r="CU26" s="5">
        <f t="shared" si="65"/>
        <v>0</v>
      </c>
      <c r="CV26" s="5">
        <f t="shared" si="66"/>
        <v>0</v>
      </c>
      <c r="CW26" s="3">
        <f t="shared" si="67"/>
        <v>0</v>
      </c>
      <c r="CX26" s="29"/>
      <c r="CY26" s="83">
        <f t="shared" si="68"/>
        <v>0</v>
      </c>
      <c r="CZ26" s="5">
        <f t="shared" si="69"/>
        <v>0</v>
      </c>
      <c r="DA26" s="5">
        <f t="shared" si="70"/>
        <v>0</v>
      </c>
      <c r="DB26" s="5">
        <f t="shared" si="71"/>
        <v>0</v>
      </c>
      <c r="DC26" s="5">
        <f t="shared" si="72"/>
        <v>0</v>
      </c>
      <c r="DD26" s="5">
        <f t="shared" si="73"/>
        <v>0</v>
      </c>
      <c r="DE26" s="5">
        <f t="shared" si="74"/>
        <v>0</v>
      </c>
      <c r="DF26" s="5">
        <f t="shared" si="75"/>
        <v>0</v>
      </c>
      <c r="DG26" s="5">
        <f t="shared" si="76"/>
        <v>0</v>
      </c>
      <c r="DH26" s="5">
        <f t="shared" si="77"/>
        <v>0</v>
      </c>
      <c r="DI26" s="5">
        <f t="shared" si="78"/>
        <v>0</v>
      </c>
      <c r="DJ26" s="5">
        <f t="shared" si="79"/>
        <v>0</v>
      </c>
      <c r="DK26" s="3">
        <f t="shared" si="80"/>
        <v>0</v>
      </c>
      <c r="DL26" s="29"/>
      <c r="DM26" s="83">
        <f t="shared" si="81"/>
        <v>0</v>
      </c>
      <c r="DN26" s="5">
        <f t="shared" si="82"/>
        <v>0</v>
      </c>
      <c r="DO26" s="5">
        <f t="shared" si="83"/>
        <v>0</v>
      </c>
      <c r="DP26" s="5">
        <f t="shared" si="84"/>
        <v>0</v>
      </c>
      <c r="DQ26" s="5">
        <f t="shared" si="0"/>
        <v>0</v>
      </c>
      <c r="DR26" s="5">
        <f t="shared" si="1"/>
        <v>0</v>
      </c>
      <c r="DS26" s="5">
        <f t="shared" si="85"/>
        <v>0</v>
      </c>
      <c r="DT26" s="5">
        <f t="shared" si="2"/>
        <v>0</v>
      </c>
      <c r="DU26" s="5">
        <f t="shared" si="3"/>
        <v>0</v>
      </c>
      <c r="DV26" s="5">
        <f t="shared" si="86"/>
        <v>0</v>
      </c>
      <c r="DW26" s="5">
        <f t="shared" si="87"/>
        <v>0</v>
      </c>
      <c r="DX26" s="5">
        <f t="shared" si="88"/>
        <v>0</v>
      </c>
      <c r="DY26" s="3">
        <f t="shared" si="89"/>
        <v>0</v>
      </c>
      <c r="EA26" s="83">
        <f t="shared" si="90"/>
        <v>0</v>
      </c>
      <c r="EB26" s="5">
        <f t="shared" si="91"/>
        <v>0</v>
      </c>
      <c r="EC26" s="5">
        <f t="shared" si="92"/>
        <v>0</v>
      </c>
      <c r="ED26" s="5">
        <f t="shared" si="93"/>
        <v>0</v>
      </c>
      <c r="EE26" s="5">
        <f t="shared" si="4"/>
        <v>0</v>
      </c>
      <c r="EF26" s="5">
        <f t="shared" si="5"/>
        <v>0</v>
      </c>
      <c r="EG26" s="5">
        <f t="shared" si="94"/>
        <v>0</v>
      </c>
      <c r="EH26" s="5">
        <f t="shared" si="95"/>
        <v>0</v>
      </c>
      <c r="EI26" s="5">
        <f t="shared" si="96"/>
        <v>0</v>
      </c>
      <c r="EJ26" s="5">
        <f t="shared" si="97"/>
        <v>0</v>
      </c>
      <c r="EK26" s="5">
        <f t="shared" si="6"/>
        <v>0</v>
      </c>
      <c r="EL26" s="5">
        <f t="shared" si="7"/>
        <v>0</v>
      </c>
      <c r="EM26" s="3">
        <f t="shared" si="98"/>
        <v>0</v>
      </c>
    </row>
    <row r="27" spans="2:143" ht="12.75" x14ac:dyDescent="0.2">
      <c r="B27" s="18" t="s">
        <v>26</v>
      </c>
      <c r="D27" s="18" t="s">
        <v>29</v>
      </c>
      <c r="F27" s="1">
        <f t="shared" si="8"/>
        <v>0</v>
      </c>
      <c r="H27" s="35">
        <v>2E-3</v>
      </c>
      <c r="I27" s="1">
        <f t="shared" si="99"/>
        <v>0</v>
      </c>
      <c r="L27" s="83">
        <f t="shared" si="9"/>
        <v>0</v>
      </c>
      <c r="M27" s="5"/>
      <c r="N27" s="5"/>
      <c r="O27" s="3"/>
      <c r="P27" s="2">
        <f t="shared" si="10"/>
        <v>0</v>
      </c>
      <c r="Q27" s="2"/>
      <c r="R27" s="2"/>
      <c r="S27" s="2"/>
      <c r="T27" s="2">
        <f t="shared" si="11"/>
        <v>0</v>
      </c>
      <c r="U27" s="2"/>
      <c r="V27" s="2"/>
      <c r="W27" s="2"/>
      <c r="X27" s="2">
        <f t="shared" si="12"/>
        <v>0</v>
      </c>
      <c r="Y27" s="2"/>
      <c r="Z27" s="2"/>
      <c r="AA27" s="2"/>
      <c r="AB27" s="2">
        <f t="shared" si="13"/>
        <v>0</v>
      </c>
      <c r="AC27" s="2"/>
      <c r="AD27" s="2"/>
      <c r="AE27" s="83">
        <f t="shared" si="14"/>
        <v>0</v>
      </c>
      <c r="AF27" s="5"/>
      <c r="AG27" s="5"/>
      <c r="AH27" s="5"/>
      <c r="AI27" s="2">
        <f t="shared" si="15"/>
        <v>0</v>
      </c>
      <c r="AJ27" s="2"/>
      <c r="AK27" s="2"/>
      <c r="AL27" s="2"/>
      <c r="AM27" s="2">
        <f t="shared" si="16"/>
        <v>0</v>
      </c>
      <c r="AN27" s="2"/>
      <c r="AO27" s="2"/>
      <c r="AP27" s="2"/>
      <c r="AQ27" s="2">
        <f t="shared" si="17"/>
        <v>0</v>
      </c>
      <c r="AR27" s="2"/>
      <c r="AS27" s="2"/>
      <c r="AT27" s="2"/>
      <c r="AU27" s="2">
        <f t="shared" si="18"/>
        <v>0</v>
      </c>
      <c r="AV27" s="5"/>
      <c r="AW27" s="83">
        <f t="shared" si="19"/>
        <v>0</v>
      </c>
      <c r="AX27" s="3">
        <f t="shared" si="20"/>
        <v>0</v>
      </c>
      <c r="AY27" s="45">
        <f t="shared" si="21"/>
        <v>0</v>
      </c>
      <c r="AZ27" s="45">
        <f t="shared" si="22"/>
        <v>0</v>
      </c>
      <c r="BA27" s="3">
        <f t="shared" si="23"/>
        <v>0</v>
      </c>
      <c r="BB27" s="29"/>
      <c r="BC27" s="83">
        <f t="shared" si="24"/>
        <v>0</v>
      </c>
      <c r="BD27" s="3">
        <f t="shared" si="25"/>
        <v>0</v>
      </c>
      <c r="BE27" s="45">
        <f t="shared" si="26"/>
        <v>0</v>
      </c>
      <c r="BF27" s="45">
        <f t="shared" si="27"/>
        <v>0</v>
      </c>
      <c r="BG27" s="3">
        <f t="shared" si="28"/>
        <v>0</v>
      </c>
      <c r="BI27" s="80">
        <f t="shared" si="29"/>
        <v>0</v>
      </c>
      <c r="BJ27" s="5">
        <f t="shared" si="30"/>
        <v>0</v>
      </c>
      <c r="BK27" s="5">
        <f t="shared" si="31"/>
        <v>0</v>
      </c>
      <c r="BL27" s="5">
        <f t="shared" si="32"/>
        <v>0</v>
      </c>
      <c r="BM27" s="5">
        <f t="shared" si="33"/>
        <v>0</v>
      </c>
      <c r="BN27" s="5">
        <f t="shared" si="34"/>
        <v>0</v>
      </c>
      <c r="BO27" s="5">
        <f t="shared" si="35"/>
        <v>0</v>
      </c>
      <c r="BP27" s="5">
        <f t="shared" si="36"/>
        <v>0</v>
      </c>
      <c r="BQ27" s="5">
        <f t="shared" si="37"/>
        <v>0</v>
      </c>
      <c r="BR27" s="5">
        <f t="shared" si="38"/>
        <v>0</v>
      </c>
      <c r="BS27" s="5">
        <f t="shared" si="39"/>
        <v>0</v>
      </c>
      <c r="BT27" s="5">
        <f t="shared" si="40"/>
        <v>0</v>
      </c>
      <c r="BU27" s="3">
        <f t="shared" si="41"/>
        <v>0</v>
      </c>
      <c r="BV27" s="29"/>
      <c r="BW27" s="80">
        <f t="shared" si="42"/>
        <v>0</v>
      </c>
      <c r="BX27" s="5">
        <f t="shared" si="43"/>
        <v>0</v>
      </c>
      <c r="BY27" s="5">
        <f t="shared" si="44"/>
        <v>0</v>
      </c>
      <c r="BZ27" s="5">
        <f t="shared" si="45"/>
        <v>0</v>
      </c>
      <c r="CA27" s="5">
        <f t="shared" si="46"/>
        <v>0</v>
      </c>
      <c r="CB27" s="5">
        <f t="shared" si="47"/>
        <v>0</v>
      </c>
      <c r="CC27" s="5">
        <f t="shared" si="48"/>
        <v>0</v>
      </c>
      <c r="CD27" s="5">
        <f t="shared" si="49"/>
        <v>0</v>
      </c>
      <c r="CE27" s="5">
        <f t="shared" si="50"/>
        <v>0</v>
      </c>
      <c r="CF27" s="5">
        <f t="shared" si="51"/>
        <v>0</v>
      </c>
      <c r="CG27" s="5">
        <f t="shared" si="52"/>
        <v>0</v>
      </c>
      <c r="CH27" s="5">
        <f t="shared" si="53"/>
        <v>0</v>
      </c>
      <c r="CI27" s="3">
        <f t="shared" si="54"/>
        <v>0</v>
      </c>
      <c r="CK27" s="43">
        <f t="shared" si="55"/>
        <v>0</v>
      </c>
      <c r="CL27" s="5">
        <f t="shared" si="56"/>
        <v>0</v>
      </c>
      <c r="CM27" s="5">
        <f t="shared" si="57"/>
        <v>0</v>
      </c>
      <c r="CN27" s="5">
        <f t="shared" si="58"/>
        <v>0</v>
      </c>
      <c r="CO27" s="5">
        <f t="shared" si="59"/>
        <v>0</v>
      </c>
      <c r="CP27" s="5">
        <f t="shared" si="60"/>
        <v>0</v>
      </c>
      <c r="CQ27" s="5">
        <f t="shared" si="61"/>
        <v>0</v>
      </c>
      <c r="CR27" s="5">
        <f t="shared" si="62"/>
        <v>0</v>
      </c>
      <c r="CS27" s="5">
        <f t="shared" si="63"/>
        <v>0</v>
      </c>
      <c r="CT27" s="5">
        <f t="shared" si="64"/>
        <v>0</v>
      </c>
      <c r="CU27" s="5">
        <f t="shared" si="65"/>
        <v>0</v>
      </c>
      <c r="CV27" s="5">
        <f t="shared" si="66"/>
        <v>0</v>
      </c>
      <c r="CW27" s="3">
        <f t="shared" si="67"/>
        <v>0</v>
      </c>
      <c r="CX27" s="29"/>
      <c r="CY27" s="83">
        <f t="shared" si="68"/>
        <v>0</v>
      </c>
      <c r="CZ27" s="5">
        <f t="shared" si="69"/>
        <v>0</v>
      </c>
      <c r="DA27" s="5">
        <f t="shared" si="70"/>
        <v>0</v>
      </c>
      <c r="DB27" s="5">
        <f t="shared" si="71"/>
        <v>0</v>
      </c>
      <c r="DC27" s="5">
        <f t="shared" si="72"/>
        <v>0</v>
      </c>
      <c r="DD27" s="5">
        <f t="shared" si="73"/>
        <v>0</v>
      </c>
      <c r="DE27" s="5">
        <f t="shared" si="74"/>
        <v>0</v>
      </c>
      <c r="DF27" s="5">
        <f t="shared" si="75"/>
        <v>0</v>
      </c>
      <c r="DG27" s="5">
        <f t="shared" si="76"/>
        <v>0</v>
      </c>
      <c r="DH27" s="5">
        <f t="shared" si="77"/>
        <v>0</v>
      </c>
      <c r="DI27" s="5">
        <f t="shared" si="78"/>
        <v>0</v>
      </c>
      <c r="DJ27" s="5">
        <f t="shared" si="79"/>
        <v>0</v>
      </c>
      <c r="DK27" s="3">
        <f t="shared" si="80"/>
        <v>0</v>
      </c>
      <c r="DL27" s="29"/>
      <c r="DM27" s="83">
        <f t="shared" si="81"/>
        <v>0</v>
      </c>
      <c r="DN27" s="5">
        <f t="shared" si="82"/>
        <v>0</v>
      </c>
      <c r="DO27" s="5">
        <f t="shared" si="83"/>
        <v>0</v>
      </c>
      <c r="DP27" s="5">
        <f t="shared" si="84"/>
        <v>0</v>
      </c>
      <c r="DQ27" s="5">
        <f t="shared" si="0"/>
        <v>0</v>
      </c>
      <c r="DR27" s="5">
        <f t="shared" si="1"/>
        <v>0</v>
      </c>
      <c r="DS27" s="5">
        <f t="shared" si="85"/>
        <v>0</v>
      </c>
      <c r="DT27" s="5">
        <f t="shared" si="2"/>
        <v>0</v>
      </c>
      <c r="DU27" s="5">
        <f t="shared" si="3"/>
        <v>0</v>
      </c>
      <c r="DV27" s="5">
        <f t="shared" si="86"/>
        <v>0</v>
      </c>
      <c r="DW27" s="5">
        <f t="shared" si="87"/>
        <v>0</v>
      </c>
      <c r="DX27" s="5">
        <f t="shared" si="88"/>
        <v>0</v>
      </c>
      <c r="DY27" s="3">
        <f t="shared" si="89"/>
        <v>0</v>
      </c>
      <c r="EA27" s="83">
        <f t="shared" si="90"/>
        <v>0</v>
      </c>
      <c r="EB27" s="5">
        <f t="shared" si="91"/>
        <v>0</v>
      </c>
      <c r="EC27" s="5">
        <f t="shared" si="92"/>
        <v>0</v>
      </c>
      <c r="ED27" s="5">
        <f t="shared" si="93"/>
        <v>0</v>
      </c>
      <c r="EE27" s="5">
        <f t="shared" si="4"/>
        <v>0</v>
      </c>
      <c r="EF27" s="5">
        <f t="shared" si="5"/>
        <v>0</v>
      </c>
      <c r="EG27" s="5">
        <f t="shared" si="94"/>
        <v>0</v>
      </c>
      <c r="EH27" s="5">
        <f t="shared" si="95"/>
        <v>0</v>
      </c>
      <c r="EI27" s="5">
        <f t="shared" si="96"/>
        <v>0</v>
      </c>
      <c r="EJ27" s="5">
        <f t="shared" si="97"/>
        <v>0</v>
      </c>
      <c r="EK27" s="5">
        <f t="shared" si="6"/>
        <v>0</v>
      </c>
      <c r="EL27" s="5">
        <f t="shared" si="7"/>
        <v>0</v>
      </c>
      <c r="EM27" s="3">
        <f t="shared" si="98"/>
        <v>0</v>
      </c>
    </row>
    <row r="28" spans="2:143" ht="12.75" x14ac:dyDescent="0.2">
      <c r="B28" s="18" t="s">
        <v>26</v>
      </c>
      <c r="D28" s="18" t="s">
        <v>29</v>
      </c>
      <c r="F28" s="1">
        <f t="shared" si="8"/>
        <v>0</v>
      </c>
      <c r="H28" s="35">
        <v>2E-3</v>
      </c>
      <c r="I28" s="1">
        <f t="shared" si="99"/>
        <v>0</v>
      </c>
      <c r="L28" s="83">
        <f t="shared" si="9"/>
        <v>0</v>
      </c>
      <c r="M28" s="5"/>
      <c r="N28" s="5"/>
      <c r="O28" s="3"/>
      <c r="P28" s="2">
        <f t="shared" si="10"/>
        <v>0</v>
      </c>
      <c r="Q28" s="2"/>
      <c r="R28" s="2"/>
      <c r="S28" s="2"/>
      <c r="T28" s="2">
        <f t="shared" si="11"/>
        <v>0</v>
      </c>
      <c r="U28" s="2"/>
      <c r="V28" s="2"/>
      <c r="W28" s="2"/>
      <c r="X28" s="2">
        <f t="shared" si="12"/>
        <v>0</v>
      </c>
      <c r="Y28" s="2"/>
      <c r="Z28" s="2"/>
      <c r="AA28" s="2"/>
      <c r="AB28" s="2">
        <f t="shared" si="13"/>
        <v>0</v>
      </c>
      <c r="AC28" s="2"/>
      <c r="AD28" s="2"/>
      <c r="AE28" s="83">
        <f t="shared" si="14"/>
        <v>0</v>
      </c>
      <c r="AF28" s="5"/>
      <c r="AG28" s="5"/>
      <c r="AH28" s="5"/>
      <c r="AI28" s="2">
        <f t="shared" si="15"/>
        <v>0</v>
      </c>
      <c r="AJ28" s="2"/>
      <c r="AK28" s="2"/>
      <c r="AL28" s="2"/>
      <c r="AM28" s="2">
        <f t="shared" si="16"/>
        <v>0</v>
      </c>
      <c r="AN28" s="2"/>
      <c r="AO28" s="2"/>
      <c r="AP28" s="2"/>
      <c r="AQ28" s="2">
        <f t="shared" si="17"/>
        <v>0</v>
      </c>
      <c r="AR28" s="2"/>
      <c r="AS28" s="2"/>
      <c r="AT28" s="2"/>
      <c r="AU28" s="2">
        <f t="shared" si="18"/>
        <v>0</v>
      </c>
      <c r="AV28" s="5"/>
      <c r="AW28" s="83">
        <f t="shared" si="19"/>
        <v>0</v>
      </c>
      <c r="AX28" s="3">
        <f t="shared" si="20"/>
        <v>0</v>
      </c>
      <c r="AY28" s="45">
        <f t="shared" si="21"/>
        <v>0</v>
      </c>
      <c r="AZ28" s="45">
        <f t="shared" si="22"/>
        <v>0</v>
      </c>
      <c r="BA28" s="3">
        <f t="shared" si="23"/>
        <v>0</v>
      </c>
      <c r="BB28" s="29"/>
      <c r="BC28" s="83">
        <f t="shared" si="24"/>
        <v>0</v>
      </c>
      <c r="BD28" s="3">
        <f t="shared" si="25"/>
        <v>0</v>
      </c>
      <c r="BE28" s="45">
        <f t="shared" si="26"/>
        <v>0</v>
      </c>
      <c r="BF28" s="45">
        <f t="shared" si="27"/>
        <v>0</v>
      </c>
      <c r="BG28" s="3">
        <f t="shared" si="28"/>
        <v>0</v>
      </c>
      <c r="BI28" s="80">
        <f t="shared" si="29"/>
        <v>0</v>
      </c>
      <c r="BJ28" s="5">
        <f t="shared" si="30"/>
        <v>0</v>
      </c>
      <c r="BK28" s="5">
        <f t="shared" si="31"/>
        <v>0</v>
      </c>
      <c r="BL28" s="5">
        <f t="shared" si="32"/>
        <v>0</v>
      </c>
      <c r="BM28" s="5">
        <f t="shared" si="33"/>
        <v>0</v>
      </c>
      <c r="BN28" s="5">
        <f t="shared" si="34"/>
        <v>0</v>
      </c>
      <c r="BO28" s="5">
        <f t="shared" si="35"/>
        <v>0</v>
      </c>
      <c r="BP28" s="5">
        <f t="shared" si="36"/>
        <v>0</v>
      </c>
      <c r="BQ28" s="5">
        <f t="shared" si="37"/>
        <v>0</v>
      </c>
      <c r="BR28" s="5">
        <f t="shared" si="38"/>
        <v>0</v>
      </c>
      <c r="BS28" s="5">
        <f t="shared" si="39"/>
        <v>0</v>
      </c>
      <c r="BT28" s="5">
        <f t="shared" si="40"/>
        <v>0</v>
      </c>
      <c r="BU28" s="3">
        <f t="shared" si="41"/>
        <v>0</v>
      </c>
      <c r="BV28" s="29"/>
      <c r="BW28" s="80">
        <f t="shared" si="42"/>
        <v>0</v>
      </c>
      <c r="BX28" s="5">
        <f t="shared" si="43"/>
        <v>0</v>
      </c>
      <c r="BY28" s="5">
        <f t="shared" si="44"/>
        <v>0</v>
      </c>
      <c r="BZ28" s="5">
        <f t="shared" si="45"/>
        <v>0</v>
      </c>
      <c r="CA28" s="5">
        <f t="shared" si="46"/>
        <v>0</v>
      </c>
      <c r="CB28" s="5">
        <f t="shared" si="47"/>
        <v>0</v>
      </c>
      <c r="CC28" s="5">
        <f t="shared" si="48"/>
        <v>0</v>
      </c>
      <c r="CD28" s="5">
        <f t="shared" si="49"/>
        <v>0</v>
      </c>
      <c r="CE28" s="5">
        <f t="shared" si="50"/>
        <v>0</v>
      </c>
      <c r="CF28" s="5">
        <f t="shared" si="51"/>
        <v>0</v>
      </c>
      <c r="CG28" s="5">
        <f t="shared" si="52"/>
        <v>0</v>
      </c>
      <c r="CH28" s="5">
        <f t="shared" si="53"/>
        <v>0</v>
      </c>
      <c r="CI28" s="3">
        <f t="shared" si="54"/>
        <v>0</v>
      </c>
      <c r="CK28" s="43">
        <f t="shared" si="55"/>
        <v>0</v>
      </c>
      <c r="CL28" s="5">
        <f t="shared" si="56"/>
        <v>0</v>
      </c>
      <c r="CM28" s="5">
        <f t="shared" si="57"/>
        <v>0</v>
      </c>
      <c r="CN28" s="5">
        <f t="shared" si="58"/>
        <v>0</v>
      </c>
      <c r="CO28" s="5">
        <f t="shared" si="59"/>
        <v>0</v>
      </c>
      <c r="CP28" s="5">
        <f t="shared" si="60"/>
        <v>0</v>
      </c>
      <c r="CQ28" s="5">
        <f t="shared" si="61"/>
        <v>0</v>
      </c>
      <c r="CR28" s="5">
        <f t="shared" si="62"/>
        <v>0</v>
      </c>
      <c r="CS28" s="5">
        <f t="shared" si="63"/>
        <v>0</v>
      </c>
      <c r="CT28" s="5">
        <f t="shared" si="64"/>
        <v>0</v>
      </c>
      <c r="CU28" s="5">
        <f t="shared" si="65"/>
        <v>0</v>
      </c>
      <c r="CV28" s="5">
        <f t="shared" si="66"/>
        <v>0</v>
      </c>
      <c r="CW28" s="3">
        <f t="shared" si="67"/>
        <v>0</v>
      </c>
      <c r="CX28" s="29"/>
      <c r="CY28" s="83">
        <f t="shared" si="68"/>
        <v>0</v>
      </c>
      <c r="CZ28" s="5">
        <f t="shared" si="69"/>
        <v>0</v>
      </c>
      <c r="DA28" s="5">
        <f t="shared" si="70"/>
        <v>0</v>
      </c>
      <c r="DB28" s="5">
        <f t="shared" si="71"/>
        <v>0</v>
      </c>
      <c r="DC28" s="5">
        <f t="shared" si="72"/>
        <v>0</v>
      </c>
      <c r="DD28" s="5">
        <f t="shared" si="73"/>
        <v>0</v>
      </c>
      <c r="DE28" s="5">
        <f t="shared" si="74"/>
        <v>0</v>
      </c>
      <c r="DF28" s="5">
        <f t="shared" si="75"/>
        <v>0</v>
      </c>
      <c r="DG28" s="5">
        <f t="shared" si="76"/>
        <v>0</v>
      </c>
      <c r="DH28" s="5">
        <f t="shared" si="77"/>
        <v>0</v>
      </c>
      <c r="DI28" s="5">
        <f t="shared" si="78"/>
        <v>0</v>
      </c>
      <c r="DJ28" s="5">
        <f t="shared" si="79"/>
        <v>0</v>
      </c>
      <c r="DK28" s="3">
        <f t="shared" si="80"/>
        <v>0</v>
      </c>
      <c r="DL28" s="29"/>
      <c r="DM28" s="83">
        <f t="shared" si="81"/>
        <v>0</v>
      </c>
      <c r="DN28" s="5">
        <f t="shared" si="82"/>
        <v>0</v>
      </c>
      <c r="DO28" s="5">
        <f t="shared" si="83"/>
        <v>0</v>
      </c>
      <c r="DP28" s="5">
        <f t="shared" si="84"/>
        <v>0</v>
      </c>
      <c r="DQ28" s="5">
        <f t="shared" si="0"/>
        <v>0</v>
      </c>
      <c r="DR28" s="5">
        <f t="shared" si="1"/>
        <v>0</v>
      </c>
      <c r="DS28" s="5">
        <f t="shared" si="85"/>
        <v>0</v>
      </c>
      <c r="DT28" s="5">
        <f t="shared" si="2"/>
        <v>0</v>
      </c>
      <c r="DU28" s="5">
        <f t="shared" si="3"/>
        <v>0</v>
      </c>
      <c r="DV28" s="5">
        <f t="shared" si="86"/>
        <v>0</v>
      </c>
      <c r="DW28" s="5">
        <f t="shared" si="87"/>
        <v>0</v>
      </c>
      <c r="DX28" s="5">
        <f t="shared" si="88"/>
        <v>0</v>
      </c>
      <c r="DY28" s="3">
        <f t="shared" si="89"/>
        <v>0</v>
      </c>
      <c r="EA28" s="83">
        <f t="shared" si="90"/>
        <v>0</v>
      </c>
      <c r="EB28" s="5">
        <f t="shared" si="91"/>
        <v>0</v>
      </c>
      <c r="EC28" s="5">
        <f t="shared" si="92"/>
        <v>0</v>
      </c>
      <c r="ED28" s="5">
        <f t="shared" si="93"/>
        <v>0</v>
      </c>
      <c r="EE28" s="5">
        <f t="shared" si="4"/>
        <v>0</v>
      </c>
      <c r="EF28" s="5">
        <f t="shared" si="5"/>
        <v>0</v>
      </c>
      <c r="EG28" s="5">
        <f t="shared" si="94"/>
        <v>0</v>
      </c>
      <c r="EH28" s="5">
        <f t="shared" si="95"/>
        <v>0</v>
      </c>
      <c r="EI28" s="5">
        <f t="shared" si="96"/>
        <v>0</v>
      </c>
      <c r="EJ28" s="5">
        <f t="shared" si="97"/>
        <v>0</v>
      </c>
      <c r="EK28" s="5">
        <f t="shared" si="6"/>
        <v>0</v>
      </c>
      <c r="EL28" s="5">
        <f t="shared" si="7"/>
        <v>0</v>
      </c>
      <c r="EM28" s="3">
        <f t="shared" si="98"/>
        <v>0</v>
      </c>
    </row>
    <row r="29" spans="2:143" ht="12.75" x14ac:dyDescent="0.2">
      <c r="B29" s="18" t="s">
        <v>26</v>
      </c>
      <c r="D29" s="18" t="s">
        <v>29</v>
      </c>
      <c r="F29" s="1">
        <f t="shared" si="8"/>
        <v>0</v>
      </c>
      <c r="H29" s="35">
        <v>2E-3</v>
      </c>
      <c r="I29" s="1">
        <f t="shared" si="99"/>
        <v>0</v>
      </c>
      <c r="L29" s="83">
        <f t="shared" si="9"/>
        <v>0</v>
      </c>
      <c r="M29" s="5"/>
      <c r="N29" s="5"/>
      <c r="O29" s="3"/>
      <c r="P29" s="2">
        <f t="shared" si="10"/>
        <v>0</v>
      </c>
      <c r="Q29" s="2"/>
      <c r="R29" s="2"/>
      <c r="S29" s="2"/>
      <c r="T29" s="2">
        <f t="shared" si="11"/>
        <v>0</v>
      </c>
      <c r="U29" s="2"/>
      <c r="V29" s="2"/>
      <c r="W29" s="2"/>
      <c r="X29" s="2">
        <f t="shared" si="12"/>
        <v>0</v>
      </c>
      <c r="Y29" s="2"/>
      <c r="Z29" s="2"/>
      <c r="AA29" s="2"/>
      <c r="AB29" s="2">
        <f t="shared" si="13"/>
        <v>0</v>
      </c>
      <c r="AC29" s="2"/>
      <c r="AD29" s="2"/>
      <c r="AE29" s="83">
        <f t="shared" si="14"/>
        <v>0</v>
      </c>
      <c r="AF29" s="5"/>
      <c r="AG29" s="5"/>
      <c r="AH29" s="5"/>
      <c r="AI29" s="2">
        <f t="shared" si="15"/>
        <v>0</v>
      </c>
      <c r="AJ29" s="2"/>
      <c r="AK29" s="2"/>
      <c r="AL29" s="2"/>
      <c r="AM29" s="2">
        <f t="shared" si="16"/>
        <v>0</v>
      </c>
      <c r="AN29" s="2"/>
      <c r="AO29" s="2"/>
      <c r="AP29" s="2"/>
      <c r="AQ29" s="2">
        <f t="shared" si="17"/>
        <v>0</v>
      </c>
      <c r="AR29" s="2"/>
      <c r="AS29" s="2"/>
      <c r="AT29" s="2"/>
      <c r="AU29" s="2">
        <f t="shared" si="18"/>
        <v>0</v>
      </c>
      <c r="AV29" s="5"/>
      <c r="AW29" s="83">
        <f t="shared" si="19"/>
        <v>0</v>
      </c>
      <c r="AX29" s="3">
        <f t="shared" si="20"/>
        <v>0</v>
      </c>
      <c r="AY29" s="45">
        <f t="shared" si="21"/>
        <v>0</v>
      </c>
      <c r="AZ29" s="45">
        <f t="shared" si="22"/>
        <v>0</v>
      </c>
      <c r="BA29" s="3">
        <f t="shared" si="23"/>
        <v>0</v>
      </c>
      <c r="BB29" s="29"/>
      <c r="BC29" s="83">
        <f t="shared" si="24"/>
        <v>0</v>
      </c>
      <c r="BD29" s="3">
        <f t="shared" si="25"/>
        <v>0</v>
      </c>
      <c r="BE29" s="45">
        <f t="shared" si="26"/>
        <v>0</v>
      </c>
      <c r="BF29" s="45">
        <f t="shared" si="27"/>
        <v>0</v>
      </c>
      <c r="BG29" s="3">
        <f t="shared" si="28"/>
        <v>0</v>
      </c>
      <c r="BI29" s="80">
        <f t="shared" si="29"/>
        <v>0</v>
      </c>
      <c r="BJ29" s="5">
        <f t="shared" si="30"/>
        <v>0</v>
      </c>
      <c r="BK29" s="5">
        <f t="shared" si="31"/>
        <v>0</v>
      </c>
      <c r="BL29" s="5">
        <f t="shared" si="32"/>
        <v>0</v>
      </c>
      <c r="BM29" s="5">
        <f t="shared" si="33"/>
        <v>0</v>
      </c>
      <c r="BN29" s="5">
        <f t="shared" si="34"/>
        <v>0</v>
      </c>
      <c r="BO29" s="5">
        <f t="shared" si="35"/>
        <v>0</v>
      </c>
      <c r="BP29" s="5">
        <f t="shared" si="36"/>
        <v>0</v>
      </c>
      <c r="BQ29" s="5">
        <f t="shared" si="37"/>
        <v>0</v>
      </c>
      <c r="BR29" s="5">
        <f t="shared" si="38"/>
        <v>0</v>
      </c>
      <c r="BS29" s="5">
        <f t="shared" si="39"/>
        <v>0</v>
      </c>
      <c r="BT29" s="5">
        <f t="shared" si="40"/>
        <v>0</v>
      </c>
      <c r="BU29" s="3">
        <f t="shared" si="41"/>
        <v>0</v>
      </c>
      <c r="BV29" s="29"/>
      <c r="BW29" s="80">
        <f t="shared" si="42"/>
        <v>0</v>
      </c>
      <c r="BX29" s="5">
        <f t="shared" si="43"/>
        <v>0</v>
      </c>
      <c r="BY29" s="5">
        <f t="shared" si="44"/>
        <v>0</v>
      </c>
      <c r="BZ29" s="5">
        <f t="shared" si="45"/>
        <v>0</v>
      </c>
      <c r="CA29" s="5">
        <f t="shared" si="46"/>
        <v>0</v>
      </c>
      <c r="CB29" s="5">
        <f t="shared" si="47"/>
        <v>0</v>
      </c>
      <c r="CC29" s="5">
        <f t="shared" si="48"/>
        <v>0</v>
      </c>
      <c r="CD29" s="5">
        <f t="shared" si="49"/>
        <v>0</v>
      </c>
      <c r="CE29" s="5">
        <f t="shared" si="50"/>
        <v>0</v>
      </c>
      <c r="CF29" s="5">
        <f t="shared" si="51"/>
        <v>0</v>
      </c>
      <c r="CG29" s="5">
        <f t="shared" si="52"/>
        <v>0</v>
      </c>
      <c r="CH29" s="5">
        <f t="shared" si="53"/>
        <v>0</v>
      </c>
      <c r="CI29" s="3">
        <f t="shared" si="54"/>
        <v>0</v>
      </c>
      <c r="CK29" s="43">
        <f t="shared" si="55"/>
        <v>0</v>
      </c>
      <c r="CL29" s="5">
        <f t="shared" si="56"/>
        <v>0</v>
      </c>
      <c r="CM29" s="5">
        <f t="shared" si="57"/>
        <v>0</v>
      </c>
      <c r="CN29" s="5">
        <f t="shared" si="58"/>
        <v>0</v>
      </c>
      <c r="CO29" s="5">
        <f t="shared" si="59"/>
        <v>0</v>
      </c>
      <c r="CP29" s="5">
        <f t="shared" si="60"/>
        <v>0</v>
      </c>
      <c r="CQ29" s="5">
        <f t="shared" si="61"/>
        <v>0</v>
      </c>
      <c r="CR29" s="5">
        <f t="shared" si="62"/>
        <v>0</v>
      </c>
      <c r="CS29" s="5">
        <f t="shared" si="63"/>
        <v>0</v>
      </c>
      <c r="CT29" s="5">
        <f t="shared" si="64"/>
        <v>0</v>
      </c>
      <c r="CU29" s="5">
        <f t="shared" si="65"/>
        <v>0</v>
      </c>
      <c r="CV29" s="5">
        <f t="shared" si="66"/>
        <v>0</v>
      </c>
      <c r="CW29" s="3">
        <f t="shared" si="67"/>
        <v>0</v>
      </c>
      <c r="CX29" s="29"/>
      <c r="CY29" s="83">
        <f t="shared" si="68"/>
        <v>0</v>
      </c>
      <c r="CZ29" s="5">
        <f t="shared" si="69"/>
        <v>0</v>
      </c>
      <c r="DA29" s="5">
        <f t="shared" si="70"/>
        <v>0</v>
      </c>
      <c r="DB29" s="5">
        <f t="shared" si="71"/>
        <v>0</v>
      </c>
      <c r="DC29" s="5">
        <f t="shared" si="72"/>
        <v>0</v>
      </c>
      <c r="DD29" s="5">
        <f t="shared" si="73"/>
        <v>0</v>
      </c>
      <c r="DE29" s="5">
        <f t="shared" si="74"/>
        <v>0</v>
      </c>
      <c r="DF29" s="5">
        <f t="shared" si="75"/>
        <v>0</v>
      </c>
      <c r="DG29" s="5">
        <f t="shared" si="76"/>
        <v>0</v>
      </c>
      <c r="DH29" s="5">
        <f t="shared" si="77"/>
        <v>0</v>
      </c>
      <c r="DI29" s="5">
        <f t="shared" si="78"/>
        <v>0</v>
      </c>
      <c r="DJ29" s="5">
        <f t="shared" si="79"/>
        <v>0</v>
      </c>
      <c r="DK29" s="3">
        <f t="shared" si="80"/>
        <v>0</v>
      </c>
      <c r="DL29" s="29"/>
      <c r="DM29" s="83">
        <f t="shared" si="81"/>
        <v>0</v>
      </c>
      <c r="DN29" s="5">
        <f t="shared" si="82"/>
        <v>0</v>
      </c>
      <c r="DO29" s="5">
        <f t="shared" si="83"/>
        <v>0</v>
      </c>
      <c r="DP29" s="5">
        <f t="shared" si="84"/>
        <v>0</v>
      </c>
      <c r="DQ29" s="5">
        <f t="shared" si="0"/>
        <v>0</v>
      </c>
      <c r="DR29" s="5">
        <f t="shared" si="1"/>
        <v>0</v>
      </c>
      <c r="DS29" s="5">
        <f t="shared" si="85"/>
        <v>0</v>
      </c>
      <c r="DT29" s="5">
        <f t="shared" si="2"/>
        <v>0</v>
      </c>
      <c r="DU29" s="5">
        <f t="shared" si="3"/>
        <v>0</v>
      </c>
      <c r="DV29" s="5">
        <f t="shared" si="86"/>
        <v>0</v>
      </c>
      <c r="DW29" s="5">
        <f t="shared" si="87"/>
        <v>0</v>
      </c>
      <c r="DX29" s="5">
        <f t="shared" si="88"/>
        <v>0</v>
      </c>
      <c r="DY29" s="3">
        <f t="shared" si="89"/>
        <v>0</v>
      </c>
      <c r="EA29" s="83">
        <f t="shared" si="90"/>
        <v>0</v>
      </c>
      <c r="EB29" s="5">
        <f t="shared" si="91"/>
        <v>0</v>
      </c>
      <c r="EC29" s="5">
        <f t="shared" si="92"/>
        <v>0</v>
      </c>
      <c r="ED29" s="5">
        <f t="shared" si="93"/>
        <v>0</v>
      </c>
      <c r="EE29" s="5">
        <f t="shared" si="4"/>
        <v>0</v>
      </c>
      <c r="EF29" s="5">
        <f t="shared" si="5"/>
        <v>0</v>
      </c>
      <c r="EG29" s="5">
        <f t="shared" si="94"/>
        <v>0</v>
      </c>
      <c r="EH29" s="5">
        <f t="shared" si="95"/>
        <v>0</v>
      </c>
      <c r="EI29" s="5">
        <f t="shared" si="96"/>
        <v>0</v>
      </c>
      <c r="EJ29" s="5">
        <f t="shared" si="97"/>
        <v>0</v>
      </c>
      <c r="EK29" s="5">
        <f t="shared" si="6"/>
        <v>0</v>
      </c>
      <c r="EL29" s="5">
        <f t="shared" si="7"/>
        <v>0</v>
      </c>
      <c r="EM29" s="3">
        <f t="shared" si="98"/>
        <v>0</v>
      </c>
    </row>
    <row r="30" spans="2:143" ht="12.75" x14ac:dyDescent="0.2">
      <c r="B30" s="18" t="s">
        <v>26</v>
      </c>
      <c r="D30" s="18" t="s">
        <v>29</v>
      </c>
      <c r="F30" s="1">
        <f t="shared" si="8"/>
        <v>0</v>
      </c>
      <c r="H30" s="35">
        <v>2E-3</v>
      </c>
      <c r="I30" s="1">
        <f t="shared" si="99"/>
        <v>0</v>
      </c>
      <c r="L30" s="83">
        <f t="shared" si="9"/>
        <v>0</v>
      </c>
      <c r="M30" s="5"/>
      <c r="N30" s="5"/>
      <c r="O30" s="3"/>
      <c r="P30" s="2">
        <f t="shared" si="10"/>
        <v>0</v>
      </c>
      <c r="Q30" s="2"/>
      <c r="R30" s="2"/>
      <c r="S30" s="2"/>
      <c r="T30" s="2">
        <f t="shared" si="11"/>
        <v>0</v>
      </c>
      <c r="U30" s="2"/>
      <c r="V30" s="2"/>
      <c r="W30" s="2"/>
      <c r="X30" s="2">
        <f t="shared" si="12"/>
        <v>0</v>
      </c>
      <c r="Y30" s="2"/>
      <c r="Z30" s="2"/>
      <c r="AA30" s="2"/>
      <c r="AB30" s="2">
        <f t="shared" si="13"/>
        <v>0</v>
      </c>
      <c r="AC30" s="2"/>
      <c r="AD30" s="2"/>
      <c r="AE30" s="83">
        <f t="shared" si="14"/>
        <v>0</v>
      </c>
      <c r="AF30" s="5"/>
      <c r="AG30" s="5"/>
      <c r="AH30" s="5"/>
      <c r="AI30" s="2">
        <f t="shared" si="15"/>
        <v>0</v>
      </c>
      <c r="AJ30" s="2"/>
      <c r="AK30" s="2"/>
      <c r="AL30" s="2"/>
      <c r="AM30" s="2">
        <f t="shared" si="16"/>
        <v>0</v>
      </c>
      <c r="AN30" s="2"/>
      <c r="AO30" s="2"/>
      <c r="AP30" s="2"/>
      <c r="AQ30" s="2">
        <f t="shared" si="17"/>
        <v>0</v>
      </c>
      <c r="AR30" s="2"/>
      <c r="AS30" s="2"/>
      <c r="AT30" s="2"/>
      <c r="AU30" s="2">
        <f t="shared" si="18"/>
        <v>0</v>
      </c>
      <c r="AV30" s="5"/>
      <c r="AW30" s="83">
        <f t="shared" si="19"/>
        <v>0</v>
      </c>
      <c r="AX30" s="3">
        <f t="shared" si="20"/>
        <v>0</v>
      </c>
      <c r="AY30" s="45">
        <f t="shared" si="21"/>
        <v>0</v>
      </c>
      <c r="AZ30" s="45">
        <f t="shared" si="22"/>
        <v>0</v>
      </c>
      <c r="BA30" s="3">
        <f t="shared" si="23"/>
        <v>0</v>
      </c>
      <c r="BB30" s="29"/>
      <c r="BC30" s="83">
        <f t="shared" si="24"/>
        <v>0</v>
      </c>
      <c r="BD30" s="3">
        <f t="shared" si="25"/>
        <v>0</v>
      </c>
      <c r="BE30" s="45">
        <f t="shared" si="26"/>
        <v>0</v>
      </c>
      <c r="BF30" s="45">
        <f t="shared" si="27"/>
        <v>0</v>
      </c>
      <c r="BG30" s="3">
        <f t="shared" si="28"/>
        <v>0</v>
      </c>
      <c r="BI30" s="80">
        <f t="shared" si="29"/>
        <v>0</v>
      </c>
      <c r="BJ30" s="5">
        <f t="shared" si="30"/>
        <v>0</v>
      </c>
      <c r="BK30" s="5">
        <f t="shared" si="31"/>
        <v>0</v>
      </c>
      <c r="BL30" s="5">
        <f t="shared" si="32"/>
        <v>0</v>
      </c>
      <c r="BM30" s="5">
        <f t="shared" si="33"/>
        <v>0</v>
      </c>
      <c r="BN30" s="5">
        <f t="shared" si="34"/>
        <v>0</v>
      </c>
      <c r="BO30" s="5">
        <f t="shared" si="35"/>
        <v>0</v>
      </c>
      <c r="BP30" s="5">
        <f t="shared" si="36"/>
        <v>0</v>
      </c>
      <c r="BQ30" s="5">
        <f t="shared" si="37"/>
        <v>0</v>
      </c>
      <c r="BR30" s="5">
        <f t="shared" si="38"/>
        <v>0</v>
      </c>
      <c r="BS30" s="5">
        <f t="shared" si="39"/>
        <v>0</v>
      </c>
      <c r="BT30" s="5">
        <f t="shared" si="40"/>
        <v>0</v>
      </c>
      <c r="BU30" s="3">
        <f t="shared" si="41"/>
        <v>0</v>
      </c>
      <c r="BV30" s="29"/>
      <c r="BW30" s="80">
        <f t="shared" si="42"/>
        <v>0</v>
      </c>
      <c r="BX30" s="5">
        <f t="shared" si="43"/>
        <v>0</v>
      </c>
      <c r="BY30" s="5">
        <f t="shared" si="44"/>
        <v>0</v>
      </c>
      <c r="BZ30" s="5">
        <f t="shared" si="45"/>
        <v>0</v>
      </c>
      <c r="CA30" s="5">
        <f t="shared" si="46"/>
        <v>0</v>
      </c>
      <c r="CB30" s="5">
        <f t="shared" si="47"/>
        <v>0</v>
      </c>
      <c r="CC30" s="5">
        <f t="shared" si="48"/>
        <v>0</v>
      </c>
      <c r="CD30" s="5">
        <f t="shared" si="49"/>
        <v>0</v>
      </c>
      <c r="CE30" s="5">
        <f t="shared" si="50"/>
        <v>0</v>
      </c>
      <c r="CF30" s="5">
        <f t="shared" si="51"/>
        <v>0</v>
      </c>
      <c r="CG30" s="5">
        <f t="shared" si="52"/>
        <v>0</v>
      </c>
      <c r="CH30" s="5">
        <f t="shared" si="53"/>
        <v>0</v>
      </c>
      <c r="CI30" s="3">
        <f t="shared" si="54"/>
        <v>0</v>
      </c>
      <c r="CK30" s="43">
        <f t="shared" si="55"/>
        <v>0</v>
      </c>
      <c r="CL30" s="5">
        <f t="shared" si="56"/>
        <v>0</v>
      </c>
      <c r="CM30" s="5">
        <f t="shared" si="57"/>
        <v>0</v>
      </c>
      <c r="CN30" s="5">
        <f t="shared" si="58"/>
        <v>0</v>
      </c>
      <c r="CO30" s="5">
        <f t="shared" si="59"/>
        <v>0</v>
      </c>
      <c r="CP30" s="5">
        <f t="shared" si="60"/>
        <v>0</v>
      </c>
      <c r="CQ30" s="5">
        <f t="shared" si="61"/>
        <v>0</v>
      </c>
      <c r="CR30" s="5">
        <f t="shared" si="62"/>
        <v>0</v>
      </c>
      <c r="CS30" s="5">
        <f t="shared" si="63"/>
        <v>0</v>
      </c>
      <c r="CT30" s="5">
        <f t="shared" si="64"/>
        <v>0</v>
      </c>
      <c r="CU30" s="5">
        <f t="shared" si="65"/>
        <v>0</v>
      </c>
      <c r="CV30" s="5">
        <f t="shared" si="66"/>
        <v>0</v>
      </c>
      <c r="CW30" s="3">
        <f t="shared" si="67"/>
        <v>0</v>
      </c>
      <c r="CX30" s="29"/>
      <c r="CY30" s="83">
        <f t="shared" si="68"/>
        <v>0</v>
      </c>
      <c r="CZ30" s="5">
        <f t="shared" si="69"/>
        <v>0</v>
      </c>
      <c r="DA30" s="5">
        <f t="shared" si="70"/>
        <v>0</v>
      </c>
      <c r="DB30" s="5">
        <f t="shared" si="71"/>
        <v>0</v>
      </c>
      <c r="DC30" s="5">
        <f t="shared" si="72"/>
        <v>0</v>
      </c>
      <c r="DD30" s="5">
        <f t="shared" si="73"/>
        <v>0</v>
      </c>
      <c r="DE30" s="5">
        <f t="shared" si="74"/>
        <v>0</v>
      </c>
      <c r="DF30" s="5">
        <f t="shared" si="75"/>
        <v>0</v>
      </c>
      <c r="DG30" s="5">
        <f t="shared" si="76"/>
        <v>0</v>
      </c>
      <c r="DH30" s="5">
        <f t="shared" si="77"/>
        <v>0</v>
      </c>
      <c r="DI30" s="5">
        <f t="shared" si="78"/>
        <v>0</v>
      </c>
      <c r="DJ30" s="5">
        <f t="shared" si="79"/>
        <v>0</v>
      </c>
      <c r="DK30" s="3">
        <f t="shared" si="80"/>
        <v>0</v>
      </c>
      <c r="DL30" s="29"/>
      <c r="DM30" s="83">
        <f t="shared" si="81"/>
        <v>0</v>
      </c>
      <c r="DN30" s="5">
        <f t="shared" si="82"/>
        <v>0</v>
      </c>
      <c r="DO30" s="5">
        <f t="shared" si="83"/>
        <v>0</v>
      </c>
      <c r="DP30" s="5">
        <f t="shared" si="84"/>
        <v>0</v>
      </c>
      <c r="DQ30" s="5">
        <f t="shared" si="0"/>
        <v>0</v>
      </c>
      <c r="DR30" s="5">
        <f t="shared" si="1"/>
        <v>0</v>
      </c>
      <c r="DS30" s="5">
        <f t="shared" si="85"/>
        <v>0</v>
      </c>
      <c r="DT30" s="5">
        <f t="shared" si="2"/>
        <v>0</v>
      </c>
      <c r="DU30" s="5">
        <f t="shared" si="3"/>
        <v>0</v>
      </c>
      <c r="DV30" s="5">
        <f t="shared" si="86"/>
        <v>0</v>
      </c>
      <c r="DW30" s="5">
        <f t="shared" si="87"/>
        <v>0</v>
      </c>
      <c r="DX30" s="5">
        <f t="shared" si="88"/>
        <v>0</v>
      </c>
      <c r="DY30" s="3">
        <f t="shared" si="89"/>
        <v>0</v>
      </c>
      <c r="EA30" s="83">
        <f t="shared" si="90"/>
        <v>0</v>
      </c>
      <c r="EB30" s="5">
        <f t="shared" si="91"/>
        <v>0</v>
      </c>
      <c r="EC30" s="5">
        <f t="shared" si="92"/>
        <v>0</v>
      </c>
      <c r="ED30" s="5">
        <f t="shared" si="93"/>
        <v>0</v>
      </c>
      <c r="EE30" s="5">
        <f t="shared" si="4"/>
        <v>0</v>
      </c>
      <c r="EF30" s="5">
        <f t="shared" si="5"/>
        <v>0</v>
      </c>
      <c r="EG30" s="5">
        <f t="shared" si="94"/>
        <v>0</v>
      </c>
      <c r="EH30" s="5">
        <f t="shared" si="95"/>
        <v>0</v>
      </c>
      <c r="EI30" s="5">
        <f t="shared" si="96"/>
        <v>0</v>
      </c>
      <c r="EJ30" s="5">
        <f t="shared" si="97"/>
        <v>0</v>
      </c>
      <c r="EK30" s="5">
        <f t="shared" si="6"/>
        <v>0</v>
      </c>
      <c r="EL30" s="5">
        <f t="shared" si="7"/>
        <v>0</v>
      </c>
      <c r="EM30" s="3">
        <f t="shared" si="98"/>
        <v>0</v>
      </c>
    </row>
    <row r="31" spans="2:143" ht="12.75" x14ac:dyDescent="0.2">
      <c r="B31" s="18" t="s">
        <v>26</v>
      </c>
      <c r="D31" s="18" t="s">
        <v>29</v>
      </c>
      <c r="F31" s="1">
        <f t="shared" si="8"/>
        <v>0</v>
      </c>
      <c r="H31" s="35">
        <v>2E-3</v>
      </c>
      <c r="I31" s="1">
        <f t="shared" si="99"/>
        <v>0</v>
      </c>
      <c r="L31" s="83">
        <f t="shared" si="9"/>
        <v>0</v>
      </c>
      <c r="M31" s="5"/>
      <c r="N31" s="5"/>
      <c r="O31" s="3"/>
      <c r="P31" s="2">
        <f t="shared" si="10"/>
        <v>0</v>
      </c>
      <c r="Q31" s="2"/>
      <c r="R31" s="2"/>
      <c r="S31" s="2"/>
      <c r="T31" s="2">
        <f t="shared" si="11"/>
        <v>0</v>
      </c>
      <c r="U31" s="2"/>
      <c r="V31" s="2"/>
      <c r="W31" s="2"/>
      <c r="X31" s="2">
        <f t="shared" si="12"/>
        <v>0</v>
      </c>
      <c r="Y31" s="2"/>
      <c r="Z31" s="2"/>
      <c r="AA31" s="2"/>
      <c r="AB31" s="2">
        <f t="shared" si="13"/>
        <v>0</v>
      </c>
      <c r="AC31" s="2"/>
      <c r="AD31" s="2"/>
      <c r="AE31" s="83">
        <f t="shared" si="14"/>
        <v>0</v>
      </c>
      <c r="AF31" s="5"/>
      <c r="AG31" s="5"/>
      <c r="AH31" s="5"/>
      <c r="AI31" s="2">
        <f t="shared" si="15"/>
        <v>0</v>
      </c>
      <c r="AJ31" s="2"/>
      <c r="AK31" s="2"/>
      <c r="AL31" s="2"/>
      <c r="AM31" s="2">
        <f t="shared" si="16"/>
        <v>0</v>
      </c>
      <c r="AN31" s="2"/>
      <c r="AO31" s="2"/>
      <c r="AP31" s="2"/>
      <c r="AQ31" s="2">
        <f t="shared" si="17"/>
        <v>0</v>
      </c>
      <c r="AR31" s="2"/>
      <c r="AS31" s="2"/>
      <c r="AT31" s="2"/>
      <c r="AU31" s="2">
        <f t="shared" si="18"/>
        <v>0</v>
      </c>
      <c r="AV31" s="5"/>
      <c r="AW31" s="83">
        <f t="shared" si="19"/>
        <v>0</v>
      </c>
      <c r="AX31" s="3">
        <f t="shared" si="20"/>
        <v>0</v>
      </c>
      <c r="AY31" s="45">
        <f t="shared" si="21"/>
        <v>0</v>
      </c>
      <c r="AZ31" s="45">
        <f t="shared" si="22"/>
        <v>0</v>
      </c>
      <c r="BA31" s="3">
        <f t="shared" si="23"/>
        <v>0</v>
      </c>
      <c r="BB31" s="29"/>
      <c r="BC31" s="83">
        <f t="shared" si="24"/>
        <v>0</v>
      </c>
      <c r="BD31" s="3">
        <f t="shared" si="25"/>
        <v>0</v>
      </c>
      <c r="BE31" s="45">
        <f t="shared" si="26"/>
        <v>0</v>
      </c>
      <c r="BF31" s="45">
        <f t="shared" si="27"/>
        <v>0</v>
      </c>
      <c r="BG31" s="3">
        <f t="shared" si="28"/>
        <v>0</v>
      </c>
      <c r="BI31" s="80">
        <f t="shared" si="29"/>
        <v>0</v>
      </c>
      <c r="BJ31" s="5">
        <f t="shared" si="30"/>
        <v>0</v>
      </c>
      <c r="BK31" s="5">
        <f t="shared" si="31"/>
        <v>0</v>
      </c>
      <c r="BL31" s="5">
        <f t="shared" si="32"/>
        <v>0</v>
      </c>
      <c r="BM31" s="5">
        <f t="shared" si="33"/>
        <v>0</v>
      </c>
      <c r="BN31" s="5">
        <f t="shared" si="34"/>
        <v>0</v>
      </c>
      <c r="BO31" s="5">
        <f t="shared" si="35"/>
        <v>0</v>
      </c>
      <c r="BP31" s="5">
        <f t="shared" si="36"/>
        <v>0</v>
      </c>
      <c r="BQ31" s="5">
        <f t="shared" si="37"/>
        <v>0</v>
      </c>
      <c r="BR31" s="5">
        <f t="shared" si="38"/>
        <v>0</v>
      </c>
      <c r="BS31" s="5">
        <f t="shared" si="39"/>
        <v>0</v>
      </c>
      <c r="BT31" s="5">
        <f t="shared" si="40"/>
        <v>0</v>
      </c>
      <c r="BU31" s="3">
        <f t="shared" si="41"/>
        <v>0</v>
      </c>
      <c r="BV31" s="29"/>
      <c r="BW31" s="80">
        <f t="shared" si="42"/>
        <v>0</v>
      </c>
      <c r="BX31" s="5">
        <f t="shared" si="43"/>
        <v>0</v>
      </c>
      <c r="BY31" s="5">
        <f t="shared" si="44"/>
        <v>0</v>
      </c>
      <c r="BZ31" s="5">
        <f t="shared" si="45"/>
        <v>0</v>
      </c>
      <c r="CA31" s="5">
        <f t="shared" si="46"/>
        <v>0</v>
      </c>
      <c r="CB31" s="5">
        <f t="shared" si="47"/>
        <v>0</v>
      </c>
      <c r="CC31" s="5">
        <f t="shared" si="48"/>
        <v>0</v>
      </c>
      <c r="CD31" s="5">
        <f t="shared" si="49"/>
        <v>0</v>
      </c>
      <c r="CE31" s="5">
        <f t="shared" si="50"/>
        <v>0</v>
      </c>
      <c r="CF31" s="5">
        <f t="shared" si="51"/>
        <v>0</v>
      </c>
      <c r="CG31" s="5">
        <f t="shared" si="52"/>
        <v>0</v>
      </c>
      <c r="CH31" s="5">
        <f t="shared" si="53"/>
        <v>0</v>
      </c>
      <c r="CI31" s="3">
        <f t="shared" si="54"/>
        <v>0</v>
      </c>
      <c r="CK31" s="43">
        <f t="shared" si="55"/>
        <v>0</v>
      </c>
      <c r="CL31" s="5">
        <f t="shared" si="56"/>
        <v>0</v>
      </c>
      <c r="CM31" s="5">
        <f t="shared" si="57"/>
        <v>0</v>
      </c>
      <c r="CN31" s="5">
        <f t="shared" si="58"/>
        <v>0</v>
      </c>
      <c r="CO31" s="5">
        <f t="shared" si="59"/>
        <v>0</v>
      </c>
      <c r="CP31" s="5">
        <f t="shared" si="60"/>
        <v>0</v>
      </c>
      <c r="CQ31" s="5">
        <f t="shared" si="61"/>
        <v>0</v>
      </c>
      <c r="CR31" s="5">
        <f t="shared" si="62"/>
        <v>0</v>
      </c>
      <c r="CS31" s="5">
        <f t="shared" si="63"/>
        <v>0</v>
      </c>
      <c r="CT31" s="5">
        <f t="shared" si="64"/>
        <v>0</v>
      </c>
      <c r="CU31" s="5">
        <f t="shared" si="65"/>
        <v>0</v>
      </c>
      <c r="CV31" s="5">
        <f t="shared" si="66"/>
        <v>0</v>
      </c>
      <c r="CW31" s="3">
        <f t="shared" si="67"/>
        <v>0</v>
      </c>
      <c r="CX31" s="29"/>
      <c r="CY31" s="83">
        <f t="shared" si="68"/>
        <v>0</v>
      </c>
      <c r="CZ31" s="5">
        <f t="shared" si="69"/>
        <v>0</v>
      </c>
      <c r="DA31" s="5">
        <f t="shared" si="70"/>
        <v>0</v>
      </c>
      <c r="DB31" s="5">
        <f t="shared" si="71"/>
        <v>0</v>
      </c>
      <c r="DC31" s="5">
        <f t="shared" si="72"/>
        <v>0</v>
      </c>
      <c r="DD31" s="5">
        <f t="shared" si="73"/>
        <v>0</v>
      </c>
      <c r="DE31" s="5">
        <f t="shared" si="74"/>
        <v>0</v>
      </c>
      <c r="DF31" s="5">
        <f t="shared" si="75"/>
        <v>0</v>
      </c>
      <c r="DG31" s="5">
        <f t="shared" si="76"/>
        <v>0</v>
      </c>
      <c r="DH31" s="5">
        <f t="shared" si="77"/>
        <v>0</v>
      </c>
      <c r="DI31" s="5">
        <f t="shared" si="78"/>
        <v>0</v>
      </c>
      <c r="DJ31" s="5">
        <f t="shared" si="79"/>
        <v>0</v>
      </c>
      <c r="DK31" s="3">
        <f t="shared" si="80"/>
        <v>0</v>
      </c>
      <c r="DL31" s="29"/>
      <c r="DM31" s="83">
        <f t="shared" si="81"/>
        <v>0</v>
      </c>
      <c r="DN31" s="5">
        <f t="shared" si="82"/>
        <v>0</v>
      </c>
      <c r="DO31" s="5">
        <f t="shared" si="83"/>
        <v>0</v>
      </c>
      <c r="DP31" s="5">
        <f t="shared" si="84"/>
        <v>0</v>
      </c>
      <c r="DQ31" s="5">
        <f t="shared" si="0"/>
        <v>0</v>
      </c>
      <c r="DR31" s="5">
        <f t="shared" si="1"/>
        <v>0</v>
      </c>
      <c r="DS31" s="5">
        <f t="shared" si="85"/>
        <v>0</v>
      </c>
      <c r="DT31" s="5">
        <f t="shared" si="2"/>
        <v>0</v>
      </c>
      <c r="DU31" s="5">
        <f t="shared" si="3"/>
        <v>0</v>
      </c>
      <c r="DV31" s="5">
        <f t="shared" si="86"/>
        <v>0</v>
      </c>
      <c r="DW31" s="5">
        <f t="shared" si="87"/>
        <v>0</v>
      </c>
      <c r="DX31" s="5">
        <f t="shared" si="88"/>
        <v>0</v>
      </c>
      <c r="DY31" s="3">
        <f t="shared" si="89"/>
        <v>0</v>
      </c>
      <c r="EA31" s="83">
        <f t="shared" si="90"/>
        <v>0</v>
      </c>
      <c r="EB31" s="5">
        <f t="shared" si="91"/>
        <v>0</v>
      </c>
      <c r="EC31" s="5">
        <f t="shared" si="92"/>
        <v>0</v>
      </c>
      <c r="ED31" s="5">
        <f t="shared" si="93"/>
        <v>0</v>
      </c>
      <c r="EE31" s="5">
        <f t="shared" si="4"/>
        <v>0</v>
      </c>
      <c r="EF31" s="5">
        <f t="shared" si="5"/>
        <v>0</v>
      </c>
      <c r="EG31" s="5">
        <f t="shared" si="94"/>
        <v>0</v>
      </c>
      <c r="EH31" s="5">
        <f t="shared" si="95"/>
        <v>0</v>
      </c>
      <c r="EI31" s="5">
        <f t="shared" si="96"/>
        <v>0</v>
      </c>
      <c r="EJ31" s="5">
        <f t="shared" si="97"/>
        <v>0</v>
      </c>
      <c r="EK31" s="5">
        <f t="shared" si="6"/>
        <v>0</v>
      </c>
      <c r="EL31" s="5">
        <f t="shared" si="7"/>
        <v>0</v>
      </c>
      <c r="EM31" s="3">
        <f t="shared" si="98"/>
        <v>0</v>
      </c>
    </row>
    <row r="32" spans="2:143" ht="12.75" x14ac:dyDescent="0.2">
      <c r="B32" s="18" t="s">
        <v>26</v>
      </c>
      <c r="D32" s="18" t="s">
        <v>29</v>
      </c>
      <c r="F32" s="1">
        <f t="shared" si="8"/>
        <v>0</v>
      </c>
      <c r="H32" s="35">
        <v>2E-3</v>
      </c>
      <c r="I32" s="1">
        <f t="shared" si="99"/>
        <v>0</v>
      </c>
      <c r="L32" s="83">
        <f t="shared" si="9"/>
        <v>0</v>
      </c>
      <c r="M32" s="5"/>
      <c r="N32" s="5"/>
      <c r="O32" s="3"/>
      <c r="P32" s="2">
        <f t="shared" si="10"/>
        <v>0</v>
      </c>
      <c r="Q32" s="2"/>
      <c r="R32" s="2"/>
      <c r="S32" s="2"/>
      <c r="T32" s="2">
        <f t="shared" si="11"/>
        <v>0</v>
      </c>
      <c r="U32" s="2"/>
      <c r="V32" s="2"/>
      <c r="W32" s="2"/>
      <c r="X32" s="2">
        <f t="shared" si="12"/>
        <v>0</v>
      </c>
      <c r="Y32" s="2"/>
      <c r="Z32" s="2"/>
      <c r="AA32" s="2"/>
      <c r="AB32" s="2">
        <f t="shared" si="13"/>
        <v>0</v>
      </c>
      <c r="AC32" s="2"/>
      <c r="AD32" s="2"/>
      <c r="AE32" s="83">
        <f t="shared" si="14"/>
        <v>0</v>
      </c>
      <c r="AF32" s="5"/>
      <c r="AG32" s="5"/>
      <c r="AH32" s="5"/>
      <c r="AI32" s="2">
        <f t="shared" si="15"/>
        <v>0</v>
      </c>
      <c r="AJ32" s="2"/>
      <c r="AK32" s="2"/>
      <c r="AL32" s="2"/>
      <c r="AM32" s="2">
        <f t="shared" si="16"/>
        <v>0</v>
      </c>
      <c r="AN32" s="2"/>
      <c r="AO32" s="2"/>
      <c r="AP32" s="2"/>
      <c r="AQ32" s="2">
        <f t="shared" si="17"/>
        <v>0</v>
      </c>
      <c r="AR32" s="2"/>
      <c r="AS32" s="2"/>
      <c r="AT32" s="2"/>
      <c r="AU32" s="2">
        <f t="shared" si="18"/>
        <v>0</v>
      </c>
      <c r="AV32" s="5"/>
      <c r="AW32" s="83">
        <f t="shared" si="19"/>
        <v>0</v>
      </c>
      <c r="AX32" s="3">
        <f t="shared" si="20"/>
        <v>0</v>
      </c>
      <c r="AY32" s="45">
        <f t="shared" si="21"/>
        <v>0</v>
      </c>
      <c r="AZ32" s="45">
        <f t="shared" si="22"/>
        <v>0</v>
      </c>
      <c r="BA32" s="3">
        <f t="shared" si="23"/>
        <v>0</v>
      </c>
      <c r="BB32" s="29"/>
      <c r="BC32" s="83">
        <f t="shared" si="24"/>
        <v>0</v>
      </c>
      <c r="BD32" s="3">
        <f t="shared" si="25"/>
        <v>0</v>
      </c>
      <c r="BE32" s="45">
        <f t="shared" si="26"/>
        <v>0</v>
      </c>
      <c r="BF32" s="45">
        <f t="shared" si="27"/>
        <v>0</v>
      </c>
      <c r="BG32" s="3">
        <f t="shared" si="28"/>
        <v>0</v>
      </c>
      <c r="BI32" s="80">
        <f t="shared" si="29"/>
        <v>0</v>
      </c>
      <c r="BJ32" s="5">
        <f t="shared" si="30"/>
        <v>0</v>
      </c>
      <c r="BK32" s="5">
        <f t="shared" si="31"/>
        <v>0</v>
      </c>
      <c r="BL32" s="5">
        <f t="shared" si="32"/>
        <v>0</v>
      </c>
      <c r="BM32" s="5">
        <f t="shared" si="33"/>
        <v>0</v>
      </c>
      <c r="BN32" s="5">
        <f t="shared" si="34"/>
        <v>0</v>
      </c>
      <c r="BO32" s="5">
        <f t="shared" si="35"/>
        <v>0</v>
      </c>
      <c r="BP32" s="5">
        <f t="shared" si="36"/>
        <v>0</v>
      </c>
      <c r="BQ32" s="5">
        <f t="shared" si="37"/>
        <v>0</v>
      </c>
      <c r="BR32" s="5">
        <f t="shared" si="38"/>
        <v>0</v>
      </c>
      <c r="BS32" s="5">
        <f t="shared" si="39"/>
        <v>0</v>
      </c>
      <c r="BT32" s="5">
        <f t="shared" si="40"/>
        <v>0</v>
      </c>
      <c r="BU32" s="3">
        <f t="shared" si="41"/>
        <v>0</v>
      </c>
      <c r="BV32" s="29"/>
      <c r="BW32" s="80">
        <f t="shared" si="42"/>
        <v>0</v>
      </c>
      <c r="BX32" s="5">
        <f t="shared" si="43"/>
        <v>0</v>
      </c>
      <c r="BY32" s="5">
        <f t="shared" si="44"/>
        <v>0</v>
      </c>
      <c r="BZ32" s="5">
        <f t="shared" si="45"/>
        <v>0</v>
      </c>
      <c r="CA32" s="5">
        <f t="shared" si="46"/>
        <v>0</v>
      </c>
      <c r="CB32" s="5">
        <f t="shared" si="47"/>
        <v>0</v>
      </c>
      <c r="CC32" s="5">
        <f t="shared" si="48"/>
        <v>0</v>
      </c>
      <c r="CD32" s="5">
        <f t="shared" si="49"/>
        <v>0</v>
      </c>
      <c r="CE32" s="5">
        <f t="shared" si="50"/>
        <v>0</v>
      </c>
      <c r="CF32" s="5">
        <f t="shared" si="51"/>
        <v>0</v>
      </c>
      <c r="CG32" s="5">
        <f t="shared" si="52"/>
        <v>0</v>
      </c>
      <c r="CH32" s="5">
        <f t="shared" si="53"/>
        <v>0</v>
      </c>
      <c r="CI32" s="3">
        <f t="shared" si="54"/>
        <v>0</v>
      </c>
      <c r="CK32" s="43">
        <f t="shared" si="55"/>
        <v>0</v>
      </c>
      <c r="CL32" s="5">
        <f t="shared" si="56"/>
        <v>0</v>
      </c>
      <c r="CM32" s="5">
        <f t="shared" si="57"/>
        <v>0</v>
      </c>
      <c r="CN32" s="5">
        <f t="shared" si="58"/>
        <v>0</v>
      </c>
      <c r="CO32" s="5">
        <f t="shared" si="59"/>
        <v>0</v>
      </c>
      <c r="CP32" s="5">
        <f t="shared" si="60"/>
        <v>0</v>
      </c>
      <c r="CQ32" s="5">
        <f t="shared" si="61"/>
        <v>0</v>
      </c>
      <c r="CR32" s="5">
        <f t="shared" si="62"/>
        <v>0</v>
      </c>
      <c r="CS32" s="5">
        <f t="shared" si="63"/>
        <v>0</v>
      </c>
      <c r="CT32" s="5">
        <f t="shared" si="64"/>
        <v>0</v>
      </c>
      <c r="CU32" s="5">
        <f t="shared" si="65"/>
        <v>0</v>
      </c>
      <c r="CV32" s="5">
        <f t="shared" si="66"/>
        <v>0</v>
      </c>
      <c r="CW32" s="3">
        <f t="shared" si="67"/>
        <v>0</v>
      </c>
      <c r="CX32" s="29"/>
      <c r="CY32" s="83">
        <f t="shared" si="68"/>
        <v>0</v>
      </c>
      <c r="CZ32" s="5">
        <f t="shared" si="69"/>
        <v>0</v>
      </c>
      <c r="DA32" s="5">
        <f t="shared" si="70"/>
        <v>0</v>
      </c>
      <c r="DB32" s="5">
        <f t="shared" si="71"/>
        <v>0</v>
      </c>
      <c r="DC32" s="5">
        <f t="shared" si="72"/>
        <v>0</v>
      </c>
      <c r="DD32" s="5">
        <f t="shared" si="73"/>
        <v>0</v>
      </c>
      <c r="DE32" s="5">
        <f t="shared" si="74"/>
        <v>0</v>
      </c>
      <c r="DF32" s="5">
        <f t="shared" si="75"/>
        <v>0</v>
      </c>
      <c r="DG32" s="5">
        <f t="shared" si="76"/>
        <v>0</v>
      </c>
      <c r="DH32" s="5">
        <f t="shared" si="77"/>
        <v>0</v>
      </c>
      <c r="DI32" s="5">
        <f t="shared" si="78"/>
        <v>0</v>
      </c>
      <c r="DJ32" s="5">
        <f t="shared" si="79"/>
        <v>0</v>
      </c>
      <c r="DK32" s="3">
        <f t="shared" si="80"/>
        <v>0</v>
      </c>
      <c r="DL32" s="29"/>
      <c r="DM32" s="83">
        <f t="shared" si="81"/>
        <v>0</v>
      </c>
      <c r="DN32" s="5">
        <f t="shared" si="82"/>
        <v>0</v>
      </c>
      <c r="DO32" s="5">
        <f t="shared" si="83"/>
        <v>0</v>
      </c>
      <c r="DP32" s="5">
        <f t="shared" si="84"/>
        <v>0</v>
      </c>
      <c r="DQ32" s="5">
        <f t="shared" si="0"/>
        <v>0</v>
      </c>
      <c r="DR32" s="5">
        <f t="shared" si="1"/>
        <v>0</v>
      </c>
      <c r="DS32" s="5">
        <f t="shared" si="85"/>
        <v>0</v>
      </c>
      <c r="DT32" s="5">
        <f t="shared" si="2"/>
        <v>0</v>
      </c>
      <c r="DU32" s="5">
        <f t="shared" si="3"/>
        <v>0</v>
      </c>
      <c r="DV32" s="5">
        <f t="shared" si="86"/>
        <v>0</v>
      </c>
      <c r="DW32" s="5">
        <f t="shared" si="87"/>
        <v>0</v>
      </c>
      <c r="DX32" s="5">
        <f t="shared" si="88"/>
        <v>0</v>
      </c>
      <c r="DY32" s="3">
        <f t="shared" si="89"/>
        <v>0</v>
      </c>
      <c r="EA32" s="83">
        <f t="shared" si="90"/>
        <v>0</v>
      </c>
      <c r="EB32" s="5">
        <f t="shared" si="91"/>
        <v>0</v>
      </c>
      <c r="EC32" s="5">
        <f t="shared" si="92"/>
        <v>0</v>
      </c>
      <c r="ED32" s="5">
        <f t="shared" si="93"/>
        <v>0</v>
      </c>
      <c r="EE32" s="5">
        <f t="shared" si="4"/>
        <v>0</v>
      </c>
      <c r="EF32" s="5">
        <f t="shared" si="5"/>
        <v>0</v>
      </c>
      <c r="EG32" s="5">
        <f t="shared" si="94"/>
        <v>0</v>
      </c>
      <c r="EH32" s="5">
        <f t="shared" si="95"/>
        <v>0</v>
      </c>
      <c r="EI32" s="5">
        <f t="shared" si="96"/>
        <v>0</v>
      </c>
      <c r="EJ32" s="5">
        <f t="shared" si="97"/>
        <v>0</v>
      </c>
      <c r="EK32" s="5">
        <f t="shared" si="6"/>
        <v>0</v>
      </c>
      <c r="EL32" s="5">
        <f t="shared" si="7"/>
        <v>0</v>
      </c>
      <c r="EM32" s="3">
        <f t="shared" si="98"/>
        <v>0</v>
      </c>
    </row>
    <row r="33" spans="2:143" ht="12.75" x14ac:dyDescent="0.2">
      <c r="B33" s="18" t="s">
        <v>26</v>
      </c>
      <c r="D33" s="18" t="s">
        <v>29</v>
      </c>
      <c r="F33" s="1">
        <f t="shared" si="8"/>
        <v>0</v>
      </c>
      <c r="H33" s="35">
        <v>2E-3</v>
      </c>
      <c r="I33" s="1">
        <f t="shared" si="99"/>
        <v>0</v>
      </c>
      <c r="L33" s="83">
        <f t="shared" si="9"/>
        <v>0</v>
      </c>
      <c r="M33" s="5"/>
      <c r="N33" s="5"/>
      <c r="O33" s="3"/>
      <c r="P33" s="2">
        <f t="shared" si="10"/>
        <v>0</v>
      </c>
      <c r="Q33" s="2"/>
      <c r="R33" s="2"/>
      <c r="S33" s="2"/>
      <c r="T33" s="2">
        <f t="shared" si="11"/>
        <v>0</v>
      </c>
      <c r="U33" s="2"/>
      <c r="V33" s="2"/>
      <c r="W33" s="2"/>
      <c r="X33" s="2">
        <f t="shared" si="12"/>
        <v>0</v>
      </c>
      <c r="Y33" s="2"/>
      <c r="Z33" s="2"/>
      <c r="AA33" s="2"/>
      <c r="AB33" s="2">
        <f t="shared" si="13"/>
        <v>0</v>
      </c>
      <c r="AC33" s="2"/>
      <c r="AD33" s="2"/>
      <c r="AE33" s="83">
        <f t="shared" si="14"/>
        <v>0</v>
      </c>
      <c r="AF33" s="5"/>
      <c r="AG33" s="5"/>
      <c r="AH33" s="5"/>
      <c r="AI33" s="2">
        <f t="shared" si="15"/>
        <v>0</v>
      </c>
      <c r="AJ33" s="2"/>
      <c r="AK33" s="2"/>
      <c r="AL33" s="2"/>
      <c r="AM33" s="2">
        <f t="shared" si="16"/>
        <v>0</v>
      </c>
      <c r="AN33" s="2"/>
      <c r="AO33" s="2"/>
      <c r="AP33" s="2"/>
      <c r="AQ33" s="2">
        <f t="shared" si="17"/>
        <v>0</v>
      </c>
      <c r="AR33" s="2"/>
      <c r="AS33" s="2"/>
      <c r="AT33" s="2"/>
      <c r="AU33" s="2">
        <f t="shared" si="18"/>
        <v>0</v>
      </c>
      <c r="AV33" s="5"/>
      <c r="AW33" s="83">
        <f t="shared" si="19"/>
        <v>0</v>
      </c>
      <c r="AX33" s="3">
        <f t="shared" si="20"/>
        <v>0</v>
      </c>
      <c r="AY33" s="45">
        <f t="shared" si="21"/>
        <v>0</v>
      </c>
      <c r="AZ33" s="45">
        <f t="shared" si="22"/>
        <v>0</v>
      </c>
      <c r="BA33" s="3">
        <f t="shared" si="23"/>
        <v>0</v>
      </c>
      <c r="BB33" s="29"/>
      <c r="BC33" s="83">
        <f t="shared" si="24"/>
        <v>0</v>
      </c>
      <c r="BD33" s="3">
        <f t="shared" si="25"/>
        <v>0</v>
      </c>
      <c r="BE33" s="45">
        <f t="shared" si="26"/>
        <v>0</v>
      </c>
      <c r="BF33" s="45">
        <f t="shared" si="27"/>
        <v>0</v>
      </c>
      <c r="BG33" s="3">
        <f t="shared" si="28"/>
        <v>0</v>
      </c>
      <c r="BI33" s="80">
        <f t="shared" si="29"/>
        <v>0</v>
      </c>
      <c r="BJ33" s="5">
        <f t="shared" si="30"/>
        <v>0</v>
      </c>
      <c r="BK33" s="5">
        <f t="shared" si="31"/>
        <v>0</v>
      </c>
      <c r="BL33" s="5">
        <f t="shared" si="32"/>
        <v>0</v>
      </c>
      <c r="BM33" s="5">
        <f t="shared" si="33"/>
        <v>0</v>
      </c>
      <c r="BN33" s="5">
        <f t="shared" si="34"/>
        <v>0</v>
      </c>
      <c r="BO33" s="5">
        <f t="shared" si="35"/>
        <v>0</v>
      </c>
      <c r="BP33" s="5">
        <f t="shared" si="36"/>
        <v>0</v>
      </c>
      <c r="BQ33" s="5">
        <f t="shared" si="37"/>
        <v>0</v>
      </c>
      <c r="BR33" s="5">
        <f t="shared" si="38"/>
        <v>0</v>
      </c>
      <c r="BS33" s="5">
        <f t="shared" si="39"/>
        <v>0</v>
      </c>
      <c r="BT33" s="5">
        <f t="shared" si="40"/>
        <v>0</v>
      </c>
      <c r="BU33" s="3">
        <f t="shared" si="41"/>
        <v>0</v>
      </c>
      <c r="BV33" s="29"/>
      <c r="BW33" s="80">
        <f t="shared" si="42"/>
        <v>0</v>
      </c>
      <c r="BX33" s="5">
        <f t="shared" si="43"/>
        <v>0</v>
      </c>
      <c r="BY33" s="5">
        <f t="shared" si="44"/>
        <v>0</v>
      </c>
      <c r="BZ33" s="5">
        <f t="shared" si="45"/>
        <v>0</v>
      </c>
      <c r="CA33" s="5">
        <f t="shared" si="46"/>
        <v>0</v>
      </c>
      <c r="CB33" s="5">
        <f t="shared" si="47"/>
        <v>0</v>
      </c>
      <c r="CC33" s="5">
        <f t="shared" si="48"/>
        <v>0</v>
      </c>
      <c r="CD33" s="5">
        <f t="shared" si="49"/>
        <v>0</v>
      </c>
      <c r="CE33" s="5">
        <f t="shared" si="50"/>
        <v>0</v>
      </c>
      <c r="CF33" s="5">
        <f t="shared" si="51"/>
        <v>0</v>
      </c>
      <c r="CG33" s="5">
        <f t="shared" si="52"/>
        <v>0</v>
      </c>
      <c r="CH33" s="5">
        <f t="shared" si="53"/>
        <v>0</v>
      </c>
      <c r="CI33" s="3">
        <f t="shared" si="54"/>
        <v>0</v>
      </c>
      <c r="CK33" s="43">
        <f t="shared" si="55"/>
        <v>0</v>
      </c>
      <c r="CL33" s="5">
        <f t="shared" si="56"/>
        <v>0</v>
      </c>
      <c r="CM33" s="5">
        <f t="shared" si="57"/>
        <v>0</v>
      </c>
      <c r="CN33" s="5">
        <f t="shared" si="58"/>
        <v>0</v>
      </c>
      <c r="CO33" s="5">
        <f t="shared" si="59"/>
        <v>0</v>
      </c>
      <c r="CP33" s="5">
        <f t="shared" si="60"/>
        <v>0</v>
      </c>
      <c r="CQ33" s="5">
        <f t="shared" si="61"/>
        <v>0</v>
      </c>
      <c r="CR33" s="5">
        <f t="shared" si="62"/>
        <v>0</v>
      </c>
      <c r="CS33" s="5">
        <f t="shared" si="63"/>
        <v>0</v>
      </c>
      <c r="CT33" s="5">
        <f t="shared" si="64"/>
        <v>0</v>
      </c>
      <c r="CU33" s="5">
        <f t="shared" si="65"/>
        <v>0</v>
      </c>
      <c r="CV33" s="5">
        <f t="shared" si="66"/>
        <v>0</v>
      </c>
      <c r="CW33" s="3">
        <f t="shared" si="67"/>
        <v>0</v>
      </c>
      <c r="CX33" s="29"/>
      <c r="CY33" s="83">
        <f t="shared" si="68"/>
        <v>0</v>
      </c>
      <c r="CZ33" s="5">
        <f t="shared" si="69"/>
        <v>0</v>
      </c>
      <c r="DA33" s="5">
        <f t="shared" si="70"/>
        <v>0</v>
      </c>
      <c r="DB33" s="5">
        <f t="shared" si="71"/>
        <v>0</v>
      </c>
      <c r="DC33" s="5">
        <f t="shared" si="72"/>
        <v>0</v>
      </c>
      <c r="DD33" s="5">
        <f t="shared" si="73"/>
        <v>0</v>
      </c>
      <c r="DE33" s="5">
        <f t="shared" si="74"/>
        <v>0</v>
      </c>
      <c r="DF33" s="5">
        <f t="shared" si="75"/>
        <v>0</v>
      </c>
      <c r="DG33" s="5">
        <f t="shared" si="76"/>
        <v>0</v>
      </c>
      <c r="DH33" s="5">
        <f t="shared" si="77"/>
        <v>0</v>
      </c>
      <c r="DI33" s="5">
        <f t="shared" si="78"/>
        <v>0</v>
      </c>
      <c r="DJ33" s="5">
        <f t="shared" si="79"/>
        <v>0</v>
      </c>
      <c r="DK33" s="3">
        <f t="shared" si="80"/>
        <v>0</v>
      </c>
      <c r="DL33" s="29"/>
      <c r="DM33" s="83">
        <f t="shared" si="81"/>
        <v>0</v>
      </c>
      <c r="DN33" s="5">
        <f t="shared" si="82"/>
        <v>0</v>
      </c>
      <c r="DO33" s="5">
        <f t="shared" si="83"/>
        <v>0</v>
      </c>
      <c r="DP33" s="5">
        <f t="shared" si="84"/>
        <v>0</v>
      </c>
      <c r="DQ33" s="5">
        <f t="shared" si="0"/>
        <v>0</v>
      </c>
      <c r="DR33" s="5">
        <f t="shared" si="1"/>
        <v>0</v>
      </c>
      <c r="DS33" s="5">
        <f t="shared" si="85"/>
        <v>0</v>
      </c>
      <c r="DT33" s="5">
        <f t="shared" si="2"/>
        <v>0</v>
      </c>
      <c r="DU33" s="5">
        <f t="shared" si="3"/>
        <v>0</v>
      </c>
      <c r="DV33" s="5">
        <f t="shared" si="86"/>
        <v>0</v>
      </c>
      <c r="DW33" s="5">
        <f t="shared" si="87"/>
        <v>0</v>
      </c>
      <c r="DX33" s="5">
        <f t="shared" si="88"/>
        <v>0</v>
      </c>
      <c r="DY33" s="3">
        <f t="shared" si="89"/>
        <v>0</v>
      </c>
      <c r="EA33" s="83">
        <f t="shared" si="90"/>
        <v>0</v>
      </c>
      <c r="EB33" s="5">
        <f t="shared" si="91"/>
        <v>0</v>
      </c>
      <c r="EC33" s="5">
        <f t="shared" si="92"/>
        <v>0</v>
      </c>
      <c r="ED33" s="5">
        <f t="shared" si="93"/>
        <v>0</v>
      </c>
      <c r="EE33" s="5">
        <f t="shared" si="4"/>
        <v>0</v>
      </c>
      <c r="EF33" s="5">
        <f t="shared" si="5"/>
        <v>0</v>
      </c>
      <c r="EG33" s="5">
        <f t="shared" si="94"/>
        <v>0</v>
      </c>
      <c r="EH33" s="5">
        <f t="shared" si="95"/>
        <v>0</v>
      </c>
      <c r="EI33" s="5">
        <f t="shared" si="96"/>
        <v>0</v>
      </c>
      <c r="EJ33" s="5">
        <f t="shared" si="97"/>
        <v>0</v>
      </c>
      <c r="EK33" s="5">
        <f t="shared" si="6"/>
        <v>0</v>
      </c>
      <c r="EL33" s="5">
        <f t="shared" si="7"/>
        <v>0</v>
      </c>
      <c r="EM33" s="3">
        <f t="shared" si="98"/>
        <v>0</v>
      </c>
    </row>
    <row r="34" spans="2:143" ht="12.75" x14ac:dyDescent="0.2">
      <c r="B34" s="18" t="s">
        <v>26</v>
      </c>
      <c r="D34" s="18" t="s">
        <v>29</v>
      </c>
      <c r="F34" s="1">
        <f t="shared" si="8"/>
        <v>0</v>
      </c>
      <c r="H34" s="35">
        <v>2E-3</v>
      </c>
      <c r="I34" s="1">
        <f t="shared" si="99"/>
        <v>0</v>
      </c>
      <c r="L34" s="83">
        <f t="shared" si="9"/>
        <v>0</v>
      </c>
      <c r="M34" s="5"/>
      <c r="N34" s="5"/>
      <c r="O34" s="3"/>
      <c r="P34" s="2">
        <f t="shared" si="10"/>
        <v>0</v>
      </c>
      <c r="Q34" s="2"/>
      <c r="R34" s="2"/>
      <c r="S34" s="2"/>
      <c r="T34" s="2">
        <f t="shared" si="11"/>
        <v>0</v>
      </c>
      <c r="U34" s="2"/>
      <c r="V34" s="2"/>
      <c r="W34" s="2"/>
      <c r="X34" s="2">
        <f t="shared" si="12"/>
        <v>0</v>
      </c>
      <c r="Y34" s="2"/>
      <c r="Z34" s="2"/>
      <c r="AA34" s="2"/>
      <c r="AB34" s="2">
        <f t="shared" si="13"/>
        <v>0</v>
      </c>
      <c r="AC34" s="2"/>
      <c r="AD34" s="2"/>
      <c r="AE34" s="83">
        <f t="shared" si="14"/>
        <v>0</v>
      </c>
      <c r="AF34" s="5"/>
      <c r="AG34" s="5"/>
      <c r="AH34" s="5"/>
      <c r="AI34" s="2">
        <f t="shared" si="15"/>
        <v>0</v>
      </c>
      <c r="AJ34" s="2"/>
      <c r="AK34" s="2"/>
      <c r="AL34" s="2"/>
      <c r="AM34" s="2">
        <f t="shared" si="16"/>
        <v>0</v>
      </c>
      <c r="AN34" s="2"/>
      <c r="AO34" s="2"/>
      <c r="AP34" s="2"/>
      <c r="AQ34" s="2">
        <f t="shared" si="17"/>
        <v>0</v>
      </c>
      <c r="AR34" s="2"/>
      <c r="AS34" s="2"/>
      <c r="AT34" s="2"/>
      <c r="AU34" s="2">
        <f t="shared" si="18"/>
        <v>0</v>
      </c>
      <c r="AV34" s="5"/>
      <c r="AW34" s="83">
        <f t="shared" si="19"/>
        <v>0</v>
      </c>
      <c r="AX34" s="3">
        <f t="shared" si="20"/>
        <v>0</v>
      </c>
      <c r="AY34" s="45">
        <f t="shared" si="21"/>
        <v>0</v>
      </c>
      <c r="AZ34" s="45">
        <f t="shared" si="22"/>
        <v>0</v>
      </c>
      <c r="BA34" s="3">
        <f t="shared" si="23"/>
        <v>0</v>
      </c>
      <c r="BB34" s="29"/>
      <c r="BC34" s="83">
        <f t="shared" si="24"/>
        <v>0</v>
      </c>
      <c r="BD34" s="3">
        <f t="shared" si="25"/>
        <v>0</v>
      </c>
      <c r="BE34" s="45">
        <f t="shared" si="26"/>
        <v>0</v>
      </c>
      <c r="BF34" s="45">
        <f t="shared" si="27"/>
        <v>0</v>
      </c>
      <c r="BG34" s="3">
        <f t="shared" si="28"/>
        <v>0</v>
      </c>
      <c r="BI34" s="80">
        <f t="shared" si="29"/>
        <v>0</v>
      </c>
      <c r="BJ34" s="5">
        <f t="shared" si="30"/>
        <v>0</v>
      </c>
      <c r="BK34" s="5">
        <f t="shared" si="31"/>
        <v>0</v>
      </c>
      <c r="BL34" s="5">
        <f t="shared" si="32"/>
        <v>0</v>
      </c>
      <c r="BM34" s="5">
        <f t="shared" si="33"/>
        <v>0</v>
      </c>
      <c r="BN34" s="5">
        <f t="shared" si="34"/>
        <v>0</v>
      </c>
      <c r="BO34" s="5">
        <f t="shared" si="35"/>
        <v>0</v>
      </c>
      <c r="BP34" s="5">
        <f t="shared" si="36"/>
        <v>0</v>
      </c>
      <c r="BQ34" s="5">
        <f t="shared" si="37"/>
        <v>0</v>
      </c>
      <c r="BR34" s="5">
        <f t="shared" si="38"/>
        <v>0</v>
      </c>
      <c r="BS34" s="5">
        <f t="shared" si="39"/>
        <v>0</v>
      </c>
      <c r="BT34" s="5">
        <f t="shared" si="40"/>
        <v>0</v>
      </c>
      <c r="BU34" s="3">
        <f t="shared" si="41"/>
        <v>0</v>
      </c>
      <c r="BV34" s="29"/>
      <c r="BW34" s="80">
        <f t="shared" si="42"/>
        <v>0</v>
      </c>
      <c r="BX34" s="5">
        <f t="shared" si="43"/>
        <v>0</v>
      </c>
      <c r="BY34" s="5">
        <f t="shared" si="44"/>
        <v>0</v>
      </c>
      <c r="BZ34" s="5">
        <f t="shared" si="45"/>
        <v>0</v>
      </c>
      <c r="CA34" s="5">
        <f t="shared" si="46"/>
        <v>0</v>
      </c>
      <c r="CB34" s="5">
        <f t="shared" si="47"/>
        <v>0</v>
      </c>
      <c r="CC34" s="5">
        <f t="shared" si="48"/>
        <v>0</v>
      </c>
      <c r="CD34" s="5">
        <f t="shared" si="49"/>
        <v>0</v>
      </c>
      <c r="CE34" s="5">
        <f t="shared" si="50"/>
        <v>0</v>
      </c>
      <c r="CF34" s="5">
        <f t="shared" si="51"/>
        <v>0</v>
      </c>
      <c r="CG34" s="5">
        <f t="shared" si="52"/>
        <v>0</v>
      </c>
      <c r="CH34" s="5">
        <f t="shared" si="53"/>
        <v>0</v>
      </c>
      <c r="CI34" s="3">
        <f t="shared" si="54"/>
        <v>0</v>
      </c>
      <c r="CK34" s="43">
        <f t="shared" si="55"/>
        <v>0</v>
      </c>
      <c r="CL34" s="5">
        <f t="shared" si="56"/>
        <v>0</v>
      </c>
      <c r="CM34" s="5">
        <f t="shared" si="57"/>
        <v>0</v>
      </c>
      <c r="CN34" s="5">
        <f t="shared" si="58"/>
        <v>0</v>
      </c>
      <c r="CO34" s="5">
        <f t="shared" si="59"/>
        <v>0</v>
      </c>
      <c r="CP34" s="5">
        <f t="shared" si="60"/>
        <v>0</v>
      </c>
      <c r="CQ34" s="5">
        <f t="shared" si="61"/>
        <v>0</v>
      </c>
      <c r="CR34" s="5">
        <f t="shared" si="62"/>
        <v>0</v>
      </c>
      <c r="CS34" s="5">
        <f t="shared" si="63"/>
        <v>0</v>
      </c>
      <c r="CT34" s="5">
        <f t="shared" si="64"/>
        <v>0</v>
      </c>
      <c r="CU34" s="5">
        <f t="shared" si="65"/>
        <v>0</v>
      </c>
      <c r="CV34" s="5">
        <f t="shared" si="66"/>
        <v>0</v>
      </c>
      <c r="CW34" s="3">
        <f t="shared" si="67"/>
        <v>0</v>
      </c>
      <c r="CX34" s="29"/>
      <c r="CY34" s="83">
        <f t="shared" si="68"/>
        <v>0</v>
      </c>
      <c r="CZ34" s="5">
        <f t="shared" si="69"/>
        <v>0</v>
      </c>
      <c r="DA34" s="5">
        <f t="shared" si="70"/>
        <v>0</v>
      </c>
      <c r="DB34" s="5">
        <f t="shared" si="71"/>
        <v>0</v>
      </c>
      <c r="DC34" s="5">
        <f t="shared" si="72"/>
        <v>0</v>
      </c>
      <c r="DD34" s="5">
        <f t="shared" si="73"/>
        <v>0</v>
      </c>
      <c r="DE34" s="5">
        <f t="shared" si="74"/>
        <v>0</v>
      </c>
      <c r="DF34" s="5">
        <f t="shared" si="75"/>
        <v>0</v>
      </c>
      <c r="DG34" s="5">
        <f t="shared" si="76"/>
        <v>0</v>
      </c>
      <c r="DH34" s="5">
        <f t="shared" si="77"/>
        <v>0</v>
      </c>
      <c r="DI34" s="5">
        <f t="shared" si="78"/>
        <v>0</v>
      </c>
      <c r="DJ34" s="5">
        <f t="shared" si="79"/>
        <v>0</v>
      </c>
      <c r="DK34" s="3">
        <f t="shared" si="80"/>
        <v>0</v>
      </c>
      <c r="DL34" s="29"/>
      <c r="DM34" s="83">
        <f t="shared" si="81"/>
        <v>0</v>
      </c>
      <c r="DN34" s="5">
        <f t="shared" si="82"/>
        <v>0</v>
      </c>
      <c r="DO34" s="5">
        <f t="shared" si="83"/>
        <v>0</v>
      </c>
      <c r="DP34" s="5">
        <f t="shared" si="84"/>
        <v>0</v>
      </c>
      <c r="DQ34" s="5">
        <f t="shared" si="0"/>
        <v>0</v>
      </c>
      <c r="DR34" s="5">
        <f t="shared" si="1"/>
        <v>0</v>
      </c>
      <c r="DS34" s="5">
        <f t="shared" si="85"/>
        <v>0</v>
      </c>
      <c r="DT34" s="5">
        <f t="shared" si="2"/>
        <v>0</v>
      </c>
      <c r="DU34" s="5">
        <f t="shared" si="3"/>
        <v>0</v>
      </c>
      <c r="DV34" s="5">
        <f t="shared" si="86"/>
        <v>0</v>
      </c>
      <c r="DW34" s="5">
        <f t="shared" si="87"/>
        <v>0</v>
      </c>
      <c r="DX34" s="5">
        <f t="shared" si="88"/>
        <v>0</v>
      </c>
      <c r="DY34" s="3">
        <f t="shared" si="89"/>
        <v>0</v>
      </c>
      <c r="EA34" s="83">
        <f t="shared" si="90"/>
        <v>0</v>
      </c>
      <c r="EB34" s="5">
        <f t="shared" si="91"/>
        <v>0</v>
      </c>
      <c r="EC34" s="5">
        <f t="shared" si="92"/>
        <v>0</v>
      </c>
      <c r="ED34" s="5">
        <f t="shared" si="93"/>
        <v>0</v>
      </c>
      <c r="EE34" s="5">
        <f t="shared" si="4"/>
        <v>0</v>
      </c>
      <c r="EF34" s="5">
        <f t="shared" si="5"/>
        <v>0</v>
      </c>
      <c r="EG34" s="5">
        <f t="shared" si="94"/>
        <v>0</v>
      </c>
      <c r="EH34" s="5">
        <f t="shared" si="95"/>
        <v>0</v>
      </c>
      <c r="EI34" s="5">
        <f t="shared" si="96"/>
        <v>0</v>
      </c>
      <c r="EJ34" s="5">
        <f t="shared" si="97"/>
        <v>0</v>
      </c>
      <c r="EK34" s="5">
        <f t="shared" si="6"/>
        <v>0</v>
      </c>
      <c r="EL34" s="5">
        <f t="shared" si="7"/>
        <v>0</v>
      </c>
      <c r="EM34" s="3">
        <f t="shared" si="98"/>
        <v>0</v>
      </c>
    </row>
    <row r="35" spans="2:143" ht="12.75" x14ac:dyDescent="0.2">
      <c r="B35" s="18" t="s">
        <v>26</v>
      </c>
      <c r="D35" s="18" t="s">
        <v>29</v>
      </c>
      <c r="F35" s="1">
        <f t="shared" si="8"/>
        <v>0</v>
      </c>
      <c r="H35" s="35">
        <v>2E-3</v>
      </c>
      <c r="I35" s="1">
        <f t="shared" si="99"/>
        <v>0</v>
      </c>
      <c r="L35" s="83">
        <f t="shared" si="9"/>
        <v>0</v>
      </c>
      <c r="M35" s="5"/>
      <c r="N35" s="5"/>
      <c r="O35" s="3"/>
      <c r="P35" s="2">
        <f t="shared" si="10"/>
        <v>0</v>
      </c>
      <c r="Q35" s="2"/>
      <c r="R35" s="2"/>
      <c r="S35" s="2"/>
      <c r="T35" s="2">
        <f t="shared" si="11"/>
        <v>0</v>
      </c>
      <c r="U35" s="2"/>
      <c r="V35" s="2"/>
      <c r="W35" s="2"/>
      <c r="X35" s="2">
        <f t="shared" si="12"/>
        <v>0</v>
      </c>
      <c r="Y35" s="2"/>
      <c r="Z35" s="2"/>
      <c r="AA35" s="2"/>
      <c r="AB35" s="2">
        <f t="shared" si="13"/>
        <v>0</v>
      </c>
      <c r="AC35" s="2"/>
      <c r="AD35" s="2"/>
      <c r="AE35" s="83">
        <f t="shared" si="14"/>
        <v>0</v>
      </c>
      <c r="AF35" s="5"/>
      <c r="AG35" s="5"/>
      <c r="AH35" s="5"/>
      <c r="AI35" s="2">
        <f t="shared" si="15"/>
        <v>0</v>
      </c>
      <c r="AJ35" s="2"/>
      <c r="AK35" s="2"/>
      <c r="AL35" s="2"/>
      <c r="AM35" s="2">
        <f t="shared" si="16"/>
        <v>0</v>
      </c>
      <c r="AN35" s="2"/>
      <c r="AO35" s="2"/>
      <c r="AP35" s="2"/>
      <c r="AQ35" s="2">
        <f t="shared" si="17"/>
        <v>0</v>
      </c>
      <c r="AR35" s="2"/>
      <c r="AS35" s="2"/>
      <c r="AT35" s="2"/>
      <c r="AU35" s="2">
        <f t="shared" si="18"/>
        <v>0</v>
      </c>
      <c r="AV35" s="5"/>
      <c r="AW35" s="83">
        <f t="shared" si="19"/>
        <v>0</v>
      </c>
      <c r="AX35" s="3">
        <f t="shared" si="20"/>
        <v>0</v>
      </c>
      <c r="AY35" s="45">
        <f t="shared" si="21"/>
        <v>0</v>
      </c>
      <c r="AZ35" s="45">
        <f t="shared" si="22"/>
        <v>0</v>
      </c>
      <c r="BA35" s="3">
        <f t="shared" si="23"/>
        <v>0</v>
      </c>
      <c r="BB35" s="29"/>
      <c r="BC35" s="83">
        <f t="shared" si="24"/>
        <v>0</v>
      </c>
      <c r="BD35" s="3">
        <f t="shared" si="25"/>
        <v>0</v>
      </c>
      <c r="BE35" s="45">
        <f t="shared" si="26"/>
        <v>0</v>
      </c>
      <c r="BF35" s="45">
        <f t="shared" si="27"/>
        <v>0</v>
      </c>
      <c r="BG35" s="3">
        <f t="shared" si="28"/>
        <v>0</v>
      </c>
      <c r="BI35" s="80">
        <f t="shared" si="29"/>
        <v>0</v>
      </c>
      <c r="BJ35" s="5">
        <f t="shared" si="30"/>
        <v>0</v>
      </c>
      <c r="BK35" s="5">
        <f t="shared" si="31"/>
        <v>0</v>
      </c>
      <c r="BL35" s="5">
        <f t="shared" si="32"/>
        <v>0</v>
      </c>
      <c r="BM35" s="5">
        <f t="shared" si="33"/>
        <v>0</v>
      </c>
      <c r="BN35" s="5">
        <f t="shared" si="34"/>
        <v>0</v>
      </c>
      <c r="BO35" s="5">
        <f t="shared" si="35"/>
        <v>0</v>
      </c>
      <c r="BP35" s="5">
        <f t="shared" si="36"/>
        <v>0</v>
      </c>
      <c r="BQ35" s="5">
        <f t="shared" si="37"/>
        <v>0</v>
      </c>
      <c r="BR35" s="5">
        <f t="shared" si="38"/>
        <v>0</v>
      </c>
      <c r="BS35" s="5">
        <f t="shared" si="39"/>
        <v>0</v>
      </c>
      <c r="BT35" s="5">
        <f t="shared" si="40"/>
        <v>0</v>
      </c>
      <c r="BU35" s="3">
        <f t="shared" si="41"/>
        <v>0</v>
      </c>
      <c r="BV35" s="29"/>
      <c r="BW35" s="80">
        <f t="shared" si="42"/>
        <v>0</v>
      </c>
      <c r="BX35" s="5">
        <f t="shared" si="43"/>
        <v>0</v>
      </c>
      <c r="BY35" s="5">
        <f t="shared" si="44"/>
        <v>0</v>
      </c>
      <c r="BZ35" s="5">
        <f t="shared" si="45"/>
        <v>0</v>
      </c>
      <c r="CA35" s="5">
        <f t="shared" si="46"/>
        <v>0</v>
      </c>
      <c r="CB35" s="5">
        <f t="shared" si="47"/>
        <v>0</v>
      </c>
      <c r="CC35" s="5">
        <f t="shared" si="48"/>
        <v>0</v>
      </c>
      <c r="CD35" s="5">
        <f t="shared" si="49"/>
        <v>0</v>
      </c>
      <c r="CE35" s="5">
        <f t="shared" si="50"/>
        <v>0</v>
      </c>
      <c r="CF35" s="5">
        <f t="shared" si="51"/>
        <v>0</v>
      </c>
      <c r="CG35" s="5">
        <f t="shared" si="52"/>
        <v>0</v>
      </c>
      <c r="CH35" s="5">
        <f t="shared" si="53"/>
        <v>0</v>
      </c>
      <c r="CI35" s="3">
        <f t="shared" si="54"/>
        <v>0</v>
      </c>
      <c r="CK35" s="43">
        <f t="shared" si="55"/>
        <v>0</v>
      </c>
      <c r="CL35" s="5">
        <f t="shared" si="56"/>
        <v>0</v>
      </c>
      <c r="CM35" s="5">
        <f t="shared" si="57"/>
        <v>0</v>
      </c>
      <c r="CN35" s="5">
        <f t="shared" si="58"/>
        <v>0</v>
      </c>
      <c r="CO35" s="5">
        <f t="shared" si="59"/>
        <v>0</v>
      </c>
      <c r="CP35" s="5">
        <f t="shared" si="60"/>
        <v>0</v>
      </c>
      <c r="CQ35" s="5">
        <f t="shared" si="61"/>
        <v>0</v>
      </c>
      <c r="CR35" s="5">
        <f t="shared" si="62"/>
        <v>0</v>
      </c>
      <c r="CS35" s="5">
        <f t="shared" si="63"/>
        <v>0</v>
      </c>
      <c r="CT35" s="5">
        <f t="shared" si="64"/>
        <v>0</v>
      </c>
      <c r="CU35" s="5">
        <f t="shared" si="65"/>
        <v>0</v>
      </c>
      <c r="CV35" s="5">
        <f t="shared" si="66"/>
        <v>0</v>
      </c>
      <c r="CW35" s="3">
        <f t="shared" si="67"/>
        <v>0</v>
      </c>
      <c r="CX35" s="29"/>
      <c r="CY35" s="83">
        <f t="shared" si="68"/>
        <v>0</v>
      </c>
      <c r="CZ35" s="5">
        <f t="shared" si="69"/>
        <v>0</v>
      </c>
      <c r="DA35" s="5">
        <f t="shared" si="70"/>
        <v>0</v>
      </c>
      <c r="DB35" s="5">
        <f t="shared" si="71"/>
        <v>0</v>
      </c>
      <c r="DC35" s="5">
        <f t="shared" si="72"/>
        <v>0</v>
      </c>
      <c r="DD35" s="5">
        <f t="shared" si="73"/>
        <v>0</v>
      </c>
      <c r="DE35" s="5">
        <f t="shared" si="74"/>
        <v>0</v>
      </c>
      <c r="DF35" s="5">
        <f t="shared" si="75"/>
        <v>0</v>
      </c>
      <c r="DG35" s="5">
        <f t="shared" si="76"/>
        <v>0</v>
      </c>
      <c r="DH35" s="5">
        <f t="shared" si="77"/>
        <v>0</v>
      </c>
      <c r="DI35" s="5">
        <f t="shared" si="78"/>
        <v>0</v>
      </c>
      <c r="DJ35" s="5">
        <f t="shared" si="79"/>
        <v>0</v>
      </c>
      <c r="DK35" s="3">
        <f t="shared" si="80"/>
        <v>0</v>
      </c>
      <c r="DL35" s="29"/>
      <c r="DM35" s="83">
        <f t="shared" si="81"/>
        <v>0</v>
      </c>
      <c r="DN35" s="5">
        <f t="shared" si="82"/>
        <v>0</v>
      </c>
      <c r="DO35" s="5">
        <f t="shared" si="83"/>
        <v>0</v>
      </c>
      <c r="DP35" s="5">
        <f t="shared" si="84"/>
        <v>0</v>
      </c>
      <c r="DQ35" s="5">
        <f t="shared" si="0"/>
        <v>0</v>
      </c>
      <c r="DR35" s="5">
        <f t="shared" si="1"/>
        <v>0</v>
      </c>
      <c r="DS35" s="5">
        <f t="shared" si="85"/>
        <v>0</v>
      </c>
      <c r="DT35" s="5">
        <f t="shared" si="2"/>
        <v>0</v>
      </c>
      <c r="DU35" s="5">
        <f t="shared" si="3"/>
        <v>0</v>
      </c>
      <c r="DV35" s="5">
        <f t="shared" si="86"/>
        <v>0</v>
      </c>
      <c r="DW35" s="5">
        <f t="shared" si="87"/>
        <v>0</v>
      </c>
      <c r="DX35" s="5">
        <f t="shared" si="88"/>
        <v>0</v>
      </c>
      <c r="DY35" s="3">
        <f t="shared" si="89"/>
        <v>0</v>
      </c>
      <c r="EA35" s="83">
        <f t="shared" si="90"/>
        <v>0</v>
      </c>
      <c r="EB35" s="5">
        <f t="shared" si="91"/>
        <v>0</v>
      </c>
      <c r="EC35" s="5">
        <f t="shared" si="92"/>
        <v>0</v>
      </c>
      <c r="ED35" s="5">
        <f t="shared" si="93"/>
        <v>0</v>
      </c>
      <c r="EE35" s="5">
        <f t="shared" si="4"/>
        <v>0</v>
      </c>
      <c r="EF35" s="5">
        <f t="shared" si="5"/>
        <v>0</v>
      </c>
      <c r="EG35" s="5">
        <f t="shared" si="94"/>
        <v>0</v>
      </c>
      <c r="EH35" s="5">
        <f t="shared" si="95"/>
        <v>0</v>
      </c>
      <c r="EI35" s="5">
        <f t="shared" si="96"/>
        <v>0</v>
      </c>
      <c r="EJ35" s="5">
        <f t="shared" si="97"/>
        <v>0</v>
      </c>
      <c r="EK35" s="5">
        <f t="shared" si="6"/>
        <v>0</v>
      </c>
      <c r="EL35" s="5">
        <f t="shared" si="7"/>
        <v>0</v>
      </c>
      <c r="EM35" s="3">
        <f t="shared" si="98"/>
        <v>0</v>
      </c>
    </row>
    <row r="36" spans="2:143" ht="12.75" x14ac:dyDescent="0.2">
      <c r="B36" s="18" t="s">
        <v>26</v>
      </c>
      <c r="D36" s="18" t="s">
        <v>29</v>
      </c>
      <c r="F36" s="1">
        <f t="shared" si="8"/>
        <v>0</v>
      </c>
      <c r="H36" s="35">
        <v>2E-3</v>
      </c>
      <c r="I36" s="1">
        <f t="shared" si="99"/>
        <v>0</v>
      </c>
      <c r="L36" s="83">
        <f t="shared" si="9"/>
        <v>0</v>
      </c>
      <c r="M36" s="5"/>
      <c r="N36" s="5"/>
      <c r="O36" s="3"/>
      <c r="P36" s="2">
        <f t="shared" si="10"/>
        <v>0</v>
      </c>
      <c r="Q36" s="2"/>
      <c r="R36" s="2"/>
      <c r="S36" s="2"/>
      <c r="T36" s="2">
        <f t="shared" si="11"/>
        <v>0</v>
      </c>
      <c r="U36" s="2"/>
      <c r="V36" s="2"/>
      <c r="W36" s="2"/>
      <c r="X36" s="2">
        <f t="shared" si="12"/>
        <v>0</v>
      </c>
      <c r="Y36" s="2"/>
      <c r="Z36" s="2"/>
      <c r="AA36" s="2"/>
      <c r="AB36" s="2">
        <f t="shared" si="13"/>
        <v>0</v>
      </c>
      <c r="AC36" s="2"/>
      <c r="AD36" s="2"/>
      <c r="AE36" s="83">
        <f t="shared" si="14"/>
        <v>0</v>
      </c>
      <c r="AF36" s="5"/>
      <c r="AG36" s="5"/>
      <c r="AH36" s="5"/>
      <c r="AI36" s="2">
        <f t="shared" si="15"/>
        <v>0</v>
      </c>
      <c r="AJ36" s="2"/>
      <c r="AK36" s="2"/>
      <c r="AL36" s="2"/>
      <c r="AM36" s="2">
        <f t="shared" si="16"/>
        <v>0</v>
      </c>
      <c r="AN36" s="2"/>
      <c r="AO36" s="2"/>
      <c r="AP36" s="2"/>
      <c r="AQ36" s="2">
        <f t="shared" si="17"/>
        <v>0</v>
      </c>
      <c r="AR36" s="2"/>
      <c r="AS36" s="2"/>
      <c r="AT36" s="2"/>
      <c r="AU36" s="2">
        <f t="shared" si="18"/>
        <v>0</v>
      </c>
      <c r="AV36" s="5"/>
      <c r="AW36" s="83">
        <f t="shared" si="19"/>
        <v>0</v>
      </c>
      <c r="AX36" s="3">
        <f t="shared" si="20"/>
        <v>0</v>
      </c>
      <c r="AY36" s="45">
        <f t="shared" si="21"/>
        <v>0</v>
      </c>
      <c r="AZ36" s="45">
        <f t="shared" si="22"/>
        <v>0</v>
      </c>
      <c r="BA36" s="3">
        <f t="shared" si="23"/>
        <v>0</v>
      </c>
      <c r="BB36" s="29"/>
      <c r="BC36" s="83">
        <f t="shared" si="24"/>
        <v>0</v>
      </c>
      <c r="BD36" s="3">
        <f t="shared" si="25"/>
        <v>0</v>
      </c>
      <c r="BE36" s="45">
        <f t="shared" si="26"/>
        <v>0</v>
      </c>
      <c r="BF36" s="45">
        <f t="shared" si="27"/>
        <v>0</v>
      </c>
      <c r="BG36" s="3">
        <f t="shared" si="28"/>
        <v>0</v>
      </c>
      <c r="BI36" s="80">
        <f t="shared" si="29"/>
        <v>0</v>
      </c>
      <c r="BJ36" s="5">
        <f t="shared" si="30"/>
        <v>0</v>
      </c>
      <c r="BK36" s="5">
        <f t="shared" si="31"/>
        <v>0</v>
      </c>
      <c r="BL36" s="5">
        <f t="shared" si="32"/>
        <v>0</v>
      </c>
      <c r="BM36" s="5">
        <f t="shared" si="33"/>
        <v>0</v>
      </c>
      <c r="BN36" s="5">
        <f t="shared" si="34"/>
        <v>0</v>
      </c>
      <c r="BO36" s="5">
        <f t="shared" si="35"/>
        <v>0</v>
      </c>
      <c r="BP36" s="5">
        <f t="shared" si="36"/>
        <v>0</v>
      </c>
      <c r="BQ36" s="5">
        <f t="shared" si="37"/>
        <v>0</v>
      </c>
      <c r="BR36" s="5">
        <f t="shared" si="38"/>
        <v>0</v>
      </c>
      <c r="BS36" s="5">
        <f t="shared" si="39"/>
        <v>0</v>
      </c>
      <c r="BT36" s="5">
        <f t="shared" si="40"/>
        <v>0</v>
      </c>
      <c r="BU36" s="3">
        <f t="shared" si="41"/>
        <v>0</v>
      </c>
      <c r="BV36" s="29"/>
      <c r="BW36" s="80">
        <f t="shared" si="42"/>
        <v>0</v>
      </c>
      <c r="BX36" s="5">
        <f t="shared" si="43"/>
        <v>0</v>
      </c>
      <c r="BY36" s="5">
        <f t="shared" si="44"/>
        <v>0</v>
      </c>
      <c r="BZ36" s="5">
        <f t="shared" si="45"/>
        <v>0</v>
      </c>
      <c r="CA36" s="5">
        <f t="shared" si="46"/>
        <v>0</v>
      </c>
      <c r="CB36" s="5">
        <f t="shared" si="47"/>
        <v>0</v>
      </c>
      <c r="CC36" s="5">
        <f t="shared" si="48"/>
        <v>0</v>
      </c>
      <c r="CD36" s="5">
        <f t="shared" si="49"/>
        <v>0</v>
      </c>
      <c r="CE36" s="5">
        <f t="shared" si="50"/>
        <v>0</v>
      </c>
      <c r="CF36" s="5">
        <f t="shared" si="51"/>
        <v>0</v>
      </c>
      <c r="CG36" s="5">
        <f t="shared" si="52"/>
        <v>0</v>
      </c>
      <c r="CH36" s="5">
        <f t="shared" si="53"/>
        <v>0</v>
      </c>
      <c r="CI36" s="3">
        <f t="shared" si="54"/>
        <v>0</v>
      </c>
      <c r="CK36" s="43">
        <f t="shared" si="55"/>
        <v>0</v>
      </c>
      <c r="CL36" s="5">
        <f t="shared" si="56"/>
        <v>0</v>
      </c>
      <c r="CM36" s="5">
        <f t="shared" si="57"/>
        <v>0</v>
      </c>
      <c r="CN36" s="5">
        <f t="shared" si="58"/>
        <v>0</v>
      </c>
      <c r="CO36" s="5">
        <f t="shared" si="59"/>
        <v>0</v>
      </c>
      <c r="CP36" s="5">
        <f t="shared" si="60"/>
        <v>0</v>
      </c>
      <c r="CQ36" s="5">
        <f t="shared" si="61"/>
        <v>0</v>
      </c>
      <c r="CR36" s="5">
        <f t="shared" si="62"/>
        <v>0</v>
      </c>
      <c r="CS36" s="5">
        <f t="shared" si="63"/>
        <v>0</v>
      </c>
      <c r="CT36" s="5">
        <f t="shared" si="64"/>
        <v>0</v>
      </c>
      <c r="CU36" s="5">
        <f t="shared" si="65"/>
        <v>0</v>
      </c>
      <c r="CV36" s="5">
        <f t="shared" si="66"/>
        <v>0</v>
      </c>
      <c r="CW36" s="3">
        <f t="shared" si="67"/>
        <v>0</v>
      </c>
      <c r="CX36" s="29"/>
      <c r="CY36" s="83">
        <f t="shared" si="68"/>
        <v>0</v>
      </c>
      <c r="CZ36" s="5">
        <f t="shared" si="69"/>
        <v>0</v>
      </c>
      <c r="DA36" s="5">
        <f t="shared" si="70"/>
        <v>0</v>
      </c>
      <c r="DB36" s="5">
        <f t="shared" si="71"/>
        <v>0</v>
      </c>
      <c r="DC36" s="5">
        <f t="shared" si="72"/>
        <v>0</v>
      </c>
      <c r="DD36" s="5">
        <f t="shared" si="73"/>
        <v>0</v>
      </c>
      <c r="DE36" s="5">
        <f t="shared" si="74"/>
        <v>0</v>
      </c>
      <c r="DF36" s="5">
        <f t="shared" si="75"/>
        <v>0</v>
      </c>
      <c r="DG36" s="5">
        <f t="shared" si="76"/>
        <v>0</v>
      </c>
      <c r="DH36" s="5">
        <f t="shared" si="77"/>
        <v>0</v>
      </c>
      <c r="DI36" s="5">
        <f t="shared" si="78"/>
        <v>0</v>
      </c>
      <c r="DJ36" s="5">
        <f t="shared" si="79"/>
        <v>0</v>
      </c>
      <c r="DK36" s="3">
        <f t="shared" si="80"/>
        <v>0</v>
      </c>
      <c r="DL36" s="29"/>
      <c r="DM36" s="83">
        <f t="shared" si="81"/>
        <v>0</v>
      </c>
      <c r="DN36" s="5">
        <f t="shared" si="82"/>
        <v>0</v>
      </c>
      <c r="DO36" s="5">
        <f t="shared" si="83"/>
        <v>0</v>
      </c>
      <c r="DP36" s="5">
        <f t="shared" si="84"/>
        <v>0</v>
      </c>
      <c r="DQ36" s="5">
        <f t="shared" si="0"/>
        <v>0</v>
      </c>
      <c r="DR36" s="5">
        <f t="shared" si="1"/>
        <v>0</v>
      </c>
      <c r="DS36" s="5">
        <f t="shared" si="85"/>
        <v>0</v>
      </c>
      <c r="DT36" s="5">
        <f t="shared" si="2"/>
        <v>0</v>
      </c>
      <c r="DU36" s="5">
        <f t="shared" si="3"/>
        <v>0</v>
      </c>
      <c r="DV36" s="5">
        <f t="shared" si="86"/>
        <v>0</v>
      </c>
      <c r="DW36" s="5">
        <f t="shared" si="87"/>
        <v>0</v>
      </c>
      <c r="DX36" s="5">
        <f t="shared" si="88"/>
        <v>0</v>
      </c>
      <c r="DY36" s="3">
        <f t="shared" si="89"/>
        <v>0</v>
      </c>
      <c r="EA36" s="83">
        <f t="shared" si="90"/>
        <v>0</v>
      </c>
      <c r="EB36" s="5">
        <f t="shared" si="91"/>
        <v>0</v>
      </c>
      <c r="EC36" s="5">
        <f t="shared" si="92"/>
        <v>0</v>
      </c>
      <c r="ED36" s="5">
        <f t="shared" si="93"/>
        <v>0</v>
      </c>
      <c r="EE36" s="5">
        <f t="shared" si="4"/>
        <v>0</v>
      </c>
      <c r="EF36" s="5">
        <f t="shared" si="5"/>
        <v>0</v>
      </c>
      <c r="EG36" s="5">
        <f t="shared" si="94"/>
        <v>0</v>
      </c>
      <c r="EH36" s="5">
        <f t="shared" si="95"/>
        <v>0</v>
      </c>
      <c r="EI36" s="5">
        <f t="shared" si="96"/>
        <v>0</v>
      </c>
      <c r="EJ36" s="5">
        <f t="shared" si="97"/>
        <v>0</v>
      </c>
      <c r="EK36" s="5">
        <f t="shared" si="6"/>
        <v>0</v>
      </c>
      <c r="EL36" s="5">
        <f t="shared" si="7"/>
        <v>0</v>
      </c>
      <c r="EM36" s="3">
        <f t="shared" si="98"/>
        <v>0</v>
      </c>
    </row>
    <row r="37" spans="2:143" ht="12.75" x14ac:dyDescent="0.2">
      <c r="B37" s="18" t="s">
        <v>26</v>
      </c>
      <c r="D37" s="18" t="s">
        <v>29</v>
      </c>
      <c r="F37" s="1">
        <f t="shared" si="8"/>
        <v>0</v>
      </c>
      <c r="H37" s="35">
        <v>2E-3</v>
      </c>
      <c r="I37" s="1">
        <f t="shared" si="99"/>
        <v>0</v>
      </c>
      <c r="L37" s="83">
        <f t="shared" si="9"/>
        <v>0</v>
      </c>
      <c r="M37" s="5"/>
      <c r="N37" s="5"/>
      <c r="O37" s="3"/>
      <c r="P37" s="2">
        <f t="shared" si="10"/>
        <v>0</v>
      </c>
      <c r="Q37" s="2"/>
      <c r="R37" s="2"/>
      <c r="S37" s="2"/>
      <c r="T37" s="2">
        <f t="shared" si="11"/>
        <v>0</v>
      </c>
      <c r="U37" s="2"/>
      <c r="V37" s="2"/>
      <c r="W37" s="2"/>
      <c r="X37" s="2">
        <f t="shared" si="12"/>
        <v>0</v>
      </c>
      <c r="Y37" s="2"/>
      <c r="Z37" s="2"/>
      <c r="AA37" s="2"/>
      <c r="AB37" s="2">
        <f t="shared" si="13"/>
        <v>0</v>
      </c>
      <c r="AC37" s="2"/>
      <c r="AD37" s="2"/>
      <c r="AE37" s="83">
        <f t="shared" si="14"/>
        <v>0</v>
      </c>
      <c r="AF37" s="5"/>
      <c r="AG37" s="5"/>
      <c r="AH37" s="5"/>
      <c r="AI37" s="2">
        <f t="shared" si="15"/>
        <v>0</v>
      </c>
      <c r="AJ37" s="2"/>
      <c r="AK37" s="2"/>
      <c r="AL37" s="2"/>
      <c r="AM37" s="2">
        <f t="shared" si="16"/>
        <v>0</v>
      </c>
      <c r="AN37" s="2"/>
      <c r="AO37" s="2"/>
      <c r="AP37" s="2"/>
      <c r="AQ37" s="2">
        <f t="shared" si="17"/>
        <v>0</v>
      </c>
      <c r="AR37" s="2"/>
      <c r="AS37" s="2"/>
      <c r="AT37" s="2"/>
      <c r="AU37" s="2">
        <f t="shared" si="18"/>
        <v>0</v>
      </c>
      <c r="AV37" s="5"/>
      <c r="AW37" s="83">
        <f t="shared" si="19"/>
        <v>0</v>
      </c>
      <c r="AX37" s="3">
        <f t="shared" si="20"/>
        <v>0</v>
      </c>
      <c r="AY37" s="45">
        <f t="shared" si="21"/>
        <v>0</v>
      </c>
      <c r="AZ37" s="45">
        <f t="shared" si="22"/>
        <v>0</v>
      </c>
      <c r="BA37" s="3">
        <f t="shared" si="23"/>
        <v>0</v>
      </c>
      <c r="BB37" s="29"/>
      <c r="BC37" s="83">
        <f t="shared" si="24"/>
        <v>0</v>
      </c>
      <c r="BD37" s="3">
        <f t="shared" si="25"/>
        <v>0</v>
      </c>
      <c r="BE37" s="45">
        <f t="shared" si="26"/>
        <v>0</v>
      </c>
      <c r="BF37" s="45">
        <f t="shared" si="27"/>
        <v>0</v>
      </c>
      <c r="BG37" s="3">
        <f t="shared" si="28"/>
        <v>0</v>
      </c>
      <c r="BI37" s="80">
        <f t="shared" si="29"/>
        <v>0</v>
      </c>
      <c r="BJ37" s="5">
        <f t="shared" si="30"/>
        <v>0</v>
      </c>
      <c r="BK37" s="5">
        <f t="shared" si="31"/>
        <v>0</v>
      </c>
      <c r="BL37" s="5">
        <f t="shared" si="32"/>
        <v>0</v>
      </c>
      <c r="BM37" s="5">
        <f t="shared" si="33"/>
        <v>0</v>
      </c>
      <c r="BN37" s="5">
        <f t="shared" si="34"/>
        <v>0</v>
      </c>
      <c r="BO37" s="5">
        <f t="shared" si="35"/>
        <v>0</v>
      </c>
      <c r="BP37" s="5">
        <f t="shared" si="36"/>
        <v>0</v>
      </c>
      <c r="BQ37" s="5">
        <f t="shared" si="37"/>
        <v>0</v>
      </c>
      <c r="BR37" s="5">
        <f t="shared" si="38"/>
        <v>0</v>
      </c>
      <c r="BS37" s="5">
        <f t="shared" si="39"/>
        <v>0</v>
      </c>
      <c r="BT37" s="5">
        <f t="shared" si="40"/>
        <v>0</v>
      </c>
      <c r="BU37" s="3">
        <f t="shared" si="41"/>
        <v>0</v>
      </c>
      <c r="BV37" s="29"/>
      <c r="BW37" s="80">
        <f t="shared" si="42"/>
        <v>0</v>
      </c>
      <c r="BX37" s="5">
        <f t="shared" si="43"/>
        <v>0</v>
      </c>
      <c r="BY37" s="5">
        <f t="shared" si="44"/>
        <v>0</v>
      </c>
      <c r="BZ37" s="5">
        <f t="shared" si="45"/>
        <v>0</v>
      </c>
      <c r="CA37" s="5">
        <f t="shared" si="46"/>
        <v>0</v>
      </c>
      <c r="CB37" s="5">
        <f t="shared" si="47"/>
        <v>0</v>
      </c>
      <c r="CC37" s="5">
        <f t="shared" si="48"/>
        <v>0</v>
      </c>
      <c r="CD37" s="5">
        <f t="shared" si="49"/>
        <v>0</v>
      </c>
      <c r="CE37" s="5">
        <f t="shared" si="50"/>
        <v>0</v>
      </c>
      <c r="CF37" s="5">
        <f t="shared" si="51"/>
        <v>0</v>
      </c>
      <c r="CG37" s="5">
        <f t="shared" si="52"/>
        <v>0</v>
      </c>
      <c r="CH37" s="5">
        <f t="shared" si="53"/>
        <v>0</v>
      </c>
      <c r="CI37" s="3">
        <f t="shared" si="54"/>
        <v>0</v>
      </c>
      <c r="CK37" s="43">
        <f t="shared" si="55"/>
        <v>0</v>
      </c>
      <c r="CL37" s="5">
        <f t="shared" si="56"/>
        <v>0</v>
      </c>
      <c r="CM37" s="5">
        <f t="shared" si="57"/>
        <v>0</v>
      </c>
      <c r="CN37" s="5">
        <f t="shared" si="58"/>
        <v>0</v>
      </c>
      <c r="CO37" s="5">
        <f t="shared" si="59"/>
        <v>0</v>
      </c>
      <c r="CP37" s="5">
        <f t="shared" si="60"/>
        <v>0</v>
      </c>
      <c r="CQ37" s="5">
        <f t="shared" si="61"/>
        <v>0</v>
      </c>
      <c r="CR37" s="5">
        <f t="shared" si="62"/>
        <v>0</v>
      </c>
      <c r="CS37" s="5">
        <f t="shared" si="63"/>
        <v>0</v>
      </c>
      <c r="CT37" s="5">
        <f t="shared" si="64"/>
        <v>0</v>
      </c>
      <c r="CU37" s="5">
        <f t="shared" si="65"/>
        <v>0</v>
      </c>
      <c r="CV37" s="5">
        <f t="shared" si="66"/>
        <v>0</v>
      </c>
      <c r="CW37" s="3">
        <f t="shared" si="67"/>
        <v>0</v>
      </c>
      <c r="CX37" s="29"/>
      <c r="CY37" s="83">
        <f t="shared" si="68"/>
        <v>0</v>
      </c>
      <c r="CZ37" s="5">
        <f t="shared" si="69"/>
        <v>0</v>
      </c>
      <c r="DA37" s="5">
        <f t="shared" si="70"/>
        <v>0</v>
      </c>
      <c r="DB37" s="5">
        <f t="shared" si="71"/>
        <v>0</v>
      </c>
      <c r="DC37" s="5">
        <f t="shared" si="72"/>
        <v>0</v>
      </c>
      <c r="DD37" s="5">
        <f t="shared" si="73"/>
        <v>0</v>
      </c>
      <c r="DE37" s="5">
        <f t="shared" si="74"/>
        <v>0</v>
      </c>
      <c r="DF37" s="5">
        <f t="shared" si="75"/>
        <v>0</v>
      </c>
      <c r="DG37" s="5">
        <f t="shared" si="76"/>
        <v>0</v>
      </c>
      <c r="DH37" s="5">
        <f t="shared" si="77"/>
        <v>0</v>
      </c>
      <c r="DI37" s="5">
        <f t="shared" si="78"/>
        <v>0</v>
      </c>
      <c r="DJ37" s="5">
        <f t="shared" si="79"/>
        <v>0</v>
      </c>
      <c r="DK37" s="3">
        <f t="shared" si="80"/>
        <v>0</v>
      </c>
      <c r="DL37" s="29"/>
      <c r="DM37" s="83">
        <f t="shared" si="81"/>
        <v>0</v>
      </c>
      <c r="DN37" s="5">
        <f t="shared" si="82"/>
        <v>0</v>
      </c>
      <c r="DO37" s="5">
        <f t="shared" si="83"/>
        <v>0</v>
      </c>
      <c r="DP37" s="5">
        <f t="shared" si="84"/>
        <v>0</v>
      </c>
      <c r="DQ37" s="5">
        <f t="shared" si="0"/>
        <v>0</v>
      </c>
      <c r="DR37" s="5">
        <f t="shared" si="1"/>
        <v>0</v>
      </c>
      <c r="DS37" s="5">
        <f t="shared" si="85"/>
        <v>0</v>
      </c>
      <c r="DT37" s="5">
        <f t="shared" si="2"/>
        <v>0</v>
      </c>
      <c r="DU37" s="5">
        <f t="shared" si="3"/>
        <v>0</v>
      </c>
      <c r="DV37" s="5">
        <f t="shared" si="86"/>
        <v>0</v>
      </c>
      <c r="DW37" s="5">
        <f t="shared" si="87"/>
        <v>0</v>
      </c>
      <c r="DX37" s="5">
        <f t="shared" si="88"/>
        <v>0</v>
      </c>
      <c r="DY37" s="3">
        <f t="shared" si="89"/>
        <v>0</v>
      </c>
      <c r="EA37" s="83">
        <f t="shared" si="90"/>
        <v>0</v>
      </c>
      <c r="EB37" s="5">
        <f t="shared" si="91"/>
        <v>0</v>
      </c>
      <c r="EC37" s="5">
        <f t="shared" si="92"/>
        <v>0</v>
      </c>
      <c r="ED37" s="5">
        <f t="shared" si="93"/>
        <v>0</v>
      </c>
      <c r="EE37" s="5">
        <f t="shared" si="4"/>
        <v>0</v>
      </c>
      <c r="EF37" s="5">
        <f t="shared" si="5"/>
        <v>0</v>
      </c>
      <c r="EG37" s="5">
        <f t="shared" si="94"/>
        <v>0</v>
      </c>
      <c r="EH37" s="5">
        <f t="shared" si="95"/>
        <v>0</v>
      </c>
      <c r="EI37" s="5">
        <f t="shared" si="96"/>
        <v>0</v>
      </c>
      <c r="EJ37" s="5">
        <f t="shared" si="97"/>
        <v>0</v>
      </c>
      <c r="EK37" s="5">
        <f t="shared" si="6"/>
        <v>0</v>
      </c>
      <c r="EL37" s="5">
        <f t="shared" si="7"/>
        <v>0</v>
      </c>
      <c r="EM37" s="3">
        <f t="shared" si="98"/>
        <v>0</v>
      </c>
    </row>
    <row r="38" spans="2:143" ht="12.75" x14ac:dyDescent="0.2">
      <c r="B38" s="18" t="s">
        <v>26</v>
      </c>
      <c r="D38" s="18" t="s">
        <v>29</v>
      </c>
      <c r="F38" s="1">
        <f t="shared" si="8"/>
        <v>0</v>
      </c>
      <c r="H38" s="35">
        <v>2E-3</v>
      </c>
      <c r="I38" s="1">
        <f t="shared" si="99"/>
        <v>0</v>
      </c>
      <c r="L38" s="83">
        <f t="shared" si="9"/>
        <v>0</v>
      </c>
      <c r="M38" s="5"/>
      <c r="N38" s="5"/>
      <c r="O38" s="3"/>
      <c r="P38" s="2">
        <f t="shared" si="10"/>
        <v>0</v>
      </c>
      <c r="Q38" s="2"/>
      <c r="R38" s="2"/>
      <c r="S38" s="2"/>
      <c r="T38" s="2">
        <f t="shared" si="11"/>
        <v>0</v>
      </c>
      <c r="U38" s="2"/>
      <c r="V38" s="2"/>
      <c r="W38" s="2"/>
      <c r="X38" s="2">
        <f t="shared" si="12"/>
        <v>0</v>
      </c>
      <c r="Y38" s="2"/>
      <c r="Z38" s="2"/>
      <c r="AA38" s="2"/>
      <c r="AB38" s="2">
        <f t="shared" si="13"/>
        <v>0</v>
      </c>
      <c r="AC38" s="2"/>
      <c r="AD38" s="2"/>
      <c r="AE38" s="83">
        <f t="shared" si="14"/>
        <v>0</v>
      </c>
      <c r="AF38" s="5"/>
      <c r="AG38" s="5"/>
      <c r="AH38" s="5"/>
      <c r="AI38" s="2">
        <f t="shared" si="15"/>
        <v>0</v>
      </c>
      <c r="AJ38" s="2"/>
      <c r="AK38" s="2"/>
      <c r="AL38" s="2"/>
      <c r="AM38" s="2">
        <f t="shared" si="16"/>
        <v>0</v>
      </c>
      <c r="AN38" s="2"/>
      <c r="AO38" s="2"/>
      <c r="AP38" s="2"/>
      <c r="AQ38" s="2">
        <f t="shared" si="17"/>
        <v>0</v>
      </c>
      <c r="AR38" s="2"/>
      <c r="AS38" s="2"/>
      <c r="AT38" s="2"/>
      <c r="AU38" s="2">
        <f t="shared" si="18"/>
        <v>0</v>
      </c>
      <c r="AV38" s="5"/>
      <c r="AW38" s="83">
        <f t="shared" si="19"/>
        <v>0</v>
      </c>
      <c r="AX38" s="3">
        <f t="shared" si="20"/>
        <v>0</v>
      </c>
      <c r="AY38" s="45">
        <f t="shared" si="21"/>
        <v>0</v>
      </c>
      <c r="AZ38" s="45">
        <f t="shared" si="22"/>
        <v>0</v>
      </c>
      <c r="BA38" s="3">
        <f t="shared" si="23"/>
        <v>0</v>
      </c>
      <c r="BB38" s="29"/>
      <c r="BC38" s="83">
        <f t="shared" si="24"/>
        <v>0</v>
      </c>
      <c r="BD38" s="3">
        <f t="shared" si="25"/>
        <v>0</v>
      </c>
      <c r="BE38" s="45">
        <f t="shared" si="26"/>
        <v>0</v>
      </c>
      <c r="BF38" s="45">
        <f t="shared" si="27"/>
        <v>0</v>
      </c>
      <c r="BG38" s="3">
        <f t="shared" si="28"/>
        <v>0</v>
      </c>
      <c r="BI38" s="80">
        <f t="shared" si="29"/>
        <v>0</v>
      </c>
      <c r="BJ38" s="5">
        <f t="shared" si="30"/>
        <v>0</v>
      </c>
      <c r="BK38" s="5">
        <f t="shared" si="31"/>
        <v>0</v>
      </c>
      <c r="BL38" s="5">
        <f t="shared" si="32"/>
        <v>0</v>
      </c>
      <c r="BM38" s="5">
        <f t="shared" si="33"/>
        <v>0</v>
      </c>
      <c r="BN38" s="5">
        <f t="shared" si="34"/>
        <v>0</v>
      </c>
      <c r="BO38" s="5">
        <f t="shared" si="35"/>
        <v>0</v>
      </c>
      <c r="BP38" s="5">
        <f t="shared" si="36"/>
        <v>0</v>
      </c>
      <c r="BQ38" s="5">
        <f t="shared" si="37"/>
        <v>0</v>
      </c>
      <c r="BR38" s="5">
        <f t="shared" si="38"/>
        <v>0</v>
      </c>
      <c r="BS38" s="5">
        <f t="shared" si="39"/>
        <v>0</v>
      </c>
      <c r="BT38" s="5">
        <f t="shared" si="40"/>
        <v>0</v>
      </c>
      <c r="BU38" s="3">
        <f t="shared" si="41"/>
        <v>0</v>
      </c>
      <c r="BV38" s="29"/>
      <c r="BW38" s="80">
        <f t="shared" si="42"/>
        <v>0</v>
      </c>
      <c r="BX38" s="5">
        <f t="shared" si="43"/>
        <v>0</v>
      </c>
      <c r="BY38" s="5">
        <f t="shared" si="44"/>
        <v>0</v>
      </c>
      <c r="BZ38" s="5">
        <f t="shared" si="45"/>
        <v>0</v>
      </c>
      <c r="CA38" s="5">
        <f t="shared" si="46"/>
        <v>0</v>
      </c>
      <c r="CB38" s="5">
        <f t="shared" si="47"/>
        <v>0</v>
      </c>
      <c r="CC38" s="5">
        <f t="shared" si="48"/>
        <v>0</v>
      </c>
      <c r="CD38" s="5">
        <f t="shared" si="49"/>
        <v>0</v>
      </c>
      <c r="CE38" s="5">
        <f t="shared" si="50"/>
        <v>0</v>
      </c>
      <c r="CF38" s="5">
        <f t="shared" si="51"/>
        <v>0</v>
      </c>
      <c r="CG38" s="5">
        <f t="shared" si="52"/>
        <v>0</v>
      </c>
      <c r="CH38" s="5">
        <f t="shared" si="53"/>
        <v>0</v>
      </c>
      <c r="CI38" s="3">
        <f t="shared" si="54"/>
        <v>0</v>
      </c>
      <c r="CK38" s="43">
        <f t="shared" si="55"/>
        <v>0</v>
      </c>
      <c r="CL38" s="5">
        <f t="shared" si="56"/>
        <v>0</v>
      </c>
      <c r="CM38" s="5">
        <f t="shared" si="57"/>
        <v>0</v>
      </c>
      <c r="CN38" s="5">
        <f t="shared" si="58"/>
        <v>0</v>
      </c>
      <c r="CO38" s="5">
        <f t="shared" si="59"/>
        <v>0</v>
      </c>
      <c r="CP38" s="5">
        <f t="shared" si="60"/>
        <v>0</v>
      </c>
      <c r="CQ38" s="5">
        <f t="shared" si="61"/>
        <v>0</v>
      </c>
      <c r="CR38" s="5">
        <f t="shared" si="62"/>
        <v>0</v>
      </c>
      <c r="CS38" s="5">
        <f t="shared" si="63"/>
        <v>0</v>
      </c>
      <c r="CT38" s="5">
        <f t="shared" si="64"/>
        <v>0</v>
      </c>
      <c r="CU38" s="5">
        <f t="shared" si="65"/>
        <v>0</v>
      </c>
      <c r="CV38" s="5">
        <f t="shared" si="66"/>
        <v>0</v>
      </c>
      <c r="CW38" s="3">
        <f t="shared" si="67"/>
        <v>0</v>
      </c>
      <c r="CX38" s="29"/>
      <c r="CY38" s="83">
        <f t="shared" si="68"/>
        <v>0</v>
      </c>
      <c r="CZ38" s="5">
        <f t="shared" si="69"/>
        <v>0</v>
      </c>
      <c r="DA38" s="5">
        <f t="shared" si="70"/>
        <v>0</v>
      </c>
      <c r="DB38" s="5">
        <f t="shared" si="71"/>
        <v>0</v>
      </c>
      <c r="DC38" s="5">
        <f t="shared" si="72"/>
        <v>0</v>
      </c>
      <c r="DD38" s="5">
        <f t="shared" si="73"/>
        <v>0</v>
      </c>
      <c r="DE38" s="5">
        <f t="shared" si="74"/>
        <v>0</v>
      </c>
      <c r="DF38" s="5">
        <f t="shared" si="75"/>
        <v>0</v>
      </c>
      <c r="DG38" s="5">
        <f t="shared" si="76"/>
        <v>0</v>
      </c>
      <c r="DH38" s="5">
        <f t="shared" si="77"/>
        <v>0</v>
      </c>
      <c r="DI38" s="5">
        <f t="shared" si="78"/>
        <v>0</v>
      </c>
      <c r="DJ38" s="5">
        <f t="shared" si="79"/>
        <v>0</v>
      </c>
      <c r="DK38" s="3">
        <f t="shared" si="80"/>
        <v>0</v>
      </c>
      <c r="DL38" s="29"/>
      <c r="DM38" s="83">
        <f t="shared" si="81"/>
        <v>0</v>
      </c>
      <c r="DN38" s="5">
        <f t="shared" si="82"/>
        <v>0</v>
      </c>
      <c r="DO38" s="5">
        <f t="shared" si="83"/>
        <v>0</v>
      </c>
      <c r="DP38" s="5">
        <f t="shared" si="84"/>
        <v>0</v>
      </c>
      <c r="DQ38" s="5">
        <f t="shared" si="0"/>
        <v>0</v>
      </c>
      <c r="DR38" s="5">
        <f t="shared" si="1"/>
        <v>0</v>
      </c>
      <c r="DS38" s="5">
        <f t="shared" si="85"/>
        <v>0</v>
      </c>
      <c r="DT38" s="5">
        <f t="shared" si="2"/>
        <v>0</v>
      </c>
      <c r="DU38" s="5">
        <f t="shared" si="3"/>
        <v>0</v>
      </c>
      <c r="DV38" s="5">
        <f t="shared" si="86"/>
        <v>0</v>
      </c>
      <c r="DW38" s="5">
        <f t="shared" si="87"/>
        <v>0</v>
      </c>
      <c r="DX38" s="5">
        <f t="shared" si="88"/>
        <v>0</v>
      </c>
      <c r="DY38" s="3">
        <f t="shared" si="89"/>
        <v>0</v>
      </c>
      <c r="EA38" s="83">
        <f t="shared" si="90"/>
        <v>0</v>
      </c>
      <c r="EB38" s="5">
        <f t="shared" si="91"/>
        <v>0</v>
      </c>
      <c r="EC38" s="5">
        <f t="shared" si="92"/>
        <v>0</v>
      </c>
      <c r="ED38" s="5">
        <f t="shared" si="93"/>
        <v>0</v>
      </c>
      <c r="EE38" s="5">
        <f t="shared" si="4"/>
        <v>0</v>
      </c>
      <c r="EF38" s="5">
        <f t="shared" si="5"/>
        <v>0</v>
      </c>
      <c r="EG38" s="5">
        <f t="shared" si="94"/>
        <v>0</v>
      </c>
      <c r="EH38" s="5">
        <f t="shared" si="95"/>
        <v>0</v>
      </c>
      <c r="EI38" s="5">
        <f t="shared" si="96"/>
        <v>0</v>
      </c>
      <c r="EJ38" s="5">
        <f t="shared" si="97"/>
        <v>0</v>
      </c>
      <c r="EK38" s="5">
        <f t="shared" si="6"/>
        <v>0</v>
      </c>
      <c r="EL38" s="5">
        <f t="shared" si="7"/>
        <v>0</v>
      </c>
      <c r="EM38" s="3">
        <f t="shared" si="98"/>
        <v>0</v>
      </c>
    </row>
    <row r="39" spans="2:143" ht="12.75" x14ac:dyDescent="0.2">
      <c r="B39" s="18" t="s">
        <v>26</v>
      </c>
      <c r="D39" s="18" t="s">
        <v>29</v>
      </c>
      <c r="F39" s="1">
        <f t="shared" si="8"/>
        <v>0</v>
      </c>
      <c r="H39" s="35">
        <v>2E-3</v>
      </c>
      <c r="I39" s="1">
        <f t="shared" si="99"/>
        <v>0</v>
      </c>
      <c r="L39" s="83">
        <f t="shared" si="9"/>
        <v>0</v>
      </c>
      <c r="M39" s="5"/>
      <c r="N39" s="5"/>
      <c r="O39" s="3"/>
      <c r="P39" s="2">
        <f t="shared" si="10"/>
        <v>0</v>
      </c>
      <c r="Q39" s="2"/>
      <c r="R39" s="2"/>
      <c r="S39" s="2"/>
      <c r="T39" s="2">
        <f t="shared" si="11"/>
        <v>0</v>
      </c>
      <c r="U39" s="2"/>
      <c r="V39" s="2"/>
      <c r="W39" s="2"/>
      <c r="X39" s="2">
        <f t="shared" si="12"/>
        <v>0</v>
      </c>
      <c r="Y39" s="2"/>
      <c r="Z39" s="2"/>
      <c r="AA39" s="2"/>
      <c r="AB39" s="2">
        <f t="shared" si="13"/>
        <v>0</v>
      </c>
      <c r="AC39" s="2"/>
      <c r="AD39" s="2"/>
      <c r="AE39" s="83">
        <f t="shared" si="14"/>
        <v>0</v>
      </c>
      <c r="AF39" s="5"/>
      <c r="AG39" s="5"/>
      <c r="AH39" s="5"/>
      <c r="AI39" s="2">
        <f t="shared" si="15"/>
        <v>0</v>
      </c>
      <c r="AJ39" s="2"/>
      <c r="AK39" s="2"/>
      <c r="AL39" s="2"/>
      <c r="AM39" s="2">
        <f t="shared" si="16"/>
        <v>0</v>
      </c>
      <c r="AN39" s="2"/>
      <c r="AO39" s="2"/>
      <c r="AP39" s="2"/>
      <c r="AQ39" s="2">
        <f t="shared" si="17"/>
        <v>0</v>
      </c>
      <c r="AR39" s="2"/>
      <c r="AS39" s="2"/>
      <c r="AT39" s="2"/>
      <c r="AU39" s="2">
        <f t="shared" si="18"/>
        <v>0</v>
      </c>
      <c r="AV39" s="5"/>
      <c r="AW39" s="83">
        <f t="shared" si="19"/>
        <v>0</v>
      </c>
      <c r="AX39" s="3">
        <f t="shared" si="20"/>
        <v>0</v>
      </c>
      <c r="AY39" s="45">
        <f t="shared" si="21"/>
        <v>0</v>
      </c>
      <c r="AZ39" s="45">
        <f t="shared" si="22"/>
        <v>0</v>
      </c>
      <c r="BA39" s="3">
        <f t="shared" si="23"/>
        <v>0</v>
      </c>
      <c r="BB39" s="29"/>
      <c r="BC39" s="83">
        <f t="shared" si="24"/>
        <v>0</v>
      </c>
      <c r="BD39" s="3">
        <f t="shared" si="25"/>
        <v>0</v>
      </c>
      <c r="BE39" s="45">
        <f t="shared" si="26"/>
        <v>0</v>
      </c>
      <c r="BF39" s="45">
        <f t="shared" si="27"/>
        <v>0</v>
      </c>
      <c r="BG39" s="3">
        <f t="shared" si="28"/>
        <v>0</v>
      </c>
      <c r="BI39" s="80">
        <f t="shared" si="29"/>
        <v>0</v>
      </c>
      <c r="BJ39" s="5">
        <f t="shared" si="30"/>
        <v>0</v>
      </c>
      <c r="BK39" s="5">
        <f t="shared" si="31"/>
        <v>0</v>
      </c>
      <c r="BL39" s="5">
        <f t="shared" si="32"/>
        <v>0</v>
      </c>
      <c r="BM39" s="5">
        <f t="shared" si="33"/>
        <v>0</v>
      </c>
      <c r="BN39" s="5">
        <f t="shared" si="34"/>
        <v>0</v>
      </c>
      <c r="BO39" s="5">
        <f t="shared" si="35"/>
        <v>0</v>
      </c>
      <c r="BP39" s="5">
        <f t="shared" si="36"/>
        <v>0</v>
      </c>
      <c r="BQ39" s="5">
        <f t="shared" si="37"/>
        <v>0</v>
      </c>
      <c r="BR39" s="5">
        <f t="shared" si="38"/>
        <v>0</v>
      </c>
      <c r="BS39" s="5">
        <f t="shared" si="39"/>
        <v>0</v>
      </c>
      <c r="BT39" s="5">
        <f t="shared" si="40"/>
        <v>0</v>
      </c>
      <c r="BU39" s="3">
        <f t="shared" si="41"/>
        <v>0</v>
      </c>
      <c r="BV39" s="29"/>
      <c r="BW39" s="80">
        <f t="shared" si="42"/>
        <v>0</v>
      </c>
      <c r="BX39" s="5">
        <f t="shared" si="43"/>
        <v>0</v>
      </c>
      <c r="BY39" s="5">
        <f t="shared" si="44"/>
        <v>0</v>
      </c>
      <c r="BZ39" s="5">
        <f t="shared" si="45"/>
        <v>0</v>
      </c>
      <c r="CA39" s="5">
        <f t="shared" si="46"/>
        <v>0</v>
      </c>
      <c r="CB39" s="5">
        <f t="shared" si="47"/>
        <v>0</v>
      </c>
      <c r="CC39" s="5">
        <f t="shared" si="48"/>
        <v>0</v>
      </c>
      <c r="CD39" s="5">
        <f t="shared" si="49"/>
        <v>0</v>
      </c>
      <c r="CE39" s="5">
        <f t="shared" si="50"/>
        <v>0</v>
      </c>
      <c r="CF39" s="5">
        <f t="shared" si="51"/>
        <v>0</v>
      </c>
      <c r="CG39" s="5">
        <f t="shared" si="52"/>
        <v>0</v>
      </c>
      <c r="CH39" s="5">
        <f t="shared" si="53"/>
        <v>0</v>
      </c>
      <c r="CI39" s="3">
        <f t="shared" si="54"/>
        <v>0</v>
      </c>
      <c r="CK39" s="43">
        <f t="shared" si="55"/>
        <v>0</v>
      </c>
      <c r="CL39" s="5">
        <f t="shared" si="56"/>
        <v>0</v>
      </c>
      <c r="CM39" s="5">
        <f t="shared" si="57"/>
        <v>0</v>
      </c>
      <c r="CN39" s="5">
        <f t="shared" si="58"/>
        <v>0</v>
      </c>
      <c r="CO39" s="5">
        <f t="shared" si="59"/>
        <v>0</v>
      </c>
      <c r="CP39" s="5">
        <f t="shared" si="60"/>
        <v>0</v>
      </c>
      <c r="CQ39" s="5">
        <f t="shared" si="61"/>
        <v>0</v>
      </c>
      <c r="CR39" s="5">
        <f t="shared" si="62"/>
        <v>0</v>
      </c>
      <c r="CS39" s="5">
        <f t="shared" si="63"/>
        <v>0</v>
      </c>
      <c r="CT39" s="5">
        <f t="shared" si="64"/>
        <v>0</v>
      </c>
      <c r="CU39" s="5">
        <f t="shared" si="65"/>
        <v>0</v>
      </c>
      <c r="CV39" s="5">
        <f t="shared" si="66"/>
        <v>0</v>
      </c>
      <c r="CW39" s="3">
        <f t="shared" si="67"/>
        <v>0</v>
      </c>
      <c r="CX39" s="29"/>
      <c r="CY39" s="83">
        <f t="shared" si="68"/>
        <v>0</v>
      </c>
      <c r="CZ39" s="5">
        <f t="shared" si="69"/>
        <v>0</v>
      </c>
      <c r="DA39" s="5">
        <f t="shared" si="70"/>
        <v>0</v>
      </c>
      <c r="DB39" s="5">
        <f t="shared" si="71"/>
        <v>0</v>
      </c>
      <c r="DC39" s="5">
        <f t="shared" si="72"/>
        <v>0</v>
      </c>
      <c r="DD39" s="5">
        <f t="shared" si="73"/>
        <v>0</v>
      </c>
      <c r="DE39" s="5">
        <f t="shared" si="74"/>
        <v>0</v>
      </c>
      <c r="DF39" s="5">
        <f t="shared" si="75"/>
        <v>0</v>
      </c>
      <c r="DG39" s="5">
        <f t="shared" si="76"/>
        <v>0</v>
      </c>
      <c r="DH39" s="5">
        <f t="shared" si="77"/>
        <v>0</v>
      </c>
      <c r="DI39" s="5">
        <f t="shared" si="78"/>
        <v>0</v>
      </c>
      <c r="DJ39" s="5">
        <f t="shared" si="79"/>
        <v>0</v>
      </c>
      <c r="DK39" s="3">
        <f t="shared" si="80"/>
        <v>0</v>
      </c>
      <c r="DL39" s="29"/>
      <c r="DM39" s="83">
        <f t="shared" si="81"/>
        <v>0</v>
      </c>
      <c r="DN39" s="5">
        <f t="shared" si="82"/>
        <v>0</v>
      </c>
      <c r="DO39" s="5">
        <f t="shared" si="83"/>
        <v>0</v>
      </c>
      <c r="DP39" s="5">
        <f t="shared" si="84"/>
        <v>0</v>
      </c>
      <c r="DQ39" s="5">
        <f t="shared" si="0"/>
        <v>0</v>
      </c>
      <c r="DR39" s="5">
        <f t="shared" si="1"/>
        <v>0</v>
      </c>
      <c r="DS39" s="5">
        <f t="shared" si="85"/>
        <v>0</v>
      </c>
      <c r="DT39" s="5">
        <f t="shared" si="2"/>
        <v>0</v>
      </c>
      <c r="DU39" s="5">
        <f t="shared" si="3"/>
        <v>0</v>
      </c>
      <c r="DV39" s="5">
        <f t="shared" si="86"/>
        <v>0</v>
      </c>
      <c r="DW39" s="5">
        <f t="shared" si="87"/>
        <v>0</v>
      </c>
      <c r="DX39" s="5">
        <f t="shared" si="88"/>
        <v>0</v>
      </c>
      <c r="DY39" s="3">
        <f t="shared" si="89"/>
        <v>0</v>
      </c>
      <c r="EA39" s="83">
        <f t="shared" si="90"/>
        <v>0</v>
      </c>
      <c r="EB39" s="5">
        <f t="shared" si="91"/>
        <v>0</v>
      </c>
      <c r="EC39" s="5">
        <f t="shared" si="92"/>
        <v>0</v>
      </c>
      <c r="ED39" s="5">
        <f t="shared" si="93"/>
        <v>0</v>
      </c>
      <c r="EE39" s="5">
        <f t="shared" si="4"/>
        <v>0</v>
      </c>
      <c r="EF39" s="5">
        <f t="shared" si="5"/>
        <v>0</v>
      </c>
      <c r="EG39" s="5">
        <f t="shared" si="94"/>
        <v>0</v>
      </c>
      <c r="EH39" s="5">
        <f t="shared" si="95"/>
        <v>0</v>
      </c>
      <c r="EI39" s="5">
        <f t="shared" si="96"/>
        <v>0</v>
      </c>
      <c r="EJ39" s="5">
        <f t="shared" si="97"/>
        <v>0</v>
      </c>
      <c r="EK39" s="5">
        <f t="shared" si="6"/>
        <v>0</v>
      </c>
      <c r="EL39" s="5">
        <f t="shared" si="7"/>
        <v>0</v>
      </c>
      <c r="EM39" s="3">
        <f t="shared" si="98"/>
        <v>0</v>
      </c>
    </row>
    <row r="40" spans="2:143" ht="12.75" x14ac:dyDescent="0.2">
      <c r="B40" s="18" t="s">
        <v>26</v>
      </c>
      <c r="D40" s="18" t="s">
        <v>29</v>
      </c>
      <c r="F40" s="1">
        <f t="shared" si="8"/>
        <v>0</v>
      </c>
      <c r="H40" s="35">
        <v>2E-3</v>
      </c>
      <c r="I40" s="1">
        <f t="shared" si="99"/>
        <v>0</v>
      </c>
      <c r="L40" s="83">
        <f t="shared" si="9"/>
        <v>0</v>
      </c>
      <c r="M40" s="5"/>
      <c r="N40" s="5"/>
      <c r="O40" s="3"/>
      <c r="P40" s="2">
        <f t="shared" si="10"/>
        <v>0</v>
      </c>
      <c r="Q40" s="2"/>
      <c r="R40" s="2"/>
      <c r="S40" s="2"/>
      <c r="T40" s="2">
        <f t="shared" si="11"/>
        <v>0</v>
      </c>
      <c r="U40" s="2"/>
      <c r="V40" s="2"/>
      <c r="W40" s="2"/>
      <c r="X40" s="2">
        <f t="shared" si="12"/>
        <v>0</v>
      </c>
      <c r="Y40" s="2"/>
      <c r="Z40" s="2"/>
      <c r="AA40" s="2"/>
      <c r="AB40" s="2">
        <f t="shared" si="13"/>
        <v>0</v>
      </c>
      <c r="AC40" s="2"/>
      <c r="AD40" s="2"/>
      <c r="AE40" s="83">
        <f t="shared" si="14"/>
        <v>0</v>
      </c>
      <c r="AF40" s="5"/>
      <c r="AG40" s="5"/>
      <c r="AH40" s="5"/>
      <c r="AI40" s="2">
        <f t="shared" si="15"/>
        <v>0</v>
      </c>
      <c r="AJ40" s="2"/>
      <c r="AK40" s="2"/>
      <c r="AL40" s="2"/>
      <c r="AM40" s="2">
        <f t="shared" si="16"/>
        <v>0</v>
      </c>
      <c r="AN40" s="2"/>
      <c r="AO40" s="2"/>
      <c r="AP40" s="2"/>
      <c r="AQ40" s="2">
        <f t="shared" si="17"/>
        <v>0</v>
      </c>
      <c r="AR40" s="2"/>
      <c r="AS40" s="2"/>
      <c r="AT40" s="2"/>
      <c r="AU40" s="2">
        <f t="shared" si="18"/>
        <v>0</v>
      </c>
      <c r="AV40" s="5"/>
      <c r="AW40" s="83">
        <f t="shared" si="19"/>
        <v>0</v>
      </c>
      <c r="AX40" s="3">
        <f t="shared" si="20"/>
        <v>0</v>
      </c>
      <c r="AY40" s="45">
        <f t="shared" si="21"/>
        <v>0</v>
      </c>
      <c r="AZ40" s="45">
        <f t="shared" si="22"/>
        <v>0</v>
      </c>
      <c r="BA40" s="3">
        <f t="shared" si="23"/>
        <v>0</v>
      </c>
      <c r="BB40" s="29"/>
      <c r="BC40" s="83">
        <f t="shared" si="24"/>
        <v>0</v>
      </c>
      <c r="BD40" s="3">
        <f t="shared" si="25"/>
        <v>0</v>
      </c>
      <c r="BE40" s="45">
        <f t="shared" si="26"/>
        <v>0</v>
      </c>
      <c r="BF40" s="45">
        <f t="shared" si="27"/>
        <v>0</v>
      </c>
      <c r="BG40" s="3">
        <f t="shared" si="28"/>
        <v>0</v>
      </c>
      <c r="BI40" s="80">
        <f t="shared" si="29"/>
        <v>0</v>
      </c>
      <c r="BJ40" s="5">
        <f t="shared" si="30"/>
        <v>0</v>
      </c>
      <c r="BK40" s="5">
        <f t="shared" si="31"/>
        <v>0</v>
      </c>
      <c r="BL40" s="5">
        <f t="shared" si="32"/>
        <v>0</v>
      </c>
      <c r="BM40" s="5">
        <f t="shared" si="33"/>
        <v>0</v>
      </c>
      <c r="BN40" s="5">
        <f t="shared" si="34"/>
        <v>0</v>
      </c>
      <c r="BO40" s="5">
        <f t="shared" si="35"/>
        <v>0</v>
      </c>
      <c r="BP40" s="5">
        <f t="shared" si="36"/>
        <v>0</v>
      </c>
      <c r="BQ40" s="5">
        <f t="shared" si="37"/>
        <v>0</v>
      </c>
      <c r="BR40" s="5">
        <f t="shared" si="38"/>
        <v>0</v>
      </c>
      <c r="BS40" s="5">
        <f t="shared" si="39"/>
        <v>0</v>
      </c>
      <c r="BT40" s="5">
        <f t="shared" si="40"/>
        <v>0</v>
      </c>
      <c r="BU40" s="3">
        <f t="shared" si="41"/>
        <v>0</v>
      </c>
      <c r="BV40" s="29"/>
      <c r="BW40" s="80">
        <f t="shared" si="42"/>
        <v>0</v>
      </c>
      <c r="BX40" s="5">
        <f t="shared" si="43"/>
        <v>0</v>
      </c>
      <c r="BY40" s="5">
        <f t="shared" si="44"/>
        <v>0</v>
      </c>
      <c r="BZ40" s="5">
        <f t="shared" si="45"/>
        <v>0</v>
      </c>
      <c r="CA40" s="5">
        <f t="shared" si="46"/>
        <v>0</v>
      </c>
      <c r="CB40" s="5">
        <f t="shared" si="47"/>
        <v>0</v>
      </c>
      <c r="CC40" s="5">
        <f t="shared" si="48"/>
        <v>0</v>
      </c>
      <c r="CD40" s="5">
        <f t="shared" si="49"/>
        <v>0</v>
      </c>
      <c r="CE40" s="5">
        <f t="shared" si="50"/>
        <v>0</v>
      </c>
      <c r="CF40" s="5">
        <f t="shared" si="51"/>
        <v>0</v>
      </c>
      <c r="CG40" s="5">
        <f t="shared" si="52"/>
        <v>0</v>
      </c>
      <c r="CH40" s="5">
        <f t="shared" si="53"/>
        <v>0</v>
      </c>
      <c r="CI40" s="3">
        <f t="shared" si="54"/>
        <v>0</v>
      </c>
      <c r="CK40" s="43">
        <f t="shared" si="55"/>
        <v>0</v>
      </c>
      <c r="CL40" s="5">
        <f t="shared" si="56"/>
        <v>0</v>
      </c>
      <c r="CM40" s="5">
        <f t="shared" si="57"/>
        <v>0</v>
      </c>
      <c r="CN40" s="5">
        <f t="shared" si="58"/>
        <v>0</v>
      </c>
      <c r="CO40" s="5">
        <f t="shared" si="59"/>
        <v>0</v>
      </c>
      <c r="CP40" s="5">
        <f t="shared" si="60"/>
        <v>0</v>
      </c>
      <c r="CQ40" s="5">
        <f t="shared" si="61"/>
        <v>0</v>
      </c>
      <c r="CR40" s="5">
        <f t="shared" si="62"/>
        <v>0</v>
      </c>
      <c r="CS40" s="5">
        <f t="shared" si="63"/>
        <v>0</v>
      </c>
      <c r="CT40" s="5">
        <f t="shared" si="64"/>
        <v>0</v>
      </c>
      <c r="CU40" s="5">
        <f t="shared" si="65"/>
        <v>0</v>
      </c>
      <c r="CV40" s="5">
        <f t="shared" si="66"/>
        <v>0</v>
      </c>
      <c r="CW40" s="3">
        <f t="shared" si="67"/>
        <v>0</v>
      </c>
      <c r="CX40" s="29"/>
      <c r="CY40" s="83">
        <f t="shared" si="68"/>
        <v>0</v>
      </c>
      <c r="CZ40" s="5">
        <f t="shared" si="69"/>
        <v>0</v>
      </c>
      <c r="DA40" s="5">
        <f t="shared" si="70"/>
        <v>0</v>
      </c>
      <c r="DB40" s="5">
        <f t="shared" si="71"/>
        <v>0</v>
      </c>
      <c r="DC40" s="5">
        <f t="shared" si="72"/>
        <v>0</v>
      </c>
      <c r="DD40" s="5">
        <f t="shared" si="73"/>
        <v>0</v>
      </c>
      <c r="DE40" s="5">
        <f t="shared" si="74"/>
        <v>0</v>
      </c>
      <c r="DF40" s="5">
        <f t="shared" si="75"/>
        <v>0</v>
      </c>
      <c r="DG40" s="5">
        <f t="shared" si="76"/>
        <v>0</v>
      </c>
      <c r="DH40" s="5">
        <f t="shared" si="77"/>
        <v>0</v>
      </c>
      <c r="DI40" s="5">
        <f t="shared" si="78"/>
        <v>0</v>
      </c>
      <c r="DJ40" s="5">
        <f t="shared" si="79"/>
        <v>0</v>
      </c>
      <c r="DK40" s="3">
        <f t="shared" si="80"/>
        <v>0</v>
      </c>
      <c r="DL40" s="29"/>
      <c r="DM40" s="83">
        <f t="shared" si="81"/>
        <v>0</v>
      </c>
      <c r="DN40" s="5">
        <f t="shared" si="82"/>
        <v>0</v>
      </c>
      <c r="DO40" s="5">
        <f t="shared" si="83"/>
        <v>0</v>
      </c>
      <c r="DP40" s="5">
        <f t="shared" si="84"/>
        <v>0</v>
      </c>
      <c r="DQ40" s="5">
        <f t="shared" si="0"/>
        <v>0</v>
      </c>
      <c r="DR40" s="5">
        <f t="shared" si="1"/>
        <v>0</v>
      </c>
      <c r="DS40" s="5">
        <f t="shared" si="85"/>
        <v>0</v>
      </c>
      <c r="DT40" s="5">
        <f t="shared" si="2"/>
        <v>0</v>
      </c>
      <c r="DU40" s="5">
        <f t="shared" si="3"/>
        <v>0</v>
      </c>
      <c r="DV40" s="5">
        <f t="shared" si="86"/>
        <v>0</v>
      </c>
      <c r="DW40" s="5">
        <f t="shared" si="87"/>
        <v>0</v>
      </c>
      <c r="DX40" s="5">
        <f t="shared" si="88"/>
        <v>0</v>
      </c>
      <c r="DY40" s="3">
        <f t="shared" si="89"/>
        <v>0</v>
      </c>
      <c r="EA40" s="83">
        <f t="shared" si="90"/>
        <v>0</v>
      </c>
      <c r="EB40" s="5">
        <f t="shared" si="91"/>
        <v>0</v>
      </c>
      <c r="EC40" s="5">
        <f t="shared" si="92"/>
        <v>0</v>
      </c>
      <c r="ED40" s="5">
        <f t="shared" si="93"/>
        <v>0</v>
      </c>
      <c r="EE40" s="5">
        <f t="shared" si="4"/>
        <v>0</v>
      </c>
      <c r="EF40" s="5">
        <f t="shared" si="5"/>
        <v>0</v>
      </c>
      <c r="EG40" s="5">
        <f t="shared" si="94"/>
        <v>0</v>
      </c>
      <c r="EH40" s="5">
        <f t="shared" si="95"/>
        <v>0</v>
      </c>
      <c r="EI40" s="5">
        <f t="shared" si="96"/>
        <v>0</v>
      </c>
      <c r="EJ40" s="5">
        <f t="shared" si="97"/>
        <v>0</v>
      </c>
      <c r="EK40" s="5">
        <f t="shared" si="6"/>
        <v>0</v>
      </c>
      <c r="EL40" s="5">
        <f t="shared" si="7"/>
        <v>0</v>
      </c>
      <c r="EM40" s="3">
        <f t="shared" si="98"/>
        <v>0</v>
      </c>
    </row>
    <row r="41" spans="2:143" ht="12.75" x14ac:dyDescent="0.2">
      <c r="B41" s="18" t="s">
        <v>26</v>
      </c>
      <c r="D41" s="18" t="s">
        <v>29</v>
      </c>
      <c r="F41" s="1">
        <f t="shared" si="8"/>
        <v>0</v>
      </c>
      <c r="H41" s="35">
        <v>2E-3</v>
      </c>
      <c r="I41" s="1">
        <f t="shared" si="99"/>
        <v>0</v>
      </c>
      <c r="L41" s="83">
        <f t="shared" si="9"/>
        <v>0</v>
      </c>
      <c r="M41" s="5"/>
      <c r="N41" s="5"/>
      <c r="O41" s="3"/>
      <c r="P41" s="2">
        <f t="shared" si="10"/>
        <v>0</v>
      </c>
      <c r="Q41" s="2"/>
      <c r="R41" s="2"/>
      <c r="S41" s="2"/>
      <c r="T41" s="2">
        <f t="shared" si="11"/>
        <v>0</v>
      </c>
      <c r="U41" s="2"/>
      <c r="V41" s="2"/>
      <c r="W41" s="2"/>
      <c r="X41" s="2">
        <f t="shared" si="12"/>
        <v>0</v>
      </c>
      <c r="Y41" s="2"/>
      <c r="Z41" s="2"/>
      <c r="AA41" s="2"/>
      <c r="AB41" s="2">
        <f t="shared" si="13"/>
        <v>0</v>
      </c>
      <c r="AC41" s="2"/>
      <c r="AD41" s="2"/>
      <c r="AE41" s="83">
        <f t="shared" si="14"/>
        <v>0</v>
      </c>
      <c r="AF41" s="5"/>
      <c r="AG41" s="5"/>
      <c r="AH41" s="5"/>
      <c r="AI41" s="2">
        <f t="shared" si="15"/>
        <v>0</v>
      </c>
      <c r="AJ41" s="2"/>
      <c r="AK41" s="2"/>
      <c r="AL41" s="2"/>
      <c r="AM41" s="2">
        <f t="shared" si="16"/>
        <v>0</v>
      </c>
      <c r="AN41" s="2"/>
      <c r="AO41" s="2"/>
      <c r="AP41" s="2"/>
      <c r="AQ41" s="2">
        <f t="shared" si="17"/>
        <v>0</v>
      </c>
      <c r="AR41" s="2"/>
      <c r="AS41" s="2"/>
      <c r="AT41" s="2"/>
      <c r="AU41" s="2">
        <f t="shared" si="18"/>
        <v>0</v>
      </c>
      <c r="AV41" s="5"/>
      <c r="AW41" s="83">
        <f t="shared" si="19"/>
        <v>0</v>
      </c>
      <c r="AX41" s="3">
        <f t="shared" si="20"/>
        <v>0</v>
      </c>
      <c r="AY41" s="45">
        <f t="shared" si="21"/>
        <v>0</v>
      </c>
      <c r="AZ41" s="45">
        <f t="shared" si="22"/>
        <v>0</v>
      </c>
      <c r="BA41" s="3">
        <f t="shared" si="23"/>
        <v>0</v>
      </c>
      <c r="BB41" s="29"/>
      <c r="BC41" s="83">
        <f t="shared" si="24"/>
        <v>0</v>
      </c>
      <c r="BD41" s="3">
        <f t="shared" si="25"/>
        <v>0</v>
      </c>
      <c r="BE41" s="45">
        <f t="shared" si="26"/>
        <v>0</v>
      </c>
      <c r="BF41" s="45">
        <f t="shared" si="27"/>
        <v>0</v>
      </c>
      <c r="BG41" s="3">
        <f t="shared" si="28"/>
        <v>0</v>
      </c>
      <c r="BI41" s="80">
        <f t="shared" si="29"/>
        <v>0</v>
      </c>
      <c r="BJ41" s="5">
        <f t="shared" si="30"/>
        <v>0</v>
      </c>
      <c r="BK41" s="5">
        <f t="shared" si="31"/>
        <v>0</v>
      </c>
      <c r="BL41" s="5">
        <f t="shared" si="32"/>
        <v>0</v>
      </c>
      <c r="BM41" s="5">
        <f t="shared" si="33"/>
        <v>0</v>
      </c>
      <c r="BN41" s="5">
        <f t="shared" si="34"/>
        <v>0</v>
      </c>
      <c r="BO41" s="5">
        <f t="shared" si="35"/>
        <v>0</v>
      </c>
      <c r="BP41" s="5">
        <f t="shared" si="36"/>
        <v>0</v>
      </c>
      <c r="BQ41" s="5">
        <f t="shared" si="37"/>
        <v>0</v>
      </c>
      <c r="BR41" s="5">
        <f t="shared" si="38"/>
        <v>0</v>
      </c>
      <c r="BS41" s="5">
        <f t="shared" si="39"/>
        <v>0</v>
      </c>
      <c r="BT41" s="5">
        <f t="shared" si="40"/>
        <v>0</v>
      </c>
      <c r="BU41" s="3">
        <f t="shared" si="41"/>
        <v>0</v>
      </c>
      <c r="BV41" s="29"/>
      <c r="BW41" s="80">
        <f t="shared" si="42"/>
        <v>0</v>
      </c>
      <c r="BX41" s="5">
        <f t="shared" si="43"/>
        <v>0</v>
      </c>
      <c r="BY41" s="5">
        <f t="shared" si="44"/>
        <v>0</v>
      </c>
      <c r="BZ41" s="5">
        <f t="shared" si="45"/>
        <v>0</v>
      </c>
      <c r="CA41" s="5">
        <f t="shared" si="46"/>
        <v>0</v>
      </c>
      <c r="CB41" s="5">
        <f t="shared" si="47"/>
        <v>0</v>
      </c>
      <c r="CC41" s="5">
        <f t="shared" si="48"/>
        <v>0</v>
      </c>
      <c r="CD41" s="5">
        <f t="shared" si="49"/>
        <v>0</v>
      </c>
      <c r="CE41" s="5">
        <f t="shared" si="50"/>
        <v>0</v>
      </c>
      <c r="CF41" s="5">
        <f t="shared" si="51"/>
        <v>0</v>
      </c>
      <c r="CG41" s="5">
        <f t="shared" si="52"/>
        <v>0</v>
      </c>
      <c r="CH41" s="5">
        <f t="shared" si="53"/>
        <v>0</v>
      </c>
      <c r="CI41" s="3">
        <f t="shared" si="54"/>
        <v>0</v>
      </c>
      <c r="CK41" s="43">
        <f t="shared" si="55"/>
        <v>0</v>
      </c>
      <c r="CL41" s="5">
        <f t="shared" si="56"/>
        <v>0</v>
      </c>
      <c r="CM41" s="5">
        <f t="shared" si="57"/>
        <v>0</v>
      </c>
      <c r="CN41" s="5">
        <f t="shared" si="58"/>
        <v>0</v>
      </c>
      <c r="CO41" s="5">
        <f t="shared" si="59"/>
        <v>0</v>
      </c>
      <c r="CP41" s="5">
        <f t="shared" si="60"/>
        <v>0</v>
      </c>
      <c r="CQ41" s="5">
        <f t="shared" si="61"/>
        <v>0</v>
      </c>
      <c r="CR41" s="5">
        <f t="shared" si="62"/>
        <v>0</v>
      </c>
      <c r="CS41" s="5">
        <f t="shared" si="63"/>
        <v>0</v>
      </c>
      <c r="CT41" s="5">
        <f t="shared" si="64"/>
        <v>0</v>
      </c>
      <c r="CU41" s="5">
        <f t="shared" si="65"/>
        <v>0</v>
      </c>
      <c r="CV41" s="5">
        <f t="shared" si="66"/>
        <v>0</v>
      </c>
      <c r="CW41" s="3">
        <f t="shared" si="67"/>
        <v>0</v>
      </c>
      <c r="CX41" s="29"/>
      <c r="CY41" s="83">
        <f t="shared" si="68"/>
        <v>0</v>
      </c>
      <c r="CZ41" s="5">
        <f t="shared" si="69"/>
        <v>0</v>
      </c>
      <c r="DA41" s="5">
        <f t="shared" si="70"/>
        <v>0</v>
      </c>
      <c r="DB41" s="5">
        <f t="shared" si="71"/>
        <v>0</v>
      </c>
      <c r="DC41" s="5">
        <f t="shared" si="72"/>
        <v>0</v>
      </c>
      <c r="DD41" s="5">
        <f t="shared" si="73"/>
        <v>0</v>
      </c>
      <c r="DE41" s="5">
        <f t="shared" si="74"/>
        <v>0</v>
      </c>
      <c r="DF41" s="5">
        <f t="shared" si="75"/>
        <v>0</v>
      </c>
      <c r="DG41" s="5">
        <f t="shared" si="76"/>
        <v>0</v>
      </c>
      <c r="DH41" s="5">
        <f t="shared" si="77"/>
        <v>0</v>
      </c>
      <c r="DI41" s="5">
        <f t="shared" si="78"/>
        <v>0</v>
      </c>
      <c r="DJ41" s="5">
        <f t="shared" si="79"/>
        <v>0</v>
      </c>
      <c r="DK41" s="3">
        <f t="shared" si="80"/>
        <v>0</v>
      </c>
      <c r="DL41" s="29"/>
      <c r="DM41" s="83">
        <f t="shared" si="81"/>
        <v>0</v>
      </c>
      <c r="DN41" s="5">
        <f t="shared" si="82"/>
        <v>0</v>
      </c>
      <c r="DO41" s="5">
        <f t="shared" si="83"/>
        <v>0</v>
      </c>
      <c r="DP41" s="5">
        <f t="shared" si="84"/>
        <v>0</v>
      </c>
      <c r="DQ41" s="5">
        <f t="shared" si="0"/>
        <v>0</v>
      </c>
      <c r="DR41" s="5">
        <f t="shared" si="1"/>
        <v>0</v>
      </c>
      <c r="DS41" s="5">
        <f t="shared" si="85"/>
        <v>0</v>
      </c>
      <c r="DT41" s="5">
        <f t="shared" si="2"/>
        <v>0</v>
      </c>
      <c r="DU41" s="5">
        <f t="shared" si="3"/>
        <v>0</v>
      </c>
      <c r="DV41" s="5">
        <f t="shared" si="86"/>
        <v>0</v>
      </c>
      <c r="DW41" s="5">
        <f t="shared" si="87"/>
        <v>0</v>
      </c>
      <c r="DX41" s="5">
        <f t="shared" si="88"/>
        <v>0</v>
      </c>
      <c r="DY41" s="3">
        <f t="shared" si="89"/>
        <v>0</v>
      </c>
      <c r="EA41" s="83">
        <f t="shared" si="90"/>
        <v>0</v>
      </c>
      <c r="EB41" s="5">
        <f t="shared" si="91"/>
        <v>0</v>
      </c>
      <c r="EC41" s="5">
        <f t="shared" si="92"/>
        <v>0</v>
      </c>
      <c r="ED41" s="5">
        <f t="shared" si="93"/>
        <v>0</v>
      </c>
      <c r="EE41" s="5">
        <f t="shared" si="4"/>
        <v>0</v>
      </c>
      <c r="EF41" s="5">
        <f t="shared" si="5"/>
        <v>0</v>
      </c>
      <c r="EG41" s="5">
        <f t="shared" si="94"/>
        <v>0</v>
      </c>
      <c r="EH41" s="5">
        <f t="shared" si="95"/>
        <v>0</v>
      </c>
      <c r="EI41" s="5">
        <f t="shared" si="96"/>
        <v>0</v>
      </c>
      <c r="EJ41" s="5">
        <f t="shared" si="97"/>
        <v>0</v>
      </c>
      <c r="EK41" s="5">
        <f t="shared" si="6"/>
        <v>0</v>
      </c>
      <c r="EL41" s="5">
        <f t="shared" si="7"/>
        <v>0</v>
      </c>
      <c r="EM41" s="3">
        <f t="shared" si="98"/>
        <v>0</v>
      </c>
    </row>
    <row r="42" spans="2:143" ht="12.75" x14ac:dyDescent="0.2">
      <c r="B42" s="18" t="s">
        <v>26</v>
      </c>
      <c r="D42" s="18" t="s">
        <v>29</v>
      </c>
      <c r="F42" s="1">
        <f t="shared" si="8"/>
        <v>0</v>
      </c>
      <c r="H42" s="35">
        <v>2E-3</v>
      </c>
      <c r="I42" s="1">
        <f t="shared" si="99"/>
        <v>0</v>
      </c>
      <c r="L42" s="83">
        <f t="shared" si="9"/>
        <v>0</v>
      </c>
      <c r="M42" s="5"/>
      <c r="N42" s="5"/>
      <c r="O42" s="3"/>
      <c r="P42" s="2">
        <f t="shared" si="10"/>
        <v>0</v>
      </c>
      <c r="Q42" s="2"/>
      <c r="R42" s="2"/>
      <c r="S42" s="2"/>
      <c r="T42" s="2">
        <f t="shared" si="11"/>
        <v>0</v>
      </c>
      <c r="U42" s="2"/>
      <c r="V42" s="2"/>
      <c r="W42" s="2"/>
      <c r="X42" s="2">
        <f t="shared" si="12"/>
        <v>0</v>
      </c>
      <c r="Y42" s="2"/>
      <c r="Z42" s="2"/>
      <c r="AA42" s="2"/>
      <c r="AB42" s="2">
        <f t="shared" si="13"/>
        <v>0</v>
      </c>
      <c r="AC42" s="2"/>
      <c r="AD42" s="2"/>
      <c r="AE42" s="83">
        <f t="shared" si="14"/>
        <v>0</v>
      </c>
      <c r="AF42" s="5"/>
      <c r="AG42" s="5"/>
      <c r="AH42" s="5"/>
      <c r="AI42" s="2">
        <f t="shared" si="15"/>
        <v>0</v>
      </c>
      <c r="AJ42" s="2"/>
      <c r="AK42" s="2"/>
      <c r="AL42" s="2"/>
      <c r="AM42" s="2">
        <f t="shared" si="16"/>
        <v>0</v>
      </c>
      <c r="AN42" s="2"/>
      <c r="AO42" s="2"/>
      <c r="AP42" s="2"/>
      <c r="AQ42" s="2">
        <f t="shared" si="17"/>
        <v>0</v>
      </c>
      <c r="AR42" s="2"/>
      <c r="AS42" s="2"/>
      <c r="AT42" s="2"/>
      <c r="AU42" s="2">
        <f t="shared" si="18"/>
        <v>0</v>
      </c>
      <c r="AV42" s="5"/>
      <c r="AW42" s="83">
        <f t="shared" si="19"/>
        <v>0</v>
      </c>
      <c r="AX42" s="3">
        <f t="shared" si="20"/>
        <v>0</v>
      </c>
      <c r="AY42" s="45">
        <f t="shared" si="21"/>
        <v>0</v>
      </c>
      <c r="AZ42" s="45">
        <f t="shared" si="22"/>
        <v>0</v>
      </c>
      <c r="BA42" s="3">
        <f t="shared" si="23"/>
        <v>0</v>
      </c>
      <c r="BB42" s="29"/>
      <c r="BC42" s="83">
        <f t="shared" si="24"/>
        <v>0</v>
      </c>
      <c r="BD42" s="3">
        <f t="shared" si="25"/>
        <v>0</v>
      </c>
      <c r="BE42" s="45">
        <f t="shared" si="26"/>
        <v>0</v>
      </c>
      <c r="BF42" s="45">
        <f t="shared" si="27"/>
        <v>0</v>
      </c>
      <c r="BG42" s="3">
        <f t="shared" si="28"/>
        <v>0</v>
      </c>
      <c r="BI42" s="80">
        <f t="shared" si="29"/>
        <v>0</v>
      </c>
      <c r="BJ42" s="5">
        <f t="shared" si="30"/>
        <v>0</v>
      </c>
      <c r="BK42" s="5">
        <f t="shared" si="31"/>
        <v>0</v>
      </c>
      <c r="BL42" s="5">
        <f t="shared" si="32"/>
        <v>0</v>
      </c>
      <c r="BM42" s="5">
        <f t="shared" si="33"/>
        <v>0</v>
      </c>
      <c r="BN42" s="5">
        <f t="shared" si="34"/>
        <v>0</v>
      </c>
      <c r="BO42" s="5">
        <f t="shared" si="35"/>
        <v>0</v>
      </c>
      <c r="BP42" s="5">
        <f t="shared" si="36"/>
        <v>0</v>
      </c>
      <c r="BQ42" s="5">
        <f t="shared" si="37"/>
        <v>0</v>
      </c>
      <c r="BR42" s="5">
        <f t="shared" si="38"/>
        <v>0</v>
      </c>
      <c r="BS42" s="5">
        <f t="shared" si="39"/>
        <v>0</v>
      </c>
      <c r="BT42" s="5">
        <f t="shared" si="40"/>
        <v>0</v>
      </c>
      <c r="BU42" s="3">
        <f t="shared" si="41"/>
        <v>0</v>
      </c>
      <c r="BV42" s="29"/>
      <c r="BW42" s="80">
        <f t="shared" si="42"/>
        <v>0</v>
      </c>
      <c r="BX42" s="5">
        <f t="shared" si="43"/>
        <v>0</v>
      </c>
      <c r="BY42" s="5">
        <f t="shared" si="44"/>
        <v>0</v>
      </c>
      <c r="BZ42" s="5">
        <f t="shared" si="45"/>
        <v>0</v>
      </c>
      <c r="CA42" s="5">
        <f t="shared" si="46"/>
        <v>0</v>
      </c>
      <c r="CB42" s="5">
        <f t="shared" si="47"/>
        <v>0</v>
      </c>
      <c r="CC42" s="5">
        <f t="shared" si="48"/>
        <v>0</v>
      </c>
      <c r="CD42" s="5">
        <f t="shared" si="49"/>
        <v>0</v>
      </c>
      <c r="CE42" s="5">
        <f t="shared" si="50"/>
        <v>0</v>
      </c>
      <c r="CF42" s="5">
        <f t="shared" si="51"/>
        <v>0</v>
      </c>
      <c r="CG42" s="5">
        <f t="shared" si="52"/>
        <v>0</v>
      </c>
      <c r="CH42" s="5">
        <f t="shared" si="53"/>
        <v>0</v>
      </c>
      <c r="CI42" s="3">
        <f t="shared" si="54"/>
        <v>0</v>
      </c>
      <c r="CK42" s="43">
        <f t="shared" si="55"/>
        <v>0</v>
      </c>
      <c r="CL42" s="5">
        <f t="shared" si="56"/>
        <v>0</v>
      </c>
      <c r="CM42" s="5">
        <f t="shared" si="57"/>
        <v>0</v>
      </c>
      <c r="CN42" s="5">
        <f t="shared" si="58"/>
        <v>0</v>
      </c>
      <c r="CO42" s="5">
        <f t="shared" si="59"/>
        <v>0</v>
      </c>
      <c r="CP42" s="5">
        <f t="shared" si="60"/>
        <v>0</v>
      </c>
      <c r="CQ42" s="5">
        <f t="shared" si="61"/>
        <v>0</v>
      </c>
      <c r="CR42" s="5">
        <f t="shared" si="62"/>
        <v>0</v>
      </c>
      <c r="CS42" s="5">
        <f t="shared" si="63"/>
        <v>0</v>
      </c>
      <c r="CT42" s="5">
        <f t="shared" si="64"/>
        <v>0</v>
      </c>
      <c r="CU42" s="5">
        <f t="shared" si="65"/>
        <v>0</v>
      </c>
      <c r="CV42" s="5">
        <f t="shared" si="66"/>
        <v>0</v>
      </c>
      <c r="CW42" s="3">
        <f t="shared" si="67"/>
        <v>0</v>
      </c>
      <c r="CX42" s="29"/>
      <c r="CY42" s="83">
        <f t="shared" si="68"/>
        <v>0</v>
      </c>
      <c r="CZ42" s="5">
        <f t="shared" si="69"/>
        <v>0</v>
      </c>
      <c r="DA42" s="5">
        <f t="shared" si="70"/>
        <v>0</v>
      </c>
      <c r="DB42" s="5">
        <f t="shared" si="71"/>
        <v>0</v>
      </c>
      <c r="DC42" s="5">
        <f t="shared" si="72"/>
        <v>0</v>
      </c>
      <c r="DD42" s="5">
        <f t="shared" si="73"/>
        <v>0</v>
      </c>
      <c r="DE42" s="5">
        <f t="shared" si="74"/>
        <v>0</v>
      </c>
      <c r="DF42" s="5">
        <f t="shared" si="75"/>
        <v>0</v>
      </c>
      <c r="DG42" s="5">
        <f t="shared" si="76"/>
        <v>0</v>
      </c>
      <c r="DH42" s="5">
        <f t="shared" si="77"/>
        <v>0</v>
      </c>
      <c r="DI42" s="5">
        <f t="shared" si="78"/>
        <v>0</v>
      </c>
      <c r="DJ42" s="5">
        <f t="shared" si="79"/>
        <v>0</v>
      </c>
      <c r="DK42" s="3">
        <f t="shared" si="80"/>
        <v>0</v>
      </c>
      <c r="DL42" s="29"/>
      <c r="DM42" s="83">
        <f t="shared" si="81"/>
        <v>0</v>
      </c>
      <c r="DN42" s="5">
        <f t="shared" si="82"/>
        <v>0</v>
      </c>
      <c r="DO42" s="5">
        <f t="shared" si="83"/>
        <v>0</v>
      </c>
      <c r="DP42" s="5">
        <f t="shared" si="84"/>
        <v>0</v>
      </c>
      <c r="DQ42" s="5">
        <f t="shared" si="0"/>
        <v>0</v>
      </c>
      <c r="DR42" s="5">
        <f t="shared" si="1"/>
        <v>0</v>
      </c>
      <c r="DS42" s="5">
        <f t="shared" si="85"/>
        <v>0</v>
      </c>
      <c r="DT42" s="5">
        <f t="shared" si="2"/>
        <v>0</v>
      </c>
      <c r="DU42" s="5">
        <f t="shared" si="3"/>
        <v>0</v>
      </c>
      <c r="DV42" s="5">
        <f t="shared" si="86"/>
        <v>0</v>
      </c>
      <c r="DW42" s="5">
        <f t="shared" si="87"/>
        <v>0</v>
      </c>
      <c r="DX42" s="5">
        <f t="shared" si="88"/>
        <v>0</v>
      </c>
      <c r="DY42" s="3">
        <f t="shared" si="89"/>
        <v>0</v>
      </c>
      <c r="EA42" s="83">
        <f t="shared" si="90"/>
        <v>0</v>
      </c>
      <c r="EB42" s="5">
        <f t="shared" si="91"/>
        <v>0</v>
      </c>
      <c r="EC42" s="5">
        <f t="shared" si="92"/>
        <v>0</v>
      </c>
      <c r="ED42" s="5">
        <f t="shared" si="93"/>
        <v>0</v>
      </c>
      <c r="EE42" s="5">
        <f t="shared" si="4"/>
        <v>0</v>
      </c>
      <c r="EF42" s="5">
        <f t="shared" si="5"/>
        <v>0</v>
      </c>
      <c r="EG42" s="5">
        <f t="shared" si="94"/>
        <v>0</v>
      </c>
      <c r="EH42" s="5">
        <f t="shared" si="95"/>
        <v>0</v>
      </c>
      <c r="EI42" s="5">
        <f t="shared" si="96"/>
        <v>0</v>
      </c>
      <c r="EJ42" s="5">
        <f t="shared" si="97"/>
        <v>0</v>
      </c>
      <c r="EK42" s="5">
        <f t="shared" si="6"/>
        <v>0</v>
      </c>
      <c r="EL42" s="5">
        <f t="shared" si="7"/>
        <v>0</v>
      </c>
      <c r="EM42" s="3">
        <f t="shared" si="98"/>
        <v>0</v>
      </c>
    </row>
    <row r="43" spans="2:143" ht="12.75" x14ac:dyDescent="0.2">
      <c r="B43" s="18" t="s">
        <v>26</v>
      </c>
      <c r="D43" s="18" t="s">
        <v>29</v>
      </c>
      <c r="F43" s="1">
        <f t="shared" si="8"/>
        <v>0</v>
      </c>
      <c r="H43" s="35">
        <v>2E-3</v>
      </c>
      <c r="I43" s="1">
        <f t="shared" si="99"/>
        <v>0</v>
      </c>
      <c r="L43" s="83">
        <f t="shared" si="9"/>
        <v>0</v>
      </c>
      <c r="M43" s="5"/>
      <c r="N43" s="5"/>
      <c r="O43" s="3"/>
      <c r="P43" s="2">
        <f t="shared" si="10"/>
        <v>0</v>
      </c>
      <c r="Q43" s="2"/>
      <c r="R43" s="2"/>
      <c r="S43" s="2"/>
      <c r="T43" s="2">
        <f t="shared" si="11"/>
        <v>0</v>
      </c>
      <c r="U43" s="2"/>
      <c r="V43" s="2"/>
      <c r="W43" s="2"/>
      <c r="X43" s="2">
        <f t="shared" si="12"/>
        <v>0</v>
      </c>
      <c r="Y43" s="2"/>
      <c r="Z43" s="2"/>
      <c r="AA43" s="2"/>
      <c r="AB43" s="2">
        <f t="shared" si="13"/>
        <v>0</v>
      </c>
      <c r="AC43" s="2"/>
      <c r="AD43" s="2"/>
      <c r="AE43" s="83">
        <f t="shared" si="14"/>
        <v>0</v>
      </c>
      <c r="AF43" s="5"/>
      <c r="AG43" s="5"/>
      <c r="AH43" s="5"/>
      <c r="AI43" s="2">
        <f t="shared" si="15"/>
        <v>0</v>
      </c>
      <c r="AJ43" s="2"/>
      <c r="AK43" s="2"/>
      <c r="AL43" s="2"/>
      <c r="AM43" s="2">
        <f t="shared" si="16"/>
        <v>0</v>
      </c>
      <c r="AN43" s="2"/>
      <c r="AO43" s="2"/>
      <c r="AP43" s="2"/>
      <c r="AQ43" s="2">
        <f t="shared" si="17"/>
        <v>0</v>
      </c>
      <c r="AR43" s="2"/>
      <c r="AS43" s="2"/>
      <c r="AT43" s="2"/>
      <c r="AU43" s="2">
        <f t="shared" si="18"/>
        <v>0</v>
      </c>
      <c r="AV43" s="5"/>
      <c r="AW43" s="83">
        <f t="shared" si="19"/>
        <v>0</v>
      </c>
      <c r="AX43" s="3">
        <f t="shared" si="20"/>
        <v>0</v>
      </c>
      <c r="AY43" s="45">
        <f t="shared" si="21"/>
        <v>0</v>
      </c>
      <c r="AZ43" s="45">
        <f t="shared" si="22"/>
        <v>0</v>
      </c>
      <c r="BA43" s="3">
        <f t="shared" si="23"/>
        <v>0</v>
      </c>
      <c r="BB43" s="29"/>
      <c r="BC43" s="83">
        <f t="shared" si="24"/>
        <v>0</v>
      </c>
      <c r="BD43" s="3">
        <f t="shared" si="25"/>
        <v>0</v>
      </c>
      <c r="BE43" s="45">
        <f t="shared" si="26"/>
        <v>0</v>
      </c>
      <c r="BF43" s="45">
        <f t="shared" si="27"/>
        <v>0</v>
      </c>
      <c r="BG43" s="3">
        <f t="shared" si="28"/>
        <v>0</v>
      </c>
      <c r="BI43" s="80">
        <f t="shared" si="29"/>
        <v>0</v>
      </c>
      <c r="BJ43" s="5">
        <f t="shared" si="30"/>
        <v>0</v>
      </c>
      <c r="BK43" s="5">
        <f t="shared" si="31"/>
        <v>0</v>
      </c>
      <c r="BL43" s="5">
        <f t="shared" si="32"/>
        <v>0</v>
      </c>
      <c r="BM43" s="5">
        <f t="shared" si="33"/>
        <v>0</v>
      </c>
      <c r="BN43" s="5">
        <f t="shared" si="34"/>
        <v>0</v>
      </c>
      <c r="BO43" s="5">
        <f t="shared" si="35"/>
        <v>0</v>
      </c>
      <c r="BP43" s="5">
        <f t="shared" si="36"/>
        <v>0</v>
      </c>
      <c r="BQ43" s="5">
        <f t="shared" si="37"/>
        <v>0</v>
      </c>
      <c r="BR43" s="5">
        <f t="shared" si="38"/>
        <v>0</v>
      </c>
      <c r="BS43" s="5">
        <f t="shared" si="39"/>
        <v>0</v>
      </c>
      <c r="BT43" s="5">
        <f t="shared" si="40"/>
        <v>0</v>
      </c>
      <c r="BU43" s="3">
        <f t="shared" si="41"/>
        <v>0</v>
      </c>
      <c r="BV43" s="29"/>
      <c r="BW43" s="80">
        <f t="shared" si="42"/>
        <v>0</v>
      </c>
      <c r="BX43" s="5">
        <f t="shared" si="43"/>
        <v>0</v>
      </c>
      <c r="BY43" s="5">
        <f t="shared" si="44"/>
        <v>0</v>
      </c>
      <c r="BZ43" s="5">
        <f t="shared" si="45"/>
        <v>0</v>
      </c>
      <c r="CA43" s="5">
        <f t="shared" si="46"/>
        <v>0</v>
      </c>
      <c r="CB43" s="5">
        <f t="shared" si="47"/>
        <v>0</v>
      </c>
      <c r="CC43" s="5">
        <f t="shared" si="48"/>
        <v>0</v>
      </c>
      <c r="CD43" s="5">
        <f t="shared" si="49"/>
        <v>0</v>
      </c>
      <c r="CE43" s="5">
        <f t="shared" si="50"/>
        <v>0</v>
      </c>
      <c r="CF43" s="5">
        <f t="shared" si="51"/>
        <v>0</v>
      </c>
      <c r="CG43" s="5">
        <f t="shared" si="52"/>
        <v>0</v>
      </c>
      <c r="CH43" s="5">
        <f t="shared" si="53"/>
        <v>0</v>
      </c>
      <c r="CI43" s="3">
        <f t="shared" si="54"/>
        <v>0</v>
      </c>
      <c r="CK43" s="43">
        <f t="shared" si="55"/>
        <v>0</v>
      </c>
      <c r="CL43" s="5">
        <f t="shared" si="56"/>
        <v>0</v>
      </c>
      <c r="CM43" s="5">
        <f t="shared" si="57"/>
        <v>0</v>
      </c>
      <c r="CN43" s="5">
        <f t="shared" si="58"/>
        <v>0</v>
      </c>
      <c r="CO43" s="5">
        <f t="shared" si="59"/>
        <v>0</v>
      </c>
      <c r="CP43" s="5">
        <f t="shared" si="60"/>
        <v>0</v>
      </c>
      <c r="CQ43" s="5">
        <f t="shared" si="61"/>
        <v>0</v>
      </c>
      <c r="CR43" s="5">
        <f t="shared" si="62"/>
        <v>0</v>
      </c>
      <c r="CS43" s="5">
        <f t="shared" si="63"/>
        <v>0</v>
      </c>
      <c r="CT43" s="5">
        <f t="shared" si="64"/>
        <v>0</v>
      </c>
      <c r="CU43" s="5">
        <f t="shared" si="65"/>
        <v>0</v>
      </c>
      <c r="CV43" s="5">
        <f t="shared" si="66"/>
        <v>0</v>
      </c>
      <c r="CW43" s="3">
        <f t="shared" si="67"/>
        <v>0</v>
      </c>
      <c r="CX43" s="29"/>
      <c r="CY43" s="83">
        <f t="shared" si="68"/>
        <v>0</v>
      </c>
      <c r="CZ43" s="5">
        <f t="shared" si="69"/>
        <v>0</v>
      </c>
      <c r="DA43" s="5">
        <f t="shared" si="70"/>
        <v>0</v>
      </c>
      <c r="DB43" s="5">
        <f t="shared" si="71"/>
        <v>0</v>
      </c>
      <c r="DC43" s="5">
        <f t="shared" si="72"/>
        <v>0</v>
      </c>
      <c r="DD43" s="5">
        <f t="shared" si="73"/>
        <v>0</v>
      </c>
      <c r="DE43" s="5">
        <f t="shared" si="74"/>
        <v>0</v>
      </c>
      <c r="DF43" s="5">
        <f t="shared" si="75"/>
        <v>0</v>
      </c>
      <c r="DG43" s="5">
        <f t="shared" si="76"/>
        <v>0</v>
      </c>
      <c r="DH43" s="5">
        <f t="shared" si="77"/>
        <v>0</v>
      </c>
      <c r="DI43" s="5">
        <f t="shared" si="78"/>
        <v>0</v>
      </c>
      <c r="DJ43" s="5">
        <f t="shared" si="79"/>
        <v>0</v>
      </c>
      <c r="DK43" s="3">
        <f t="shared" si="80"/>
        <v>0</v>
      </c>
      <c r="DL43" s="29"/>
      <c r="DM43" s="83">
        <f t="shared" si="81"/>
        <v>0</v>
      </c>
      <c r="DN43" s="5">
        <f t="shared" si="82"/>
        <v>0</v>
      </c>
      <c r="DO43" s="5">
        <f t="shared" si="83"/>
        <v>0</v>
      </c>
      <c r="DP43" s="5">
        <f t="shared" si="84"/>
        <v>0</v>
      </c>
      <c r="DQ43" s="5">
        <f t="shared" si="0"/>
        <v>0</v>
      </c>
      <c r="DR43" s="5">
        <f t="shared" si="1"/>
        <v>0</v>
      </c>
      <c r="DS43" s="5">
        <f t="shared" si="85"/>
        <v>0</v>
      </c>
      <c r="DT43" s="5">
        <f t="shared" si="2"/>
        <v>0</v>
      </c>
      <c r="DU43" s="5">
        <f t="shared" si="3"/>
        <v>0</v>
      </c>
      <c r="DV43" s="5">
        <f t="shared" si="86"/>
        <v>0</v>
      </c>
      <c r="DW43" s="5">
        <f t="shared" si="87"/>
        <v>0</v>
      </c>
      <c r="DX43" s="5">
        <f t="shared" si="88"/>
        <v>0</v>
      </c>
      <c r="DY43" s="3">
        <f t="shared" si="89"/>
        <v>0</v>
      </c>
      <c r="EA43" s="83">
        <f t="shared" si="90"/>
        <v>0</v>
      </c>
      <c r="EB43" s="5">
        <f t="shared" si="91"/>
        <v>0</v>
      </c>
      <c r="EC43" s="5">
        <f t="shared" si="92"/>
        <v>0</v>
      </c>
      <c r="ED43" s="5">
        <f t="shared" si="93"/>
        <v>0</v>
      </c>
      <c r="EE43" s="5">
        <f t="shared" si="4"/>
        <v>0</v>
      </c>
      <c r="EF43" s="5">
        <f t="shared" si="5"/>
        <v>0</v>
      </c>
      <c r="EG43" s="5">
        <f t="shared" si="94"/>
        <v>0</v>
      </c>
      <c r="EH43" s="5">
        <f t="shared" si="95"/>
        <v>0</v>
      </c>
      <c r="EI43" s="5">
        <f t="shared" si="96"/>
        <v>0</v>
      </c>
      <c r="EJ43" s="5">
        <f t="shared" si="97"/>
        <v>0</v>
      </c>
      <c r="EK43" s="5">
        <f t="shared" si="6"/>
        <v>0</v>
      </c>
      <c r="EL43" s="5">
        <f t="shared" si="7"/>
        <v>0</v>
      </c>
      <c r="EM43" s="3">
        <f t="shared" si="98"/>
        <v>0</v>
      </c>
    </row>
    <row r="44" spans="2:143" ht="12.75" x14ac:dyDescent="0.2">
      <c r="B44" s="18" t="s">
        <v>26</v>
      </c>
      <c r="D44" s="18" t="s">
        <v>29</v>
      </c>
      <c r="F44" s="1">
        <f t="shared" si="8"/>
        <v>0</v>
      </c>
      <c r="H44" s="35">
        <v>2E-3</v>
      </c>
      <c r="I44" s="1">
        <f t="shared" si="99"/>
        <v>0</v>
      </c>
      <c r="L44" s="83">
        <f t="shared" si="9"/>
        <v>0</v>
      </c>
      <c r="M44" s="5"/>
      <c r="N44" s="5"/>
      <c r="O44" s="3"/>
      <c r="P44" s="2">
        <f t="shared" si="10"/>
        <v>0</v>
      </c>
      <c r="Q44" s="2"/>
      <c r="R44" s="2"/>
      <c r="S44" s="2"/>
      <c r="T44" s="2">
        <f t="shared" si="11"/>
        <v>0</v>
      </c>
      <c r="U44" s="2"/>
      <c r="V44" s="2"/>
      <c r="W44" s="2"/>
      <c r="X44" s="2">
        <f t="shared" si="12"/>
        <v>0</v>
      </c>
      <c r="Y44" s="2"/>
      <c r="Z44" s="2"/>
      <c r="AA44" s="2"/>
      <c r="AB44" s="2">
        <f t="shared" si="13"/>
        <v>0</v>
      </c>
      <c r="AC44" s="2"/>
      <c r="AD44" s="2"/>
      <c r="AE44" s="83">
        <f t="shared" si="14"/>
        <v>0</v>
      </c>
      <c r="AF44" s="5"/>
      <c r="AG44" s="5"/>
      <c r="AH44" s="5"/>
      <c r="AI44" s="2">
        <f t="shared" si="15"/>
        <v>0</v>
      </c>
      <c r="AJ44" s="2"/>
      <c r="AK44" s="2"/>
      <c r="AL44" s="2"/>
      <c r="AM44" s="2">
        <f t="shared" si="16"/>
        <v>0</v>
      </c>
      <c r="AN44" s="2"/>
      <c r="AO44" s="2"/>
      <c r="AP44" s="2"/>
      <c r="AQ44" s="2">
        <f t="shared" si="17"/>
        <v>0</v>
      </c>
      <c r="AR44" s="2"/>
      <c r="AS44" s="2"/>
      <c r="AT44" s="2"/>
      <c r="AU44" s="2">
        <f t="shared" si="18"/>
        <v>0</v>
      </c>
      <c r="AV44" s="5"/>
      <c r="AW44" s="83">
        <f t="shared" si="19"/>
        <v>0</v>
      </c>
      <c r="AX44" s="3">
        <f t="shared" si="20"/>
        <v>0</v>
      </c>
      <c r="AY44" s="45">
        <f t="shared" si="21"/>
        <v>0</v>
      </c>
      <c r="AZ44" s="45">
        <f t="shared" si="22"/>
        <v>0</v>
      </c>
      <c r="BA44" s="3">
        <f t="shared" si="23"/>
        <v>0</v>
      </c>
      <c r="BB44" s="29"/>
      <c r="BC44" s="83">
        <f t="shared" si="24"/>
        <v>0</v>
      </c>
      <c r="BD44" s="3">
        <f t="shared" si="25"/>
        <v>0</v>
      </c>
      <c r="BE44" s="45">
        <f t="shared" si="26"/>
        <v>0</v>
      </c>
      <c r="BF44" s="45">
        <f t="shared" si="27"/>
        <v>0</v>
      </c>
      <c r="BG44" s="3">
        <f t="shared" si="28"/>
        <v>0</v>
      </c>
      <c r="BI44" s="80">
        <f t="shared" si="29"/>
        <v>0</v>
      </c>
      <c r="BJ44" s="5">
        <f t="shared" si="30"/>
        <v>0</v>
      </c>
      <c r="BK44" s="5">
        <f t="shared" si="31"/>
        <v>0</v>
      </c>
      <c r="BL44" s="5">
        <f t="shared" si="32"/>
        <v>0</v>
      </c>
      <c r="BM44" s="5">
        <f t="shared" si="33"/>
        <v>0</v>
      </c>
      <c r="BN44" s="5">
        <f t="shared" si="34"/>
        <v>0</v>
      </c>
      <c r="BO44" s="5">
        <f t="shared" si="35"/>
        <v>0</v>
      </c>
      <c r="BP44" s="5">
        <f t="shared" si="36"/>
        <v>0</v>
      </c>
      <c r="BQ44" s="5">
        <f t="shared" si="37"/>
        <v>0</v>
      </c>
      <c r="BR44" s="5">
        <f t="shared" si="38"/>
        <v>0</v>
      </c>
      <c r="BS44" s="5">
        <f t="shared" si="39"/>
        <v>0</v>
      </c>
      <c r="BT44" s="5">
        <f t="shared" si="40"/>
        <v>0</v>
      </c>
      <c r="BU44" s="3">
        <f t="shared" si="41"/>
        <v>0</v>
      </c>
      <c r="BV44" s="29"/>
      <c r="BW44" s="80">
        <f t="shared" si="42"/>
        <v>0</v>
      </c>
      <c r="BX44" s="5">
        <f t="shared" si="43"/>
        <v>0</v>
      </c>
      <c r="BY44" s="5">
        <f t="shared" si="44"/>
        <v>0</v>
      </c>
      <c r="BZ44" s="5">
        <f t="shared" si="45"/>
        <v>0</v>
      </c>
      <c r="CA44" s="5">
        <f t="shared" si="46"/>
        <v>0</v>
      </c>
      <c r="CB44" s="5">
        <f t="shared" si="47"/>
        <v>0</v>
      </c>
      <c r="CC44" s="5">
        <f t="shared" si="48"/>
        <v>0</v>
      </c>
      <c r="CD44" s="5">
        <f t="shared" si="49"/>
        <v>0</v>
      </c>
      <c r="CE44" s="5">
        <f t="shared" si="50"/>
        <v>0</v>
      </c>
      <c r="CF44" s="5">
        <f t="shared" si="51"/>
        <v>0</v>
      </c>
      <c r="CG44" s="5">
        <f t="shared" si="52"/>
        <v>0</v>
      </c>
      <c r="CH44" s="5">
        <f t="shared" si="53"/>
        <v>0</v>
      </c>
      <c r="CI44" s="3">
        <f t="shared" si="54"/>
        <v>0</v>
      </c>
      <c r="CK44" s="43">
        <f t="shared" si="55"/>
        <v>0</v>
      </c>
      <c r="CL44" s="5">
        <f t="shared" si="56"/>
        <v>0</v>
      </c>
      <c r="CM44" s="5">
        <f t="shared" si="57"/>
        <v>0</v>
      </c>
      <c r="CN44" s="5">
        <f t="shared" si="58"/>
        <v>0</v>
      </c>
      <c r="CO44" s="5">
        <f t="shared" si="59"/>
        <v>0</v>
      </c>
      <c r="CP44" s="5">
        <f t="shared" si="60"/>
        <v>0</v>
      </c>
      <c r="CQ44" s="5">
        <f t="shared" si="61"/>
        <v>0</v>
      </c>
      <c r="CR44" s="5">
        <f t="shared" si="62"/>
        <v>0</v>
      </c>
      <c r="CS44" s="5">
        <f t="shared" si="63"/>
        <v>0</v>
      </c>
      <c r="CT44" s="5">
        <f t="shared" si="64"/>
        <v>0</v>
      </c>
      <c r="CU44" s="5">
        <f t="shared" si="65"/>
        <v>0</v>
      </c>
      <c r="CV44" s="5">
        <f t="shared" si="66"/>
        <v>0</v>
      </c>
      <c r="CW44" s="3">
        <f t="shared" si="67"/>
        <v>0</v>
      </c>
      <c r="CX44" s="29"/>
      <c r="CY44" s="83">
        <f t="shared" si="68"/>
        <v>0</v>
      </c>
      <c r="CZ44" s="5">
        <f t="shared" si="69"/>
        <v>0</v>
      </c>
      <c r="DA44" s="5">
        <f t="shared" si="70"/>
        <v>0</v>
      </c>
      <c r="DB44" s="5">
        <f t="shared" si="71"/>
        <v>0</v>
      </c>
      <c r="DC44" s="5">
        <f t="shared" si="72"/>
        <v>0</v>
      </c>
      <c r="DD44" s="5">
        <f t="shared" si="73"/>
        <v>0</v>
      </c>
      <c r="DE44" s="5">
        <f t="shared" si="74"/>
        <v>0</v>
      </c>
      <c r="DF44" s="5">
        <f t="shared" si="75"/>
        <v>0</v>
      </c>
      <c r="DG44" s="5">
        <f t="shared" si="76"/>
        <v>0</v>
      </c>
      <c r="DH44" s="5">
        <f t="shared" si="77"/>
        <v>0</v>
      </c>
      <c r="DI44" s="5">
        <f t="shared" si="78"/>
        <v>0</v>
      </c>
      <c r="DJ44" s="5">
        <f t="shared" si="79"/>
        <v>0</v>
      </c>
      <c r="DK44" s="3">
        <f t="shared" si="80"/>
        <v>0</v>
      </c>
      <c r="DL44" s="29"/>
      <c r="DM44" s="83">
        <f t="shared" si="81"/>
        <v>0</v>
      </c>
      <c r="DN44" s="5">
        <f t="shared" si="82"/>
        <v>0</v>
      </c>
      <c r="DO44" s="5">
        <f t="shared" si="83"/>
        <v>0</v>
      </c>
      <c r="DP44" s="5">
        <f t="shared" si="84"/>
        <v>0</v>
      </c>
      <c r="DQ44" s="5">
        <f t="shared" si="0"/>
        <v>0</v>
      </c>
      <c r="DR44" s="5">
        <f t="shared" si="1"/>
        <v>0</v>
      </c>
      <c r="DS44" s="5">
        <f t="shared" si="85"/>
        <v>0</v>
      </c>
      <c r="DT44" s="5">
        <f t="shared" si="2"/>
        <v>0</v>
      </c>
      <c r="DU44" s="5">
        <f t="shared" si="3"/>
        <v>0</v>
      </c>
      <c r="DV44" s="5">
        <f t="shared" si="86"/>
        <v>0</v>
      </c>
      <c r="DW44" s="5">
        <f t="shared" si="87"/>
        <v>0</v>
      </c>
      <c r="DX44" s="5">
        <f t="shared" si="88"/>
        <v>0</v>
      </c>
      <c r="DY44" s="3">
        <f t="shared" si="89"/>
        <v>0</v>
      </c>
      <c r="EA44" s="83">
        <f t="shared" si="90"/>
        <v>0</v>
      </c>
      <c r="EB44" s="5">
        <f t="shared" si="91"/>
        <v>0</v>
      </c>
      <c r="EC44" s="5">
        <f t="shared" si="92"/>
        <v>0</v>
      </c>
      <c r="ED44" s="5">
        <f t="shared" si="93"/>
        <v>0</v>
      </c>
      <c r="EE44" s="5">
        <f t="shared" si="4"/>
        <v>0</v>
      </c>
      <c r="EF44" s="5">
        <f t="shared" si="5"/>
        <v>0</v>
      </c>
      <c r="EG44" s="5">
        <f t="shared" si="94"/>
        <v>0</v>
      </c>
      <c r="EH44" s="5">
        <f t="shared" si="95"/>
        <v>0</v>
      </c>
      <c r="EI44" s="5">
        <f t="shared" si="96"/>
        <v>0</v>
      </c>
      <c r="EJ44" s="5">
        <f t="shared" si="97"/>
        <v>0</v>
      </c>
      <c r="EK44" s="5">
        <f t="shared" si="6"/>
        <v>0</v>
      </c>
      <c r="EL44" s="5">
        <f t="shared" si="7"/>
        <v>0</v>
      </c>
      <c r="EM44" s="3">
        <f t="shared" si="98"/>
        <v>0</v>
      </c>
    </row>
    <row r="45" spans="2:143" ht="12.75" x14ac:dyDescent="0.2">
      <c r="B45" s="18" t="s">
        <v>26</v>
      </c>
      <c r="D45" s="18" t="s">
        <v>29</v>
      </c>
      <c r="F45" s="1">
        <f t="shared" si="8"/>
        <v>0</v>
      </c>
      <c r="H45" s="35">
        <v>2E-3</v>
      </c>
      <c r="I45" s="1">
        <f t="shared" si="99"/>
        <v>0</v>
      </c>
      <c r="L45" s="83">
        <f t="shared" si="9"/>
        <v>0</v>
      </c>
      <c r="M45" s="5"/>
      <c r="N45" s="5"/>
      <c r="O45" s="3"/>
      <c r="P45" s="2">
        <f t="shared" si="10"/>
        <v>0</v>
      </c>
      <c r="Q45" s="2"/>
      <c r="R45" s="2"/>
      <c r="S45" s="2"/>
      <c r="T45" s="2">
        <f t="shared" si="11"/>
        <v>0</v>
      </c>
      <c r="U45" s="2"/>
      <c r="V45" s="2"/>
      <c r="W45" s="2"/>
      <c r="X45" s="2">
        <f t="shared" si="12"/>
        <v>0</v>
      </c>
      <c r="Y45" s="2"/>
      <c r="Z45" s="2"/>
      <c r="AA45" s="2"/>
      <c r="AB45" s="2">
        <f t="shared" si="13"/>
        <v>0</v>
      </c>
      <c r="AC45" s="2"/>
      <c r="AD45" s="2"/>
      <c r="AE45" s="83">
        <f t="shared" si="14"/>
        <v>0</v>
      </c>
      <c r="AF45" s="5"/>
      <c r="AG45" s="5"/>
      <c r="AH45" s="5"/>
      <c r="AI45" s="2">
        <f t="shared" si="15"/>
        <v>0</v>
      </c>
      <c r="AJ45" s="2"/>
      <c r="AK45" s="2"/>
      <c r="AL45" s="2"/>
      <c r="AM45" s="2">
        <f t="shared" si="16"/>
        <v>0</v>
      </c>
      <c r="AN45" s="2"/>
      <c r="AO45" s="2"/>
      <c r="AP45" s="2"/>
      <c r="AQ45" s="2">
        <f t="shared" si="17"/>
        <v>0</v>
      </c>
      <c r="AR45" s="2"/>
      <c r="AS45" s="2"/>
      <c r="AT45" s="2"/>
      <c r="AU45" s="2">
        <f t="shared" si="18"/>
        <v>0</v>
      </c>
      <c r="AV45" s="5"/>
      <c r="AW45" s="83">
        <f t="shared" si="19"/>
        <v>0</v>
      </c>
      <c r="AX45" s="3">
        <f t="shared" si="20"/>
        <v>0</v>
      </c>
      <c r="AY45" s="45">
        <f t="shared" si="21"/>
        <v>0</v>
      </c>
      <c r="AZ45" s="45">
        <f t="shared" si="22"/>
        <v>0</v>
      </c>
      <c r="BA45" s="3">
        <f t="shared" si="23"/>
        <v>0</v>
      </c>
      <c r="BB45" s="29"/>
      <c r="BC45" s="83">
        <f t="shared" si="24"/>
        <v>0</v>
      </c>
      <c r="BD45" s="3">
        <f t="shared" si="25"/>
        <v>0</v>
      </c>
      <c r="BE45" s="45">
        <f t="shared" si="26"/>
        <v>0</v>
      </c>
      <c r="BF45" s="45">
        <f t="shared" si="27"/>
        <v>0</v>
      </c>
      <c r="BG45" s="3">
        <f t="shared" si="28"/>
        <v>0</v>
      </c>
      <c r="BI45" s="80">
        <f t="shared" si="29"/>
        <v>0</v>
      </c>
      <c r="BJ45" s="5">
        <f t="shared" si="30"/>
        <v>0</v>
      </c>
      <c r="BK45" s="5">
        <f t="shared" si="31"/>
        <v>0</v>
      </c>
      <c r="BL45" s="5">
        <f t="shared" si="32"/>
        <v>0</v>
      </c>
      <c r="BM45" s="5">
        <f t="shared" si="33"/>
        <v>0</v>
      </c>
      <c r="BN45" s="5">
        <f t="shared" si="34"/>
        <v>0</v>
      </c>
      <c r="BO45" s="5">
        <f t="shared" si="35"/>
        <v>0</v>
      </c>
      <c r="BP45" s="5">
        <f t="shared" si="36"/>
        <v>0</v>
      </c>
      <c r="BQ45" s="5">
        <f t="shared" si="37"/>
        <v>0</v>
      </c>
      <c r="BR45" s="5">
        <f t="shared" si="38"/>
        <v>0</v>
      </c>
      <c r="BS45" s="5">
        <f t="shared" si="39"/>
        <v>0</v>
      </c>
      <c r="BT45" s="5">
        <f t="shared" si="40"/>
        <v>0</v>
      </c>
      <c r="BU45" s="3">
        <f t="shared" si="41"/>
        <v>0</v>
      </c>
      <c r="BV45" s="29"/>
      <c r="BW45" s="80">
        <f t="shared" si="42"/>
        <v>0</v>
      </c>
      <c r="BX45" s="5">
        <f t="shared" si="43"/>
        <v>0</v>
      </c>
      <c r="BY45" s="5">
        <f t="shared" si="44"/>
        <v>0</v>
      </c>
      <c r="BZ45" s="5">
        <f t="shared" si="45"/>
        <v>0</v>
      </c>
      <c r="CA45" s="5">
        <f t="shared" si="46"/>
        <v>0</v>
      </c>
      <c r="CB45" s="5">
        <f t="shared" si="47"/>
        <v>0</v>
      </c>
      <c r="CC45" s="5">
        <f t="shared" si="48"/>
        <v>0</v>
      </c>
      <c r="CD45" s="5">
        <f t="shared" si="49"/>
        <v>0</v>
      </c>
      <c r="CE45" s="5">
        <f t="shared" si="50"/>
        <v>0</v>
      </c>
      <c r="CF45" s="5">
        <f t="shared" si="51"/>
        <v>0</v>
      </c>
      <c r="CG45" s="5">
        <f t="shared" si="52"/>
        <v>0</v>
      </c>
      <c r="CH45" s="5">
        <f t="shared" si="53"/>
        <v>0</v>
      </c>
      <c r="CI45" s="3">
        <f t="shared" si="54"/>
        <v>0</v>
      </c>
      <c r="CK45" s="43">
        <f t="shared" si="55"/>
        <v>0</v>
      </c>
      <c r="CL45" s="5">
        <f t="shared" si="56"/>
        <v>0</v>
      </c>
      <c r="CM45" s="5">
        <f t="shared" si="57"/>
        <v>0</v>
      </c>
      <c r="CN45" s="5">
        <f t="shared" si="58"/>
        <v>0</v>
      </c>
      <c r="CO45" s="5">
        <f t="shared" si="59"/>
        <v>0</v>
      </c>
      <c r="CP45" s="5">
        <f t="shared" si="60"/>
        <v>0</v>
      </c>
      <c r="CQ45" s="5">
        <f t="shared" si="61"/>
        <v>0</v>
      </c>
      <c r="CR45" s="5">
        <f t="shared" si="62"/>
        <v>0</v>
      </c>
      <c r="CS45" s="5">
        <f t="shared" si="63"/>
        <v>0</v>
      </c>
      <c r="CT45" s="5">
        <f t="shared" si="64"/>
        <v>0</v>
      </c>
      <c r="CU45" s="5">
        <f t="shared" si="65"/>
        <v>0</v>
      </c>
      <c r="CV45" s="5">
        <f t="shared" si="66"/>
        <v>0</v>
      </c>
      <c r="CW45" s="3">
        <f t="shared" si="67"/>
        <v>0</v>
      </c>
      <c r="CX45" s="29"/>
      <c r="CY45" s="83">
        <f t="shared" si="68"/>
        <v>0</v>
      </c>
      <c r="CZ45" s="5">
        <f t="shared" si="69"/>
        <v>0</v>
      </c>
      <c r="DA45" s="5">
        <f t="shared" si="70"/>
        <v>0</v>
      </c>
      <c r="DB45" s="5">
        <f t="shared" si="71"/>
        <v>0</v>
      </c>
      <c r="DC45" s="5">
        <f t="shared" si="72"/>
        <v>0</v>
      </c>
      <c r="DD45" s="5">
        <f t="shared" si="73"/>
        <v>0</v>
      </c>
      <c r="DE45" s="5">
        <f t="shared" si="74"/>
        <v>0</v>
      </c>
      <c r="DF45" s="5">
        <f t="shared" si="75"/>
        <v>0</v>
      </c>
      <c r="DG45" s="5">
        <f t="shared" si="76"/>
        <v>0</v>
      </c>
      <c r="DH45" s="5">
        <f t="shared" si="77"/>
        <v>0</v>
      </c>
      <c r="DI45" s="5">
        <f t="shared" si="78"/>
        <v>0</v>
      </c>
      <c r="DJ45" s="5">
        <f t="shared" si="79"/>
        <v>0</v>
      </c>
      <c r="DK45" s="3">
        <f t="shared" si="80"/>
        <v>0</v>
      </c>
      <c r="DL45" s="29"/>
      <c r="DM45" s="83">
        <f t="shared" si="81"/>
        <v>0</v>
      </c>
      <c r="DN45" s="5">
        <f t="shared" si="82"/>
        <v>0</v>
      </c>
      <c r="DO45" s="5">
        <f t="shared" si="83"/>
        <v>0</v>
      </c>
      <c r="DP45" s="5">
        <f t="shared" si="84"/>
        <v>0</v>
      </c>
      <c r="DQ45" s="5">
        <f t="shared" si="0"/>
        <v>0</v>
      </c>
      <c r="DR45" s="5">
        <f t="shared" si="1"/>
        <v>0</v>
      </c>
      <c r="DS45" s="5">
        <f t="shared" si="85"/>
        <v>0</v>
      </c>
      <c r="DT45" s="5">
        <f t="shared" si="2"/>
        <v>0</v>
      </c>
      <c r="DU45" s="5">
        <f t="shared" si="3"/>
        <v>0</v>
      </c>
      <c r="DV45" s="5">
        <f t="shared" si="86"/>
        <v>0</v>
      </c>
      <c r="DW45" s="5">
        <f t="shared" si="87"/>
        <v>0</v>
      </c>
      <c r="DX45" s="5">
        <f t="shared" si="88"/>
        <v>0</v>
      </c>
      <c r="DY45" s="3">
        <f t="shared" si="89"/>
        <v>0</v>
      </c>
      <c r="EA45" s="83">
        <f t="shared" si="90"/>
        <v>0</v>
      </c>
      <c r="EB45" s="5">
        <f t="shared" si="91"/>
        <v>0</v>
      </c>
      <c r="EC45" s="5">
        <f t="shared" si="92"/>
        <v>0</v>
      </c>
      <c r="ED45" s="5">
        <f t="shared" si="93"/>
        <v>0</v>
      </c>
      <c r="EE45" s="5">
        <f t="shared" si="4"/>
        <v>0</v>
      </c>
      <c r="EF45" s="5">
        <f t="shared" si="5"/>
        <v>0</v>
      </c>
      <c r="EG45" s="5">
        <f t="shared" si="94"/>
        <v>0</v>
      </c>
      <c r="EH45" s="5">
        <f t="shared" si="95"/>
        <v>0</v>
      </c>
      <c r="EI45" s="5">
        <f t="shared" si="96"/>
        <v>0</v>
      </c>
      <c r="EJ45" s="5">
        <f t="shared" si="97"/>
        <v>0</v>
      </c>
      <c r="EK45" s="5">
        <f t="shared" si="6"/>
        <v>0</v>
      </c>
      <c r="EL45" s="5">
        <f t="shared" si="7"/>
        <v>0</v>
      </c>
      <c r="EM45" s="3">
        <f t="shared" si="98"/>
        <v>0</v>
      </c>
    </row>
    <row r="46" spans="2:143" ht="12.75" x14ac:dyDescent="0.2">
      <c r="B46" s="18" t="s">
        <v>26</v>
      </c>
      <c r="D46" s="18" t="s">
        <v>29</v>
      </c>
      <c r="F46" s="1">
        <f t="shared" si="8"/>
        <v>0</v>
      </c>
      <c r="H46" s="35">
        <v>2E-3</v>
      </c>
      <c r="I46" s="1">
        <f t="shared" si="99"/>
        <v>0</v>
      </c>
      <c r="L46" s="83">
        <f t="shared" si="9"/>
        <v>0</v>
      </c>
      <c r="M46" s="5"/>
      <c r="N46" s="5"/>
      <c r="O46" s="3"/>
      <c r="P46" s="2">
        <f t="shared" si="10"/>
        <v>0</v>
      </c>
      <c r="Q46" s="2"/>
      <c r="R46" s="2"/>
      <c r="S46" s="2"/>
      <c r="T46" s="2">
        <f t="shared" si="11"/>
        <v>0</v>
      </c>
      <c r="U46" s="2"/>
      <c r="V46" s="2"/>
      <c r="W46" s="2"/>
      <c r="X46" s="2">
        <f t="shared" si="12"/>
        <v>0</v>
      </c>
      <c r="Y46" s="2"/>
      <c r="Z46" s="2"/>
      <c r="AA46" s="2"/>
      <c r="AB46" s="2">
        <f t="shared" si="13"/>
        <v>0</v>
      </c>
      <c r="AC46" s="2"/>
      <c r="AD46" s="2"/>
      <c r="AE46" s="83">
        <f t="shared" si="14"/>
        <v>0</v>
      </c>
      <c r="AF46" s="5"/>
      <c r="AG46" s="5"/>
      <c r="AH46" s="5"/>
      <c r="AI46" s="2">
        <f t="shared" si="15"/>
        <v>0</v>
      </c>
      <c r="AJ46" s="2"/>
      <c r="AK46" s="2"/>
      <c r="AL46" s="2"/>
      <c r="AM46" s="2">
        <f t="shared" si="16"/>
        <v>0</v>
      </c>
      <c r="AN46" s="2"/>
      <c r="AO46" s="2"/>
      <c r="AP46" s="2"/>
      <c r="AQ46" s="2">
        <f t="shared" si="17"/>
        <v>0</v>
      </c>
      <c r="AR46" s="2"/>
      <c r="AS46" s="2"/>
      <c r="AT46" s="2"/>
      <c r="AU46" s="2">
        <f t="shared" si="18"/>
        <v>0</v>
      </c>
      <c r="AV46" s="5"/>
      <c r="AW46" s="83">
        <f t="shared" si="19"/>
        <v>0</v>
      </c>
      <c r="AX46" s="3">
        <f t="shared" si="20"/>
        <v>0</v>
      </c>
      <c r="AY46" s="45">
        <f t="shared" si="21"/>
        <v>0</v>
      </c>
      <c r="AZ46" s="45">
        <f t="shared" si="22"/>
        <v>0</v>
      </c>
      <c r="BA46" s="3">
        <f t="shared" si="23"/>
        <v>0</v>
      </c>
      <c r="BB46" s="29"/>
      <c r="BC46" s="83">
        <f t="shared" si="24"/>
        <v>0</v>
      </c>
      <c r="BD46" s="3">
        <f t="shared" si="25"/>
        <v>0</v>
      </c>
      <c r="BE46" s="45">
        <f t="shared" si="26"/>
        <v>0</v>
      </c>
      <c r="BF46" s="45">
        <f t="shared" si="27"/>
        <v>0</v>
      </c>
      <c r="BG46" s="3">
        <f t="shared" si="28"/>
        <v>0</v>
      </c>
      <c r="BI46" s="80">
        <f t="shared" si="29"/>
        <v>0</v>
      </c>
      <c r="BJ46" s="5">
        <f t="shared" si="30"/>
        <v>0</v>
      </c>
      <c r="BK46" s="5">
        <f t="shared" si="31"/>
        <v>0</v>
      </c>
      <c r="BL46" s="5">
        <f t="shared" si="32"/>
        <v>0</v>
      </c>
      <c r="BM46" s="5">
        <f t="shared" si="33"/>
        <v>0</v>
      </c>
      <c r="BN46" s="5">
        <f t="shared" si="34"/>
        <v>0</v>
      </c>
      <c r="BO46" s="5">
        <f t="shared" si="35"/>
        <v>0</v>
      </c>
      <c r="BP46" s="5">
        <f t="shared" si="36"/>
        <v>0</v>
      </c>
      <c r="BQ46" s="5">
        <f t="shared" si="37"/>
        <v>0</v>
      </c>
      <c r="BR46" s="5">
        <f t="shared" si="38"/>
        <v>0</v>
      </c>
      <c r="BS46" s="5">
        <f t="shared" si="39"/>
        <v>0</v>
      </c>
      <c r="BT46" s="5">
        <f t="shared" si="40"/>
        <v>0</v>
      </c>
      <c r="BU46" s="3">
        <f t="shared" si="41"/>
        <v>0</v>
      </c>
      <c r="BV46" s="29"/>
      <c r="BW46" s="80">
        <f t="shared" si="42"/>
        <v>0</v>
      </c>
      <c r="BX46" s="5">
        <f t="shared" si="43"/>
        <v>0</v>
      </c>
      <c r="BY46" s="5">
        <f t="shared" si="44"/>
        <v>0</v>
      </c>
      <c r="BZ46" s="5">
        <f t="shared" si="45"/>
        <v>0</v>
      </c>
      <c r="CA46" s="5">
        <f t="shared" si="46"/>
        <v>0</v>
      </c>
      <c r="CB46" s="5">
        <f t="shared" si="47"/>
        <v>0</v>
      </c>
      <c r="CC46" s="5">
        <f t="shared" si="48"/>
        <v>0</v>
      </c>
      <c r="CD46" s="5">
        <f t="shared" si="49"/>
        <v>0</v>
      </c>
      <c r="CE46" s="5">
        <f t="shared" si="50"/>
        <v>0</v>
      </c>
      <c r="CF46" s="5">
        <f t="shared" si="51"/>
        <v>0</v>
      </c>
      <c r="CG46" s="5">
        <f t="shared" si="52"/>
        <v>0</v>
      </c>
      <c r="CH46" s="5">
        <f t="shared" si="53"/>
        <v>0</v>
      </c>
      <c r="CI46" s="3">
        <f t="shared" si="54"/>
        <v>0</v>
      </c>
      <c r="CK46" s="43">
        <f t="shared" si="55"/>
        <v>0</v>
      </c>
      <c r="CL46" s="5">
        <f t="shared" si="56"/>
        <v>0</v>
      </c>
      <c r="CM46" s="5">
        <f t="shared" si="57"/>
        <v>0</v>
      </c>
      <c r="CN46" s="5">
        <f t="shared" si="58"/>
        <v>0</v>
      </c>
      <c r="CO46" s="5">
        <f t="shared" si="59"/>
        <v>0</v>
      </c>
      <c r="CP46" s="5">
        <f t="shared" si="60"/>
        <v>0</v>
      </c>
      <c r="CQ46" s="5">
        <f t="shared" si="61"/>
        <v>0</v>
      </c>
      <c r="CR46" s="5">
        <f t="shared" si="62"/>
        <v>0</v>
      </c>
      <c r="CS46" s="5">
        <f t="shared" si="63"/>
        <v>0</v>
      </c>
      <c r="CT46" s="5">
        <f t="shared" si="64"/>
        <v>0</v>
      </c>
      <c r="CU46" s="5">
        <f t="shared" si="65"/>
        <v>0</v>
      </c>
      <c r="CV46" s="5">
        <f t="shared" si="66"/>
        <v>0</v>
      </c>
      <c r="CW46" s="3">
        <f t="shared" si="67"/>
        <v>0</v>
      </c>
      <c r="CX46" s="29"/>
      <c r="CY46" s="83">
        <f t="shared" si="68"/>
        <v>0</v>
      </c>
      <c r="CZ46" s="5">
        <f t="shared" si="69"/>
        <v>0</v>
      </c>
      <c r="DA46" s="5">
        <f t="shared" si="70"/>
        <v>0</v>
      </c>
      <c r="DB46" s="5">
        <f t="shared" si="71"/>
        <v>0</v>
      </c>
      <c r="DC46" s="5">
        <f t="shared" si="72"/>
        <v>0</v>
      </c>
      <c r="DD46" s="5">
        <f t="shared" si="73"/>
        <v>0</v>
      </c>
      <c r="DE46" s="5">
        <f t="shared" si="74"/>
        <v>0</v>
      </c>
      <c r="DF46" s="5">
        <f t="shared" si="75"/>
        <v>0</v>
      </c>
      <c r="DG46" s="5">
        <f t="shared" si="76"/>
        <v>0</v>
      </c>
      <c r="DH46" s="5">
        <f t="shared" si="77"/>
        <v>0</v>
      </c>
      <c r="DI46" s="5">
        <f t="shared" si="78"/>
        <v>0</v>
      </c>
      <c r="DJ46" s="5">
        <f t="shared" si="79"/>
        <v>0</v>
      </c>
      <c r="DK46" s="3">
        <f t="shared" si="80"/>
        <v>0</v>
      </c>
      <c r="DL46" s="29"/>
      <c r="DM46" s="83">
        <f t="shared" si="81"/>
        <v>0</v>
      </c>
      <c r="DN46" s="5">
        <f t="shared" si="82"/>
        <v>0</v>
      </c>
      <c r="DO46" s="5">
        <f t="shared" si="83"/>
        <v>0</v>
      </c>
      <c r="DP46" s="5">
        <f t="shared" si="84"/>
        <v>0</v>
      </c>
      <c r="DQ46" s="5">
        <f t="shared" si="0"/>
        <v>0</v>
      </c>
      <c r="DR46" s="5">
        <f t="shared" si="1"/>
        <v>0</v>
      </c>
      <c r="DS46" s="5">
        <f t="shared" si="85"/>
        <v>0</v>
      </c>
      <c r="DT46" s="5">
        <f t="shared" si="2"/>
        <v>0</v>
      </c>
      <c r="DU46" s="5">
        <f t="shared" si="3"/>
        <v>0</v>
      </c>
      <c r="DV46" s="5">
        <f t="shared" si="86"/>
        <v>0</v>
      </c>
      <c r="DW46" s="5">
        <f t="shared" si="87"/>
        <v>0</v>
      </c>
      <c r="DX46" s="5">
        <f t="shared" si="88"/>
        <v>0</v>
      </c>
      <c r="DY46" s="3">
        <f t="shared" si="89"/>
        <v>0</v>
      </c>
      <c r="EA46" s="83">
        <f t="shared" si="90"/>
        <v>0</v>
      </c>
      <c r="EB46" s="5">
        <f t="shared" si="91"/>
        <v>0</v>
      </c>
      <c r="EC46" s="5">
        <f t="shared" si="92"/>
        <v>0</v>
      </c>
      <c r="ED46" s="5">
        <f t="shared" si="93"/>
        <v>0</v>
      </c>
      <c r="EE46" s="5">
        <f t="shared" si="4"/>
        <v>0</v>
      </c>
      <c r="EF46" s="5">
        <f t="shared" si="5"/>
        <v>0</v>
      </c>
      <c r="EG46" s="5">
        <f t="shared" si="94"/>
        <v>0</v>
      </c>
      <c r="EH46" s="5">
        <f t="shared" si="95"/>
        <v>0</v>
      </c>
      <c r="EI46" s="5">
        <f t="shared" si="96"/>
        <v>0</v>
      </c>
      <c r="EJ46" s="5">
        <f t="shared" si="97"/>
        <v>0</v>
      </c>
      <c r="EK46" s="5">
        <f t="shared" si="6"/>
        <v>0</v>
      </c>
      <c r="EL46" s="5">
        <f t="shared" si="7"/>
        <v>0</v>
      </c>
      <c r="EM46" s="3">
        <f t="shared" si="98"/>
        <v>0</v>
      </c>
    </row>
    <row r="47" spans="2:143" ht="12.75" x14ac:dyDescent="0.2">
      <c r="B47" s="18" t="s">
        <v>26</v>
      </c>
      <c r="D47" s="18" t="s">
        <v>29</v>
      </c>
      <c r="F47" s="1">
        <f t="shared" si="8"/>
        <v>0</v>
      </c>
      <c r="H47" s="35">
        <v>2E-3</v>
      </c>
      <c r="I47" s="1">
        <f t="shared" si="99"/>
        <v>0</v>
      </c>
      <c r="L47" s="83">
        <f t="shared" si="9"/>
        <v>0</v>
      </c>
      <c r="M47" s="5"/>
      <c r="N47" s="5"/>
      <c r="O47" s="3"/>
      <c r="P47" s="2">
        <f t="shared" si="10"/>
        <v>0</v>
      </c>
      <c r="Q47" s="2"/>
      <c r="R47" s="2"/>
      <c r="S47" s="2"/>
      <c r="T47" s="2">
        <f t="shared" si="11"/>
        <v>0</v>
      </c>
      <c r="U47" s="2"/>
      <c r="V47" s="2"/>
      <c r="W47" s="2"/>
      <c r="X47" s="2">
        <f t="shared" si="12"/>
        <v>0</v>
      </c>
      <c r="Y47" s="2"/>
      <c r="Z47" s="2"/>
      <c r="AA47" s="2"/>
      <c r="AB47" s="2">
        <f t="shared" si="13"/>
        <v>0</v>
      </c>
      <c r="AC47" s="2"/>
      <c r="AD47" s="2"/>
      <c r="AE47" s="83">
        <f t="shared" si="14"/>
        <v>0</v>
      </c>
      <c r="AF47" s="5"/>
      <c r="AG47" s="5"/>
      <c r="AH47" s="5"/>
      <c r="AI47" s="2">
        <f t="shared" si="15"/>
        <v>0</v>
      </c>
      <c r="AJ47" s="2"/>
      <c r="AK47" s="2"/>
      <c r="AL47" s="2"/>
      <c r="AM47" s="2">
        <f t="shared" si="16"/>
        <v>0</v>
      </c>
      <c r="AN47" s="2"/>
      <c r="AO47" s="2"/>
      <c r="AP47" s="2"/>
      <c r="AQ47" s="2">
        <f t="shared" si="17"/>
        <v>0</v>
      </c>
      <c r="AR47" s="2"/>
      <c r="AS47" s="2"/>
      <c r="AT47" s="2"/>
      <c r="AU47" s="2">
        <f t="shared" si="18"/>
        <v>0</v>
      </c>
      <c r="AV47" s="5"/>
      <c r="AW47" s="83">
        <f t="shared" si="19"/>
        <v>0</v>
      </c>
      <c r="AX47" s="3">
        <f t="shared" si="20"/>
        <v>0</v>
      </c>
      <c r="AY47" s="45">
        <f t="shared" si="21"/>
        <v>0</v>
      </c>
      <c r="AZ47" s="45">
        <f t="shared" si="22"/>
        <v>0</v>
      </c>
      <c r="BA47" s="3">
        <f t="shared" si="23"/>
        <v>0</v>
      </c>
      <c r="BB47" s="29"/>
      <c r="BC47" s="83">
        <f t="shared" si="24"/>
        <v>0</v>
      </c>
      <c r="BD47" s="3">
        <f t="shared" si="25"/>
        <v>0</v>
      </c>
      <c r="BE47" s="45">
        <f t="shared" si="26"/>
        <v>0</v>
      </c>
      <c r="BF47" s="45">
        <f t="shared" si="27"/>
        <v>0</v>
      </c>
      <c r="BG47" s="3">
        <f t="shared" si="28"/>
        <v>0</v>
      </c>
      <c r="BI47" s="80">
        <f t="shared" si="29"/>
        <v>0</v>
      </c>
      <c r="BJ47" s="5">
        <f t="shared" si="30"/>
        <v>0</v>
      </c>
      <c r="BK47" s="5">
        <f t="shared" si="31"/>
        <v>0</v>
      </c>
      <c r="BL47" s="5">
        <f t="shared" si="32"/>
        <v>0</v>
      </c>
      <c r="BM47" s="5">
        <f t="shared" si="33"/>
        <v>0</v>
      </c>
      <c r="BN47" s="5">
        <f t="shared" si="34"/>
        <v>0</v>
      </c>
      <c r="BO47" s="5">
        <f t="shared" si="35"/>
        <v>0</v>
      </c>
      <c r="BP47" s="5">
        <f t="shared" si="36"/>
        <v>0</v>
      </c>
      <c r="BQ47" s="5">
        <f t="shared" si="37"/>
        <v>0</v>
      </c>
      <c r="BR47" s="5">
        <f t="shared" si="38"/>
        <v>0</v>
      </c>
      <c r="BS47" s="5">
        <f t="shared" si="39"/>
        <v>0</v>
      </c>
      <c r="BT47" s="5">
        <f t="shared" si="40"/>
        <v>0</v>
      </c>
      <c r="BU47" s="3">
        <f t="shared" si="41"/>
        <v>0</v>
      </c>
      <c r="BV47" s="29"/>
      <c r="BW47" s="80">
        <f t="shared" si="42"/>
        <v>0</v>
      </c>
      <c r="BX47" s="5">
        <f t="shared" si="43"/>
        <v>0</v>
      </c>
      <c r="BY47" s="5">
        <f t="shared" si="44"/>
        <v>0</v>
      </c>
      <c r="BZ47" s="5">
        <f t="shared" si="45"/>
        <v>0</v>
      </c>
      <c r="CA47" s="5">
        <f t="shared" si="46"/>
        <v>0</v>
      </c>
      <c r="CB47" s="5">
        <f t="shared" si="47"/>
        <v>0</v>
      </c>
      <c r="CC47" s="5">
        <f t="shared" si="48"/>
        <v>0</v>
      </c>
      <c r="CD47" s="5">
        <f t="shared" si="49"/>
        <v>0</v>
      </c>
      <c r="CE47" s="5">
        <f t="shared" si="50"/>
        <v>0</v>
      </c>
      <c r="CF47" s="5">
        <f t="shared" si="51"/>
        <v>0</v>
      </c>
      <c r="CG47" s="5">
        <f t="shared" si="52"/>
        <v>0</v>
      </c>
      <c r="CH47" s="5">
        <f t="shared" si="53"/>
        <v>0</v>
      </c>
      <c r="CI47" s="3">
        <f t="shared" si="54"/>
        <v>0</v>
      </c>
      <c r="CK47" s="43">
        <f t="shared" si="55"/>
        <v>0</v>
      </c>
      <c r="CL47" s="5">
        <f t="shared" si="56"/>
        <v>0</v>
      </c>
      <c r="CM47" s="5">
        <f t="shared" si="57"/>
        <v>0</v>
      </c>
      <c r="CN47" s="5">
        <f t="shared" si="58"/>
        <v>0</v>
      </c>
      <c r="CO47" s="5">
        <f t="shared" si="59"/>
        <v>0</v>
      </c>
      <c r="CP47" s="5">
        <f t="shared" si="60"/>
        <v>0</v>
      </c>
      <c r="CQ47" s="5">
        <f t="shared" si="61"/>
        <v>0</v>
      </c>
      <c r="CR47" s="5">
        <f t="shared" si="62"/>
        <v>0</v>
      </c>
      <c r="CS47" s="5">
        <f t="shared" si="63"/>
        <v>0</v>
      </c>
      <c r="CT47" s="5">
        <f t="shared" si="64"/>
        <v>0</v>
      </c>
      <c r="CU47" s="5">
        <f t="shared" si="65"/>
        <v>0</v>
      </c>
      <c r="CV47" s="5">
        <f t="shared" si="66"/>
        <v>0</v>
      </c>
      <c r="CW47" s="3">
        <f t="shared" si="67"/>
        <v>0</v>
      </c>
      <c r="CX47" s="29"/>
      <c r="CY47" s="83">
        <f t="shared" si="68"/>
        <v>0</v>
      </c>
      <c r="CZ47" s="5">
        <f t="shared" si="69"/>
        <v>0</v>
      </c>
      <c r="DA47" s="5">
        <f t="shared" si="70"/>
        <v>0</v>
      </c>
      <c r="DB47" s="5">
        <f t="shared" si="71"/>
        <v>0</v>
      </c>
      <c r="DC47" s="5">
        <f t="shared" si="72"/>
        <v>0</v>
      </c>
      <c r="DD47" s="5">
        <f t="shared" si="73"/>
        <v>0</v>
      </c>
      <c r="DE47" s="5">
        <f t="shared" si="74"/>
        <v>0</v>
      </c>
      <c r="DF47" s="5">
        <f t="shared" si="75"/>
        <v>0</v>
      </c>
      <c r="DG47" s="5">
        <f t="shared" si="76"/>
        <v>0</v>
      </c>
      <c r="DH47" s="5">
        <f t="shared" si="77"/>
        <v>0</v>
      </c>
      <c r="DI47" s="5">
        <f t="shared" si="78"/>
        <v>0</v>
      </c>
      <c r="DJ47" s="5">
        <f t="shared" si="79"/>
        <v>0</v>
      </c>
      <c r="DK47" s="3">
        <f t="shared" si="80"/>
        <v>0</v>
      </c>
      <c r="DL47" s="29"/>
      <c r="DM47" s="83">
        <f t="shared" si="81"/>
        <v>0</v>
      </c>
      <c r="DN47" s="5">
        <f t="shared" si="82"/>
        <v>0</v>
      </c>
      <c r="DO47" s="5">
        <f t="shared" si="83"/>
        <v>0</v>
      </c>
      <c r="DP47" s="5">
        <f t="shared" si="84"/>
        <v>0</v>
      </c>
      <c r="DQ47" s="5">
        <f t="shared" si="0"/>
        <v>0</v>
      </c>
      <c r="DR47" s="5">
        <f t="shared" si="1"/>
        <v>0</v>
      </c>
      <c r="DS47" s="5">
        <f t="shared" si="85"/>
        <v>0</v>
      </c>
      <c r="DT47" s="5">
        <f t="shared" si="2"/>
        <v>0</v>
      </c>
      <c r="DU47" s="5">
        <f t="shared" si="3"/>
        <v>0</v>
      </c>
      <c r="DV47" s="5">
        <f t="shared" si="86"/>
        <v>0</v>
      </c>
      <c r="DW47" s="5">
        <f t="shared" si="87"/>
        <v>0</v>
      </c>
      <c r="DX47" s="5">
        <f t="shared" si="88"/>
        <v>0</v>
      </c>
      <c r="DY47" s="3">
        <f t="shared" si="89"/>
        <v>0</v>
      </c>
      <c r="EA47" s="83">
        <f t="shared" si="90"/>
        <v>0</v>
      </c>
      <c r="EB47" s="5">
        <f t="shared" si="91"/>
        <v>0</v>
      </c>
      <c r="EC47" s="5">
        <f t="shared" si="92"/>
        <v>0</v>
      </c>
      <c r="ED47" s="5">
        <f t="shared" si="93"/>
        <v>0</v>
      </c>
      <c r="EE47" s="5">
        <f t="shared" si="4"/>
        <v>0</v>
      </c>
      <c r="EF47" s="5">
        <f t="shared" si="5"/>
        <v>0</v>
      </c>
      <c r="EG47" s="5">
        <f t="shared" si="94"/>
        <v>0</v>
      </c>
      <c r="EH47" s="5">
        <f t="shared" si="95"/>
        <v>0</v>
      </c>
      <c r="EI47" s="5">
        <f t="shared" si="96"/>
        <v>0</v>
      </c>
      <c r="EJ47" s="5">
        <f t="shared" si="97"/>
        <v>0</v>
      </c>
      <c r="EK47" s="5">
        <f t="shared" si="6"/>
        <v>0</v>
      </c>
      <c r="EL47" s="5">
        <f t="shared" si="7"/>
        <v>0</v>
      </c>
      <c r="EM47" s="3">
        <f t="shared" si="98"/>
        <v>0</v>
      </c>
    </row>
    <row r="48" spans="2:143" ht="12.75" x14ac:dyDescent="0.2">
      <c r="B48" s="18" t="s">
        <v>26</v>
      </c>
      <c r="D48" s="18" t="s">
        <v>29</v>
      </c>
      <c r="F48" s="1">
        <f t="shared" si="8"/>
        <v>0</v>
      </c>
      <c r="H48" s="35">
        <v>2E-3</v>
      </c>
      <c r="I48" s="1">
        <f t="shared" si="99"/>
        <v>0</v>
      </c>
      <c r="L48" s="83">
        <f t="shared" si="9"/>
        <v>0</v>
      </c>
      <c r="M48" s="5"/>
      <c r="N48" s="5"/>
      <c r="O48" s="3"/>
      <c r="P48" s="2">
        <f t="shared" si="10"/>
        <v>0</v>
      </c>
      <c r="Q48" s="2"/>
      <c r="R48" s="2"/>
      <c r="S48" s="2"/>
      <c r="T48" s="2">
        <f t="shared" si="11"/>
        <v>0</v>
      </c>
      <c r="U48" s="2"/>
      <c r="V48" s="2"/>
      <c r="W48" s="2"/>
      <c r="X48" s="2">
        <f t="shared" si="12"/>
        <v>0</v>
      </c>
      <c r="Y48" s="2"/>
      <c r="Z48" s="2"/>
      <c r="AA48" s="2"/>
      <c r="AB48" s="2">
        <f t="shared" si="13"/>
        <v>0</v>
      </c>
      <c r="AC48" s="2"/>
      <c r="AD48" s="2"/>
      <c r="AE48" s="83">
        <f t="shared" si="14"/>
        <v>0</v>
      </c>
      <c r="AF48" s="5"/>
      <c r="AG48" s="5"/>
      <c r="AH48" s="5"/>
      <c r="AI48" s="2">
        <f t="shared" si="15"/>
        <v>0</v>
      </c>
      <c r="AJ48" s="2"/>
      <c r="AK48" s="2"/>
      <c r="AL48" s="2"/>
      <c r="AM48" s="2">
        <f t="shared" si="16"/>
        <v>0</v>
      </c>
      <c r="AN48" s="2"/>
      <c r="AO48" s="2"/>
      <c r="AP48" s="2"/>
      <c r="AQ48" s="2">
        <f t="shared" si="17"/>
        <v>0</v>
      </c>
      <c r="AR48" s="2"/>
      <c r="AS48" s="2"/>
      <c r="AT48" s="2"/>
      <c r="AU48" s="2">
        <f t="shared" si="18"/>
        <v>0</v>
      </c>
      <c r="AV48" s="5"/>
      <c r="AW48" s="83">
        <f t="shared" si="19"/>
        <v>0</v>
      </c>
      <c r="AX48" s="3">
        <f t="shared" si="20"/>
        <v>0</v>
      </c>
      <c r="AY48" s="45">
        <f t="shared" si="21"/>
        <v>0</v>
      </c>
      <c r="AZ48" s="45">
        <f t="shared" si="22"/>
        <v>0</v>
      </c>
      <c r="BA48" s="3">
        <f t="shared" si="23"/>
        <v>0</v>
      </c>
      <c r="BB48" s="29"/>
      <c r="BC48" s="83">
        <f t="shared" si="24"/>
        <v>0</v>
      </c>
      <c r="BD48" s="3">
        <f t="shared" si="25"/>
        <v>0</v>
      </c>
      <c r="BE48" s="45">
        <f t="shared" si="26"/>
        <v>0</v>
      </c>
      <c r="BF48" s="45">
        <f t="shared" si="27"/>
        <v>0</v>
      </c>
      <c r="BG48" s="3">
        <f t="shared" si="28"/>
        <v>0</v>
      </c>
      <c r="BI48" s="80">
        <f t="shared" si="29"/>
        <v>0</v>
      </c>
      <c r="BJ48" s="5">
        <f t="shared" si="30"/>
        <v>0</v>
      </c>
      <c r="BK48" s="5">
        <f t="shared" si="31"/>
        <v>0</v>
      </c>
      <c r="BL48" s="5">
        <f t="shared" si="32"/>
        <v>0</v>
      </c>
      <c r="BM48" s="5">
        <f t="shared" si="33"/>
        <v>0</v>
      </c>
      <c r="BN48" s="5">
        <f t="shared" si="34"/>
        <v>0</v>
      </c>
      <c r="BO48" s="5">
        <f t="shared" si="35"/>
        <v>0</v>
      </c>
      <c r="BP48" s="5">
        <f t="shared" si="36"/>
        <v>0</v>
      </c>
      <c r="BQ48" s="5">
        <f t="shared" si="37"/>
        <v>0</v>
      </c>
      <c r="BR48" s="5">
        <f t="shared" si="38"/>
        <v>0</v>
      </c>
      <c r="BS48" s="5">
        <f t="shared" si="39"/>
        <v>0</v>
      </c>
      <c r="BT48" s="5">
        <f t="shared" si="40"/>
        <v>0</v>
      </c>
      <c r="BU48" s="3">
        <f t="shared" si="41"/>
        <v>0</v>
      </c>
      <c r="BV48" s="29"/>
      <c r="BW48" s="80">
        <f t="shared" si="42"/>
        <v>0</v>
      </c>
      <c r="BX48" s="5">
        <f t="shared" si="43"/>
        <v>0</v>
      </c>
      <c r="BY48" s="5">
        <f t="shared" si="44"/>
        <v>0</v>
      </c>
      <c r="BZ48" s="5">
        <f t="shared" si="45"/>
        <v>0</v>
      </c>
      <c r="CA48" s="5">
        <f t="shared" si="46"/>
        <v>0</v>
      </c>
      <c r="CB48" s="5">
        <f t="shared" si="47"/>
        <v>0</v>
      </c>
      <c r="CC48" s="5">
        <f t="shared" si="48"/>
        <v>0</v>
      </c>
      <c r="CD48" s="5">
        <f t="shared" si="49"/>
        <v>0</v>
      </c>
      <c r="CE48" s="5">
        <f t="shared" si="50"/>
        <v>0</v>
      </c>
      <c r="CF48" s="5">
        <f t="shared" si="51"/>
        <v>0</v>
      </c>
      <c r="CG48" s="5">
        <f t="shared" si="52"/>
        <v>0</v>
      </c>
      <c r="CH48" s="5">
        <f t="shared" si="53"/>
        <v>0</v>
      </c>
      <c r="CI48" s="3">
        <f t="shared" si="54"/>
        <v>0</v>
      </c>
      <c r="CK48" s="43">
        <f t="shared" si="55"/>
        <v>0</v>
      </c>
      <c r="CL48" s="5">
        <f t="shared" si="56"/>
        <v>0</v>
      </c>
      <c r="CM48" s="5">
        <f t="shared" si="57"/>
        <v>0</v>
      </c>
      <c r="CN48" s="5">
        <f t="shared" si="58"/>
        <v>0</v>
      </c>
      <c r="CO48" s="5">
        <f t="shared" si="59"/>
        <v>0</v>
      </c>
      <c r="CP48" s="5">
        <f t="shared" si="60"/>
        <v>0</v>
      </c>
      <c r="CQ48" s="5">
        <f t="shared" si="61"/>
        <v>0</v>
      </c>
      <c r="CR48" s="5">
        <f t="shared" si="62"/>
        <v>0</v>
      </c>
      <c r="CS48" s="5">
        <f t="shared" si="63"/>
        <v>0</v>
      </c>
      <c r="CT48" s="5">
        <f t="shared" si="64"/>
        <v>0</v>
      </c>
      <c r="CU48" s="5">
        <f t="shared" si="65"/>
        <v>0</v>
      </c>
      <c r="CV48" s="5">
        <f t="shared" si="66"/>
        <v>0</v>
      </c>
      <c r="CW48" s="3">
        <f t="shared" si="67"/>
        <v>0</v>
      </c>
      <c r="CX48" s="29"/>
      <c r="CY48" s="83">
        <f t="shared" si="68"/>
        <v>0</v>
      </c>
      <c r="CZ48" s="5">
        <f t="shared" si="69"/>
        <v>0</v>
      </c>
      <c r="DA48" s="5">
        <f t="shared" si="70"/>
        <v>0</v>
      </c>
      <c r="DB48" s="5">
        <f t="shared" si="71"/>
        <v>0</v>
      </c>
      <c r="DC48" s="5">
        <f t="shared" si="72"/>
        <v>0</v>
      </c>
      <c r="DD48" s="5">
        <f t="shared" si="73"/>
        <v>0</v>
      </c>
      <c r="DE48" s="5">
        <f t="shared" si="74"/>
        <v>0</v>
      </c>
      <c r="DF48" s="5">
        <f t="shared" si="75"/>
        <v>0</v>
      </c>
      <c r="DG48" s="5">
        <f t="shared" si="76"/>
        <v>0</v>
      </c>
      <c r="DH48" s="5">
        <f t="shared" si="77"/>
        <v>0</v>
      </c>
      <c r="DI48" s="5">
        <f t="shared" si="78"/>
        <v>0</v>
      </c>
      <c r="DJ48" s="5">
        <f t="shared" si="79"/>
        <v>0</v>
      </c>
      <c r="DK48" s="3">
        <f t="shared" si="80"/>
        <v>0</v>
      </c>
      <c r="DL48" s="29"/>
      <c r="DM48" s="83">
        <f t="shared" si="81"/>
        <v>0</v>
      </c>
      <c r="DN48" s="5">
        <f t="shared" si="82"/>
        <v>0</v>
      </c>
      <c r="DO48" s="5">
        <f t="shared" si="83"/>
        <v>0</v>
      </c>
      <c r="DP48" s="5">
        <f t="shared" si="84"/>
        <v>0</v>
      </c>
      <c r="DQ48" s="5">
        <f t="shared" si="0"/>
        <v>0</v>
      </c>
      <c r="DR48" s="5">
        <f t="shared" si="1"/>
        <v>0</v>
      </c>
      <c r="DS48" s="5">
        <f t="shared" si="85"/>
        <v>0</v>
      </c>
      <c r="DT48" s="5">
        <f t="shared" si="2"/>
        <v>0</v>
      </c>
      <c r="DU48" s="5">
        <f t="shared" si="3"/>
        <v>0</v>
      </c>
      <c r="DV48" s="5">
        <f t="shared" si="86"/>
        <v>0</v>
      </c>
      <c r="DW48" s="5">
        <f t="shared" si="87"/>
        <v>0</v>
      </c>
      <c r="DX48" s="5">
        <f t="shared" si="88"/>
        <v>0</v>
      </c>
      <c r="DY48" s="3">
        <f t="shared" si="89"/>
        <v>0</v>
      </c>
      <c r="EA48" s="83">
        <f t="shared" si="90"/>
        <v>0</v>
      </c>
      <c r="EB48" s="5">
        <f t="shared" si="91"/>
        <v>0</v>
      </c>
      <c r="EC48" s="5">
        <f t="shared" si="92"/>
        <v>0</v>
      </c>
      <c r="ED48" s="5">
        <f t="shared" si="93"/>
        <v>0</v>
      </c>
      <c r="EE48" s="5">
        <f t="shared" si="4"/>
        <v>0</v>
      </c>
      <c r="EF48" s="5">
        <f t="shared" si="5"/>
        <v>0</v>
      </c>
      <c r="EG48" s="5">
        <f t="shared" si="94"/>
        <v>0</v>
      </c>
      <c r="EH48" s="5">
        <f t="shared" si="95"/>
        <v>0</v>
      </c>
      <c r="EI48" s="5">
        <f t="shared" si="96"/>
        <v>0</v>
      </c>
      <c r="EJ48" s="5">
        <f t="shared" si="97"/>
        <v>0</v>
      </c>
      <c r="EK48" s="5">
        <f t="shared" si="6"/>
        <v>0</v>
      </c>
      <c r="EL48" s="5">
        <f t="shared" si="7"/>
        <v>0</v>
      </c>
      <c r="EM48" s="3">
        <f t="shared" si="98"/>
        <v>0</v>
      </c>
    </row>
    <row r="49" spans="2:143" ht="12.75" x14ac:dyDescent="0.2">
      <c r="B49" s="18" t="s">
        <v>26</v>
      </c>
      <c r="D49" s="18" t="s">
        <v>29</v>
      </c>
      <c r="F49" s="1">
        <f t="shared" si="8"/>
        <v>0</v>
      </c>
      <c r="H49" s="35">
        <v>2E-3</v>
      </c>
      <c r="I49" s="1">
        <f t="shared" si="99"/>
        <v>0</v>
      </c>
      <c r="L49" s="83">
        <f t="shared" si="9"/>
        <v>0</v>
      </c>
      <c r="M49" s="5"/>
      <c r="N49" s="5"/>
      <c r="O49" s="3"/>
      <c r="P49" s="2">
        <f t="shared" si="10"/>
        <v>0</v>
      </c>
      <c r="Q49" s="2"/>
      <c r="R49" s="2"/>
      <c r="S49" s="2"/>
      <c r="T49" s="2">
        <f t="shared" si="11"/>
        <v>0</v>
      </c>
      <c r="U49" s="2"/>
      <c r="V49" s="2"/>
      <c r="W49" s="2"/>
      <c r="X49" s="2">
        <f t="shared" si="12"/>
        <v>0</v>
      </c>
      <c r="Y49" s="2"/>
      <c r="Z49" s="2"/>
      <c r="AA49" s="2"/>
      <c r="AB49" s="2">
        <f t="shared" si="13"/>
        <v>0</v>
      </c>
      <c r="AC49" s="2"/>
      <c r="AD49" s="2"/>
      <c r="AE49" s="83">
        <f t="shared" si="14"/>
        <v>0</v>
      </c>
      <c r="AF49" s="5"/>
      <c r="AG49" s="5"/>
      <c r="AH49" s="5"/>
      <c r="AI49" s="2">
        <f t="shared" si="15"/>
        <v>0</v>
      </c>
      <c r="AJ49" s="2"/>
      <c r="AK49" s="2"/>
      <c r="AL49" s="2"/>
      <c r="AM49" s="2">
        <f t="shared" si="16"/>
        <v>0</v>
      </c>
      <c r="AN49" s="2"/>
      <c r="AO49" s="2"/>
      <c r="AP49" s="2"/>
      <c r="AQ49" s="2">
        <f t="shared" si="17"/>
        <v>0</v>
      </c>
      <c r="AR49" s="2"/>
      <c r="AS49" s="2"/>
      <c r="AT49" s="2"/>
      <c r="AU49" s="2">
        <f t="shared" si="18"/>
        <v>0</v>
      </c>
      <c r="AV49" s="5"/>
      <c r="AW49" s="83">
        <f t="shared" si="19"/>
        <v>0</v>
      </c>
      <c r="AX49" s="3">
        <f t="shared" si="20"/>
        <v>0</v>
      </c>
      <c r="AY49" s="45">
        <f t="shared" si="21"/>
        <v>0</v>
      </c>
      <c r="AZ49" s="45">
        <f t="shared" si="22"/>
        <v>0</v>
      </c>
      <c r="BA49" s="3">
        <f t="shared" si="23"/>
        <v>0</v>
      </c>
      <c r="BB49" s="29"/>
      <c r="BC49" s="83">
        <f t="shared" si="24"/>
        <v>0</v>
      </c>
      <c r="BD49" s="3">
        <f t="shared" si="25"/>
        <v>0</v>
      </c>
      <c r="BE49" s="45">
        <f t="shared" si="26"/>
        <v>0</v>
      </c>
      <c r="BF49" s="45">
        <f t="shared" si="27"/>
        <v>0</v>
      </c>
      <c r="BG49" s="3">
        <f t="shared" si="28"/>
        <v>0</v>
      </c>
      <c r="BI49" s="80">
        <f t="shared" si="29"/>
        <v>0</v>
      </c>
      <c r="BJ49" s="5">
        <f t="shared" si="30"/>
        <v>0</v>
      </c>
      <c r="BK49" s="5">
        <f t="shared" si="31"/>
        <v>0</v>
      </c>
      <c r="BL49" s="5">
        <f t="shared" si="32"/>
        <v>0</v>
      </c>
      <c r="BM49" s="5">
        <f t="shared" si="33"/>
        <v>0</v>
      </c>
      <c r="BN49" s="5">
        <f t="shared" si="34"/>
        <v>0</v>
      </c>
      <c r="BO49" s="5">
        <f t="shared" si="35"/>
        <v>0</v>
      </c>
      <c r="BP49" s="5">
        <f t="shared" si="36"/>
        <v>0</v>
      </c>
      <c r="BQ49" s="5">
        <f t="shared" si="37"/>
        <v>0</v>
      </c>
      <c r="BR49" s="5">
        <f t="shared" si="38"/>
        <v>0</v>
      </c>
      <c r="BS49" s="5">
        <f t="shared" si="39"/>
        <v>0</v>
      </c>
      <c r="BT49" s="5">
        <f t="shared" si="40"/>
        <v>0</v>
      </c>
      <c r="BU49" s="3">
        <f t="shared" si="41"/>
        <v>0</v>
      </c>
      <c r="BV49" s="29"/>
      <c r="BW49" s="80">
        <f t="shared" si="42"/>
        <v>0</v>
      </c>
      <c r="BX49" s="5">
        <f t="shared" si="43"/>
        <v>0</v>
      </c>
      <c r="BY49" s="5">
        <f t="shared" si="44"/>
        <v>0</v>
      </c>
      <c r="BZ49" s="5">
        <f t="shared" si="45"/>
        <v>0</v>
      </c>
      <c r="CA49" s="5">
        <f t="shared" si="46"/>
        <v>0</v>
      </c>
      <c r="CB49" s="5">
        <f t="shared" si="47"/>
        <v>0</v>
      </c>
      <c r="CC49" s="5">
        <f t="shared" si="48"/>
        <v>0</v>
      </c>
      <c r="CD49" s="5">
        <f t="shared" si="49"/>
        <v>0</v>
      </c>
      <c r="CE49" s="5">
        <f t="shared" si="50"/>
        <v>0</v>
      </c>
      <c r="CF49" s="5">
        <f t="shared" si="51"/>
        <v>0</v>
      </c>
      <c r="CG49" s="5">
        <f t="shared" si="52"/>
        <v>0</v>
      </c>
      <c r="CH49" s="5">
        <f t="shared" si="53"/>
        <v>0</v>
      </c>
      <c r="CI49" s="3">
        <f t="shared" si="54"/>
        <v>0</v>
      </c>
      <c r="CK49" s="43">
        <f t="shared" si="55"/>
        <v>0</v>
      </c>
      <c r="CL49" s="5">
        <f t="shared" si="56"/>
        <v>0</v>
      </c>
      <c r="CM49" s="5">
        <f t="shared" si="57"/>
        <v>0</v>
      </c>
      <c r="CN49" s="5">
        <f t="shared" si="58"/>
        <v>0</v>
      </c>
      <c r="CO49" s="5">
        <f t="shared" si="59"/>
        <v>0</v>
      </c>
      <c r="CP49" s="5">
        <f t="shared" si="60"/>
        <v>0</v>
      </c>
      <c r="CQ49" s="5">
        <f t="shared" si="61"/>
        <v>0</v>
      </c>
      <c r="CR49" s="5">
        <f t="shared" si="62"/>
        <v>0</v>
      </c>
      <c r="CS49" s="5">
        <f t="shared" si="63"/>
        <v>0</v>
      </c>
      <c r="CT49" s="5">
        <f t="shared" si="64"/>
        <v>0</v>
      </c>
      <c r="CU49" s="5">
        <f t="shared" si="65"/>
        <v>0</v>
      </c>
      <c r="CV49" s="5">
        <f t="shared" si="66"/>
        <v>0</v>
      </c>
      <c r="CW49" s="3">
        <f t="shared" si="67"/>
        <v>0</v>
      </c>
      <c r="CX49" s="29"/>
      <c r="CY49" s="83">
        <f t="shared" si="68"/>
        <v>0</v>
      </c>
      <c r="CZ49" s="5">
        <f t="shared" si="69"/>
        <v>0</v>
      </c>
      <c r="DA49" s="5">
        <f t="shared" si="70"/>
        <v>0</v>
      </c>
      <c r="DB49" s="5">
        <f t="shared" si="71"/>
        <v>0</v>
      </c>
      <c r="DC49" s="5">
        <f t="shared" si="72"/>
        <v>0</v>
      </c>
      <c r="DD49" s="5">
        <f t="shared" si="73"/>
        <v>0</v>
      </c>
      <c r="DE49" s="5">
        <f t="shared" si="74"/>
        <v>0</v>
      </c>
      <c r="DF49" s="5">
        <f t="shared" si="75"/>
        <v>0</v>
      </c>
      <c r="DG49" s="5">
        <f t="shared" si="76"/>
        <v>0</v>
      </c>
      <c r="DH49" s="5">
        <f t="shared" si="77"/>
        <v>0</v>
      </c>
      <c r="DI49" s="5">
        <f t="shared" si="78"/>
        <v>0</v>
      </c>
      <c r="DJ49" s="5">
        <f t="shared" si="79"/>
        <v>0</v>
      </c>
      <c r="DK49" s="3">
        <f t="shared" si="80"/>
        <v>0</v>
      </c>
      <c r="DL49" s="29"/>
      <c r="DM49" s="83">
        <f t="shared" si="81"/>
        <v>0</v>
      </c>
      <c r="DN49" s="5">
        <f t="shared" si="82"/>
        <v>0</v>
      </c>
      <c r="DO49" s="5">
        <f t="shared" si="83"/>
        <v>0</v>
      </c>
      <c r="DP49" s="5">
        <f t="shared" si="84"/>
        <v>0</v>
      </c>
      <c r="DQ49" s="5">
        <f t="shared" si="0"/>
        <v>0</v>
      </c>
      <c r="DR49" s="5">
        <f t="shared" si="1"/>
        <v>0</v>
      </c>
      <c r="DS49" s="5">
        <f t="shared" si="85"/>
        <v>0</v>
      </c>
      <c r="DT49" s="5">
        <f t="shared" si="2"/>
        <v>0</v>
      </c>
      <c r="DU49" s="5">
        <f t="shared" si="3"/>
        <v>0</v>
      </c>
      <c r="DV49" s="5">
        <f t="shared" si="86"/>
        <v>0</v>
      </c>
      <c r="DW49" s="5">
        <f t="shared" si="87"/>
        <v>0</v>
      </c>
      <c r="DX49" s="5">
        <f t="shared" si="88"/>
        <v>0</v>
      </c>
      <c r="DY49" s="3">
        <f t="shared" si="89"/>
        <v>0</v>
      </c>
      <c r="EA49" s="83">
        <f t="shared" si="90"/>
        <v>0</v>
      </c>
      <c r="EB49" s="5">
        <f t="shared" si="91"/>
        <v>0</v>
      </c>
      <c r="EC49" s="5">
        <f t="shared" si="92"/>
        <v>0</v>
      </c>
      <c r="ED49" s="5">
        <f t="shared" si="93"/>
        <v>0</v>
      </c>
      <c r="EE49" s="5">
        <f t="shared" si="4"/>
        <v>0</v>
      </c>
      <c r="EF49" s="5">
        <f t="shared" si="5"/>
        <v>0</v>
      </c>
      <c r="EG49" s="5">
        <f t="shared" si="94"/>
        <v>0</v>
      </c>
      <c r="EH49" s="5">
        <f t="shared" si="95"/>
        <v>0</v>
      </c>
      <c r="EI49" s="5">
        <f t="shared" si="96"/>
        <v>0</v>
      </c>
      <c r="EJ49" s="5">
        <f t="shared" si="97"/>
        <v>0</v>
      </c>
      <c r="EK49" s="5">
        <f t="shared" si="6"/>
        <v>0</v>
      </c>
      <c r="EL49" s="5">
        <f t="shared" si="7"/>
        <v>0</v>
      </c>
      <c r="EM49" s="3">
        <f t="shared" si="98"/>
        <v>0</v>
      </c>
    </row>
    <row r="50" spans="2:143" ht="12.75" x14ac:dyDescent="0.2">
      <c r="B50" s="18" t="s">
        <v>26</v>
      </c>
      <c r="D50" s="18" t="s">
        <v>29</v>
      </c>
      <c r="F50" s="1">
        <f t="shared" si="8"/>
        <v>0</v>
      </c>
      <c r="H50" s="35">
        <v>2E-3</v>
      </c>
      <c r="I50" s="1">
        <f t="shared" si="99"/>
        <v>0</v>
      </c>
      <c r="L50" s="83">
        <f t="shared" si="9"/>
        <v>0</v>
      </c>
      <c r="M50" s="6"/>
      <c r="N50" s="6"/>
      <c r="O50" s="4"/>
      <c r="P50" s="2">
        <f t="shared" si="10"/>
        <v>0</v>
      </c>
      <c r="Q50" s="2"/>
      <c r="R50" s="2"/>
      <c r="S50" s="2"/>
      <c r="T50" s="2">
        <f t="shared" si="11"/>
        <v>0</v>
      </c>
      <c r="U50" s="2"/>
      <c r="V50" s="2"/>
      <c r="W50" s="2"/>
      <c r="X50" s="2">
        <f t="shared" si="12"/>
        <v>0</v>
      </c>
      <c r="Y50" s="2"/>
      <c r="Z50" s="2"/>
      <c r="AA50" s="2"/>
      <c r="AB50" s="2">
        <f t="shared" si="13"/>
        <v>0</v>
      </c>
      <c r="AC50" s="2"/>
      <c r="AD50" s="2"/>
      <c r="AE50" s="83">
        <f t="shared" si="14"/>
        <v>0</v>
      </c>
      <c r="AF50" s="5"/>
      <c r="AG50" s="5"/>
      <c r="AH50" s="5"/>
      <c r="AI50" s="2">
        <f t="shared" si="15"/>
        <v>0</v>
      </c>
      <c r="AJ50" s="2"/>
      <c r="AK50" s="2"/>
      <c r="AL50" s="2"/>
      <c r="AM50" s="2">
        <f t="shared" si="16"/>
        <v>0</v>
      </c>
      <c r="AN50" s="2"/>
      <c r="AO50" s="2"/>
      <c r="AP50" s="2"/>
      <c r="AQ50" s="2">
        <f t="shared" si="17"/>
        <v>0</v>
      </c>
      <c r="AR50" s="2"/>
      <c r="AS50" s="2"/>
      <c r="AT50" s="2"/>
      <c r="AU50" s="2">
        <f t="shared" si="18"/>
        <v>0</v>
      </c>
      <c r="AV50" s="5"/>
      <c r="AW50" s="83">
        <f t="shared" si="19"/>
        <v>0</v>
      </c>
      <c r="AX50" s="3">
        <f t="shared" si="20"/>
        <v>0</v>
      </c>
      <c r="AY50" s="45">
        <f t="shared" si="21"/>
        <v>0</v>
      </c>
      <c r="AZ50" s="45">
        <f t="shared" si="22"/>
        <v>0</v>
      </c>
      <c r="BA50" s="3">
        <f t="shared" si="23"/>
        <v>0</v>
      </c>
      <c r="BB50" s="29"/>
      <c r="BC50" s="83">
        <f t="shared" si="24"/>
        <v>0</v>
      </c>
      <c r="BD50" s="3">
        <f t="shared" si="25"/>
        <v>0</v>
      </c>
      <c r="BE50" s="45">
        <f t="shared" si="26"/>
        <v>0</v>
      </c>
      <c r="BF50" s="45">
        <f t="shared" si="27"/>
        <v>0</v>
      </c>
      <c r="BG50" s="3">
        <f t="shared" si="28"/>
        <v>0</v>
      </c>
      <c r="BI50" s="80">
        <f t="shared" si="29"/>
        <v>0</v>
      </c>
      <c r="BJ50" s="5">
        <f t="shared" si="30"/>
        <v>0</v>
      </c>
      <c r="BK50" s="5">
        <f t="shared" si="31"/>
        <v>0</v>
      </c>
      <c r="BL50" s="5">
        <f t="shared" si="32"/>
        <v>0</v>
      </c>
      <c r="BM50" s="5">
        <f t="shared" si="33"/>
        <v>0</v>
      </c>
      <c r="BN50" s="5">
        <f t="shared" si="34"/>
        <v>0</v>
      </c>
      <c r="BO50" s="5">
        <f t="shared" si="35"/>
        <v>0</v>
      </c>
      <c r="BP50" s="5">
        <f t="shared" si="36"/>
        <v>0</v>
      </c>
      <c r="BQ50" s="5">
        <f t="shared" si="37"/>
        <v>0</v>
      </c>
      <c r="BR50" s="5">
        <f t="shared" si="38"/>
        <v>0</v>
      </c>
      <c r="BS50" s="5">
        <f t="shared" si="39"/>
        <v>0</v>
      </c>
      <c r="BT50" s="5">
        <f t="shared" si="40"/>
        <v>0</v>
      </c>
      <c r="BU50" s="3">
        <f t="shared" si="41"/>
        <v>0</v>
      </c>
      <c r="BV50" s="29"/>
      <c r="BW50" s="80">
        <f t="shared" si="42"/>
        <v>0</v>
      </c>
      <c r="BX50" s="5">
        <f t="shared" si="43"/>
        <v>0</v>
      </c>
      <c r="BY50" s="5">
        <f t="shared" si="44"/>
        <v>0</v>
      </c>
      <c r="BZ50" s="5">
        <f t="shared" si="45"/>
        <v>0</v>
      </c>
      <c r="CA50" s="5">
        <f t="shared" si="46"/>
        <v>0</v>
      </c>
      <c r="CB50" s="5">
        <f t="shared" si="47"/>
        <v>0</v>
      </c>
      <c r="CC50" s="5">
        <f t="shared" si="48"/>
        <v>0</v>
      </c>
      <c r="CD50" s="5">
        <f t="shared" si="49"/>
        <v>0</v>
      </c>
      <c r="CE50" s="5">
        <f t="shared" si="50"/>
        <v>0</v>
      </c>
      <c r="CF50" s="5">
        <f t="shared" si="51"/>
        <v>0</v>
      </c>
      <c r="CG50" s="5">
        <f t="shared" si="52"/>
        <v>0</v>
      </c>
      <c r="CH50" s="5">
        <f t="shared" si="53"/>
        <v>0</v>
      </c>
      <c r="CI50" s="3">
        <f t="shared" si="54"/>
        <v>0</v>
      </c>
      <c r="CK50" s="43">
        <f t="shared" si="55"/>
        <v>0</v>
      </c>
      <c r="CL50" s="5">
        <f t="shared" si="56"/>
        <v>0</v>
      </c>
      <c r="CM50" s="5">
        <f t="shared" si="57"/>
        <v>0</v>
      </c>
      <c r="CN50" s="5">
        <f t="shared" si="58"/>
        <v>0</v>
      </c>
      <c r="CO50" s="5">
        <f t="shared" si="59"/>
        <v>0</v>
      </c>
      <c r="CP50" s="5">
        <f t="shared" si="60"/>
        <v>0</v>
      </c>
      <c r="CQ50" s="5">
        <f t="shared" si="61"/>
        <v>0</v>
      </c>
      <c r="CR50" s="5">
        <f t="shared" si="62"/>
        <v>0</v>
      </c>
      <c r="CS50" s="5">
        <f t="shared" si="63"/>
        <v>0</v>
      </c>
      <c r="CT50" s="5">
        <f t="shared" si="64"/>
        <v>0</v>
      </c>
      <c r="CU50" s="5">
        <f t="shared" si="65"/>
        <v>0</v>
      </c>
      <c r="CV50" s="5">
        <f t="shared" si="66"/>
        <v>0</v>
      </c>
      <c r="CW50" s="3">
        <f t="shared" si="67"/>
        <v>0</v>
      </c>
      <c r="CX50" s="29"/>
      <c r="CY50" s="83">
        <f t="shared" si="68"/>
        <v>0</v>
      </c>
      <c r="CZ50" s="5">
        <f t="shared" si="69"/>
        <v>0</v>
      </c>
      <c r="DA50" s="5">
        <f t="shared" si="70"/>
        <v>0</v>
      </c>
      <c r="DB50" s="5">
        <f t="shared" si="71"/>
        <v>0</v>
      </c>
      <c r="DC50" s="5">
        <f t="shared" si="72"/>
        <v>0</v>
      </c>
      <c r="DD50" s="5">
        <f t="shared" si="73"/>
        <v>0</v>
      </c>
      <c r="DE50" s="5">
        <f t="shared" si="74"/>
        <v>0</v>
      </c>
      <c r="DF50" s="5">
        <f t="shared" si="75"/>
        <v>0</v>
      </c>
      <c r="DG50" s="5">
        <f t="shared" si="76"/>
        <v>0</v>
      </c>
      <c r="DH50" s="5">
        <f t="shared" si="77"/>
        <v>0</v>
      </c>
      <c r="DI50" s="5">
        <f t="shared" si="78"/>
        <v>0</v>
      </c>
      <c r="DJ50" s="5">
        <f t="shared" si="79"/>
        <v>0</v>
      </c>
      <c r="DK50" s="3">
        <f t="shared" si="80"/>
        <v>0</v>
      </c>
      <c r="DL50" s="29"/>
      <c r="DM50" s="83">
        <f t="shared" si="81"/>
        <v>0</v>
      </c>
      <c r="DN50" s="5">
        <f t="shared" si="82"/>
        <v>0</v>
      </c>
      <c r="DO50" s="5">
        <f t="shared" si="83"/>
        <v>0</v>
      </c>
      <c r="DP50" s="5">
        <f t="shared" si="84"/>
        <v>0</v>
      </c>
      <c r="DQ50" s="5">
        <f t="shared" si="0"/>
        <v>0</v>
      </c>
      <c r="DR50" s="5">
        <f t="shared" si="1"/>
        <v>0</v>
      </c>
      <c r="DS50" s="5">
        <f t="shared" si="85"/>
        <v>0</v>
      </c>
      <c r="DT50" s="5">
        <f t="shared" si="2"/>
        <v>0</v>
      </c>
      <c r="DU50" s="5">
        <f t="shared" si="3"/>
        <v>0</v>
      </c>
      <c r="DV50" s="5">
        <f t="shared" si="86"/>
        <v>0</v>
      </c>
      <c r="DW50" s="5">
        <f t="shared" si="87"/>
        <v>0</v>
      </c>
      <c r="DX50" s="5">
        <f t="shared" si="88"/>
        <v>0</v>
      </c>
      <c r="DY50" s="3">
        <f t="shared" si="89"/>
        <v>0</v>
      </c>
      <c r="EA50" s="83">
        <f t="shared" si="90"/>
        <v>0</v>
      </c>
      <c r="EB50" s="5">
        <f t="shared" si="91"/>
        <v>0</v>
      </c>
      <c r="EC50" s="5">
        <f t="shared" si="92"/>
        <v>0</v>
      </c>
      <c r="ED50" s="5">
        <f t="shared" si="93"/>
        <v>0</v>
      </c>
      <c r="EE50" s="5">
        <f t="shared" si="4"/>
        <v>0</v>
      </c>
      <c r="EF50" s="5">
        <f t="shared" si="5"/>
        <v>0</v>
      </c>
      <c r="EG50" s="5">
        <f t="shared" si="94"/>
        <v>0</v>
      </c>
      <c r="EH50" s="5">
        <f t="shared" si="95"/>
        <v>0</v>
      </c>
      <c r="EI50" s="5">
        <f t="shared" si="96"/>
        <v>0</v>
      </c>
      <c r="EJ50" s="5">
        <f t="shared" si="97"/>
        <v>0</v>
      </c>
      <c r="EK50" s="5">
        <f t="shared" si="6"/>
        <v>0</v>
      </c>
      <c r="EL50" s="5">
        <f t="shared" si="7"/>
        <v>0</v>
      </c>
      <c r="EM50" s="3">
        <f t="shared" si="98"/>
        <v>0</v>
      </c>
    </row>
    <row r="51" spans="2:143" ht="12.75" customHeight="1" x14ac:dyDescent="0.2">
      <c r="L51" s="83">
        <f t="shared" si="9"/>
        <v>0</v>
      </c>
      <c r="M51" s="2"/>
      <c r="N51" s="2"/>
      <c r="O51" s="2"/>
      <c r="P51" s="2">
        <f t="shared" si="10"/>
        <v>0</v>
      </c>
      <c r="Q51" s="2"/>
      <c r="R51" s="2"/>
      <c r="S51" s="2"/>
      <c r="T51" s="2">
        <f t="shared" si="11"/>
        <v>0</v>
      </c>
      <c r="U51" s="2"/>
      <c r="V51" s="2"/>
      <c r="W51" s="2"/>
      <c r="X51" s="2">
        <f t="shared" si="12"/>
        <v>0</v>
      </c>
      <c r="Y51" s="2"/>
      <c r="Z51" s="2"/>
      <c r="AA51" s="2"/>
      <c r="AB51" s="2">
        <f t="shared" si="13"/>
        <v>0</v>
      </c>
      <c r="AC51" s="2"/>
      <c r="AD51" s="2"/>
      <c r="AE51" s="83">
        <f t="shared" si="14"/>
        <v>0</v>
      </c>
      <c r="AF51" s="2"/>
      <c r="AG51" s="2"/>
      <c r="AH51" s="2"/>
      <c r="AI51" s="2">
        <f t="shared" si="15"/>
        <v>0</v>
      </c>
      <c r="AJ51" s="2"/>
      <c r="AK51" s="2"/>
      <c r="AL51" s="2"/>
      <c r="AM51" s="2">
        <f t="shared" si="16"/>
        <v>0</v>
      </c>
      <c r="AN51" s="2"/>
      <c r="AO51" s="2"/>
      <c r="AP51" s="2"/>
      <c r="AQ51" s="2">
        <f t="shared" si="17"/>
        <v>0</v>
      </c>
      <c r="AR51" s="2"/>
      <c r="AS51" s="2"/>
      <c r="AT51" s="2"/>
      <c r="AU51" s="2">
        <f t="shared" si="18"/>
        <v>0</v>
      </c>
      <c r="AV51" s="5"/>
      <c r="AW51" s="83">
        <f t="shared" si="19"/>
        <v>0</v>
      </c>
      <c r="AX51" s="4">
        <f t="shared" si="20"/>
        <v>0</v>
      </c>
      <c r="AY51" s="85">
        <f t="shared" si="21"/>
        <v>0</v>
      </c>
      <c r="AZ51" s="85">
        <f t="shared" si="22"/>
        <v>0</v>
      </c>
      <c r="BA51" s="4">
        <f t="shared" si="23"/>
        <v>0</v>
      </c>
      <c r="BB51" s="29"/>
      <c r="BC51" s="83">
        <f t="shared" si="24"/>
        <v>0</v>
      </c>
      <c r="BD51" s="4">
        <f t="shared" si="25"/>
        <v>0</v>
      </c>
      <c r="BE51" s="85">
        <f t="shared" si="26"/>
        <v>0</v>
      </c>
      <c r="BF51" s="85">
        <f t="shared" si="27"/>
        <v>0</v>
      </c>
      <c r="BG51" s="4">
        <f t="shared" si="28"/>
        <v>0</v>
      </c>
      <c r="BI51" s="80">
        <f t="shared" si="29"/>
        <v>0</v>
      </c>
      <c r="BJ51" s="6">
        <f t="shared" si="30"/>
        <v>0</v>
      </c>
      <c r="BK51" s="6">
        <f t="shared" si="31"/>
        <v>0</v>
      </c>
      <c r="BL51" s="6">
        <f t="shared" si="32"/>
        <v>0</v>
      </c>
      <c r="BM51" s="6">
        <f t="shared" si="33"/>
        <v>0</v>
      </c>
      <c r="BN51" s="6">
        <f t="shared" si="34"/>
        <v>0</v>
      </c>
      <c r="BO51" s="6">
        <f t="shared" si="35"/>
        <v>0</v>
      </c>
      <c r="BP51" s="6">
        <f t="shared" si="36"/>
        <v>0</v>
      </c>
      <c r="BQ51" s="6">
        <f t="shared" si="37"/>
        <v>0</v>
      </c>
      <c r="BR51" s="6">
        <f t="shared" si="38"/>
        <v>0</v>
      </c>
      <c r="BS51" s="6">
        <f t="shared" si="39"/>
        <v>0</v>
      </c>
      <c r="BT51" s="6">
        <f t="shared" si="40"/>
        <v>0</v>
      </c>
      <c r="BU51" s="4">
        <f t="shared" si="41"/>
        <v>0</v>
      </c>
      <c r="BV51" s="29"/>
      <c r="BW51" s="80">
        <f t="shared" si="42"/>
        <v>0</v>
      </c>
      <c r="BX51" s="6">
        <f t="shared" si="43"/>
        <v>0</v>
      </c>
      <c r="BY51" s="6">
        <f t="shared" si="44"/>
        <v>0</v>
      </c>
      <c r="BZ51" s="6">
        <f t="shared" si="45"/>
        <v>0</v>
      </c>
      <c r="CA51" s="6">
        <f t="shared" si="46"/>
        <v>0</v>
      </c>
      <c r="CB51" s="6">
        <f t="shared" si="47"/>
        <v>0</v>
      </c>
      <c r="CC51" s="6">
        <f t="shared" si="48"/>
        <v>0</v>
      </c>
      <c r="CD51" s="6">
        <f t="shared" si="49"/>
        <v>0</v>
      </c>
      <c r="CE51" s="6">
        <f t="shared" si="50"/>
        <v>0</v>
      </c>
      <c r="CF51" s="6">
        <f t="shared" si="51"/>
        <v>0</v>
      </c>
      <c r="CG51" s="6">
        <f t="shared" si="52"/>
        <v>0</v>
      </c>
      <c r="CH51" s="6">
        <f t="shared" si="53"/>
        <v>0</v>
      </c>
      <c r="CI51" s="4">
        <f t="shared" si="54"/>
        <v>0</v>
      </c>
      <c r="CK51" s="30">
        <f t="shared" si="55"/>
        <v>0</v>
      </c>
      <c r="CL51" s="6">
        <f t="shared" si="56"/>
        <v>0</v>
      </c>
      <c r="CM51" s="6">
        <f t="shared" si="57"/>
        <v>0</v>
      </c>
      <c r="CN51" s="6">
        <f t="shared" si="58"/>
        <v>0</v>
      </c>
      <c r="CO51" s="6">
        <f t="shared" si="59"/>
        <v>0</v>
      </c>
      <c r="CP51" s="6">
        <f t="shared" si="60"/>
        <v>0</v>
      </c>
      <c r="CQ51" s="6">
        <f t="shared" si="61"/>
        <v>0</v>
      </c>
      <c r="CR51" s="6">
        <f t="shared" si="62"/>
        <v>0</v>
      </c>
      <c r="CS51" s="6">
        <f t="shared" si="63"/>
        <v>0</v>
      </c>
      <c r="CT51" s="6">
        <f t="shared" si="64"/>
        <v>0</v>
      </c>
      <c r="CU51" s="6">
        <f t="shared" si="65"/>
        <v>0</v>
      </c>
      <c r="CV51" s="6">
        <f t="shared" si="66"/>
        <v>0</v>
      </c>
      <c r="CW51" s="4">
        <f t="shared" si="67"/>
        <v>0</v>
      </c>
      <c r="CX51" s="29"/>
      <c r="CY51" s="83">
        <f t="shared" si="68"/>
        <v>0</v>
      </c>
      <c r="CZ51" s="6">
        <f t="shared" si="69"/>
        <v>0</v>
      </c>
      <c r="DA51" s="6">
        <f t="shared" si="70"/>
        <v>0</v>
      </c>
      <c r="DB51" s="6">
        <f t="shared" si="71"/>
        <v>0</v>
      </c>
      <c r="DC51" s="6">
        <f t="shared" si="72"/>
        <v>0</v>
      </c>
      <c r="DD51" s="6">
        <f t="shared" si="73"/>
        <v>0</v>
      </c>
      <c r="DE51" s="6">
        <f t="shared" si="74"/>
        <v>0</v>
      </c>
      <c r="DF51" s="6">
        <f t="shared" si="75"/>
        <v>0</v>
      </c>
      <c r="DG51" s="6">
        <f t="shared" si="76"/>
        <v>0</v>
      </c>
      <c r="DH51" s="6">
        <f t="shared" si="77"/>
        <v>0</v>
      </c>
      <c r="DI51" s="6">
        <f t="shared" si="78"/>
        <v>0</v>
      </c>
      <c r="DJ51" s="6">
        <f t="shared" si="79"/>
        <v>0</v>
      </c>
      <c r="DK51" s="4">
        <f t="shared" si="80"/>
        <v>0</v>
      </c>
      <c r="DL51" s="29"/>
      <c r="DM51" s="83">
        <f t="shared" si="81"/>
        <v>0</v>
      </c>
      <c r="DN51" s="6">
        <f t="shared" si="82"/>
        <v>0</v>
      </c>
      <c r="DO51" s="6">
        <f t="shared" si="83"/>
        <v>0</v>
      </c>
      <c r="DP51" s="6">
        <f t="shared" si="84"/>
        <v>0</v>
      </c>
      <c r="DQ51" s="6">
        <f t="shared" si="0"/>
        <v>0</v>
      </c>
      <c r="DR51" s="6">
        <f t="shared" si="1"/>
        <v>0</v>
      </c>
      <c r="DS51" s="6">
        <f t="shared" si="85"/>
        <v>0</v>
      </c>
      <c r="DT51" s="6">
        <f t="shared" si="2"/>
        <v>0</v>
      </c>
      <c r="DU51" s="6">
        <f t="shared" si="3"/>
        <v>0</v>
      </c>
      <c r="DV51" s="6">
        <f t="shared" si="86"/>
        <v>0</v>
      </c>
      <c r="DW51" s="6">
        <f t="shared" si="87"/>
        <v>0</v>
      </c>
      <c r="DX51" s="6">
        <f t="shared" si="88"/>
        <v>0</v>
      </c>
      <c r="DY51" s="4">
        <f t="shared" si="89"/>
        <v>0</v>
      </c>
      <c r="EA51" s="83">
        <f t="shared" si="90"/>
        <v>0</v>
      </c>
      <c r="EB51" s="6">
        <f t="shared" si="91"/>
        <v>0</v>
      </c>
      <c r="EC51" s="6">
        <f t="shared" si="92"/>
        <v>0</v>
      </c>
      <c r="ED51" s="6">
        <f t="shared" si="93"/>
        <v>0</v>
      </c>
      <c r="EE51" s="6">
        <f t="shared" si="4"/>
        <v>0</v>
      </c>
      <c r="EF51" s="6">
        <f t="shared" si="5"/>
        <v>0</v>
      </c>
      <c r="EG51" s="6">
        <f t="shared" si="94"/>
        <v>0</v>
      </c>
      <c r="EH51" s="6">
        <f t="shared" si="95"/>
        <v>0</v>
      </c>
      <c r="EI51" s="6">
        <f t="shared" si="96"/>
        <v>0</v>
      </c>
      <c r="EJ51" s="6">
        <f t="shared" si="97"/>
        <v>0</v>
      </c>
      <c r="EK51" s="6">
        <f t="shared" si="6"/>
        <v>0</v>
      </c>
      <c r="EL51" s="6">
        <f t="shared" si="7"/>
        <v>0</v>
      </c>
      <c r="EM51" s="4">
        <f t="shared" si="98"/>
        <v>0</v>
      </c>
    </row>
    <row r="52" spans="2:143" ht="12.75" customHeight="1" thickBot="1" x14ac:dyDescent="0.25">
      <c r="L52" s="44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86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31"/>
      <c r="BC52" s="86"/>
      <c r="BI52" s="31"/>
      <c r="BJ52" s="29"/>
      <c r="BK52" s="29"/>
      <c r="BL52" s="29"/>
      <c r="BW52" s="31"/>
      <c r="BX52" s="29"/>
      <c r="BY52" s="29"/>
      <c r="BZ52" s="29"/>
      <c r="CK52" s="31"/>
      <c r="CL52" s="29"/>
      <c r="CM52" s="29"/>
      <c r="CN52" s="29"/>
      <c r="CY52" s="31"/>
      <c r="CZ52" s="29"/>
      <c r="DA52" s="29"/>
      <c r="DB52" s="29"/>
      <c r="DM52" s="44"/>
      <c r="DN52" s="29"/>
      <c r="DO52" s="29"/>
      <c r="DP52" s="29"/>
      <c r="EA52" s="31"/>
      <c r="EB52" s="29"/>
      <c r="EC52" s="29"/>
      <c r="ED52" s="29"/>
    </row>
    <row r="53" spans="2:143" ht="12.75" customHeight="1" x14ac:dyDescent="0.2"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</row>
    <row r="54" spans="2:143" ht="12.75" customHeight="1" x14ac:dyDescent="0.2"/>
    <row r="55" spans="2:143" ht="12.75" customHeight="1" x14ac:dyDescent="0.2"/>
    <row r="56" spans="2:143" ht="12.75" customHeight="1" x14ac:dyDescent="0.2"/>
    <row r="57" spans="2:143" ht="12.75" customHeight="1" x14ac:dyDescent="0.2"/>
    <row r="58" spans="2:143" ht="12.75" customHeight="1" x14ac:dyDescent="0.2"/>
    <row r="59" spans="2:143" ht="12.75" customHeight="1" x14ac:dyDescent="0.2"/>
    <row r="60" spans="2:143" ht="12.75" customHeight="1" x14ac:dyDescent="0.2"/>
    <row r="61" spans="2:143" ht="12.75" customHeight="1" x14ac:dyDescent="0.2"/>
    <row r="62" spans="2:143" ht="12.75" customHeight="1" x14ac:dyDescent="0.2"/>
    <row r="63" spans="2:143" ht="12.75" customHeight="1" x14ac:dyDescent="0.2"/>
    <row r="64" spans="2:143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</sheetData>
  <mergeCells count="10">
    <mergeCell ref="EB15:EM15"/>
    <mergeCell ref="DN15:DY15"/>
    <mergeCell ref="P15:AB15"/>
    <mergeCell ref="AX15:BA15"/>
    <mergeCell ref="BJ15:BU15"/>
    <mergeCell ref="CL15:CW15"/>
    <mergeCell ref="AI15:AU15"/>
    <mergeCell ref="BD15:BG15"/>
    <mergeCell ref="BX15:CI15"/>
    <mergeCell ref="CZ15:DK15"/>
  </mergeCells>
  <pageMargins left="0.7" right="0.7" top="0.75" bottom="0.75" header="0.3" footer="0.3"/>
  <pageSetup paperSize="9" orientation="portrait" verticalDpi="0" r:id="rId1"/>
  <ignoredErrors>
    <ignoredError sqref="C17 F17 L17 BL17 BM17 BO17:BU17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Sheet3!$H$6:$H$1006</xm:f>
          </x14:formula1>
          <xm:sqref>H17:H50</xm:sqref>
        </x14:dataValidation>
        <x14:dataValidation type="list" allowBlank="1" showInputMessage="1" showErrorMessage="1">
          <x14:formula1>
            <xm:f>Sheet3!$D$6:$D$9</xm:f>
          </x14:formula1>
          <xm:sqref>B17:B50</xm:sqref>
        </x14:dataValidation>
        <x14:dataValidation type="list" allowBlank="1" showInputMessage="1" showErrorMessage="1">
          <x14:formula1>
            <xm:f>Sheet3!$A$6:$A$13</xm:f>
          </x14:formula1>
          <xm:sqref>D17:D50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K344"/>
  <sheetViews>
    <sheetView showGridLines="0" topLeftCell="L1" zoomScale="85" zoomScaleNormal="85" workbookViewId="0">
      <selection activeCell="BB22" sqref="BB22"/>
    </sheetView>
  </sheetViews>
  <sheetFormatPr baseColWidth="10" defaultColWidth="9.140625" defaultRowHeight="49.5" customHeight="1" outlineLevelCol="1" x14ac:dyDescent="0.2"/>
  <cols>
    <col min="1" max="1" width="5.5703125" style="1" customWidth="1"/>
    <col min="2" max="2" width="19.7109375" style="1" customWidth="1"/>
    <col min="3" max="3" width="10.85546875" style="1" bestFit="1" customWidth="1"/>
    <col min="4" max="4" width="13" style="1" customWidth="1"/>
    <col min="5" max="5" width="20.5703125" style="1" customWidth="1"/>
    <col min="6" max="6" width="24.7109375" style="1" customWidth="1"/>
    <col min="7" max="8" width="13.140625" style="1" customWidth="1"/>
    <col min="9" max="10" width="18" style="1" customWidth="1"/>
    <col min="11" max="13" width="16" style="1" customWidth="1"/>
    <col min="14" max="15" width="9.140625" style="1"/>
    <col min="16" max="16" width="15.28515625" style="1" customWidth="1"/>
    <col min="17" max="19" width="11.28515625" style="1" hidden="1" customWidth="1" outlineLevel="1"/>
    <col min="20" max="20" width="11.42578125" style="1" bestFit="1" customWidth="1" collapsed="1"/>
    <col min="21" max="23" width="11.28515625" style="1" hidden="1" customWidth="1" outlineLevel="1"/>
    <col min="24" max="24" width="13.42578125" style="1" bestFit="1" customWidth="1" collapsed="1"/>
    <col min="25" max="27" width="10.42578125" style="1" hidden="1" customWidth="1" outlineLevel="1"/>
    <col min="28" max="28" width="13.42578125" style="1" bestFit="1" customWidth="1" collapsed="1"/>
    <col min="29" max="29" width="13.42578125" style="1" hidden="1" customWidth="1" outlineLevel="1"/>
    <col min="30" max="30" width="13.85546875" style="1" hidden="1" customWidth="1" outlineLevel="1"/>
    <col min="31" max="31" width="10.42578125" style="1" hidden="1" customWidth="1" outlineLevel="1"/>
    <col min="32" max="32" width="12.5703125" style="1" bestFit="1" customWidth="1" collapsed="1"/>
    <col min="33" max="34" width="9.140625" style="1"/>
    <col min="35" max="35" width="13.42578125" style="1" bestFit="1" customWidth="1"/>
    <col min="36" max="38" width="11.28515625" style="1" hidden="1" customWidth="1" outlineLevel="1"/>
    <col min="39" max="39" width="13.42578125" style="1" bestFit="1" customWidth="1" collapsed="1"/>
    <col min="40" max="42" width="11.28515625" style="1" hidden="1" customWidth="1" outlineLevel="1"/>
    <col min="43" max="43" width="11.42578125" style="1" bestFit="1" customWidth="1" collapsed="1"/>
    <col min="44" max="46" width="10.42578125" style="1" hidden="1" customWidth="1" outlineLevel="1"/>
    <col min="47" max="47" width="11.42578125" style="1" bestFit="1" customWidth="1" collapsed="1"/>
    <col min="48" max="50" width="10.42578125" style="1" hidden="1" customWidth="1" outlineLevel="1"/>
    <col min="51" max="51" width="10.5703125" style="1" bestFit="1" customWidth="1" collapsed="1"/>
    <col min="52" max="53" width="9.140625" style="1"/>
    <col min="54" max="54" width="12" style="1" customWidth="1"/>
    <col min="55" max="55" width="6.42578125" style="1" hidden="1" customWidth="1" outlineLevel="1"/>
    <col min="56" max="56" width="7.85546875" style="1" hidden="1" customWidth="1" outlineLevel="1"/>
    <col min="57" max="57" width="6.85546875" style="1" hidden="1" customWidth="1" outlineLevel="1"/>
    <col min="58" max="58" width="11.42578125" style="1" bestFit="1" customWidth="1" collapsed="1"/>
    <col min="59" max="61" width="11.28515625" style="1" hidden="1" customWidth="1" outlineLevel="1"/>
    <col min="62" max="62" width="13.42578125" style="1" bestFit="1" customWidth="1" collapsed="1"/>
    <col min="63" max="65" width="10.42578125" style="1" hidden="1" customWidth="1" outlineLevel="1"/>
    <col min="66" max="66" width="13.42578125" style="1" bestFit="1" customWidth="1" collapsed="1"/>
    <col min="67" max="67" width="13.42578125" style="1" hidden="1" customWidth="1" outlineLevel="1"/>
    <col min="68" max="68" width="13.85546875" style="1" hidden="1" customWidth="1" outlineLevel="1"/>
    <col min="69" max="69" width="10.42578125" style="1" hidden="1" customWidth="1" outlineLevel="1"/>
    <col min="70" max="70" width="12.5703125" style="1" bestFit="1" customWidth="1" collapsed="1"/>
    <col min="71" max="72" width="9.140625" style="1"/>
    <col min="73" max="73" width="13.42578125" style="1" bestFit="1" customWidth="1"/>
    <col min="74" max="76" width="11.28515625" style="1" hidden="1" customWidth="1" outlineLevel="1"/>
    <col min="77" max="77" width="13.42578125" style="1" bestFit="1" customWidth="1" collapsed="1"/>
    <col min="78" max="80" width="11.28515625" style="1" hidden="1" customWidth="1" outlineLevel="1"/>
    <col min="81" max="81" width="11.42578125" style="1" bestFit="1" customWidth="1" collapsed="1"/>
    <col min="82" max="84" width="10.42578125" style="1" hidden="1" customWidth="1" outlineLevel="1"/>
    <col min="85" max="85" width="11.42578125" style="1" bestFit="1" customWidth="1" collapsed="1"/>
    <col min="86" max="88" width="10.42578125" style="1" hidden="1" customWidth="1" outlineLevel="1"/>
    <col min="89" max="89" width="10.5703125" style="1" bestFit="1" customWidth="1" collapsed="1"/>
    <col min="90" max="16384" width="9.140625" style="1"/>
  </cols>
  <sheetData>
    <row r="1" ht="12.75" x14ac:dyDescent="0.2"/>
    <row r="2" ht="12.75" x14ac:dyDescent="0.2"/>
    <row r="3" ht="12.75" x14ac:dyDescent="0.2"/>
    <row r="4" ht="12.75" x14ac:dyDescent="0.2"/>
    <row r="5" ht="12.75" x14ac:dyDescent="0.2"/>
    <row r="6" ht="12.75" x14ac:dyDescent="0.2"/>
    <row r="7" ht="12.75" x14ac:dyDescent="0.2"/>
    <row r="8" ht="12.75" x14ac:dyDescent="0.2"/>
    <row r="9" ht="12.75" x14ac:dyDescent="0.2"/>
    <row r="10" ht="12.75" x14ac:dyDescent="0.2"/>
    <row r="11" ht="12.75" x14ac:dyDescent="0.2"/>
    <row r="12" ht="12.75" x14ac:dyDescent="0.2"/>
    <row r="13" ht="12.75" x14ac:dyDescent="0.2"/>
    <row r="14" ht="12.75" x14ac:dyDescent="0.2"/>
    <row r="15" ht="12.75" x14ac:dyDescent="0.2"/>
    <row r="16" ht="12.75" x14ac:dyDescent="0.2"/>
    <row r="17" spans="2:89" ht="13.5" customHeight="1" x14ac:dyDescent="0.2">
      <c r="B17" s="17" t="s">
        <v>35</v>
      </c>
      <c r="C17" s="16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9"/>
      <c r="O17" s="20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BA17" s="20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</row>
    <row r="18" spans="2:89" ht="17.25" customHeight="1" thickBot="1" x14ac:dyDescent="0.25">
      <c r="B18" s="18"/>
      <c r="C18" s="18"/>
      <c r="D18" s="18"/>
      <c r="E18" s="18"/>
      <c r="F18" s="18"/>
      <c r="G18" s="18"/>
      <c r="H18" s="18"/>
      <c r="I18" s="18"/>
      <c r="J18" s="18"/>
      <c r="K18" s="21"/>
      <c r="L18" s="21"/>
      <c r="M18" s="21"/>
      <c r="N18" s="22"/>
      <c r="O18" s="23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BA18" s="23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</row>
    <row r="19" spans="2:89" ht="17.25" customHeight="1" x14ac:dyDescent="0.2"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9"/>
      <c r="O19" s="20"/>
      <c r="P19" s="33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20"/>
      <c r="AI19" s="33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BA19" s="20"/>
      <c r="BB19" s="33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20"/>
      <c r="BU19" s="33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</row>
    <row r="20" spans="2:89" ht="17.25" customHeight="1" x14ac:dyDescent="0.2"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4"/>
      <c r="O20" s="24"/>
      <c r="P20" s="57"/>
      <c r="Q20" s="53"/>
      <c r="R20" s="53"/>
      <c r="S20" s="53"/>
      <c r="T20" s="189" t="s">
        <v>31</v>
      </c>
      <c r="U20" s="189"/>
      <c r="V20" s="189"/>
      <c r="W20" s="189"/>
      <c r="X20" s="189"/>
      <c r="Y20" s="189"/>
      <c r="Z20" s="189"/>
      <c r="AA20" s="189"/>
      <c r="AB20" s="189"/>
      <c r="AC20" s="189"/>
      <c r="AD20" s="189"/>
      <c r="AE20" s="189"/>
      <c r="AF20" s="190"/>
      <c r="AG20" s="25"/>
      <c r="AH20" s="24"/>
      <c r="AI20" s="52"/>
      <c r="AJ20" s="53"/>
      <c r="AK20" s="53"/>
      <c r="AL20" s="53"/>
      <c r="AM20" s="189" t="s">
        <v>31</v>
      </c>
      <c r="AN20" s="189"/>
      <c r="AO20" s="189"/>
      <c r="AP20" s="189"/>
      <c r="AQ20" s="189"/>
      <c r="AR20" s="189"/>
      <c r="AS20" s="189"/>
      <c r="AT20" s="189"/>
      <c r="AU20" s="189"/>
      <c r="AV20" s="189"/>
      <c r="AW20" s="189"/>
      <c r="AX20" s="189"/>
      <c r="AY20" s="190"/>
      <c r="BA20" s="24"/>
      <c r="BB20" s="57"/>
      <c r="BC20" s="196" t="s">
        <v>15</v>
      </c>
      <c r="BD20" s="197"/>
      <c r="BE20" s="197"/>
      <c r="BF20" s="197"/>
      <c r="BG20" s="197"/>
      <c r="BH20" s="197"/>
      <c r="BI20" s="197"/>
      <c r="BJ20" s="197"/>
      <c r="BK20" s="197"/>
      <c r="BL20" s="197"/>
      <c r="BM20" s="197"/>
      <c r="BN20" s="197"/>
      <c r="BO20" s="197"/>
      <c r="BP20" s="197"/>
      <c r="BQ20" s="197"/>
      <c r="BR20" s="198"/>
      <c r="BS20" s="25"/>
      <c r="BT20" s="24"/>
      <c r="BU20" s="52"/>
      <c r="BV20" s="196" t="s">
        <v>15</v>
      </c>
      <c r="BW20" s="197"/>
      <c r="BX20" s="197"/>
      <c r="BY20" s="197"/>
      <c r="BZ20" s="197"/>
      <c r="CA20" s="197"/>
      <c r="CB20" s="197"/>
      <c r="CC20" s="197"/>
      <c r="CD20" s="197"/>
      <c r="CE20" s="197"/>
      <c r="CF20" s="197"/>
      <c r="CG20" s="197"/>
      <c r="CH20" s="197"/>
      <c r="CI20" s="197"/>
      <c r="CJ20" s="197"/>
      <c r="CK20" s="198"/>
    </row>
    <row r="21" spans="2:89" s="26" customFormat="1" ht="27" customHeight="1" x14ac:dyDescent="0.25">
      <c r="B21" s="67" t="s">
        <v>19</v>
      </c>
      <c r="C21" s="68" t="s">
        <v>20</v>
      </c>
      <c r="D21" s="67" t="s">
        <v>21</v>
      </c>
      <c r="E21" s="67" t="s">
        <v>23</v>
      </c>
      <c r="F21" s="67" t="s">
        <v>22</v>
      </c>
      <c r="G21" s="69" t="s">
        <v>13</v>
      </c>
      <c r="H21" s="69" t="s">
        <v>12</v>
      </c>
      <c r="I21" s="70" t="s">
        <v>14</v>
      </c>
      <c r="J21" s="70" t="s">
        <v>34</v>
      </c>
      <c r="K21" s="67" t="s">
        <v>1</v>
      </c>
      <c r="L21" s="67" t="s">
        <v>16</v>
      </c>
      <c r="M21" s="67" t="s">
        <v>17</v>
      </c>
      <c r="N21" s="27"/>
      <c r="O21" s="40"/>
      <c r="P21" s="58" t="s">
        <v>25</v>
      </c>
      <c r="Q21" s="54">
        <v>40909</v>
      </c>
      <c r="R21" s="54">
        <v>40940</v>
      </c>
      <c r="S21" s="54">
        <v>40969</v>
      </c>
      <c r="T21" s="55" t="s">
        <v>2</v>
      </c>
      <c r="U21" s="54">
        <v>41000</v>
      </c>
      <c r="V21" s="54">
        <v>41030</v>
      </c>
      <c r="W21" s="54">
        <v>41061</v>
      </c>
      <c r="X21" s="55" t="s">
        <v>3</v>
      </c>
      <c r="Y21" s="54">
        <v>41091</v>
      </c>
      <c r="Z21" s="54">
        <v>41122</v>
      </c>
      <c r="AA21" s="54">
        <v>41153</v>
      </c>
      <c r="AB21" s="55" t="s">
        <v>5</v>
      </c>
      <c r="AC21" s="54">
        <v>41183</v>
      </c>
      <c r="AD21" s="54">
        <v>41214</v>
      </c>
      <c r="AE21" s="54">
        <v>41244</v>
      </c>
      <c r="AF21" s="56" t="s">
        <v>6</v>
      </c>
      <c r="AH21" s="40"/>
      <c r="AI21" s="58" t="s">
        <v>33</v>
      </c>
      <c r="AJ21" s="59">
        <v>41275</v>
      </c>
      <c r="AK21" s="59">
        <v>41306</v>
      </c>
      <c r="AL21" s="59">
        <v>41334</v>
      </c>
      <c r="AM21" s="55" t="s">
        <v>2</v>
      </c>
      <c r="AN21" s="54">
        <v>41365</v>
      </c>
      <c r="AO21" s="54">
        <v>41395</v>
      </c>
      <c r="AP21" s="54">
        <v>41426</v>
      </c>
      <c r="AQ21" s="55" t="s">
        <v>3</v>
      </c>
      <c r="AR21" s="54">
        <v>41456</v>
      </c>
      <c r="AS21" s="54">
        <v>41487</v>
      </c>
      <c r="AT21" s="54">
        <v>41518</v>
      </c>
      <c r="AU21" s="55" t="s">
        <v>5</v>
      </c>
      <c r="AV21" s="54">
        <v>41548</v>
      </c>
      <c r="AW21" s="54">
        <v>41579</v>
      </c>
      <c r="AX21" s="54">
        <v>41609</v>
      </c>
      <c r="AY21" s="56" t="s">
        <v>6</v>
      </c>
      <c r="AZ21" s="32"/>
      <c r="BA21" s="40"/>
      <c r="BB21" s="58" t="s">
        <v>25</v>
      </c>
      <c r="BC21" s="54">
        <v>40909</v>
      </c>
      <c r="BD21" s="54">
        <v>40940</v>
      </c>
      <c r="BE21" s="54">
        <v>40969</v>
      </c>
      <c r="BF21" s="55" t="s">
        <v>2</v>
      </c>
      <c r="BG21" s="54">
        <v>41000</v>
      </c>
      <c r="BH21" s="54">
        <v>41030</v>
      </c>
      <c r="BI21" s="54">
        <v>41061</v>
      </c>
      <c r="BJ21" s="55" t="s">
        <v>3</v>
      </c>
      <c r="BK21" s="54">
        <v>41091</v>
      </c>
      <c r="BL21" s="54">
        <v>41122</v>
      </c>
      <c r="BM21" s="54">
        <v>41153</v>
      </c>
      <c r="BN21" s="55" t="s">
        <v>5</v>
      </c>
      <c r="BO21" s="54">
        <v>41183</v>
      </c>
      <c r="BP21" s="54">
        <v>41214</v>
      </c>
      <c r="BQ21" s="54">
        <v>41244</v>
      </c>
      <c r="BR21" s="56" t="s">
        <v>6</v>
      </c>
      <c r="BT21" s="40"/>
      <c r="BU21" s="58" t="s">
        <v>33</v>
      </c>
      <c r="BV21" s="59">
        <v>41275</v>
      </c>
      <c r="BW21" s="59">
        <v>41306</v>
      </c>
      <c r="BX21" s="59">
        <v>41334</v>
      </c>
      <c r="BY21" s="55" t="s">
        <v>2</v>
      </c>
      <c r="BZ21" s="54">
        <v>41365</v>
      </c>
      <c r="CA21" s="54">
        <v>41395</v>
      </c>
      <c r="CB21" s="54">
        <v>41426</v>
      </c>
      <c r="CC21" s="55" t="s">
        <v>3</v>
      </c>
      <c r="CD21" s="54">
        <v>41456</v>
      </c>
      <c r="CE21" s="54">
        <v>41487</v>
      </c>
      <c r="CF21" s="54">
        <v>41518</v>
      </c>
      <c r="CG21" s="55" t="s">
        <v>5</v>
      </c>
      <c r="CH21" s="54">
        <v>41548</v>
      </c>
      <c r="CI21" s="54">
        <v>41579</v>
      </c>
      <c r="CJ21" s="54">
        <v>41609</v>
      </c>
      <c r="CK21" s="56" t="s">
        <v>6</v>
      </c>
    </row>
    <row r="22" spans="2:89" ht="12.75" x14ac:dyDescent="0.2">
      <c r="B22" s="18" t="s">
        <v>28</v>
      </c>
      <c r="C22" s="18" t="e">
        <f>VLOOKUP(B22,Sheet3!D6:E9,2,FALSE)</f>
        <v>#N/A</v>
      </c>
      <c r="D22" s="18" t="s">
        <v>0</v>
      </c>
      <c r="E22" s="38" t="e">
        <f t="shared" ref="E22:E55" si="0">F22*12</f>
        <v>#N/A</v>
      </c>
      <c r="F22" s="38" t="e">
        <f>VLOOKUP(D22,Sheet3!A6:B12,2,FALSE)</f>
        <v>#N/A</v>
      </c>
      <c r="G22" s="35">
        <v>0.01</v>
      </c>
      <c r="H22" s="89" t="e">
        <f>F22*G22</f>
        <v>#N/A</v>
      </c>
      <c r="I22" s="35">
        <v>0.55400000000000005</v>
      </c>
      <c r="J22" s="38" t="e">
        <f>H22*I22</f>
        <v>#N/A</v>
      </c>
      <c r="K22" s="35">
        <v>0.01</v>
      </c>
      <c r="L22" s="19" t="e">
        <f>K22*J22</f>
        <v>#N/A</v>
      </c>
      <c r="M22" s="19" t="e">
        <f>L22*12</f>
        <v>#N/A</v>
      </c>
      <c r="N22" s="19"/>
      <c r="O22" s="20"/>
      <c r="P22" s="41">
        <f>T22+X22+AB22+AF22</f>
        <v>116000000</v>
      </c>
      <c r="Q22" s="36">
        <v>13000000</v>
      </c>
      <c r="R22" s="36">
        <v>12000000</v>
      </c>
      <c r="S22" s="37">
        <v>15000000</v>
      </c>
      <c r="T22" s="38">
        <f>SUM(Q22:S22)</f>
        <v>40000000</v>
      </c>
      <c r="U22" s="38">
        <v>15000000</v>
      </c>
      <c r="V22" s="38">
        <v>15000000</v>
      </c>
      <c r="W22" s="38">
        <v>15000000</v>
      </c>
      <c r="X22" s="38">
        <f>SUM(U22:W22)</f>
        <v>45000000</v>
      </c>
      <c r="Y22" s="38">
        <v>8000000</v>
      </c>
      <c r="Z22" s="38">
        <v>8000000</v>
      </c>
      <c r="AA22" s="38">
        <v>8000000</v>
      </c>
      <c r="AB22" s="38">
        <f>SUM(Y22:AA22)</f>
        <v>24000000</v>
      </c>
      <c r="AC22" s="38">
        <v>4000000</v>
      </c>
      <c r="AD22" s="38">
        <v>2000000</v>
      </c>
      <c r="AE22" s="38">
        <v>1000000</v>
      </c>
      <c r="AF22" s="38">
        <f>SUM(AC22:AE22)</f>
        <v>7000000</v>
      </c>
      <c r="AG22" s="38"/>
      <c r="AH22" s="88"/>
      <c r="AI22" s="41">
        <f>AM22+AQ22+AU22+AY22</f>
        <v>0</v>
      </c>
      <c r="AJ22" s="36"/>
      <c r="AK22" s="36"/>
      <c r="AL22" s="36"/>
      <c r="AM22" s="38">
        <f>SUM(AJ22:AL22)</f>
        <v>0</v>
      </c>
      <c r="AN22" s="38"/>
      <c r="AO22" s="38"/>
      <c r="AP22" s="38"/>
      <c r="AQ22" s="38">
        <f>SUM(AN22:AP22)</f>
        <v>0</v>
      </c>
      <c r="AR22" s="38"/>
      <c r="AS22" s="38"/>
      <c r="AT22" s="38"/>
      <c r="AU22" s="38">
        <f>SUM(AR22:AT22)</f>
        <v>0</v>
      </c>
      <c r="AV22" s="38"/>
      <c r="AW22" s="38"/>
      <c r="AX22" s="38"/>
      <c r="AY22" s="38">
        <f>SUM(AV22:AX22)</f>
        <v>0</v>
      </c>
      <c r="AZ22" s="5"/>
      <c r="BA22" s="20"/>
      <c r="BB22" s="41">
        <f>BF22+BJ22+BN22+BR22</f>
        <v>6426.4000000000005</v>
      </c>
      <c r="BC22" s="36">
        <f>Q22*$G22*$I22*$K22</f>
        <v>720.2</v>
      </c>
      <c r="BD22" s="36">
        <f>R22*$G22*$I22*$K22</f>
        <v>664.80000000000007</v>
      </c>
      <c r="BE22" s="36">
        <f>S22*$G22*$I22*$K22</f>
        <v>831</v>
      </c>
      <c r="BF22" s="38">
        <f>SUM(BC22:BE22)</f>
        <v>2216</v>
      </c>
      <c r="BG22" s="36">
        <f>U22*$G22*$I22*$K22</f>
        <v>831</v>
      </c>
      <c r="BH22" s="36">
        <f>V22*$G22*$I22*$K22</f>
        <v>831</v>
      </c>
      <c r="BI22" s="36">
        <f>W22*$G22*$I22*$K22</f>
        <v>831</v>
      </c>
      <c r="BJ22" s="38">
        <f>SUM(BG22:BI22)</f>
        <v>2493</v>
      </c>
      <c r="BK22" s="36">
        <f>Y22*$G22*$I22*$K22</f>
        <v>443.2000000000001</v>
      </c>
      <c r="BL22" s="36">
        <f>Z22*$G22*$I22*$K22</f>
        <v>443.2000000000001</v>
      </c>
      <c r="BM22" s="36">
        <f>AA22*$G22*$I22*$K22</f>
        <v>443.2000000000001</v>
      </c>
      <c r="BN22" s="38">
        <f>SUM(BK22:BM22)</f>
        <v>1329.6000000000004</v>
      </c>
      <c r="BO22" s="36">
        <f>AC22*$G22*$I22*$K22</f>
        <v>221.60000000000005</v>
      </c>
      <c r="BP22" s="36">
        <f>AD22*$G22*$I22*$K22</f>
        <v>110.80000000000003</v>
      </c>
      <c r="BQ22" s="36">
        <f>AE22*$G22*$I22*$K22</f>
        <v>55.400000000000013</v>
      </c>
      <c r="BR22" s="38">
        <f>SUM(BO22:BQ22)</f>
        <v>387.80000000000013</v>
      </c>
      <c r="BS22" s="38"/>
      <c r="BT22" s="88"/>
      <c r="BU22" s="41">
        <f>BY22+CC22+CG22+CK22</f>
        <v>0</v>
      </c>
      <c r="BV22" s="36">
        <f>AJ22*$G22*$I22*$K22</f>
        <v>0</v>
      </c>
      <c r="BW22" s="36">
        <f>AK22*$G22*$I22*$K22</f>
        <v>0</v>
      </c>
      <c r="BX22" s="36">
        <f>AL22*$G22*$I22*$K22</f>
        <v>0</v>
      </c>
      <c r="BY22" s="38">
        <f>SUM(BV22:BX22)</f>
        <v>0</v>
      </c>
      <c r="BZ22" s="38">
        <f>AN22*$G22*$I22*$K22</f>
        <v>0</v>
      </c>
      <c r="CA22" s="38">
        <f>AO22*$G22*$I22*$K22</f>
        <v>0</v>
      </c>
      <c r="CB22" s="38">
        <f>AP22*$G22*$I22*$K22</f>
        <v>0</v>
      </c>
      <c r="CC22" s="38">
        <f>SUM(BZ22:CB22)</f>
        <v>0</v>
      </c>
      <c r="CD22" s="38">
        <f>AR22*$G22*$I22*$K22</f>
        <v>0</v>
      </c>
      <c r="CE22" s="38">
        <f>AS22*$G22*$I22*$K22</f>
        <v>0</v>
      </c>
      <c r="CF22" s="38">
        <f>AT22*$G22*$I22*$K22</f>
        <v>0</v>
      </c>
      <c r="CG22" s="38">
        <f>SUM(CD22:CF22)</f>
        <v>0</v>
      </c>
      <c r="CH22" s="38">
        <f>AV22*$G22*$I22*$K22</f>
        <v>0</v>
      </c>
      <c r="CI22" s="38">
        <f>AW22*$G22*$I22*$K22</f>
        <v>0</v>
      </c>
      <c r="CJ22" s="38">
        <f>AX22*$G22*$I22*$K22</f>
        <v>0</v>
      </c>
      <c r="CK22" s="38">
        <f>SUM(CH22:CJ22)</f>
        <v>0</v>
      </c>
    </row>
    <row r="23" spans="2:89" ht="12.75" x14ac:dyDescent="0.2">
      <c r="B23" s="18" t="s">
        <v>26</v>
      </c>
      <c r="C23" s="18" t="e">
        <f>VLOOKUP(B23,Sheet3!D7:E10,2,FALSE)</f>
        <v>#N/A</v>
      </c>
      <c r="D23" s="18" t="s">
        <v>30</v>
      </c>
      <c r="E23" s="38" t="e">
        <f t="shared" si="0"/>
        <v>#N/A</v>
      </c>
      <c r="F23" s="38" t="e">
        <f>VLOOKUP(D23,Sheet3!A6:B13,2,FALSE)</f>
        <v>#N/A</v>
      </c>
      <c r="G23" s="87">
        <v>0</v>
      </c>
      <c r="H23" s="19"/>
      <c r="I23" s="87">
        <v>0</v>
      </c>
      <c r="J23" s="38" t="e">
        <f t="shared" ref="J23:J55" si="1">E23*H23</f>
        <v>#N/A</v>
      </c>
      <c r="K23" s="87">
        <v>0</v>
      </c>
      <c r="L23" s="19"/>
      <c r="M23" s="19"/>
      <c r="N23" s="19"/>
      <c r="O23" s="20"/>
      <c r="P23" s="41">
        <f t="shared" ref="P23:P56" si="2">T23+X23+AB23+AF23</f>
        <v>0</v>
      </c>
      <c r="Q23" s="36"/>
      <c r="R23" s="36"/>
      <c r="S23" s="37"/>
      <c r="T23" s="38">
        <f t="shared" ref="T23:T56" si="3">SUM(Q23:S23)</f>
        <v>0</v>
      </c>
      <c r="U23" s="38"/>
      <c r="V23" s="38"/>
      <c r="W23" s="38"/>
      <c r="X23" s="38">
        <f t="shared" ref="X23:X56" si="4">SUM(U23:W23)</f>
        <v>0</v>
      </c>
      <c r="Y23" s="38"/>
      <c r="Z23" s="38"/>
      <c r="AA23" s="38"/>
      <c r="AB23" s="38">
        <f t="shared" ref="AB23:AB56" si="5">SUM(Y23:AA23)</f>
        <v>0</v>
      </c>
      <c r="AC23" s="38"/>
      <c r="AD23" s="38"/>
      <c r="AE23" s="38"/>
      <c r="AF23" s="38">
        <f t="shared" ref="AF23:AF56" si="6">SUM(AC23:AE23)</f>
        <v>0</v>
      </c>
      <c r="AG23" s="38"/>
      <c r="AH23" s="88"/>
      <c r="AI23" s="41">
        <f t="shared" ref="AI23:AI56" si="7">AM23+AQ23+AU23+AY23</f>
        <v>0</v>
      </c>
      <c r="AJ23" s="36"/>
      <c r="AK23" s="36"/>
      <c r="AL23" s="36"/>
      <c r="AM23" s="38">
        <f t="shared" ref="AM23:AM56" si="8">SUM(AJ23:AL23)</f>
        <v>0</v>
      </c>
      <c r="AN23" s="38"/>
      <c r="AO23" s="38"/>
      <c r="AP23" s="38"/>
      <c r="AQ23" s="38">
        <f t="shared" ref="AQ23:AQ56" si="9">SUM(AN23:AP23)</f>
        <v>0</v>
      </c>
      <c r="AR23" s="38"/>
      <c r="AS23" s="38"/>
      <c r="AT23" s="38"/>
      <c r="AU23" s="38">
        <f t="shared" ref="AU23:AU56" si="10">SUM(AR23:AT23)</f>
        <v>0</v>
      </c>
      <c r="AV23" s="38"/>
      <c r="AW23" s="38"/>
      <c r="AX23" s="38"/>
      <c r="AY23" s="38">
        <f t="shared" ref="AY23:AY56" si="11">SUM(AV23:AX23)</f>
        <v>0</v>
      </c>
      <c r="AZ23" s="5"/>
      <c r="BA23" s="20"/>
      <c r="BB23" s="41">
        <f t="shared" ref="BB23:BB55" si="12">BF23+BJ23+BN23+BR23</f>
        <v>0</v>
      </c>
      <c r="BC23" s="36">
        <f t="shared" ref="BC23:BC55" si="13">Q23*$G23*$I23*$K23</f>
        <v>0</v>
      </c>
      <c r="BD23" s="36">
        <f t="shared" ref="BD23:BD55" si="14">R23*$G23*$I23*$K23</f>
        <v>0</v>
      </c>
      <c r="BE23" s="37">
        <f t="shared" ref="BE23:BE55" si="15">S23*$G23*$I23*$K23</f>
        <v>0</v>
      </c>
      <c r="BF23" s="38">
        <f t="shared" ref="BF23:BF55" si="16">SUM(BC23:BE23)</f>
        <v>0</v>
      </c>
      <c r="BG23" s="38">
        <f t="shared" ref="BG23:BG55" si="17">U23*$G23*$I23*$K23</f>
        <v>0</v>
      </c>
      <c r="BH23" s="38">
        <f t="shared" ref="BH23:BH55" si="18">V23*$G23*$I23*$K23</f>
        <v>0</v>
      </c>
      <c r="BI23" s="38">
        <f t="shared" ref="BI23:BI55" si="19">W23*$G23*$I23*$K23</f>
        <v>0</v>
      </c>
      <c r="BJ23" s="38">
        <f t="shared" ref="BJ23:BJ55" si="20">SUM(BG23:BI23)</f>
        <v>0</v>
      </c>
      <c r="BK23" s="38">
        <f t="shared" ref="BK23:BK55" si="21">Y23*$G23*$I23*$K23</f>
        <v>0</v>
      </c>
      <c r="BL23" s="38">
        <f t="shared" ref="BL23:BL55" si="22">Z23*$G23*$I23*$K23</f>
        <v>0</v>
      </c>
      <c r="BM23" s="38">
        <f t="shared" ref="BM23:BM55" si="23">AA23*$G23*$I23*$K23</f>
        <v>0</v>
      </c>
      <c r="BN23" s="38">
        <f t="shared" ref="BN23:BN55" si="24">SUM(BK23:BM23)</f>
        <v>0</v>
      </c>
      <c r="BO23" s="38">
        <f t="shared" ref="BO23:BO55" si="25">AC23*$G23*$I23*$K23</f>
        <v>0</v>
      </c>
      <c r="BP23" s="38">
        <f t="shared" ref="BP23:BP55" si="26">AD23*$G23*$I23*$K23</f>
        <v>0</v>
      </c>
      <c r="BQ23" s="38">
        <f t="shared" ref="BQ23:BQ55" si="27">AE23*$G23*$I23*$K23</f>
        <v>0</v>
      </c>
      <c r="BR23" s="38">
        <f t="shared" ref="BR23:BR55" si="28">SUM(BO23:BQ23)</f>
        <v>0</v>
      </c>
      <c r="BS23" s="38"/>
      <c r="BT23" s="88"/>
      <c r="BU23" s="41">
        <f t="shared" ref="BU23:BU56" si="29">BY23+CC23+CG23+CK23</f>
        <v>0</v>
      </c>
      <c r="BV23" s="36">
        <f t="shared" ref="BV23:BV56" si="30">AJ23*$G23*$I23*$K23</f>
        <v>0</v>
      </c>
      <c r="BW23" s="36">
        <f t="shared" ref="BW23:BW56" si="31">AK23*$G23*$I23*$K23</f>
        <v>0</v>
      </c>
      <c r="BX23" s="36">
        <f t="shared" ref="BX23:BX56" si="32">AL23*$G23*$I23*$K23</f>
        <v>0</v>
      </c>
      <c r="BY23" s="38">
        <f t="shared" ref="BY23:BY56" si="33">SUM(BV23:BX23)</f>
        <v>0</v>
      </c>
      <c r="BZ23" s="38">
        <f t="shared" ref="BZ23:BZ56" si="34">AN23*$G23*$I23*$K23</f>
        <v>0</v>
      </c>
      <c r="CA23" s="38">
        <f t="shared" ref="CA23:CA56" si="35">AO23*$G23*$I23*$K23</f>
        <v>0</v>
      </c>
      <c r="CB23" s="38">
        <f t="shared" ref="CB23:CB56" si="36">AP23*$G23*$I23*$K23</f>
        <v>0</v>
      </c>
      <c r="CC23" s="38">
        <f t="shared" ref="CC23:CC56" si="37">SUM(BZ23:CB23)</f>
        <v>0</v>
      </c>
      <c r="CD23" s="38">
        <f t="shared" ref="CD23:CD56" si="38">AR23*$G23*$I23*$K23</f>
        <v>0</v>
      </c>
      <c r="CE23" s="38">
        <f t="shared" ref="CE23:CE56" si="39">AS23*$G23*$I23*$K23</f>
        <v>0</v>
      </c>
      <c r="CF23" s="38">
        <f t="shared" ref="CF23:CF56" si="40">AT23*$G23*$I23*$K23</f>
        <v>0</v>
      </c>
      <c r="CG23" s="38">
        <f t="shared" ref="CG23:CG56" si="41">SUM(CD23:CF23)</f>
        <v>0</v>
      </c>
      <c r="CH23" s="38">
        <f t="shared" ref="CH23:CH56" si="42">AV23*$G23*$I23*$K23</f>
        <v>0</v>
      </c>
      <c r="CI23" s="38">
        <f t="shared" ref="CI23:CI56" si="43">AW23*$G23*$I23*$K23</f>
        <v>0</v>
      </c>
      <c r="CJ23" s="38">
        <f t="shared" ref="CJ23:CJ56" si="44">AX23*$G23*$I23*$K23</f>
        <v>0</v>
      </c>
      <c r="CK23" s="38">
        <f t="shared" ref="CK23:CK56" si="45">SUM(CH23:CJ23)</f>
        <v>0</v>
      </c>
    </row>
    <row r="24" spans="2:89" ht="12.75" x14ac:dyDescent="0.2">
      <c r="B24" s="18" t="s">
        <v>26</v>
      </c>
      <c r="C24" s="18" t="e">
        <f>VLOOKUP(B24,Sheet3!D8:E11,2,FALSE)</f>
        <v>#N/A</v>
      </c>
      <c r="D24" s="18" t="s">
        <v>36</v>
      </c>
      <c r="E24" s="38" t="e">
        <f t="shared" si="0"/>
        <v>#N/A</v>
      </c>
      <c r="F24" s="38" t="e">
        <f>VLOOKUP(D24,Sheet3!A6:B13,2,FALSE)</f>
        <v>#N/A</v>
      </c>
      <c r="G24" s="87">
        <v>0</v>
      </c>
      <c r="H24" s="19"/>
      <c r="I24" s="87">
        <v>0</v>
      </c>
      <c r="J24" s="38" t="e">
        <f t="shared" si="1"/>
        <v>#N/A</v>
      </c>
      <c r="K24" s="87">
        <v>0</v>
      </c>
      <c r="L24" s="19"/>
      <c r="M24" s="19"/>
      <c r="N24" s="19"/>
      <c r="O24" s="20"/>
      <c r="P24" s="41">
        <f t="shared" si="2"/>
        <v>0</v>
      </c>
      <c r="Q24" s="36"/>
      <c r="R24" s="36"/>
      <c r="S24" s="37"/>
      <c r="T24" s="38">
        <f t="shared" si="3"/>
        <v>0</v>
      </c>
      <c r="U24" s="38"/>
      <c r="V24" s="38"/>
      <c r="W24" s="38"/>
      <c r="X24" s="38">
        <f t="shared" si="4"/>
        <v>0</v>
      </c>
      <c r="Y24" s="38"/>
      <c r="Z24" s="38"/>
      <c r="AA24" s="38"/>
      <c r="AB24" s="38">
        <f t="shared" si="5"/>
        <v>0</v>
      </c>
      <c r="AC24" s="38"/>
      <c r="AD24" s="38"/>
      <c r="AE24" s="38"/>
      <c r="AF24" s="38">
        <f t="shared" si="6"/>
        <v>0</v>
      </c>
      <c r="AG24" s="38"/>
      <c r="AH24" s="88"/>
      <c r="AI24" s="41">
        <f t="shared" si="7"/>
        <v>0</v>
      </c>
      <c r="AJ24" s="36"/>
      <c r="AK24" s="36"/>
      <c r="AL24" s="36"/>
      <c r="AM24" s="38">
        <f t="shared" si="8"/>
        <v>0</v>
      </c>
      <c r="AN24" s="38"/>
      <c r="AO24" s="38"/>
      <c r="AP24" s="38"/>
      <c r="AQ24" s="38">
        <f t="shared" si="9"/>
        <v>0</v>
      </c>
      <c r="AR24" s="38"/>
      <c r="AS24" s="38"/>
      <c r="AT24" s="38"/>
      <c r="AU24" s="38">
        <f t="shared" si="10"/>
        <v>0</v>
      </c>
      <c r="AV24" s="38"/>
      <c r="AW24" s="38"/>
      <c r="AX24" s="38"/>
      <c r="AY24" s="38">
        <f t="shared" si="11"/>
        <v>0</v>
      </c>
      <c r="AZ24" s="5"/>
      <c r="BA24" s="20"/>
      <c r="BB24" s="41">
        <f t="shared" si="12"/>
        <v>0</v>
      </c>
      <c r="BC24" s="36">
        <f t="shared" si="13"/>
        <v>0</v>
      </c>
      <c r="BD24" s="36">
        <f t="shared" si="14"/>
        <v>0</v>
      </c>
      <c r="BE24" s="37">
        <f t="shared" si="15"/>
        <v>0</v>
      </c>
      <c r="BF24" s="38">
        <f t="shared" si="16"/>
        <v>0</v>
      </c>
      <c r="BG24" s="38">
        <f t="shared" si="17"/>
        <v>0</v>
      </c>
      <c r="BH24" s="38">
        <f t="shared" si="18"/>
        <v>0</v>
      </c>
      <c r="BI24" s="38">
        <f t="shared" si="19"/>
        <v>0</v>
      </c>
      <c r="BJ24" s="38">
        <f t="shared" si="20"/>
        <v>0</v>
      </c>
      <c r="BK24" s="38">
        <f t="shared" si="21"/>
        <v>0</v>
      </c>
      <c r="BL24" s="38">
        <f t="shared" si="22"/>
        <v>0</v>
      </c>
      <c r="BM24" s="38">
        <f t="shared" si="23"/>
        <v>0</v>
      </c>
      <c r="BN24" s="38">
        <f t="shared" si="24"/>
        <v>0</v>
      </c>
      <c r="BO24" s="38">
        <f t="shared" si="25"/>
        <v>0</v>
      </c>
      <c r="BP24" s="38">
        <f t="shared" si="26"/>
        <v>0</v>
      </c>
      <c r="BQ24" s="38">
        <f t="shared" si="27"/>
        <v>0</v>
      </c>
      <c r="BR24" s="38">
        <f t="shared" si="28"/>
        <v>0</v>
      </c>
      <c r="BS24" s="38"/>
      <c r="BT24" s="88"/>
      <c r="BU24" s="41">
        <f t="shared" si="29"/>
        <v>0</v>
      </c>
      <c r="BV24" s="36">
        <f t="shared" si="30"/>
        <v>0</v>
      </c>
      <c r="BW24" s="36">
        <f t="shared" si="31"/>
        <v>0</v>
      </c>
      <c r="BX24" s="36">
        <f t="shared" si="32"/>
        <v>0</v>
      </c>
      <c r="BY24" s="38">
        <f t="shared" si="33"/>
        <v>0</v>
      </c>
      <c r="BZ24" s="38">
        <f t="shared" si="34"/>
        <v>0</v>
      </c>
      <c r="CA24" s="38">
        <f t="shared" si="35"/>
        <v>0</v>
      </c>
      <c r="CB24" s="38">
        <f t="shared" si="36"/>
        <v>0</v>
      </c>
      <c r="CC24" s="38">
        <f t="shared" si="37"/>
        <v>0</v>
      </c>
      <c r="CD24" s="38">
        <f t="shared" si="38"/>
        <v>0</v>
      </c>
      <c r="CE24" s="38">
        <f t="shared" si="39"/>
        <v>0</v>
      </c>
      <c r="CF24" s="38">
        <f t="shared" si="40"/>
        <v>0</v>
      </c>
      <c r="CG24" s="38">
        <f t="shared" si="41"/>
        <v>0</v>
      </c>
      <c r="CH24" s="38">
        <f t="shared" si="42"/>
        <v>0</v>
      </c>
      <c r="CI24" s="38">
        <f t="shared" si="43"/>
        <v>0</v>
      </c>
      <c r="CJ24" s="38">
        <f t="shared" si="44"/>
        <v>0</v>
      </c>
      <c r="CK24" s="38">
        <f t="shared" si="45"/>
        <v>0</v>
      </c>
    </row>
    <row r="25" spans="2:89" ht="12.75" x14ac:dyDescent="0.2">
      <c r="B25" s="18" t="s">
        <v>26</v>
      </c>
      <c r="C25" s="18"/>
      <c r="D25" s="18" t="s">
        <v>29</v>
      </c>
      <c r="E25" s="18">
        <f t="shared" si="0"/>
        <v>0</v>
      </c>
      <c r="F25" s="18"/>
      <c r="G25" s="87">
        <v>0</v>
      </c>
      <c r="H25" s="19"/>
      <c r="I25" s="87">
        <v>0</v>
      </c>
      <c r="J25" s="87">
        <f t="shared" si="1"/>
        <v>0</v>
      </c>
      <c r="K25" s="87">
        <v>0</v>
      </c>
      <c r="L25" s="19"/>
      <c r="M25" s="19"/>
      <c r="N25" s="19"/>
      <c r="O25" s="20"/>
      <c r="P25" s="41">
        <f t="shared" si="2"/>
        <v>0</v>
      </c>
      <c r="Q25" s="36"/>
      <c r="R25" s="36"/>
      <c r="S25" s="37"/>
      <c r="T25" s="38">
        <f t="shared" si="3"/>
        <v>0</v>
      </c>
      <c r="U25" s="38"/>
      <c r="V25" s="38"/>
      <c r="W25" s="38"/>
      <c r="X25" s="38">
        <f t="shared" si="4"/>
        <v>0</v>
      </c>
      <c r="Y25" s="38"/>
      <c r="Z25" s="38"/>
      <c r="AA25" s="38"/>
      <c r="AB25" s="38">
        <f t="shared" si="5"/>
        <v>0</v>
      </c>
      <c r="AC25" s="38"/>
      <c r="AD25" s="38"/>
      <c r="AE25" s="38"/>
      <c r="AF25" s="38">
        <f t="shared" si="6"/>
        <v>0</v>
      </c>
      <c r="AG25" s="38"/>
      <c r="AH25" s="88"/>
      <c r="AI25" s="41">
        <f t="shared" si="7"/>
        <v>0</v>
      </c>
      <c r="AJ25" s="36"/>
      <c r="AK25" s="36"/>
      <c r="AL25" s="36"/>
      <c r="AM25" s="38">
        <f t="shared" si="8"/>
        <v>0</v>
      </c>
      <c r="AN25" s="38"/>
      <c r="AO25" s="38"/>
      <c r="AP25" s="38"/>
      <c r="AQ25" s="38">
        <f t="shared" si="9"/>
        <v>0</v>
      </c>
      <c r="AR25" s="38"/>
      <c r="AS25" s="38"/>
      <c r="AT25" s="38"/>
      <c r="AU25" s="38">
        <f t="shared" si="10"/>
        <v>0</v>
      </c>
      <c r="AV25" s="38"/>
      <c r="AW25" s="38"/>
      <c r="AX25" s="38"/>
      <c r="AY25" s="38">
        <f t="shared" si="11"/>
        <v>0</v>
      </c>
      <c r="AZ25" s="5"/>
      <c r="BA25" s="20"/>
      <c r="BB25" s="41">
        <f t="shared" si="12"/>
        <v>0</v>
      </c>
      <c r="BC25" s="36">
        <f t="shared" si="13"/>
        <v>0</v>
      </c>
      <c r="BD25" s="36">
        <f t="shared" si="14"/>
        <v>0</v>
      </c>
      <c r="BE25" s="37">
        <f t="shared" si="15"/>
        <v>0</v>
      </c>
      <c r="BF25" s="38">
        <f t="shared" si="16"/>
        <v>0</v>
      </c>
      <c r="BG25" s="38">
        <f t="shared" si="17"/>
        <v>0</v>
      </c>
      <c r="BH25" s="38">
        <f t="shared" si="18"/>
        <v>0</v>
      </c>
      <c r="BI25" s="38">
        <f t="shared" si="19"/>
        <v>0</v>
      </c>
      <c r="BJ25" s="38">
        <f t="shared" si="20"/>
        <v>0</v>
      </c>
      <c r="BK25" s="38">
        <f t="shared" si="21"/>
        <v>0</v>
      </c>
      <c r="BL25" s="38">
        <f t="shared" si="22"/>
        <v>0</v>
      </c>
      <c r="BM25" s="38">
        <f t="shared" si="23"/>
        <v>0</v>
      </c>
      <c r="BN25" s="38">
        <f t="shared" si="24"/>
        <v>0</v>
      </c>
      <c r="BO25" s="38">
        <f t="shared" si="25"/>
        <v>0</v>
      </c>
      <c r="BP25" s="38">
        <f t="shared" si="26"/>
        <v>0</v>
      </c>
      <c r="BQ25" s="38">
        <f t="shared" si="27"/>
        <v>0</v>
      </c>
      <c r="BR25" s="38">
        <f t="shared" si="28"/>
        <v>0</v>
      </c>
      <c r="BS25" s="38"/>
      <c r="BT25" s="88"/>
      <c r="BU25" s="41">
        <f t="shared" si="29"/>
        <v>0</v>
      </c>
      <c r="BV25" s="36">
        <f t="shared" si="30"/>
        <v>0</v>
      </c>
      <c r="BW25" s="36">
        <f t="shared" si="31"/>
        <v>0</v>
      </c>
      <c r="BX25" s="36">
        <f t="shared" si="32"/>
        <v>0</v>
      </c>
      <c r="BY25" s="38">
        <f t="shared" si="33"/>
        <v>0</v>
      </c>
      <c r="BZ25" s="38">
        <f t="shared" si="34"/>
        <v>0</v>
      </c>
      <c r="CA25" s="38">
        <f t="shared" si="35"/>
        <v>0</v>
      </c>
      <c r="CB25" s="38">
        <f t="shared" si="36"/>
        <v>0</v>
      </c>
      <c r="CC25" s="38">
        <f t="shared" si="37"/>
        <v>0</v>
      </c>
      <c r="CD25" s="38">
        <f t="shared" si="38"/>
        <v>0</v>
      </c>
      <c r="CE25" s="38">
        <f t="shared" si="39"/>
        <v>0</v>
      </c>
      <c r="CF25" s="38">
        <f t="shared" si="40"/>
        <v>0</v>
      </c>
      <c r="CG25" s="38">
        <f t="shared" si="41"/>
        <v>0</v>
      </c>
      <c r="CH25" s="38">
        <f t="shared" si="42"/>
        <v>0</v>
      </c>
      <c r="CI25" s="38">
        <f t="shared" si="43"/>
        <v>0</v>
      </c>
      <c r="CJ25" s="38">
        <f t="shared" si="44"/>
        <v>0</v>
      </c>
      <c r="CK25" s="38">
        <f t="shared" si="45"/>
        <v>0</v>
      </c>
    </row>
    <row r="26" spans="2:89" ht="12.75" x14ac:dyDescent="0.2">
      <c r="B26" s="18" t="s">
        <v>26</v>
      </c>
      <c r="C26" s="18"/>
      <c r="D26" s="18" t="s">
        <v>29</v>
      </c>
      <c r="E26" s="18">
        <f t="shared" si="0"/>
        <v>0</v>
      </c>
      <c r="F26" s="18"/>
      <c r="G26" s="87">
        <v>0</v>
      </c>
      <c r="H26" s="19"/>
      <c r="I26" s="87">
        <v>0</v>
      </c>
      <c r="J26" s="87">
        <f t="shared" si="1"/>
        <v>0</v>
      </c>
      <c r="K26" s="87">
        <v>0</v>
      </c>
      <c r="L26" s="19"/>
      <c r="M26" s="19"/>
      <c r="N26" s="19"/>
      <c r="O26" s="20"/>
      <c r="P26" s="41">
        <f t="shared" si="2"/>
        <v>0</v>
      </c>
      <c r="Q26" s="36"/>
      <c r="R26" s="36"/>
      <c r="S26" s="37"/>
      <c r="T26" s="38">
        <f t="shared" si="3"/>
        <v>0</v>
      </c>
      <c r="U26" s="38"/>
      <c r="V26" s="38"/>
      <c r="W26" s="38"/>
      <c r="X26" s="38">
        <f t="shared" si="4"/>
        <v>0</v>
      </c>
      <c r="Y26" s="38"/>
      <c r="Z26" s="38"/>
      <c r="AA26" s="38"/>
      <c r="AB26" s="38">
        <f t="shared" si="5"/>
        <v>0</v>
      </c>
      <c r="AC26" s="38"/>
      <c r="AD26" s="38"/>
      <c r="AE26" s="38"/>
      <c r="AF26" s="38">
        <f t="shared" si="6"/>
        <v>0</v>
      </c>
      <c r="AG26" s="38"/>
      <c r="AH26" s="88"/>
      <c r="AI26" s="41">
        <f t="shared" si="7"/>
        <v>0</v>
      </c>
      <c r="AJ26" s="36"/>
      <c r="AK26" s="36"/>
      <c r="AL26" s="36"/>
      <c r="AM26" s="38">
        <f t="shared" si="8"/>
        <v>0</v>
      </c>
      <c r="AN26" s="38"/>
      <c r="AO26" s="38"/>
      <c r="AP26" s="38"/>
      <c r="AQ26" s="38">
        <f t="shared" si="9"/>
        <v>0</v>
      </c>
      <c r="AR26" s="38"/>
      <c r="AS26" s="38"/>
      <c r="AT26" s="38"/>
      <c r="AU26" s="38">
        <f t="shared" si="10"/>
        <v>0</v>
      </c>
      <c r="AV26" s="38"/>
      <c r="AW26" s="38"/>
      <c r="AX26" s="38"/>
      <c r="AY26" s="38">
        <f t="shared" si="11"/>
        <v>0</v>
      </c>
      <c r="AZ26" s="5"/>
      <c r="BA26" s="20"/>
      <c r="BB26" s="41">
        <f t="shared" si="12"/>
        <v>0</v>
      </c>
      <c r="BC26" s="36">
        <f t="shared" si="13"/>
        <v>0</v>
      </c>
      <c r="BD26" s="36">
        <f t="shared" si="14"/>
        <v>0</v>
      </c>
      <c r="BE26" s="37">
        <f t="shared" si="15"/>
        <v>0</v>
      </c>
      <c r="BF26" s="38">
        <f t="shared" si="16"/>
        <v>0</v>
      </c>
      <c r="BG26" s="38">
        <f t="shared" si="17"/>
        <v>0</v>
      </c>
      <c r="BH26" s="38">
        <f t="shared" si="18"/>
        <v>0</v>
      </c>
      <c r="BI26" s="38">
        <f t="shared" si="19"/>
        <v>0</v>
      </c>
      <c r="BJ26" s="38">
        <f t="shared" si="20"/>
        <v>0</v>
      </c>
      <c r="BK26" s="38">
        <f t="shared" si="21"/>
        <v>0</v>
      </c>
      <c r="BL26" s="38">
        <f t="shared" si="22"/>
        <v>0</v>
      </c>
      <c r="BM26" s="38">
        <f t="shared" si="23"/>
        <v>0</v>
      </c>
      <c r="BN26" s="38">
        <f t="shared" si="24"/>
        <v>0</v>
      </c>
      <c r="BO26" s="38">
        <f t="shared" si="25"/>
        <v>0</v>
      </c>
      <c r="BP26" s="38">
        <f t="shared" si="26"/>
        <v>0</v>
      </c>
      <c r="BQ26" s="38">
        <f t="shared" si="27"/>
        <v>0</v>
      </c>
      <c r="BR26" s="38">
        <f t="shared" si="28"/>
        <v>0</v>
      </c>
      <c r="BS26" s="38"/>
      <c r="BT26" s="88"/>
      <c r="BU26" s="41">
        <f t="shared" si="29"/>
        <v>0</v>
      </c>
      <c r="BV26" s="36">
        <f t="shared" si="30"/>
        <v>0</v>
      </c>
      <c r="BW26" s="36">
        <f t="shared" si="31"/>
        <v>0</v>
      </c>
      <c r="BX26" s="36">
        <f t="shared" si="32"/>
        <v>0</v>
      </c>
      <c r="BY26" s="38">
        <f t="shared" si="33"/>
        <v>0</v>
      </c>
      <c r="BZ26" s="38">
        <f t="shared" si="34"/>
        <v>0</v>
      </c>
      <c r="CA26" s="38">
        <f t="shared" si="35"/>
        <v>0</v>
      </c>
      <c r="CB26" s="38">
        <f t="shared" si="36"/>
        <v>0</v>
      </c>
      <c r="CC26" s="38">
        <f t="shared" si="37"/>
        <v>0</v>
      </c>
      <c r="CD26" s="38">
        <f t="shared" si="38"/>
        <v>0</v>
      </c>
      <c r="CE26" s="38">
        <f t="shared" si="39"/>
        <v>0</v>
      </c>
      <c r="CF26" s="38">
        <f t="shared" si="40"/>
        <v>0</v>
      </c>
      <c r="CG26" s="38">
        <f t="shared" si="41"/>
        <v>0</v>
      </c>
      <c r="CH26" s="38">
        <f t="shared" si="42"/>
        <v>0</v>
      </c>
      <c r="CI26" s="38">
        <f t="shared" si="43"/>
        <v>0</v>
      </c>
      <c r="CJ26" s="38">
        <f t="shared" si="44"/>
        <v>0</v>
      </c>
      <c r="CK26" s="38">
        <f t="shared" si="45"/>
        <v>0</v>
      </c>
    </row>
    <row r="27" spans="2:89" ht="12.75" x14ac:dyDescent="0.2">
      <c r="B27" s="18" t="s">
        <v>26</v>
      </c>
      <c r="C27" s="18"/>
      <c r="D27" s="18" t="s">
        <v>29</v>
      </c>
      <c r="E27" s="18">
        <f t="shared" si="0"/>
        <v>0</v>
      </c>
      <c r="F27" s="18"/>
      <c r="G27" s="87">
        <v>0</v>
      </c>
      <c r="H27" s="19"/>
      <c r="I27" s="87">
        <v>0</v>
      </c>
      <c r="J27" s="87">
        <f t="shared" si="1"/>
        <v>0</v>
      </c>
      <c r="K27" s="87">
        <v>0</v>
      </c>
      <c r="L27" s="19"/>
      <c r="M27" s="19"/>
      <c r="N27" s="19"/>
      <c r="O27" s="20"/>
      <c r="P27" s="41">
        <f t="shared" si="2"/>
        <v>0</v>
      </c>
      <c r="Q27" s="36"/>
      <c r="R27" s="36"/>
      <c r="S27" s="37"/>
      <c r="T27" s="38">
        <f t="shared" si="3"/>
        <v>0</v>
      </c>
      <c r="U27" s="38"/>
      <c r="V27" s="38"/>
      <c r="W27" s="38"/>
      <c r="X27" s="38">
        <f t="shared" si="4"/>
        <v>0</v>
      </c>
      <c r="Y27" s="38"/>
      <c r="Z27" s="38"/>
      <c r="AA27" s="38"/>
      <c r="AB27" s="38">
        <f t="shared" si="5"/>
        <v>0</v>
      </c>
      <c r="AC27" s="38"/>
      <c r="AD27" s="38"/>
      <c r="AE27" s="38"/>
      <c r="AF27" s="38">
        <f t="shared" si="6"/>
        <v>0</v>
      </c>
      <c r="AG27" s="38"/>
      <c r="AH27" s="88"/>
      <c r="AI27" s="41">
        <f t="shared" si="7"/>
        <v>0</v>
      </c>
      <c r="AJ27" s="36"/>
      <c r="AK27" s="36"/>
      <c r="AL27" s="36"/>
      <c r="AM27" s="38">
        <f t="shared" si="8"/>
        <v>0</v>
      </c>
      <c r="AN27" s="38"/>
      <c r="AO27" s="38"/>
      <c r="AP27" s="38"/>
      <c r="AQ27" s="38">
        <f t="shared" si="9"/>
        <v>0</v>
      </c>
      <c r="AR27" s="38"/>
      <c r="AS27" s="38"/>
      <c r="AT27" s="38"/>
      <c r="AU27" s="38">
        <f t="shared" si="10"/>
        <v>0</v>
      </c>
      <c r="AV27" s="38"/>
      <c r="AW27" s="38"/>
      <c r="AX27" s="38"/>
      <c r="AY27" s="38">
        <f t="shared" si="11"/>
        <v>0</v>
      </c>
      <c r="AZ27" s="5"/>
      <c r="BA27" s="20"/>
      <c r="BB27" s="41">
        <f t="shared" si="12"/>
        <v>0</v>
      </c>
      <c r="BC27" s="36">
        <f t="shared" si="13"/>
        <v>0</v>
      </c>
      <c r="BD27" s="36">
        <f t="shared" si="14"/>
        <v>0</v>
      </c>
      <c r="BE27" s="37">
        <f t="shared" si="15"/>
        <v>0</v>
      </c>
      <c r="BF27" s="38">
        <f t="shared" si="16"/>
        <v>0</v>
      </c>
      <c r="BG27" s="38">
        <f t="shared" si="17"/>
        <v>0</v>
      </c>
      <c r="BH27" s="38">
        <f t="shared" si="18"/>
        <v>0</v>
      </c>
      <c r="BI27" s="38">
        <f t="shared" si="19"/>
        <v>0</v>
      </c>
      <c r="BJ27" s="38">
        <f t="shared" si="20"/>
        <v>0</v>
      </c>
      <c r="BK27" s="38">
        <f t="shared" si="21"/>
        <v>0</v>
      </c>
      <c r="BL27" s="38">
        <f t="shared" si="22"/>
        <v>0</v>
      </c>
      <c r="BM27" s="38">
        <f t="shared" si="23"/>
        <v>0</v>
      </c>
      <c r="BN27" s="38">
        <f t="shared" si="24"/>
        <v>0</v>
      </c>
      <c r="BO27" s="38">
        <f t="shared" si="25"/>
        <v>0</v>
      </c>
      <c r="BP27" s="38">
        <f t="shared" si="26"/>
        <v>0</v>
      </c>
      <c r="BQ27" s="38">
        <f t="shared" si="27"/>
        <v>0</v>
      </c>
      <c r="BR27" s="38">
        <f t="shared" si="28"/>
        <v>0</v>
      </c>
      <c r="BS27" s="38"/>
      <c r="BT27" s="88"/>
      <c r="BU27" s="41">
        <f t="shared" si="29"/>
        <v>0</v>
      </c>
      <c r="BV27" s="36">
        <f t="shared" si="30"/>
        <v>0</v>
      </c>
      <c r="BW27" s="36">
        <f t="shared" si="31"/>
        <v>0</v>
      </c>
      <c r="BX27" s="36">
        <f t="shared" si="32"/>
        <v>0</v>
      </c>
      <c r="BY27" s="38">
        <f t="shared" si="33"/>
        <v>0</v>
      </c>
      <c r="BZ27" s="38">
        <f t="shared" si="34"/>
        <v>0</v>
      </c>
      <c r="CA27" s="38">
        <f t="shared" si="35"/>
        <v>0</v>
      </c>
      <c r="CB27" s="38">
        <f t="shared" si="36"/>
        <v>0</v>
      </c>
      <c r="CC27" s="38">
        <f t="shared" si="37"/>
        <v>0</v>
      </c>
      <c r="CD27" s="38">
        <f t="shared" si="38"/>
        <v>0</v>
      </c>
      <c r="CE27" s="38">
        <f t="shared" si="39"/>
        <v>0</v>
      </c>
      <c r="CF27" s="38">
        <f t="shared" si="40"/>
        <v>0</v>
      </c>
      <c r="CG27" s="38">
        <f t="shared" si="41"/>
        <v>0</v>
      </c>
      <c r="CH27" s="38">
        <f t="shared" si="42"/>
        <v>0</v>
      </c>
      <c r="CI27" s="38">
        <f t="shared" si="43"/>
        <v>0</v>
      </c>
      <c r="CJ27" s="38">
        <f t="shared" si="44"/>
        <v>0</v>
      </c>
      <c r="CK27" s="38">
        <f t="shared" si="45"/>
        <v>0</v>
      </c>
    </row>
    <row r="28" spans="2:89" ht="12.75" x14ac:dyDescent="0.2">
      <c r="B28" s="18" t="s">
        <v>26</v>
      </c>
      <c r="D28" s="18" t="s">
        <v>29</v>
      </c>
      <c r="E28" s="1">
        <f t="shared" si="0"/>
        <v>0</v>
      </c>
      <c r="G28" s="87">
        <v>0</v>
      </c>
      <c r="I28" s="87">
        <v>0</v>
      </c>
      <c r="J28" s="81">
        <f t="shared" si="1"/>
        <v>0</v>
      </c>
      <c r="K28" s="87">
        <v>0</v>
      </c>
      <c r="P28" s="83">
        <f t="shared" si="2"/>
        <v>0</v>
      </c>
      <c r="Q28" s="5"/>
      <c r="R28" s="5"/>
      <c r="S28" s="3"/>
      <c r="T28" s="2">
        <f t="shared" si="3"/>
        <v>0</v>
      </c>
      <c r="U28" s="2"/>
      <c r="V28" s="2"/>
      <c r="W28" s="2"/>
      <c r="X28" s="2">
        <f t="shared" si="4"/>
        <v>0</v>
      </c>
      <c r="Y28" s="2"/>
      <c r="Z28" s="2"/>
      <c r="AA28" s="2"/>
      <c r="AB28" s="2">
        <f t="shared" si="5"/>
        <v>0</v>
      </c>
      <c r="AC28" s="2"/>
      <c r="AD28" s="2"/>
      <c r="AE28" s="2"/>
      <c r="AF28" s="2">
        <f t="shared" si="6"/>
        <v>0</v>
      </c>
      <c r="AG28" s="2"/>
      <c r="AH28" s="2"/>
      <c r="AI28" s="83">
        <f t="shared" si="7"/>
        <v>0</v>
      </c>
      <c r="AJ28" s="5"/>
      <c r="AK28" s="5"/>
      <c r="AL28" s="5"/>
      <c r="AM28" s="2">
        <f t="shared" si="8"/>
        <v>0</v>
      </c>
      <c r="AN28" s="2"/>
      <c r="AO28" s="2"/>
      <c r="AP28" s="2"/>
      <c r="AQ28" s="2">
        <f t="shared" si="9"/>
        <v>0</v>
      </c>
      <c r="AR28" s="2"/>
      <c r="AS28" s="2"/>
      <c r="AT28" s="2"/>
      <c r="AU28" s="2">
        <f t="shared" si="10"/>
        <v>0</v>
      </c>
      <c r="AV28" s="2"/>
      <c r="AW28" s="2"/>
      <c r="AX28" s="2"/>
      <c r="AY28" s="2">
        <f t="shared" si="11"/>
        <v>0</v>
      </c>
      <c r="AZ28" s="5"/>
      <c r="BB28" s="83">
        <f t="shared" si="12"/>
        <v>0</v>
      </c>
      <c r="BC28" s="5">
        <f t="shared" si="13"/>
        <v>0</v>
      </c>
      <c r="BD28" s="5">
        <f t="shared" si="14"/>
        <v>0</v>
      </c>
      <c r="BE28" s="3">
        <f t="shared" si="15"/>
        <v>0</v>
      </c>
      <c r="BF28" s="2">
        <f t="shared" si="16"/>
        <v>0</v>
      </c>
      <c r="BG28" s="2">
        <f t="shared" si="17"/>
        <v>0</v>
      </c>
      <c r="BH28" s="2">
        <f t="shared" si="18"/>
        <v>0</v>
      </c>
      <c r="BI28" s="2">
        <f t="shared" si="19"/>
        <v>0</v>
      </c>
      <c r="BJ28" s="2">
        <f t="shared" si="20"/>
        <v>0</v>
      </c>
      <c r="BK28" s="2">
        <f t="shared" si="21"/>
        <v>0</v>
      </c>
      <c r="BL28" s="2">
        <f t="shared" si="22"/>
        <v>0</v>
      </c>
      <c r="BM28" s="2">
        <f t="shared" si="23"/>
        <v>0</v>
      </c>
      <c r="BN28" s="2">
        <f t="shared" si="24"/>
        <v>0</v>
      </c>
      <c r="BO28" s="2">
        <f t="shared" si="25"/>
        <v>0</v>
      </c>
      <c r="BP28" s="2">
        <f t="shared" si="26"/>
        <v>0</v>
      </c>
      <c r="BQ28" s="2">
        <f t="shared" si="27"/>
        <v>0</v>
      </c>
      <c r="BR28" s="2">
        <f t="shared" si="28"/>
        <v>0</v>
      </c>
      <c r="BS28" s="2"/>
      <c r="BT28" s="2"/>
      <c r="BU28" s="83">
        <f t="shared" si="29"/>
        <v>0</v>
      </c>
      <c r="BV28" s="5">
        <f t="shared" si="30"/>
        <v>0</v>
      </c>
      <c r="BW28" s="5">
        <f t="shared" si="31"/>
        <v>0</v>
      </c>
      <c r="BX28" s="5">
        <f t="shared" si="32"/>
        <v>0</v>
      </c>
      <c r="BY28" s="2">
        <f t="shared" si="33"/>
        <v>0</v>
      </c>
      <c r="BZ28" s="2">
        <f t="shared" si="34"/>
        <v>0</v>
      </c>
      <c r="CA28" s="2">
        <f t="shared" si="35"/>
        <v>0</v>
      </c>
      <c r="CB28" s="2">
        <f t="shared" si="36"/>
        <v>0</v>
      </c>
      <c r="CC28" s="2">
        <f t="shared" si="37"/>
        <v>0</v>
      </c>
      <c r="CD28" s="2">
        <f t="shared" si="38"/>
        <v>0</v>
      </c>
      <c r="CE28" s="2">
        <f t="shared" si="39"/>
        <v>0</v>
      </c>
      <c r="CF28" s="2">
        <f t="shared" si="40"/>
        <v>0</v>
      </c>
      <c r="CG28" s="2">
        <f t="shared" si="41"/>
        <v>0</v>
      </c>
      <c r="CH28" s="2">
        <f t="shared" si="42"/>
        <v>0</v>
      </c>
      <c r="CI28" s="2">
        <f t="shared" si="43"/>
        <v>0</v>
      </c>
      <c r="CJ28" s="2">
        <f t="shared" si="44"/>
        <v>0</v>
      </c>
      <c r="CK28" s="2">
        <f t="shared" si="45"/>
        <v>0</v>
      </c>
    </row>
    <row r="29" spans="2:89" ht="12.75" x14ac:dyDescent="0.2">
      <c r="B29" s="18" t="s">
        <v>26</v>
      </c>
      <c r="D29" s="18" t="s">
        <v>29</v>
      </c>
      <c r="E29" s="1">
        <f t="shared" si="0"/>
        <v>0</v>
      </c>
      <c r="G29" s="87">
        <v>0</v>
      </c>
      <c r="I29" s="87">
        <v>0</v>
      </c>
      <c r="J29" s="81">
        <f t="shared" si="1"/>
        <v>0</v>
      </c>
      <c r="K29" s="87">
        <v>0</v>
      </c>
      <c r="P29" s="83">
        <f t="shared" si="2"/>
        <v>0</v>
      </c>
      <c r="Q29" s="5"/>
      <c r="R29" s="5"/>
      <c r="S29" s="3"/>
      <c r="T29" s="2">
        <f t="shared" si="3"/>
        <v>0</v>
      </c>
      <c r="U29" s="2"/>
      <c r="V29" s="2"/>
      <c r="W29" s="2"/>
      <c r="X29" s="2">
        <f t="shared" si="4"/>
        <v>0</v>
      </c>
      <c r="Y29" s="2"/>
      <c r="Z29" s="2"/>
      <c r="AA29" s="2"/>
      <c r="AB29" s="2">
        <f t="shared" si="5"/>
        <v>0</v>
      </c>
      <c r="AC29" s="2"/>
      <c r="AD29" s="2"/>
      <c r="AE29" s="2"/>
      <c r="AF29" s="2">
        <f t="shared" si="6"/>
        <v>0</v>
      </c>
      <c r="AG29" s="2"/>
      <c r="AH29" s="2"/>
      <c r="AI29" s="83">
        <f t="shared" si="7"/>
        <v>0</v>
      </c>
      <c r="AJ29" s="5"/>
      <c r="AK29" s="5"/>
      <c r="AL29" s="5"/>
      <c r="AM29" s="2">
        <f t="shared" si="8"/>
        <v>0</v>
      </c>
      <c r="AN29" s="2"/>
      <c r="AO29" s="2"/>
      <c r="AP29" s="2"/>
      <c r="AQ29" s="2">
        <f t="shared" si="9"/>
        <v>0</v>
      </c>
      <c r="AR29" s="2"/>
      <c r="AS29" s="2"/>
      <c r="AT29" s="2"/>
      <c r="AU29" s="2">
        <f t="shared" si="10"/>
        <v>0</v>
      </c>
      <c r="AV29" s="2"/>
      <c r="AW29" s="2"/>
      <c r="AX29" s="2"/>
      <c r="AY29" s="2">
        <f t="shared" si="11"/>
        <v>0</v>
      </c>
      <c r="AZ29" s="5"/>
      <c r="BB29" s="83">
        <f t="shared" si="12"/>
        <v>0</v>
      </c>
      <c r="BC29" s="5">
        <f t="shared" si="13"/>
        <v>0</v>
      </c>
      <c r="BD29" s="5">
        <f t="shared" si="14"/>
        <v>0</v>
      </c>
      <c r="BE29" s="3">
        <f t="shared" si="15"/>
        <v>0</v>
      </c>
      <c r="BF29" s="2">
        <f t="shared" si="16"/>
        <v>0</v>
      </c>
      <c r="BG29" s="2">
        <f t="shared" si="17"/>
        <v>0</v>
      </c>
      <c r="BH29" s="2">
        <f t="shared" si="18"/>
        <v>0</v>
      </c>
      <c r="BI29" s="2">
        <f t="shared" si="19"/>
        <v>0</v>
      </c>
      <c r="BJ29" s="2">
        <f t="shared" si="20"/>
        <v>0</v>
      </c>
      <c r="BK29" s="2">
        <f t="shared" si="21"/>
        <v>0</v>
      </c>
      <c r="BL29" s="2">
        <f t="shared" si="22"/>
        <v>0</v>
      </c>
      <c r="BM29" s="2">
        <f t="shared" si="23"/>
        <v>0</v>
      </c>
      <c r="BN29" s="2">
        <f t="shared" si="24"/>
        <v>0</v>
      </c>
      <c r="BO29" s="2">
        <f t="shared" si="25"/>
        <v>0</v>
      </c>
      <c r="BP29" s="2">
        <f t="shared" si="26"/>
        <v>0</v>
      </c>
      <c r="BQ29" s="2">
        <f t="shared" si="27"/>
        <v>0</v>
      </c>
      <c r="BR29" s="2">
        <f t="shared" si="28"/>
        <v>0</v>
      </c>
      <c r="BS29" s="2"/>
      <c r="BT29" s="2"/>
      <c r="BU29" s="83">
        <f t="shared" si="29"/>
        <v>0</v>
      </c>
      <c r="BV29" s="5">
        <f t="shared" si="30"/>
        <v>0</v>
      </c>
      <c r="BW29" s="5">
        <f t="shared" si="31"/>
        <v>0</v>
      </c>
      <c r="BX29" s="5">
        <f t="shared" si="32"/>
        <v>0</v>
      </c>
      <c r="BY29" s="2">
        <f t="shared" si="33"/>
        <v>0</v>
      </c>
      <c r="BZ29" s="2">
        <f t="shared" si="34"/>
        <v>0</v>
      </c>
      <c r="CA29" s="2">
        <f t="shared" si="35"/>
        <v>0</v>
      </c>
      <c r="CB29" s="2">
        <f t="shared" si="36"/>
        <v>0</v>
      </c>
      <c r="CC29" s="2">
        <f t="shared" si="37"/>
        <v>0</v>
      </c>
      <c r="CD29" s="2">
        <f t="shared" si="38"/>
        <v>0</v>
      </c>
      <c r="CE29" s="2">
        <f t="shared" si="39"/>
        <v>0</v>
      </c>
      <c r="CF29" s="2">
        <f t="shared" si="40"/>
        <v>0</v>
      </c>
      <c r="CG29" s="2">
        <f t="shared" si="41"/>
        <v>0</v>
      </c>
      <c r="CH29" s="2">
        <f t="shared" si="42"/>
        <v>0</v>
      </c>
      <c r="CI29" s="2">
        <f t="shared" si="43"/>
        <v>0</v>
      </c>
      <c r="CJ29" s="2">
        <f t="shared" si="44"/>
        <v>0</v>
      </c>
      <c r="CK29" s="2">
        <f t="shared" si="45"/>
        <v>0</v>
      </c>
    </row>
    <row r="30" spans="2:89" ht="12.75" x14ac:dyDescent="0.2">
      <c r="B30" s="18" t="s">
        <v>26</v>
      </c>
      <c r="D30" s="18" t="s">
        <v>29</v>
      </c>
      <c r="E30" s="1">
        <f t="shared" si="0"/>
        <v>0</v>
      </c>
      <c r="G30" s="87">
        <v>0</v>
      </c>
      <c r="I30" s="87">
        <v>0</v>
      </c>
      <c r="J30" s="81">
        <f t="shared" si="1"/>
        <v>0</v>
      </c>
      <c r="K30" s="87">
        <v>0</v>
      </c>
      <c r="P30" s="83">
        <f t="shared" si="2"/>
        <v>0</v>
      </c>
      <c r="Q30" s="5"/>
      <c r="R30" s="5"/>
      <c r="S30" s="3"/>
      <c r="T30" s="2">
        <f t="shared" si="3"/>
        <v>0</v>
      </c>
      <c r="U30" s="2"/>
      <c r="V30" s="2"/>
      <c r="W30" s="2"/>
      <c r="X30" s="2">
        <f t="shared" si="4"/>
        <v>0</v>
      </c>
      <c r="Y30" s="2"/>
      <c r="Z30" s="2"/>
      <c r="AA30" s="2"/>
      <c r="AB30" s="2">
        <f t="shared" si="5"/>
        <v>0</v>
      </c>
      <c r="AC30" s="2"/>
      <c r="AD30" s="2"/>
      <c r="AE30" s="2"/>
      <c r="AF30" s="2">
        <f t="shared" si="6"/>
        <v>0</v>
      </c>
      <c r="AG30" s="2"/>
      <c r="AH30" s="2"/>
      <c r="AI30" s="83">
        <f t="shared" si="7"/>
        <v>0</v>
      </c>
      <c r="AJ30" s="5"/>
      <c r="AK30" s="5"/>
      <c r="AL30" s="5"/>
      <c r="AM30" s="2">
        <f t="shared" si="8"/>
        <v>0</v>
      </c>
      <c r="AN30" s="2"/>
      <c r="AO30" s="2"/>
      <c r="AP30" s="2"/>
      <c r="AQ30" s="2">
        <f t="shared" si="9"/>
        <v>0</v>
      </c>
      <c r="AR30" s="2"/>
      <c r="AS30" s="2"/>
      <c r="AT30" s="2"/>
      <c r="AU30" s="2">
        <f t="shared" si="10"/>
        <v>0</v>
      </c>
      <c r="AV30" s="2"/>
      <c r="AW30" s="2"/>
      <c r="AX30" s="2"/>
      <c r="AY30" s="2">
        <f t="shared" si="11"/>
        <v>0</v>
      </c>
      <c r="AZ30" s="5"/>
      <c r="BB30" s="83">
        <f t="shared" si="12"/>
        <v>0</v>
      </c>
      <c r="BC30" s="5">
        <f t="shared" si="13"/>
        <v>0</v>
      </c>
      <c r="BD30" s="5">
        <f t="shared" si="14"/>
        <v>0</v>
      </c>
      <c r="BE30" s="3">
        <f t="shared" si="15"/>
        <v>0</v>
      </c>
      <c r="BF30" s="2">
        <f t="shared" si="16"/>
        <v>0</v>
      </c>
      <c r="BG30" s="2">
        <f t="shared" si="17"/>
        <v>0</v>
      </c>
      <c r="BH30" s="2">
        <f t="shared" si="18"/>
        <v>0</v>
      </c>
      <c r="BI30" s="2">
        <f t="shared" si="19"/>
        <v>0</v>
      </c>
      <c r="BJ30" s="2">
        <f t="shared" si="20"/>
        <v>0</v>
      </c>
      <c r="BK30" s="2">
        <f t="shared" si="21"/>
        <v>0</v>
      </c>
      <c r="BL30" s="2">
        <f t="shared" si="22"/>
        <v>0</v>
      </c>
      <c r="BM30" s="2">
        <f t="shared" si="23"/>
        <v>0</v>
      </c>
      <c r="BN30" s="2">
        <f t="shared" si="24"/>
        <v>0</v>
      </c>
      <c r="BO30" s="2">
        <f t="shared" si="25"/>
        <v>0</v>
      </c>
      <c r="BP30" s="2">
        <f t="shared" si="26"/>
        <v>0</v>
      </c>
      <c r="BQ30" s="2">
        <f t="shared" si="27"/>
        <v>0</v>
      </c>
      <c r="BR30" s="2">
        <f t="shared" si="28"/>
        <v>0</v>
      </c>
      <c r="BS30" s="2"/>
      <c r="BT30" s="2"/>
      <c r="BU30" s="83">
        <f t="shared" si="29"/>
        <v>0</v>
      </c>
      <c r="BV30" s="5">
        <f t="shared" si="30"/>
        <v>0</v>
      </c>
      <c r="BW30" s="5">
        <f t="shared" si="31"/>
        <v>0</v>
      </c>
      <c r="BX30" s="5">
        <f t="shared" si="32"/>
        <v>0</v>
      </c>
      <c r="BY30" s="2">
        <f t="shared" si="33"/>
        <v>0</v>
      </c>
      <c r="BZ30" s="2">
        <f t="shared" si="34"/>
        <v>0</v>
      </c>
      <c r="CA30" s="2">
        <f t="shared" si="35"/>
        <v>0</v>
      </c>
      <c r="CB30" s="2">
        <f t="shared" si="36"/>
        <v>0</v>
      </c>
      <c r="CC30" s="2">
        <f t="shared" si="37"/>
        <v>0</v>
      </c>
      <c r="CD30" s="2">
        <f t="shared" si="38"/>
        <v>0</v>
      </c>
      <c r="CE30" s="2">
        <f t="shared" si="39"/>
        <v>0</v>
      </c>
      <c r="CF30" s="2">
        <f t="shared" si="40"/>
        <v>0</v>
      </c>
      <c r="CG30" s="2">
        <f t="shared" si="41"/>
        <v>0</v>
      </c>
      <c r="CH30" s="2">
        <f t="shared" si="42"/>
        <v>0</v>
      </c>
      <c r="CI30" s="2">
        <f t="shared" si="43"/>
        <v>0</v>
      </c>
      <c r="CJ30" s="2">
        <f t="shared" si="44"/>
        <v>0</v>
      </c>
      <c r="CK30" s="2">
        <f t="shared" si="45"/>
        <v>0</v>
      </c>
    </row>
    <row r="31" spans="2:89" ht="12.75" x14ac:dyDescent="0.2">
      <c r="B31" s="18" t="s">
        <v>26</v>
      </c>
      <c r="D31" s="18" t="s">
        <v>29</v>
      </c>
      <c r="E31" s="1">
        <f t="shared" si="0"/>
        <v>0</v>
      </c>
      <c r="G31" s="87">
        <v>0</v>
      </c>
      <c r="I31" s="87">
        <v>0</v>
      </c>
      <c r="J31" s="81">
        <f t="shared" si="1"/>
        <v>0</v>
      </c>
      <c r="K31" s="87">
        <v>0</v>
      </c>
      <c r="P31" s="83">
        <f t="shared" si="2"/>
        <v>0</v>
      </c>
      <c r="Q31" s="5"/>
      <c r="R31" s="5"/>
      <c r="S31" s="3"/>
      <c r="T31" s="2">
        <f t="shared" si="3"/>
        <v>0</v>
      </c>
      <c r="U31" s="2"/>
      <c r="V31" s="2"/>
      <c r="W31" s="2"/>
      <c r="X31" s="2">
        <f t="shared" si="4"/>
        <v>0</v>
      </c>
      <c r="Y31" s="2"/>
      <c r="Z31" s="2"/>
      <c r="AA31" s="2"/>
      <c r="AB31" s="2">
        <f t="shared" si="5"/>
        <v>0</v>
      </c>
      <c r="AC31" s="2"/>
      <c r="AD31" s="2"/>
      <c r="AE31" s="2"/>
      <c r="AF31" s="2">
        <f t="shared" si="6"/>
        <v>0</v>
      </c>
      <c r="AG31" s="2"/>
      <c r="AH31" s="2"/>
      <c r="AI31" s="83">
        <f t="shared" si="7"/>
        <v>0</v>
      </c>
      <c r="AJ31" s="5"/>
      <c r="AK31" s="5"/>
      <c r="AL31" s="5"/>
      <c r="AM31" s="2">
        <f t="shared" si="8"/>
        <v>0</v>
      </c>
      <c r="AN31" s="2"/>
      <c r="AO31" s="2"/>
      <c r="AP31" s="2"/>
      <c r="AQ31" s="2">
        <f t="shared" si="9"/>
        <v>0</v>
      </c>
      <c r="AR31" s="2"/>
      <c r="AS31" s="2"/>
      <c r="AT31" s="2"/>
      <c r="AU31" s="2">
        <f t="shared" si="10"/>
        <v>0</v>
      </c>
      <c r="AV31" s="2"/>
      <c r="AW31" s="2"/>
      <c r="AX31" s="2"/>
      <c r="AY31" s="2">
        <f t="shared" si="11"/>
        <v>0</v>
      </c>
      <c r="AZ31" s="5"/>
      <c r="BB31" s="83">
        <f t="shared" si="12"/>
        <v>0</v>
      </c>
      <c r="BC31" s="5">
        <f t="shared" si="13"/>
        <v>0</v>
      </c>
      <c r="BD31" s="5">
        <f t="shared" si="14"/>
        <v>0</v>
      </c>
      <c r="BE31" s="3">
        <f t="shared" si="15"/>
        <v>0</v>
      </c>
      <c r="BF31" s="2">
        <f t="shared" si="16"/>
        <v>0</v>
      </c>
      <c r="BG31" s="2">
        <f t="shared" si="17"/>
        <v>0</v>
      </c>
      <c r="BH31" s="2">
        <f t="shared" si="18"/>
        <v>0</v>
      </c>
      <c r="BI31" s="2">
        <f t="shared" si="19"/>
        <v>0</v>
      </c>
      <c r="BJ31" s="2">
        <f t="shared" si="20"/>
        <v>0</v>
      </c>
      <c r="BK31" s="2">
        <f t="shared" si="21"/>
        <v>0</v>
      </c>
      <c r="BL31" s="2">
        <f t="shared" si="22"/>
        <v>0</v>
      </c>
      <c r="BM31" s="2">
        <f t="shared" si="23"/>
        <v>0</v>
      </c>
      <c r="BN31" s="2">
        <f t="shared" si="24"/>
        <v>0</v>
      </c>
      <c r="BO31" s="2">
        <f t="shared" si="25"/>
        <v>0</v>
      </c>
      <c r="BP31" s="2">
        <f t="shared" si="26"/>
        <v>0</v>
      </c>
      <c r="BQ31" s="2">
        <f t="shared" si="27"/>
        <v>0</v>
      </c>
      <c r="BR31" s="2">
        <f t="shared" si="28"/>
        <v>0</v>
      </c>
      <c r="BS31" s="2"/>
      <c r="BT31" s="2"/>
      <c r="BU31" s="83">
        <f t="shared" si="29"/>
        <v>0</v>
      </c>
      <c r="BV31" s="5">
        <f t="shared" si="30"/>
        <v>0</v>
      </c>
      <c r="BW31" s="5">
        <f t="shared" si="31"/>
        <v>0</v>
      </c>
      <c r="BX31" s="5">
        <f t="shared" si="32"/>
        <v>0</v>
      </c>
      <c r="BY31" s="2">
        <f t="shared" si="33"/>
        <v>0</v>
      </c>
      <c r="BZ31" s="2">
        <f t="shared" si="34"/>
        <v>0</v>
      </c>
      <c r="CA31" s="2">
        <f t="shared" si="35"/>
        <v>0</v>
      </c>
      <c r="CB31" s="2">
        <f t="shared" si="36"/>
        <v>0</v>
      </c>
      <c r="CC31" s="2">
        <f t="shared" si="37"/>
        <v>0</v>
      </c>
      <c r="CD31" s="2">
        <f t="shared" si="38"/>
        <v>0</v>
      </c>
      <c r="CE31" s="2">
        <f t="shared" si="39"/>
        <v>0</v>
      </c>
      <c r="CF31" s="2">
        <f t="shared" si="40"/>
        <v>0</v>
      </c>
      <c r="CG31" s="2">
        <f t="shared" si="41"/>
        <v>0</v>
      </c>
      <c r="CH31" s="2">
        <f t="shared" si="42"/>
        <v>0</v>
      </c>
      <c r="CI31" s="2">
        <f t="shared" si="43"/>
        <v>0</v>
      </c>
      <c r="CJ31" s="2">
        <f t="shared" si="44"/>
        <v>0</v>
      </c>
      <c r="CK31" s="2">
        <f t="shared" si="45"/>
        <v>0</v>
      </c>
    </row>
    <row r="32" spans="2:89" ht="12.75" x14ac:dyDescent="0.2">
      <c r="B32" s="18" t="s">
        <v>26</v>
      </c>
      <c r="D32" s="18" t="s">
        <v>29</v>
      </c>
      <c r="E32" s="1">
        <f t="shared" si="0"/>
        <v>0</v>
      </c>
      <c r="G32" s="87">
        <v>0</v>
      </c>
      <c r="I32" s="87">
        <v>0</v>
      </c>
      <c r="J32" s="81">
        <f t="shared" si="1"/>
        <v>0</v>
      </c>
      <c r="K32" s="87">
        <v>0</v>
      </c>
      <c r="P32" s="83">
        <f t="shared" si="2"/>
        <v>0</v>
      </c>
      <c r="Q32" s="5"/>
      <c r="R32" s="5"/>
      <c r="S32" s="3"/>
      <c r="T32" s="2">
        <f t="shared" si="3"/>
        <v>0</v>
      </c>
      <c r="U32" s="2"/>
      <c r="V32" s="2"/>
      <c r="W32" s="2"/>
      <c r="X32" s="2">
        <f t="shared" si="4"/>
        <v>0</v>
      </c>
      <c r="Y32" s="2"/>
      <c r="Z32" s="2"/>
      <c r="AA32" s="2"/>
      <c r="AB32" s="2">
        <f t="shared" si="5"/>
        <v>0</v>
      </c>
      <c r="AC32" s="2"/>
      <c r="AD32" s="2"/>
      <c r="AE32" s="2"/>
      <c r="AF32" s="2">
        <f t="shared" si="6"/>
        <v>0</v>
      </c>
      <c r="AG32" s="2"/>
      <c r="AH32" s="2"/>
      <c r="AI32" s="83">
        <f t="shared" si="7"/>
        <v>0</v>
      </c>
      <c r="AJ32" s="5"/>
      <c r="AK32" s="5"/>
      <c r="AL32" s="5"/>
      <c r="AM32" s="2">
        <f t="shared" si="8"/>
        <v>0</v>
      </c>
      <c r="AN32" s="2"/>
      <c r="AO32" s="2"/>
      <c r="AP32" s="2"/>
      <c r="AQ32" s="2">
        <f t="shared" si="9"/>
        <v>0</v>
      </c>
      <c r="AR32" s="2"/>
      <c r="AS32" s="2"/>
      <c r="AT32" s="2"/>
      <c r="AU32" s="2">
        <f t="shared" si="10"/>
        <v>0</v>
      </c>
      <c r="AV32" s="2"/>
      <c r="AW32" s="2"/>
      <c r="AX32" s="2"/>
      <c r="AY32" s="2">
        <f t="shared" si="11"/>
        <v>0</v>
      </c>
      <c r="AZ32" s="5"/>
      <c r="BB32" s="83">
        <f t="shared" si="12"/>
        <v>0</v>
      </c>
      <c r="BC32" s="5">
        <f t="shared" si="13"/>
        <v>0</v>
      </c>
      <c r="BD32" s="5">
        <f t="shared" si="14"/>
        <v>0</v>
      </c>
      <c r="BE32" s="3">
        <f t="shared" si="15"/>
        <v>0</v>
      </c>
      <c r="BF32" s="2">
        <f t="shared" si="16"/>
        <v>0</v>
      </c>
      <c r="BG32" s="2">
        <f t="shared" si="17"/>
        <v>0</v>
      </c>
      <c r="BH32" s="2">
        <f t="shared" si="18"/>
        <v>0</v>
      </c>
      <c r="BI32" s="2">
        <f t="shared" si="19"/>
        <v>0</v>
      </c>
      <c r="BJ32" s="2">
        <f t="shared" si="20"/>
        <v>0</v>
      </c>
      <c r="BK32" s="2">
        <f t="shared" si="21"/>
        <v>0</v>
      </c>
      <c r="BL32" s="2">
        <f t="shared" si="22"/>
        <v>0</v>
      </c>
      <c r="BM32" s="2">
        <f t="shared" si="23"/>
        <v>0</v>
      </c>
      <c r="BN32" s="2">
        <f t="shared" si="24"/>
        <v>0</v>
      </c>
      <c r="BO32" s="2">
        <f t="shared" si="25"/>
        <v>0</v>
      </c>
      <c r="BP32" s="2">
        <f t="shared" si="26"/>
        <v>0</v>
      </c>
      <c r="BQ32" s="2">
        <f t="shared" si="27"/>
        <v>0</v>
      </c>
      <c r="BR32" s="2">
        <f t="shared" si="28"/>
        <v>0</v>
      </c>
      <c r="BS32" s="2"/>
      <c r="BT32" s="2"/>
      <c r="BU32" s="83">
        <f t="shared" si="29"/>
        <v>0</v>
      </c>
      <c r="BV32" s="5">
        <f t="shared" si="30"/>
        <v>0</v>
      </c>
      <c r="BW32" s="5">
        <f t="shared" si="31"/>
        <v>0</v>
      </c>
      <c r="BX32" s="5">
        <f t="shared" si="32"/>
        <v>0</v>
      </c>
      <c r="BY32" s="2">
        <f t="shared" si="33"/>
        <v>0</v>
      </c>
      <c r="BZ32" s="2">
        <f t="shared" si="34"/>
        <v>0</v>
      </c>
      <c r="CA32" s="2">
        <f t="shared" si="35"/>
        <v>0</v>
      </c>
      <c r="CB32" s="2">
        <f t="shared" si="36"/>
        <v>0</v>
      </c>
      <c r="CC32" s="2">
        <f t="shared" si="37"/>
        <v>0</v>
      </c>
      <c r="CD32" s="2">
        <f t="shared" si="38"/>
        <v>0</v>
      </c>
      <c r="CE32" s="2">
        <f t="shared" si="39"/>
        <v>0</v>
      </c>
      <c r="CF32" s="2">
        <f t="shared" si="40"/>
        <v>0</v>
      </c>
      <c r="CG32" s="2">
        <f t="shared" si="41"/>
        <v>0</v>
      </c>
      <c r="CH32" s="2">
        <f t="shared" si="42"/>
        <v>0</v>
      </c>
      <c r="CI32" s="2">
        <f t="shared" si="43"/>
        <v>0</v>
      </c>
      <c r="CJ32" s="2">
        <f t="shared" si="44"/>
        <v>0</v>
      </c>
      <c r="CK32" s="2">
        <f t="shared" si="45"/>
        <v>0</v>
      </c>
    </row>
    <row r="33" spans="2:89" ht="12.75" x14ac:dyDescent="0.2">
      <c r="B33" s="18" t="s">
        <v>26</v>
      </c>
      <c r="D33" s="18" t="s">
        <v>29</v>
      </c>
      <c r="E33" s="1">
        <f t="shared" si="0"/>
        <v>0</v>
      </c>
      <c r="G33" s="87">
        <v>0</v>
      </c>
      <c r="I33" s="87">
        <v>0</v>
      </c>
      <c r="J33" s="81">
        <f t="shared" si="1"/>
        <v>0</v>
      </c>
      <c r="K33" s="87">
        <v>0</v>
      </c>
      <c r="P33" s="83">
        <f t="shared" si="2"/>
        <v>0</v>
      </c>
      <c r="Q33" s="5"/>
      <c r="R33" s="5"/>
      <c r="S33" s="3"/>
      <c r="T33" s="2">
        <f t="shared" si="3"/>
        <v>0</v>
      </c>
      <c r="U33" s="2"/>
      <c r="V33" s="2"/>
      <c r="W33" s="2"/>
      <c r="X33" s="2">
        <f t="shared" si="4"/>
        <v>0</v>
      </c>
      <c r="Y33" s="2"/>
      <c r="Z33" s="2"/>
      <c r="AA33" s="2"/>
      <c r="AB33" s="2">
        <f t="shared" si="5"/>
        <v>0</v>
      </c>
      <c r="AC33" s="2"/>
      <c r="AD33" s="2"/>
      <c r="AE33" s="2"/>
      <c r="AF33" s="2">
        <f t="shared" si="6"/>
        <v>0</v>
      </c>
      <c r="AG33" s="2"/>
      <c r="AH33" s="2"/>
      <c r="AI33" s="83">
        <f t="shared" si="7"/>
        <v>0</v>
      </c>
      <c r="AJ33" s="5"/>
      <c r="AK33" s="5"/>
      <c r="AL33" s="5"/>
      <c r="AM33" s="2">
        <f t="shared" si="8"/>
        <v>0</v>
      </c>
      <c r="AN33" s="2"/>
      <c r="AO33" s="2"/>
      <c r="AP33" s="2"/>
      <c r="AQ33" s="2">
        <f t="shared" si="9"/>
        <v>0</v>
      </c>
      <c r="AR33" s="2"/>
      <c r="AS33" s="2"/>
      <c r="AT33" s="2"/>
      <c r="AU33" s="2">
        <f t="shared" si="10"/>
        <v>0</v>
      </c>
      <c r="AV33" s="2"/>
      <c r="AW33" s="2"/>
      <c r="AX33" s="2"/>
      <c r="AY33" s="2">
        <f t="shared" si="11"/>
        <v>0</v>
      </c>
      <c r="AZ33" s="5"/>
      <c r="BB33" s="83">
        <f t="shared" si="12"/>
        <v>0</v>
      </c>
      <c r="BC33" s="5">
        <f t="shared" si="13"/>
        <v>0</v>
      </c>
      <c r="BD33" s="5">
        <f t="shared" si="14"/>
        <v>0</v>
      </c>
      <c r="BE33" s="3">
        <f t="shared" si="15"/>
        <v>0</v>
      </c>
      <c r="BF33" s="2">
        <f t="shared" si="16"/>
        <v>0</v>
      </c>
      <c r="BG33" s="2">
        <f t="shared" si="17"/>
        <v>0</v>
      </c>
      <c r="BH33" s="2">
        <f t="shared" si="18"/>
        <v>0</v>
      </c>
      <c r="BI33" s="2">
        <f t="shared" si="19"/>
        <v>0</v>
      </c>
      <c r="BJ33" s="2">
        <f t="shared" si="20"/>
        <v>0</v>
      </c>
      <c r="BK33" s="2">
        <f t="shared" si="21"/>
        <v>0</v>
      </c>
      <c r="BL33" s="2">
        <f t="shared" si="22"/>
        <v>0</v>
      </c>
      <c r="BM33" s="2">
        <f t="shared" si="23"/>
        <v>0</v>
      </c>
      <c r="BN33" s="2">
        <f t="shared" si="24"/>
        <v>0</v>
      </c>
      <c r="BO33" s="2">
        <f t="shared" si="25"/>
        <v>0</v>
      </c>
      <c r="BP33" s="2">
        <f t="shared" si="26"/>
        <v>0</v>
      </c>
      <c r="BQ33" s="2">
        <f t="shared" si="27"/>
        <v>0</v>
      </c>
      <c r="BR33" s="2">
        <f t="shared" si="28"/>
        <v>0</v>
      </c>
      <c r="BS33" s="2"/>
      <c r="BT33" s="2"/>
      <c r="BU33" s="83">
        <f t="shared" si="29"/>
        <v>0</v>
      </c>
      <c r="BV33" s="5">
        <f t="shared" si="30"/>
        <v>0</v>
      </c>
      <c r="BW33" s="5">
        <f t="shared" si="31"/>
        <v>0</v>
      </c>
      <c r="BX33" s="5">
        <f t="shared" si="32"/>
        <v>0</v>
      </c>
      <c r="BY33" s="2">
        <f t="shared" si="33"/>
        <v>0</v>
      </c>
      <c r="BZ33" s="2">
        <f t="shared" si="34"/>
        <v>0</v>
      </c>
      <c r="CA33" s="2">
        <f t="shared" si="35"/>
        <v>0</v>
      </c>
      <c r="CB33" s="2">
        <f t="shared" si="36"/>
        <v>0</v>
      </c>
      <c r="CC33" s="2">
        <f t="shared" si="37"/>
        <v>0</v>
      </c>
      <c r="CD33" s="2">
        <f t="shared" si="38"/>
        <v>0</v>
      </c>
      <c r="CE33" s="2">
        <f t="shared" si="39"/>
        <v>0</v>
      </c>
      <c r="CF33" s="2">
        <f t="shared" si="40"/>
        <v>0</v>
      </c>
      <c r="CG33" s="2">
        <f t="shared" si="41"/>
        <v>0</v>
      </c>
      <c r="CH33" s="2">
        <f t="shared" si="42"/>
        <v>0</v>
      </c>
      <c r="CI33" s="2">
        <f t="shared" si="43"/>
        <v>0</v>
      </c>
      <c r="CJ33" s="2">
        <f t="shared" si="44"/>
        <v>0</v>
      </c>
      <c r="CK33" s="2">
        <f t="shared" si="45"/>
        <v>0</v>
      </c>
    </row>
    <row r="34" spans="2:89" ht="12.75" x14ac:dyDescent="0.2">
      <c r="B34" s="18" t="s">
        <v>26</v>
      </c>
      <c r="D34" s="18" t="s">
        <v>29</v>
      </c>
      <c r="E34" s="1">
        <f t="shared" si="0"/>
        <v>0</v>
      </c>
      <c r="G34" s="87">
        <v>0</v>
      </c>
      <c r="I34" s="87">
        <v>0</v>
      </c>
      <c r="J34" s="81">
        <f t="shared" si="1"/>
        <v>0</v>
      </c>
      <c r="K34" s="87">
        <v>0</v>
      </c>
      <c r="P34" s="83">
        <f t="shared" si="2"/>
        <v>0</v>
      </c>
      <c r="Q34" s="5"/>
      <c r="R34" s="5"/>
      <c r="S34" s="3"/>
      <c r="T34" s="2">
        <f t="shared" si="3"/>
        <v>0</v>
      </c>
      <c r="U34" s="2"/>
      <c r="V34" s="2"/>
      <c r="W34" s="2"/>
      <c r="X34" s="2">
        <f t="shared" si="4"/>
        <v>0</v>
      </c>
      <c r="Y34" s="2"/>
      <c r="Z34" s="2"/>
      <c r="AA34" s="2"/>
      <c r="AB34" s="2">
        <f t="shared" si="5"/>
        <v>0</v>
      </c>
      <c r="AC34" s="2"/>
      <c r="AD34" s="2"/>
      <c r="AE34" s="2"/>
      <c r="AF34" s="2">
        <f t="shared" si="6"/>
        <v>0</v>
      </c>
      <c r="AG34" s="2"/>
      <c r="AH34" s="2"/>
      <c r="AI34" s="83">
        <f t="shared" si="7"/>
        <v>0</v>
      </c>
      <c r="AJ34" s="5"/>
      <c r="AK34" s="5"/>
      <c r="AL34" s="5"/>
      <c r="AM34" s="2">
        <f t="shared" si="8"/>
        <v>0</v>
      </c>
      <c r="AN34" s="2"/>
      <c r="AO34" s="2"/>
      <c r="AP34" s="2"/>
      <c r="AQ34" s="2">
        <f t="shared" si="9"/>
        <v>0</v>
      </c>
      <c r="AR34" s="2"/>
      <c r="AS34" s="2"/>
      <c r="AT34" s="2"/>
      <c r="AU34" s="2">
        <f t="shared" si="10"/>
        <v>0</v>
      </c>
      <c r="AV34" s="2"/>
      <c r="AW34" s="2"/>
      <c r="AX34" s="2"/>
      <c r="AY34" s="2">
        <f t="shared" si="11"/>
        <v>0</v>
      </c>
      <c r="AZ34" s="5"/>
      <c r="BB34" s="83">
        <f t="shared" si="12"/>
        <v>0</v>
      </c>
      <c r="BC34" s="5">
        <f t="shared" si="13"/>
        <v>0</v>
      </c>
      <c r="BD34" s="5">
        <f t="shared" si="14"/>
        <v>0</v>
      </c>
      <c r="BE34" s="3">
        <f t="shared" si="15"/>
        <v>0</v>
      </c>
      <c r="BF34" s="2">
        <f t="shared" si="16"/>
        <v>0</v>
      </c>
      <c r="BG34" s="2">
        <f t="shared" si="17"/>
        <v>0</v>
      </c>
      <c r="BH34" s="2">
        <f t="shared" si="18"/>
        <v>0</v>
      </c>
      <c r="BI34" s="2">
        <f t="shared" si="19"/>
        <v>0</v>
      </c>
      <c r="BJ34" s="2">
        <f t="shared" si="20"/>
        <v>0</v>
      </c>
      <c r="BK34" s="2">
        <f t="shared" si="21"/>
        <v>0</v>
      </c>
      <c r="BL34" s="2">
        <f t="shared" si="22"/>
        <v>0</v>
      </c>
      <c r="BM34" s="2">
        <f t="shared" si="23"/>
        <v>0</v>
      </c>
      <c r="BN34" s="2">
        <f t="shared" si="24"/>
        <v>0</v>
      </c>
      <c r="BO34" s="2">
        <f t="shared" si="25"/>
        <v>0</v>
      </c>
      <c r="BP34" s="2">
        <f t="shared" si="26"/>
        <v>0</v>
      </c>
      <c r="BQ34" s="2">
        <f t="shared" si="27"/>
        <v>0</v>
      </c>
      <c r="BR34" s="2">
        <f t="shared" si="28"/>
        <v>0</v>
      </c>
      <c r="BS34" s="2"/>
      <c r="BT34" s="2"/>
      <c r="BU34" s="83">
        <f t="shared" si="29"/>
        <v>0</v>
      </c>
      <c r="BV34" s="5">
        <f t="shared" si="30"/>
        <v>0</v>
      </c>
      <c r="BW34" s="5">
        <f t="shared" si="31"/>
        <v>0</v>
      </c>
      <c r="BX34" s="5">
        <f t="shared" si="32"/>
        <v>0</v>
      </c>
      <c r="BY34" s="2">
        <f t="shared" si="33"/>
        <v>0</v>
      </c>
      <c r="BZ34" s="2">
        <f t="shared" si="34"/>
        <v>0</v>
      </c>
      <c r="CA34" s="2">
        <f t="shared" si="35"/>
        <v>0</v>
      </c>
      <c r="CB34" s="2">
        <f t="shared" si="36"/>
        <v>0</v>
      </c>
      <c r="CC34" s="2">
        <f t="shared" si="37"/>
        <v>0</v>
      </c>
      <c r="CD34" s="2">
        <f t="shared" si="38"/>
        <v>0</v>
      </c>
      <c r="CE34" s="2">
        <f t="shared" si="39"/>
        <v>0</v>
      </c>
      <c r="CF34" s="2">
        <f t="shared" si="40"/>
        <v>0</v>
      </c>
      <c r="CG34" s="2">
        <f t="shared" si="41"/>
        <v>0</v>
      </c>
      <c r="CH34" s="2">
        <f t="shared" si="42"/>
        <v>0</v>
      </c>
      <c r="CI34" s="2">
        <f t="shared" si="43"/>
        <v>0</v>
      </c>
      <c r="CJ34" s="2">
        <f t="shared" si="44"/>
        <v>0</v>
      </c>
      <c r="CK34" s="2">
        <f t="shared" si="45"/>
        <v>0</v>
      </c>
    </row>
    <row r="35" spans="2:89" ht="12.75" x14ac:dyDescent="0.2">
      <c r="B35" s="18" t="s">
        <v>26</v>
      </c>
      <c r="D35" s="18" t="s">
        <v>29</v>
      </c>
      <c r="E35" s="1">
        <f t="shared" si="0"/>
        <v>0</v>
      </c>
      <c r="G35" s="87">
        <v>0</v>
      </c>
      <c r="I35" s="87">
        <v>0</v>
      </c>
      <c r="J35" s="81">
        <f t="shared" si="1"/>
        <v>0</v>
      </c>
      <c r="K35" s="87">
        <v>0</v>
      </c>
      <c r="P35" s="83">
        <f t="shared" si="2"/>
        <v>0</v>
      </c>
      <c r="Q35" s="5"/>
      <c r="R35" s="5"/>
      <c r="S35" s="3"/>
      <c r="T35" s="2">
        <f t="shared" si="3"/>
        <v>0</v>
      </c>
      <c r="U35" s="2"/>
      <c r="V35" s="2"/>
      <c r="W35" s="2"/>
      <c r="X35" s="2">
        <f t="shared" si="4"/>
        <v>0</v>
      </c>
      <c r="Y35" s="2"/>
      <c r="Z35" s="2"/>
      <c r="AA35" s="2"/>
      <c r="AB35" s="2">
        <f t="shared" si="5"/>
        <v>0</v>
      </c>
      <c r="AC35" s="2"/>
      <c r="AD35" s="2"/>
      <c r="AE35" s="2"/>
      <c r="AF35" s="2">
        <f t="shared" si="6"/>
        <v>0</v>
      </c>
      <c r="AG35" s="2"/>
      <c r="AH35" s="2"/>
      <c r="AI35" s="83">
        <f t="shared" si="7"/>
        <v>0</v>
      </c>
      <c r="AJ35" s="5"/>
      <c r="AK35" s="5"/>
      <c r="AL35" s="5"/>
      <c r="AM35" s="2">
        <f t="shared" si="8"/>
        <v>0</v>
      </c>
      <c r="AN35" s="2"/>
      <c r="AO35" s="2"/>
      <c r="AP35" s="2"/>
      <c r="AQ35" s="2">
        <f t="shared" si="9"/>
        <v>0</v>
      </c>
      <c r="AR35" s="2"/>
      <c r="AS35" s="2"/>
      <c r="AT35" s="2"/>
      <c r="AU35" s="2">
        <f t="shared" si="10"/>
        <v>0</v>
      </c>
      <c r="AV35" s="2"/>
      <c r="AW35" s="2"/>
      <c r="AX35" s="2"/>
      <c r="AY35" s="2">
        <f t="shared" si="11"/>
        <v>0</v>
      </c>
      <c r="AZ35" s="5"/>
      <c r="BB35" s="83">
        <f t="shared" si="12"/>
        <v>0</v>
      </c>
      <c r="BC35" s="5">
        <f t="shared" si="13"/>
        <v>0</v>
      </c>
      <c r="BD35" s="5">
        <f t="shared" si="14"/>
        <v>0</v>
      </c>
      <c r="BE35" s="3">
        <f t="shared" si="15"/>
        <v>0</v>
      </c>
      <c r="BF35" s="2">
        <f t="shared" si="16"/>
        <v>0</v>
      </c>
      <c r="BG35" s="2">
        <f t="shared" si="17"/>
        <v>0</v>
      </c>
      <c r="BH35" s="2">
        <f t="shared" si="18"/>
        <v>0</v>
      </c>
      <c r="BI35" s="2">
        <f t="shared" si="19"/>
        <v>0</v>
      </c>
      <c r="BJ35" s="2">
        <f t="shared" si="20"/>
        <v>0</v>
      </c>
      <c r="BK35" s="2">
        <f t="shared" si="21"/>
        <v>0</v>
      </c>
      <c r="BL35" s="2">
        <f t="shared" si="22"/>
        <v>0</v>
      </c>
      <c r="BM35" s="2">
        <f t="shared" si="23"/>
        <v>0</v>
      </c>
      <c r="BN35" s="2">
        <f t="shared" si="24"/>
        <v>0</v>
      </c>
      <c r="BO35" s="2">
        <f t="shared" si="25"/>
        <v>0</v>
      </c>
      <c r="BP35" s="2">
        <f t="shared" si="26"/>
        <v>0</v>
      </c>
      <c r="BQ35" s="2">
        <f t="shared" si="27"/>
        <v>0</v>
      </c>
      <c r="BR35" s="2">
        <f t="shared" si="28"/>
        <v>0</v>
      </c>
      <c r="BS35" s="2"/>
      <c r="BT35" s="2"/>
      <c r="BU35" s="83">
        <f t="shared" si="29"/>
        <v>0</v>
      </c>
      <c r="BV35" s="5">
        <f t="shared" si="30"/>
        <v>0</v>
      </c>
      <c r="BW35" s="5">
        <f t="shared" si="31"/>
        <v>0</v>
      </c>
      <c r="BX35" s="5">
        <f t="shared" si="32"/>
        <v>0</v>
      </c>
      <c r="BY35" s="2">
        <f t="shared" si="33"/>
        <v>0</v>
      </c>
      <c r="BZ35" s="2">
        <f t="shared" si="34"/>
        <v>0</v>
      </c>
      <c r="CA35" s="2">
        <f t="shared" si="35"/>
        <v>0</v>
      </c>
      <c r="CB35" s="2">
        <f t="shared" si="36"/>
        <v>0</v>
      </c>
      <c r="CC35" s="2">
        <f t="shared" si="37"/>
        <v>0</v>
      </c>
      <c r="CD35" s="2">
        <f t="shared" si="38"/>
        <v>0</v>
      </c>
      <c r="CE35" s="2">
        <f t="shared" si="39"/>
        <v>0</v>
      </c>
      <c r="CF35" s="2">
        <f t="shared" si="40"/>
        <v>0</v>
      </c>
      <c r="CG35" s="2">
        <f t="shared" si="41"/>
        <v>0</v>
      </c>
      <c r="CH35" s="2">
        <f t="shared" si="42"/>
        <v>0</v>
      </c>
      <c r="CI35" s="2">
        <f t="shared" si="43"/>
        <v>0</v>
      </c>
      <c r="CJ35" s="2">
        <f t="shared" si="44"/>
        <v>0</v>
      </c>
      <c r="CK35" s="2">
        <f t="shared" si="45"/>
        <v>0</v>
      </c>
    </row>
    <row r="36" spans="2:89" ht="12.75" x14ac:dyDescent="0.2">
      <c r="B36" s="18" t="s">
        <v>26</v>
      </c>
      <c r="D36" s="18" t="s">
        <v>29</v>
      </c>
      <c r="E36" s="1">
        <f t="shared" si="0"/>
        <v>0</v>
      </c>
      <c r="G36" s="87">
        <v>0</v>
      </c>
      <c r="I36" s="87">
        <v>0</v>
      </c>
      <c r="J36" s="81">
        <f t="shared" si="1"/>
        <v>0</v>
      </c>
      <c r="K36" s="87">
        <v>0</v>
      </c>
      <c r="P36" s="83">
        <f t="shared" si="2"/>
        <v>0</v>
      </c>
      <c r="Q36" s="5"/>
      <c r="R36" s="5"/>
      <c r="S36" s="3"/>
      <c r="T36" s="2">
        <f t="shared" si="3"/>
        <v>0</v>
      </c>
      <c r="U36" s="2"/>
      <c r="V36" s="2"/>
      <c r="W36" s="2"/>
      <c r="X36" s="2">
        <f t="shared" si="4"/>
        <v>0</v>
      </c>
      <c r="Y36" s="2"/>
      <c r="Z36" s="2"/>
      <c r="AA36" s="2"/>
      <c r="AB36" s="2">
        <f t="shared" si="5"/>
        <v>0</v>
      </c>
      <c r="AC36" s="2"/>
      <c r="AD36" s="2"/>
      <c r="AE36" s="2"/>
      <c r="AF36" s="2">
        <f t="shared" si="6"/>
        <v>0</v>
      </c>
      <c r="AG36" s="2"/>
      <c r="AH36" s="2"/>
      <c r="AI36" s="83">
        <f t="shared" si="7"/>
        <v>0</v>
      </c>
      <c r="AJ36" s="5"/>
      <c r="AK36" s="5"/>
      <c r="AL36" s="5"/>
      <c r="AM36" s="2">
        <f t="shared" si="8"/>
        <v>0</v>
      </c>
      <c r="AN36" s="2"/>
      <c r="AO36" s="2"/>
      <c r="AP36" s="2"/>
      <c r="AQ36" s="2">
        <f t="shared" si="9"/>
        <v>0</v>
      </c>
      <c r="AR36" s="2"/>
      <c r="AS36" s="2"/>
      <c r="AT36" s="2"/>
      <c r="AU36" s="2">
        <f t="shared" si="10"/>
        <v>0</v>
      </c>
      <c r="AV36" s="2"/>
      <c r="AW36" s="2"/>
      <c r="AX36" s="2"/>
      <c r="AY36" s="2">
        <f t="shared" si="11"/>
        <v>0</v>
      </c>
      <c r="AZ36" s="5"/>
      <c r="BB36" s="83">
        <f t="shared" si="12"/>
        <v>0</v>
      </c>
      <c r="BC36" s="5">
        <f t="shared" si="13"/>
        <v>0</v>
      </c>
      <c r="BD36" s="5">
        <f t="shared" si="14"/>
        <v>0</v>
      </c>
      <c r="BE36" s="3">
        <f t="shared" si="15"/>
        <v>0</v>
      </c>
      <c r="BF36" s="2">
        <f t="shared" si="16"/>
        <v>0</v>
      </c>
      <c r="BG36" s="2">
        <f t="shared" si="17"/>
        <v>0</v>
      </c>
      <c r="BH36" s="2">
        <f t="shared" si="18"/>
        <v>0</v>
      </c>
      <c r="BI36" s="2">
        <f t="shared" si="19"/>
        <v>0</v>
      </c>
      <c r="BJ36" s="2">
        <f t="shared" si="20"/>
        <v>0</v>
      </c>
      <c r="BK36" s="2">
        <f t="shared" si="21"/>
        <v>0</v>
      </c>
      <c r="BL36" s="2">
        <f t="shared" si="22"/>
        <v>0</v>
      </c>
      <c r="BM36" s="2">
        <f t="shared" si="23"/>
        <v>0</v>
      </c>
      <c r="BN36" s="2">
        <f t="shared" si="24"/>
        <v>0</v>
      </c>
      <c r="BO36" s="2">
        <f t="shared" si="25"/>
        <v>0</v>
      </c>
      <c r="BP36" s="2">
        <f t="shared" si="26"/>
        <v>0</v>
      </c>
      <c r="BQ36" s="2">
        <f t="shared" si="27"/>
        <v>0</v>
      </c>
      <c r="BR36" s="2">
        <f t="shared" si="28"/>
        <v>0</v>
      </c>
      <c r="BS36" s="2"/>
      <c r="BT36" s="2"/>
      <c r="BU36" s="83">
        <f t="shared" si="29"/>
        <v>0</v>
      </c>
      <c r="BV36" s="5">
        <f t="shared" si="30"/>
        <v>0</v>
      </c>
      <c r="BW36" s="5">
        <f t="shared" si="31"/>
        <v>0</v>
      </c>
      <c r="BX36" s="5">
        <f t="shared" si="32"/>
        <v>0</v>
      </c>
      <c r="BY36" s="2">
        <f t="shared" si="33"/>
        <v>0</v>
      </c>
      <c r="BZ36" s="2">
        <f t="shared" si="34"/>
        <v>0</v>
      </c>
      <c r="CA36" s="2">
        <f t="shared" si="35"/>
        <v>0</v>
      </c>
      <c r="CB36" s="2">
        <f t="shared" si="36"/>
        <v>0</v>
      </c>
      <c r="CC36" s="2">
        <f t="shared" si="37"/>
        <v>0</v>
      </c>
      <c r="CD36" s="2">
        <f t="shared" si="38"/>
        <v>0</v>
      </c>
      <c r="CE36" s="2">
        <f t="shared" si="39"/>
        <v>0</v>
      </c>
      <c r="CF36" s="2">
        <f t="shared" si="40"/>
        <v>0</v>
      </c>
      <c r="CG36" s="2">
        <f t="shared" si="41"/>
        <v>0</v>
      </c>
      <c r="CH36" s="2">
        <f t="shared" si="42"/>
        <v>0</v>
      </c>
      <c r="CI36" s="2">
        <f t="shared" si="43"/>
        <v>0</v>
      </c>
      <c r="CJ36" s="2">
        <f t="shared" si="44"/>
        <v>0</v>
      </c>
      <c r="CK36" s="2">
        <f t="shared" si="45"/>
        <v>0</v>
      </c>
    </row>
    <row r="37" spans="2:89" ht="12.75" x14ac:dyDescent="0.2">
      <c r="B37" s="18" t="s">
        <v>26</v>
      </c>
      <c r="D37" s="18" t="s">
        <v>29</v>
      </c>
      <c r="E37" s="1">
        <f t="shared" si="0"/>
        <v>0</v>
      </c>
      <c r="G37" s="87">
        <v>0</v>
      </c>
      <c r="I37" s="87">
        <v>0</v>
      </c>
      <c r="J37" s="81">
        <f t="shared" si="1"/>
        <v>0</v>
      </c>
      <c r="K37" s="87">
        <v>0</v>
      </c>
      <c r="P37" s="83">
        <f t="shared" si="2"/>
        <v>0</v>
      </c>
      <c r="Q37" s="5"/>
      <c r="R37" s="5"/>
      <c r="S37" s="3"/>
      <c r="T37" s="2">
        <f t="shared" si="3"/>
        <v>0</v>
      </c>
      <c r="U37" s="2"/>
      <c r="V37" s="2"/>
      <c r="W37" s="2"/>
      <c r="X37" s="2">
        <f t="shared" si="4"/>
        <v>0</v>
      </c>
      <c r="Y37" s="2"/>
      <c r="Z37" s="2"/>
      <c r="AA37" s="2"/>
      <c r="AB37" s="2">
        <f t="shared" si="5"/>
        <v>0</v>
      </c>
      <c r="AC37" s="2"/>
      <c r="AD37" s="2"/>
      <c r="AE37" s="2"/>
      <c r="AF37" s="2">
        <f t="shared" si="6"/>
        <v>0</v>
      </c>
      <c r="AG37" s="2"/>
      <c r="AH37" s="2"/>
      <c r="AI37" s="83">
        <f t="shared" si="7"/>
        <v>0</v>
      </c>
      <c r="AJ37" s="5"/>
      <c r="AK37" s="5"/>
      <c r="AL37" s="5"/>
      <c r="AM37" s="2">
        <f t="shared" si="8"/>
        <v>0</v>
      </c>
      <c r="AN37" s="2"/>
      <c r="AO37" s="2"/>
      <c r="AP37" s="2"/>
      <c r="AQ37" s="2">
        <f t="shared" si="9"/>
        <v>0</v>
      </c>
      <c r="AR37" s="2"/>
      <c r="AS37" s="2"/>
      <c r="AT37" s="2"/>
      <c r="AU37" s="2">
        <f t="shared" si="10"/>
        <v>0</v>
      </c>
      <c r="AV37" s="2"/>
      <c r="AW37" s="2"/>
      <c r="AX37" s="2"/>
      <c r="AY37" s="2">
        <f t="shared" si="11"/>
        <v>0</v>
      </c>
      <c r="AZ37" s="5"/>
      <c r="BB37" s="83">
        <f t="shared" si="12"/>
        <v>0</v>
      </c>
      <c r="BC37" s="5">
        <f t="shared" si="13"/>
        <v>0</v>
      </c>
      <c r="BD37" s="5">
        <f t="shared" si="14"/>
        <v>0</v>
      </c>
      <c r="BE37" s="3">
        <f t="shared" si="15"/>
        <v>0</v>
      </c>
      <c r="BF37" s="2">
        <f t="shared" si="16"/>
        <v>0</v>
      </c>
      <c r="BG37" s="2">
        <f t="shared" si="17"/>
        <v>0</v>
      </c>
      <c r="BH37" s="2">
        <f t="shared" si="18"/>
        <v>0</v>
      </c>
      <c r="BI37" s="2">
        <f t="shared" si="19"/>
        <v>0</v>
      </c>
      <c r="BJ37" s="2">
        <f t="shared" si="20"/>
        <v>0</v>
      </c>
      <c r="BK37" s="2">
        <f t="shared" si="21"/>
        <v>0</v>
      </c>
      <c r="BL37" s="2">
        <f t="shared" si="22"/>
        <v>0</v>
      </c>
      <c r="BM37" s="2">
        <f t="shared" si="23"/>
        <v>0</v>
      </c>
      <c r="BN37" s="2">
        <f t="shared" si="24"/>
        <v>0</v>
      </c>
      <c r="BO37" s="2">
        <f t="shared" si="25"/>
        <v>0</v>
      </c>
      <c r="BP37" s="2">
        <f t="shared" si="26"/>
        <v>0</v>
      </c>
      <c r="BQ37" s="2">
        <f t="shared" si="27"/>
        <v>0</v>
      </c>
      <c r="BR37" s="2">
        <f t="shared" si="28"/>
        <v>0</v>
      </c>
      <c r="BS37" s="2"/>
      <c r="BT37" s="2"/>
      <c r="BU37" s="83">
        <f t="shared" si="29"/>
        <v>0</v>
      </c>
      <c r="BV37" s="5">
        <f t="shared" si="30"/>
        <v>0</v>
      </c>
      <c r="BW37" s="5">
        <f t="shared" si="31"/>
        <v>0</v>
      </c>
      <c r="BX37" s="5">
        <f t="shared" si="32"/>
        <v>0</v>
      </c>
      <c r="BY37" s="2">
        <f t="shared" si="33"/>
        <v>0</v>
      </c>
      <c r="BZ37" s="2">
        <f t="shared" si="34"/>
        <v>0</v>
      </c>
      <c r="CA37" s="2">
        <f t="shared" si="35"/>
        <v>0</v>
      </c>
      <c r="CB37" s="2">
        <f t="shared" si="36"/>
        <v>0</v>
      </c>
      <c r="CC37" s="2">
        <f t="shared" si="37"/>
        <v>0</v>
      </c>
      <c r="CD37" s="2">
        <f t="shared" si="38"/>
        <v>0</v>
      </c>
      <c r="CE37" s="2">
        <f t="shared" si="39"/>
        <v>0</v>
      </c>
      <c r="CF37" s="2">
        <f t="shared" si="40"/>
        <v>0</v>
      </c>
      <c r="CG37" s="2">
        <f t="shared" si="41"/>
        <v>0</v>
      </c>
      <c r="CH37" s="2">
        <f t="shared" si="42"/>
        <v>0</v>
      </c>
      <c r="CI37" s="2">
        <f t="shared" si="43"/>
        <v>0</v>
      </c>
      <c r="CJ37" s="2">
        <f t="shared" si="44"/>
        <v>0</v>
      </c>
      <c r="CK37" s="2">
        <f t="shared" si="45"/>
        <v>0</v>
      </c>
    </row>
    <row r="38" spans="2:89" ht="12.75" x14ac:dyDescent="0.2">
      <c r="B38" s="18" t="s">
        <v>26</v>
      </c>
      <c r="D38" s="18" t="s">
        <v>29</v>
      </c>
      <c r="E38" s="1">
        <f t="shared" si="0"/>
        <v>0</v>
      </c>
      <c r="G38" s="87">
        <v>0</v>
      </c>
      <c r="I38" s="87">
        <v>0</v>
      </c>
      <c r="J38" s="81">
        <f t="shared" si="1"/>
        <v>0</v>
      </c>
      <c r="K38" s="87">
        <v>0</v>
      </c>
      <c r="P38" s="83">
        <f t="shared" si="2"/>
        <v>0</v>
      </c>
      <c r="Q38" s="5"/>
      <c r="R38" s="5"/>
      <c r="S38" s="3"/>
      <c r="T38" s="2">
        <f t="shared" si="3"/>
        <v>0</v>
      </c>
      <c r="U38" s="2"/>
      <c r="V38" s="2"/>
      <c r="W38" s="2"/>
      <c r="X38" s="2">
        <f t="shared" si="4"/>
        <v>0</v>
      </c>
      <c r="Y38" s="2"/>
      <c r="Z38" s="2"/>
      <c r="AA38" s="2"/>
      <c r="AB38" s="2">
        <f t="shared" si="5"/>
        <v>0</v>
      </c>
      <c r="AC38" s="2"/>
      <c r="AD38" s="2"/>
      <c r="AE38" s="2"/>
      <c r="AF38" s="2">
        <f t="shared" si="6"/>
        <v>0</v>
      </c>
      <c r="AG38" s="2"/>
      <c r="AH38" s="2"/>
      <c r="AI38" s="83">
        <f t="shared" si="7"/>
        <v>0</v>
      </c>
      <c r="AJ38" s="5"/>
      <c r="AK38" s="5"/>
      <c r="AL38" s="5"/>
      <c r="AM38" s="2">
        <f t="shared" si="8"/>
        <v>0</v>
      </c>
      <c r="AN38" s="2"/>
      <c r="AO38" s="2"/>
      <c r="AP38" s="2"/>
      <c r="AQ38" s="2">
        <f t="shared" si="9"/>
        <v>0</v>
      </c>
      <c r="AR38" s="2"/>
      <c r="AS38" s="2"/>
      <c r="AT38" s="2"/>
      <c r="AU38" s="2">
        <f t="shared" si="10"/>
        <v>0</v>
      </c>
      <c r="AV38" s="2"/>
      <c r="AW38" s="2"/>
      <c r="AX38" s="2"/>
      <c r="AY38" s="2">
        <f t="shared" si="11"/>
        <v>0</v>
      </c>
      <c r="AZ38" s="5"/>
      <c r="BB38" s="83">
        <f t="shared" si="12"/>
        <v>0</v>
      </c>
      <c r="BC38" s="5">
        <f t="shared" si="13"/>
        <v>0</v>
      </c>
      <c r="BD38" s="5">
        <f t="shared" si="14"/>
        <v>0</v>
      </c>
      <c r="BE38" s="3">
        <f t="shared" si="15"/>
        <v>0</v>
      </c>
      <c r="BF38" s="2">
        <f t="shared" si="16"/>
        <v>0</v>
      </c>
      <c r="BG38" s="2">
        <f t="shared" si="17"/>
        <v>0</v>
      </c>
      <c r="BH38" s="2">
        <f t="shared" si="18"/>
        <v>0</v>
      </c>
      <c r="BI38" s="2">
        <f t="shared" si="19"/>
        <v>0</v>
      </c>
      <c r="BJ38" s="2">
        <f t="shared" si="20"/>
        <v>0</v>
      </c>
      <c r="BK38" s="2">
        <f t="shared" si="21"/>
        <v>0</v>
      </c>
      <c r="BL38" s="2">
        <f t="shared" si="22"/>
        <v>0</v>
      </c>
      <c r="BM38" s="2">
        <f t="shared" si="23"/>
        <v>0</v>
      </c>
      <c r="BN38" s="2">
        <f t="shared" si="24"/>
        <v>0</v>
      </c>
      <c r="BO38" s="2">
        <f t="shared" si="25"/>
        <v>0</v>
      </c>
      <c r="BP38" s="2">
        <f t="shared" si="26"/>
        <v>0</v>
      </c>
      <c r="BQ38" s="2">
        <f t="shared" si="27"/>
        <v>0</v>
      </c>
      <c r="BR38" s="2">
        <f t="shared" si="28"/>
        <v>0</v>
      </c>
      <c r="BS38" s="2"/>
      <c r="BT38" s="2"/>
      <c r="BU38" s="83">
        <f t="shared" si="29"/>
        <v>0</v>
      </c>
      <c r="BV38" s="5">
        <f t="shared" si="30"/>
        <v>0</v>
      </c>
      <c r="BW38" s="5">
        <f t="shared" si="31"/>
        <v>0</v>
      </c>
      <c r="BX38" s="5">
        <f t="shared" si="32"/>
        <v>0</v>
      </c>
      <c r="BY38" s="2">
        <f t="shared" si="33"/>
        <v>0</v>
      </c>
      <c r="BZ38" s="2">
        <f t="shared" si="34"/>
        <v>0</v>
      </c>
      <c r="CA38" s="2">
        <f t="shared" si="35"/>
        <v>0</v>
      </c>
      <c r="CB38" s="2">
        <f t="shared" si="36"/>
        <v>0</v>
      </c>
      <c r="CC38" s="2">
        <f t="shared" si="37"/>
        <v>0</v>
      </c>
      <c r="CD38" s="2">
        <f t="shared" si="38"/>
        <v>0</v>
      </c>
      <c r="CE38" s="2">
        <f t="shared" si="39"/>
        <v>0</v>
      </c>
      <c r="CF38" s="2">
        <f t="shared" si="40"/>
        <v>0</v>
      </c>
      <c r="CG38" s="2">
        <f t="shared" si="41"/>
        <v>0</v>
      </c>
      <c r="CH38" s="2">
        <f t="shared" si="42"/>
        <v>0</v>
      </c>
      <c r="CI38" s="2">
        <f t="shared" si="43"/>
        <v>0</v>
      </c>
      <c r="CJ38" s="2">
        <f t="shared" si="44"/>
        <v>0</v>
      </c>
      <c r="CK38" s="2">
        <f t="shared" si="45"/>
        <v>0</v>
      </c>
    </row>
    <row r="39" spans="2:89" ht="12.75" x14ac:dyDescent="0.2">
      <c r="B39" s="18" t="s">
        <v>26</v>
      </c>
      <c r="D39" s="18" t="s">
        <v>29</v>
      </c>
      <c r="E39" s="1">
        <f t="shared" si="0"/>
        <v>0</v>
      </c>
      <c r="G39" s="87">
        <v>0</v>
      </c>
      <c r="I39" s="87">
        <v>0</v>
      </c>
      <c r="J39" s="81">
        <f t="shared" si="1"/>
        <v>0</v>
      </c>
      <c r="K39" s="87">
        <v>0</v>
      </c>
      <c r="P39" s="83">
        <f t="shared" si="2"/>
        <v>0</v>
      </c>
      <c r="Q39" s="5"/>
      <c r="R39" s="5"/>
      <c r="S39" s="3"/>
      <c r="T39" s="2">
        <f t="shared" si="3"/>
        <v>0</v>
      </c>
      <c r="U39" s="2"/>
      <c r="V39" s="2"/>
      <c r="W39" s="2"/>
      <c r="X39" s="2">
        <f t="shared" si="4"/>
        <v>0</v>
      </c>
      <c r="Y39" s="2"/>
      <c r="Z39" s="2"/>
      <c r="AA39" s="2"/>
      <c r="AB39" s="2">
        <f t="shared" si="5"/>
        <v>0</v>
      </c>
      <c r="AC39" s="2"/>
      <c r="AD39" s="2"/>
      <c r="AE39" s="2"/>
      <c r="AF39" s="2">
        <f t="shared" si="6"/>
        <v>0</v>
      </c>
      <c r="AG39" s="2"/>
      <c r="AH39" s="2"/>
      <c r="AI39" s="83">
        <f t="shared" si="7"/>
        <v>0</v>
      </c>
      <c r="AJ39" s="5"/>
      <c r="AK39" s="5"/>
      <c r="AL39" s="5"/>
      <c r="AM39" s="2">
        <f t="shared" si="8"/>
        <v>0</v>
      </c>
      <c r="AN39" s="2"/>
      <c r="AO39" s="2"/>
      <c r="AP39" s="2"/>
      <c r="AQ39" s="2">
        <f t="shared" si="9"/>
        <v>0</v>
      </c>
      <c r="AR39" s="2"/>
      <c r="AS39" s="2"/>
      <c r="AT39" s="2"/>
      <c r="AU39" s="2">
        <f t="shared" si="10"/>
        <v>0</v>
      </c>
      <c r="AV39" s="2"/>
      <c r="AW39" s="2"/>
      <c r="AX39" s="2"/>
      <c r="AY39" s="2">
        <f t="shared" si="11"/>
        <v>0</v>
      </c>
      <c r="AZ39" s="5"/>
      <c r="BB39" s="83">
        <f t="shared" si="12"/>
        <v>0</v>
      </c>
      <c r="BC39" s="5">
        <f t="shared" si="13"/>
        <v>0</v>
      </c>
      <c r="BD39" s="5">
        <f t="shared" si="14"/>
        <v>0</v>
      </c>
      <c r="BE39" s="3">
        <f t="shared" si="15"/>
        <v>0</v>
      </c>
      <c r="BF39" s="2">
        <f t="shared" si="16"/>
        <v>0</v>
      </c>
      <c r="BG39" s="2">
        <f t="shared" si="17"/>
        <v>0</v>
      </c>
      <c r="BH39" s="2">
        <f t="shared" si="18"/>
        <v>0</v>
      </c>
      <c r="BI39" s="2">
        <f t="shared" si="19"/>
        <v>0</v>
      </c>
      <c r="BJ39" s="2">
        <f t="shared" si="20"/>
        <v>0</v>
      </c>
      <c r="BK39" s="2">
        <f t="shared" si="21"/>
        <v>0</v>
      </c>
      <c r="BL39" s="2">
        <f t="shared" si="22"/>
        <v>0</v>
      </c>
      <c r="BM39" s="2">
        <f t="shared" si="23"/>
        <v>0</v>
      </c>
      <c r="BN39" s="2">
        <f t="shared" si="24"/>
        <v>0</v>
      </c>
      <c r="BO39" s="2">
        <f t="shared" si="25"/>
        <v>0</v>
      </c>
      <c r="BP39" s="2">
        <f t="shared" si="26"/>
        <v>0</v>
      </c>
      <c r="BQ39" s="2">
        <f t="shared" si="27"/>
        <v>0</v>
      </c>
      <c r="BR39" s="2">
        <f t="shared" si="28"/>
        <v>0</v>
      </c>
      <c r="BS39" s="2"/>
      <c r="BT39" s="2"/>
      <c r="BU39" s="83">
        <f t="shared" si="29"/>
        <v>0</v>
      </c>
      <c r="BV39" s="5">
        <f t="shared" si="30"/>
        <v>0</v>
      </c>
      <c r="BW39" s="5">
        <f t="shared" si="31"/>
        <v>0</v>
      </c>
      <c r="BX39" s="5">
        <f t="shared" si="32"/>
        <v>0</v>
      </c>
      <c r="BY39" s="2">
        <f t="shared" si="33"/>
        <v>0</v>
      </c>
      <c r="BZ39" s="2">
        <f t="shared" si="34"/>
        <v>0</v>
      </c>
      <c r="CA39" s="2">
        <f t="shared" si="35"/>
        <v>0</v>
      </c>
      <c r="CB39" s="2">
        <f t="shared" si="36"/>
        <v>0</v>
      </c>
      <c r="CC39" s="2">
        <f t="shared" si="37"/>
        <v>0</v>
      </c>
      <c r="CD39" s="2">
        <f t="shared" si="38"/>
        <v>0</v>
      </c>
      <c r="CE39" s="2">
        <f t="shared" si="39"/>
        <v>0</v>
      </c>
      <c r="CF39" s="2">
        <f t="shared" si="40"/>
        <v>0</v>
      </c>
      <c r="CG39" s="2">
        <f t="shared" si="41"/>
        <v>0</v>
      </c>
      <c r="CH39" s="2">
        <f t="shared" si="42"/>
        <v>0</v>
      </c>
      <c r="CI39" s="2">
        <f t="shared" si="43"/>
        <v>0</v>
      </c>
      <c r="CJ39" s="2">
        <f t="shared" si="44"/>
        <v>0</v>
      </c>
      <c r="CK39" s="2">
        <f t="shared" si="45"/>
        <v>0</v>
      </c>
    </row>
    <row r="40" spans="2:89" ht="12.75" x14ac:dyDescent="0.2">
      <c r="B40" s="18" t="s">
        <v>26</v>
      </c>
      <c r="D40" s="18" t="s">
        <v>29</v>
      </c>
      <c r="E40" s="1">
        <f t="shared" si="0"/>
        <v>0</v>
      </c>
      <c r="G40" s="87">
        <v>0</v>
      </c>
      <c r="I40" s="87">
        <v>0</v>
      </c>
      <c r="J40" s="81">
        <f t="shared" si="1"/>
        <v>0</v>
      </c>
      <c r="K40" s="87">
        <v>0</v>
      </c>
      <c r="P40" s="83">
        <f t="shared" si="2"/>
        <v>0</v>
      </c>
      <c r="Q40" s="5"/>
      <c r="R40" s="5"/>
      <c r="S40" s="3"/>
      <c r="T40" s="2">
        <f t="shared" si="3"/>
        <v>0</v>
      </c>
      <c r="U40" s="2"/>
      <c r="V40" s="2"/>
      <c r="W40" s="2"/>
      <c r="X40" s="2">
        <f t="shared" si="4"/>
        <v>0</v>
      </c>
      <c r="Y40" s="2"/>
      <c r="Z40" s="2"/>
      <c r="AA40" s="2"/>
      <c r="AB40" s="2">
        <f t="shared" si="5"/>
        <v>0</v>
      </c>
      <c r="AC40" s="2"/>
      <c r="AD40" s="2"/>
      <c r="AE40" s="2"/>
      <c r="AF40" s="2">
        <f t="shared" si="6"/>
        <v>0</v>
      </c>
      <c r="AG40" s="2"/>
      <c r="AH40" s="2"/>
      <c r="AI40" s="83">
        <f t="shared" si="7"/>
        <v>0</v>
      </c>
      <c r="AJ40" s="5"/>
      <c r="AK40" s="5"/>
      <c r="AL40" s="5"/>
      <c r="AM40" s="2">
        <f t="shared" si="8"/>
        <v>0</v>
      </c>
      <c r="AN40" s="2"/>
      <c r="AO40" s="2"/>
      <c r="AP40" s="2"/>
      <c r="AQ40" s="2">
        <f t="shared" si="9"/>
        <v>0</v>
      </c>
      <c r="AR40" s="2"/>
      <c r="AS40" s="2"/>
      <c r="AT40" s="2"/>
      <c r="AU40" s="2">
        <f t="shared" si="10"/>
        <v>0</v>
      </c>
      <c r="AV40" s="2"/>
      <c r="AW40" s="2"/>
      <c r="AX40" s="2"/>
      <c r="AY40" s="2">
        <f t="shared" si="11"/>
        <v>0</v>
      </c>
      <c r="AZ40" s="5"/>
      <c r="BB40" s="83">
        <f t="shared" si="12"/>
        <v>0</v>
      </c>
      <c r="BC40" s="5">
        <f t="shared" si="13"/>
        <v>0</v>
      </c>
      <c r="BD40" s="5">
        <f t="shared" si="14"/>
        <v>0</v>
      </c>
      <c r="BE40" s="3">
        <f t="shared" si="15"/>
        <v>0</v>
      </c>
      <c r="BF40" s="2">
        <f t="shared" si="16"/>
        <v>0</v>
      </c>
      <c r="BG40" s="2">
        <f t="shared" si="17"/>
        <v>0</v>
      </c>
      <c r="BH40" s="2">
        <f t="shared" si="18"/>
        <v>0</v>
      </c>
      <c r="BI40" s="2">
        <f t="shared" si="19"/>
        <v>0</v>
      </c>
      <c r="BJ40" s="2">
        <f t="shared" si="20"/>
        <v>0</v>
      </c>
      <c r="BK40" s="2">
        <f t="shared" si="21"/>
        <v>0</v>
      </c>
      <c r="BL40" s="2">
        <f t="shared" si="22"/>
        <v>0</v>
      </c>
      <c r="BM40" s="2">
        <f t="shared" si="23"/>
        <v>0</v>
      </c>
      <c r="BN40" s="2">
        <f t="shared" si="24"/>
        <v>0</v>
      </c>
      <c r="BO40" s="2">
        <f t="shared" si="25"/>
        <v>0</v>
      </c>
      <c r="BP40" s="2">
        <f t="shared" si="26"/>
        <v>0</v>
      </c>
      <c r="BQ40" s="2">
        <f t="shared" si="27"/>
        <v>0</v>
      </c>
      <c r="BR40" s="2">
        <f t="shared" si="28"/>
        <v>0</v>
      </c>
      <c r="BS40" s="2"/>
      <c r="BT40" s="2"/>
      <c r="BU40" s="83">
        <f t="shared" si="29"/>
        <v>0</v>
      </c>
      <c r="BV40" s="5">
        <f t="shared" si="30"/>
        <v>0</v>
      </c>
      <c r="BW40" s="5">
        <f t="shared" si="31"/>
        <v>0</v>
      </c>
      <c r="BX40" s="5">
        <f t="shared" si="32"/>
        <v>0</v>
      </c>
      <c r="BY40" s="2">
        <f t="shared" si="33"/>
        <v>0</v>
      </c>
      <c r="BZ40" s="2">
        <f t="shared" si="34"/>
        <v>0</v>
      </c>
      <c r="CA40" s="2">
        <f t="shared" si="35"/>
        <v>0</v>
      </c>
      <c r="CB40" s="2">
        <f t="shared" si="36"/>
        <v>0</v>
      </c>
      <c r="CC40" s="2">
        <f t="shared" si="37"/>
        <v>0</v>
      </c>
      <c r="CD40" s="2">
        <f t="shared" si="38"/>
        <v>0</v>
      </c>
      <c r="CE40" s="2">
        <f t="shared" si="39"/>
        <v>0</v>
      </c>
      <c r="CF40" s="2">
        <f t="shared" si="40"/>
        <v>0</v>
      </c>
      <c r="CG40" s="2">
        <f t="shared" si="41"/>
        <v>0</v>
      </c>
      <c r="CH40" s="2">
        <f t="shared" si="42"/>
        <v>0</v>
      </c>
      <c r="CI40" s="2">
        <f t="shared" si="43"/>
        <v>0</v>
      </c>
      <c r="CJ40" s="2">
        <f t="shared" si="44"/>
        <v>0</v>
      </c>
      <c r="CK40" s="2">
        <f t="shared" si="45"/>
        <v>0</v>
      </c>
    </row>
    <row r="41" spans="2:89" ht="12.75" x14ac:dyDescent="0.2">
      <c r="B41" s="18" t="s">
        <v>26</v>
      </c>
      <c r="D41" s="18" t="s">
        <v>29</v>
      </c>
      <c r="E41" s="1">
        <f t="shared" si="0"/>
        <v>0</v>
      </c>
      <c r="G41" s="87">
        <v>0</v>
      </c>
      <c r="I41" s="87">
        <v>0</v>
      </c>
      <c r="J41" s="81">
        <f t="shared" si="1"/>
        <v>0</v>
      </c>
      <c r="K41" s="87">
        <v>0</v>
      </c>
      <c r="P41" s="83">
        <f t="shared" si="2"/>
        <v>0</v>
      </c>
      <c r="Q41" s="5"/>
      <c r="R41" s="5"/>
      <c r="S41" s="3"/>
      <c r="T41" s="2">
        <f t="shared" si="3"/>
        <v>0</v>
      </c>
      <c r="U41" s="2"/>
      <c r="V41" s="2"/>
      <c r="W41" s="2"/>
      <c r="X41" s="2">
        <f t="shared" si="4"/>
        <v>0</v>
      </c>
      <c r="Y41" s="2"/>
      <c r="Z41" s="2"/>
      <c r="AA41" s="2"/>
      <c r="AB41" s="2">
        <f t="shared" si="5"/>
        <v>0</v>
      </c>
      <c r="AC41" s="2"/>
      <c r="AD41" s="2"/>
      <c r="AE41" s="2"/>
      <c r="AF41" s="2">
        <f t="shared" si="6"/>
        <v>0</v>
      </c>
      <c r="AG41" s="2"/>
      <c r="AH41" s="2"/>
      <c r="AI41" s="83">
        <f t="shared" si="7"/>
        <v>0</v>
      </c>
      <c r="AJ41" s="5"/>
      <c r="AK41" s="5"/>
      <c r="AL41" s="5"/>
      <c r="AM41" s="2">
        <f t="shared" si="8"/>
        <v>0</v>
      </c>
      <c r="AN41" s="2"/>
      <c r="AO41" s="2"/>
      <c r="AP41" s="2"/>
      <c r="AQ41" s="2">
        <f t="shared" si="9"/>
        <v>0</v>
      </c>
      <c r="AR41" s="2"/>
      <c r="AS41" s="2"/>
      <c r="AT41" s="2"/>
      <c r="AU41" s="2">
        <f t="shared" si="10"/>
        <v>0</v>
      </c>
      <c r="AV41" s="2"/>
      <c r="AW41" s="2"/>
      <c r="AX41" s="2"/>
      <c r="AY41" s="2">
        <f t="shared" si="11"/>
        <v>0</v>
      </c>
      <c r="AZ41" s="5"/>
      <c r="BB41" s="83">
        <f t="shared" si="12"/>
        <v>0</v>
      </c>
      <c r="BC41" s="5">
        <f t="shared" si="13"/>
        <v>0</v>
      </c>
      <c r="BD41" s="5">
        <f t="shared" si="14"/>
        <v>0</v>
      </c>
      <c r="BE41" s="3">
        <f t="shared" si="15"/>
        <v>0</v>
      </c>
      <c r="BF41" s="2">
        <f t="shared" si="16"/>
        <v>0</v>
      </c>
      <c r="BG41" s="2">
        <f t="shared" si="17"/>
        <v>0</v>
      </c>
      <c r="BH41" s="2">
        <f t="shared" si="18"/>
        <v>0</v>
      </c>
      <c r="BI41" s="2">
        <f t="shared" si="19"/>
        <v>0</v>
      </c>
      <c r="BJ41" s="2">
        <f t="shared" si="20"/>
        <v>0</v>
      </c>
      <c r="BK41" s="2">
        <f t="shared" si="21"/>
        <v>0</v>
      </c>
      <c r="BL41" s="2">
        <f t="shared" si="22"/>
        <v>0</v>
      </c>
      <c r="BM41" s="2">
        <f t="shared" si="23"/>
        <v>0</v>
      </c>
      <c r="BN41" s="2">
        <f t="shared" si="24"/>
        <v>0</v>
      </c>
      <c r="BO41" s="2">
        <f t="shared" si="25"/>
        <v>0</v>
      </c>
      <c r="BP41" s="2">
        <f t="shared" si="26"/>
        <v>0</v>
      </c>
      <c r="BQ41" s="2">
        <f t="shared" si="27"/>
        <v>0</v>
      </c>
      <c r="BR41" s="2">
        <f t="shared" si="28"/>
        <v>0</v>
      </c>
      <c r="BS41" s="2"/>
      <c r="BT41" s="2"/>
      <c r="BU41" s="83">
        <f t="shared" si="29"/>
        <v>0</v>
      </c>
      <c r="BV41" s="5">
        <f t="shared" si="30"/>
        <v>0</v>
      </c>
      <c r="BW41" s="5">
        <f t="shared" si="31"/>
        <v>0</v>
      </c>
      <c r="BX41" s="5">
        <f t="shared" si="32"/>
        <v>0</v>
      </c>
      <c r="BY41" s="2">
        <f t="shared" si="33"/>
        <v>0</v>
      </c>
      <c r="BZ41" s="2">
        <f t="shared" si="34"/>
        <v>0</v>
      </c>
      <c r="CA41" s="2">
        <f t="shared" si="35"/>
        <v>0</v>
      </c>
      <c r="CB41" s="2">
        <f t="shared" si="36"/>
        <v>0</v>
      </c>
      <c r="CC41" s="2">
        <f t="shared" si="37"/>
        <v>0</v>
      </c>
      <c r="CD41" s="2">
        <f t="shared" si="38"/>
        <v>0</v>
      </c>
      <c r="CE41" s="2">
        <f t="shared" si="39"/>
        <v>0</v>
      </c>
      <c r="CF41" s="2">
        <f t="shared" si="40"/>
        <v>0</v>
      </c>
      <c r="CG41" s="2">
        <f t="shared" si="41"/>
        <v>0</v>
      </c>
      <c r="CH41" s="2">
        <f t="shared" si="42"/>
        <v>0</v>
      </c>
      <c r="CI41" s="2">
        <f t="shared" si="43"/>
        <v>0</v>
      </c>
      <c r="CJ41" s="2">
        <f t="shared" si="44"/>
        <v>0</v>
      </c>
      <c r="CK41" s="2">
        <f t="shared" si="45"/>
        <v>0</v>
      </c>
    </row>
    <row r="42" spans="2:89" ht="12.75" x14ac:dyDescent="0.2">
      <c r="B42" s="18" t="s">
        <v>26</v>
      </c>
      <c r="D42" s="18" t="s">
        <v>29</v>
      </c>
      <c r="E42" s="1">
        <f t="shared" si="0"/>
        <v>0</v>
      </c>
      <c r="G42" s="87">
        <v>0</v>
      </c>
      <c r="I42" s="87">
        <v>0</v>
      </c>
      <c r="J42" s="81">
        <f t="shared" si="1"/>
        <v>0</v>
      </c>
      <c r="K42" s="87">
        <v>0</v>
      </c>
      <c r="P42" s="83">
        <f t="shared" si="2"/>
        <v>0</v>
      </c>
      <c r="Q42" s="5"/>
      <c r="R42" s="5"/>
      <c r="S42" s="3"/>
      <c r="T42" s="2">
        <f t="shared" si="3"/>
        <v>0</v>
      </c>
      <c r="U42" s="2"/>
      <c r="V42" s="2"/>
      <c r="W42" s="2"/>
      <c r="X42" s="2">
        <f t="shared" si="4"/>
        <v>0</v>
      </c>
      <c r="Y42" s="2"/>
      <c r="Z42" s="2"/>
      <c r="AA42" s="2"/>
      <c r="AB42" s="2">
        <f t="shared" si="5"/>
        <v>0</v>
      </c>
      <c r="AC42" s="2"/>
      <c r="AD42" s="2"/>
      <c r="AE42" s="2"/>
      <c r="AF42" s="2">
        <f t="shared" si="6"/>
        <v>0</v>
      </c>
      <c r="AG42" s="2"/>
      <c r="AH42" s="2"/>
      <c r="AI42" s="83">
        <f t="shared" si="7"/>
        <v>0</v>
      </c>
      <c r="AJ42" s="5"/>
      <c r="AK42" s="5"/>
      <c r="AL42" s="5"/>
      <c r="AM42" s="2">
        <f t="shared" si="8"/>
        <v>0</v>
      </c>
      <c r="AN42" s="2"/>
      <c r="AO42" s="2"/>
      <c r="AP42" s="2"/>
      <c r="AQ42" s="2">
        <f t="shared" si="9"/>
        <v>0</v>
      </c>
      <c r="AR42" s="2"/>
      <c r="AS42" s="2"/>
      <c r="AT42" s="2"/>
      <c r="AU42" s="2">
        <f t="shared" si="10"/>
        <v>0</v>
      </c>
      <c r="AV42" s="2"/>
      <c r="AW42" s="2"/>
      <c r="AX42" s="2"/>
      <c r="AY42" s="2">
        <f t="shared" si="11"/>
        <v>0</v>
      </c>
      <c r="AZ42" s="5"/>
      <c r="BB42" s="83">
        <f t="shared" si="12"/>
        <v>0</v>
      </c>
      <c r="BC42" s="5">
        <f t="shared" si="13"/>
        <v>0</v>
      </c>
      <c r="BD42" s="5">
        <f t="shared" si="14"/>
        <v>0</v>
      </c>
      <c r="BE42" s="3">
        <f t="shared" si="15"/>
        <v>0</v>
      </c>
      <c r="BF42" s="2">
        <f t="shared" si="16"/>
        <v>0</v>
      </c>
      <c r="BG42" s="2">
        <f t="shared" si="17"/>
        <v>0</v>
      </c>
      <c r="BH42" s="2">
        <f t="shared" si="18"/>
        <v>0</v>
      </c>
      <c r="BI42" s="2">
        <f t="shared" si="19"/>
        <v>0</v>
      </c>
      <c r="BJ42" s="2">
        <f t="shared" si="20"/>
        <v>0</v>
      </c>
      <c r="BK42" s="2">
        <f t="shared" si="21"/>
        <v>0</v>
      </c>
      <c r="BL42" s="2">
        <f t="shared" si="22"/>
        <v>0</v>
      </c>
      <c r="BM42" s="2">
        <f t="shared" si="23"/>
        <v>0</v>
      </c>
      <c r="BN42" s="2">
        <f t="shared" si="24"/>
        <v>0</v>
      </c>
      <c r="BO42" s="2">
        <f t="shared" si="25"/>
        <v>0</v>
      </c>
      <c r="BP42" s="2">
        <f t="shared" si="26"/>
        <v>0</v>
      </c>
      <c r="BQ42" s="2">
        <f t="shared" si="27"/>
        <v>0</v>
      </c>
      <c r="BR42" s="2">
        <f t="shared" si="28"/>
        <v>0</v>
      </c>
      <c r="BS42" s="2"/>
      <c r="BT42" s="2"/>
      <c r="BU42" s="83">
        <f t="shared" si="29"/>
        <v>0</v>
      </c>
      <c r="BV42" s="5">
        <f t="shared" si="30"/>
        <v>0</v>
      </c>
      <c r="BW42" s="5">
        <f t="shared" si="31"/>
        <v>0</v>
      </c>
      <c r="BX42" s="5">
        <f t="shared" si="32"/>
        <v>0</v>
      </c>
      <c r="BY42" s="2">
        <f t="shared" si="33"/>
        <v>0</v>
      </c>
      <c r="BZ42" s="2">
        <f t="shared" si="34"/>
        <v>0</v>
      </c>
      <c r="CA42" s="2">
        <f t="shared" si="35"/>
        <v>0</v>
      </c>
      <c r="CB42" s="2">
        <f t="shared" si="36"/>
        <v>0</v>
      </c>
      <c r="CC42" s="2">
        <f t="shared" si="37"/>
        <v>0</v>
      </c>
      <c r="CD42" s="2">
        <f t="shared" si="38"/>
        <v>0</v>
      </c>
      <c r="CE42" s="2">
        <f t="shared" si="39"/>
        <v>0</v>
      </c>
      <c r="CF42" s="2">
        <f t="shared" si="40"/>
        <v>0</v>
      </c>
      <c r="CG42" s="2">
        <f t="shared" si="41"/>
        <v>0</v>
      </c>
      <c r="CH42" s="2">
        <f t="shared" si="42"/>
        <v>0</v>
      </c>
      <c r="CI42" s="2">
        <f t="shared" si="43"/>
        <v>0</v>
      </c>
      <c r="CJ42" s="2">
        <f t="shared" si="44"/>
        <v>0</v>
      </c>
      <c r="CK42" s="2">
        <f t="shared" si="45"/>
        <v>0</v>
      </c>
    </row>
    <row r="43" spans="2:89" ht="12.75" x14ac:dyDescent="0.2">
      <c r="B43" s="18" t="s">
        <v>26</v>
      </c>
      <c r="D43" s="18" t="s">
        <v>29</v>
      </c>
      <c r="E43" s="1">
        <f t="shared" si="0"/>
        <v>0</v>
      </c>
      <c r="G43" s="87">
        <v>0</v>
      </c>
      <c r="I43" s="87">
        <v>0</v>
      </c>
      <c r="J43" s="81">
        <f t="shared" si="1"/>
        <v>0</v>
      </c>
      <c r="K43" s="87">
        <v>0</v>
      </c>
      <c r="P43" s="83">
        <f t="shared" si="2"/>
        <v>0</v>
      </c>
      <c r="Q43" s="5"/>
      <c r="R43" s="5"/>
      <c r="S43" s="3"/>
      <c r="T43" s="2">
        <f t="shared" si="3"/>
        <v>0</v>
      </c>
      <c r="U43" s="2"/>
      <c r="V43" s="2"/>
      <c r="W43" s="2"/>
      <c r="X43" s="2">
        <f t="shared" si="4"/>
        <v>0</v>
      </c>
      <c r="Y43" s="2"/>
      <c r="Z43" s="2"/>
      <c r="AA43" s="2"/>
      <c r="AB43" s="2">
        <f t="shared" si="5"/>
        <v>0</v>
      </c>
      <c r="AC43" s="2"/>
      <c r="AD43" s="2"/>
      <c r="AE43" s="2"/>
      <c r="AF43" s="2">
        <f t="shared" si="6"/>
        <v>0</v>
      </c>
      <c r="AG43" s="2"/>
      <c r="AH43" s="2"/>
      <c r="AI43" s="83">
        <f t="shared" si="7"/>
        <v>0</v>
      </c>
      <c r="AJ43" s="5"/>
      <c r="AK43" s="5"/>
      <c r="AL43" s="5"/>
      <c r="AM43" s="2">
        <f t="shared" si="8"/>
        <v>0</v>
      </c>
      <c r="AN43" s="2"/>
      <c r="AO43" s="2"/>
      <c r="AP43" s="2"/>
      <c r="AQ43" s="2">
        <f t="shared" si="9"/>
        <v>0</v>
      </c>
      <c r="AR43" s="2"/>
      <c r="AS43" s="2"/>
      <c r="AT43" s="2"/>
      <c r="AU43" s="2">
        <f t="shared" si="10"/>
        <v>0</v>
      </c>
      <c r="AV43" s="2"/>
      <c r="AW43" s="2"/>
      <c r="AX43" s="2"/>
      <c r="AY43" s="2">
        <f t="shared" si="11"/>
        <v>0</v>
      </c>
      <c r="AZ43" s="5"/>
      <c r="BB43" s="83">
        <f t="shared" si="12"/>
        <v>0</v>
      </c>
      <c r="BC43" s="5">
        <f t="shared" si="13"/>
        <v>0</v>
      </c>
      <c r="BD43" s="5">
        <f t="shared" si="14"/>
        <v>0</v>
      </c>
      <c r="BE43" s="3">
        <f t="shared" si="15"/>
        <v>0</v>
      </c>
      <c r="BF43" s="2">
        <f t="shared" si="16"/>
        <v>0</v>
      </c>
      <c r="BG43" s="2">
        <f t="shared" si="17"/>
        <v>0</v>
      </c>
      <c r="BH43" s="2">
        <f t="shared" si="18"/>
        <v>0</v>
      </c>
      <c r="BI43" s="2">
        <f t="shared" si="19"/>
        <v>0</v>
      </c>
      <c r="BJ43" s="2">
        <f t="shared" si="20"/>
        <v>0</v>
      </c>
      <c r="BK43" s="2">
        <f t="shared" si="21"/>
        <v>0</v>
      </c>
      <c r="BL43" s="2">
        <f t="shared" si="22"/>
        <v>0</v>
      </c>
      <c r="BM43" s="2">
        <f t="shared" si="23"/>
        <v>0</v>
      </c>
      <c r="BN43" s="2">
        <f t="shared" si="24"/>
        <v>0</v>
      </c>
      <c r="BO43" s="2">
        <f t="shared" si="25"/>
        <v>0</v>
      </c>
      <c r="BP43" s="2">
        <f t="shared" si="26"/>
        <v>0</v>
      </c>
      <c r="BQ43" s="2">
        <f t="shared" si="27"/>
        <v>0</v>
      </c>
      <c r="BR43" s="2">
        <f t="shared" si="28"/>
        <v>0</v>
      </c>
      <c r="BS43" s="2"/>
      <c r="BT43" s="2"/>
      <c r="BU43" s="83">
        <f t="shared" si="29"/>
        <v>0</v>
      </c>
      <c r="BV43" s="5">
        <f t="shared" si="30"/>
        <v>0</v>
      </c>
      <c r="BW43" s="5">
        <f t="shared" si="31"/>
        <v>0</v>
      </c>
      <c r="BX43" s="5">
        <f t="shared" si="32"/>
        <v>0</v>
      </c>
      <c r="BY43" s="2">
        <f t="shared" si="33"/>
        <v>0</v>
      </c>
      <c r="BZ43" s="2">
        <f t="shared" si="34"/>
        <v>0</v>
      </c>
      <c r="CA43" s="2">
        <f t="shared" si="35"/>
        <v>0</v>
      </c>
      <c r="CB43" s="2">
        <f t="shared" si="36"/>
        <v>0</v>
      </c>
      <c r="CC43" s="2">
        <f t="shared" si="37"/>
        <v>0</v>
      </c>
      <c r="CD43" s="2">
        <f t="shared" si="38"/>
        <v>0</v>
      </c>
      <c r="CE43" s="2">
        <f t="shared" si="39"/>
        <v>0</v>
      </c>
      <c r="CF43" s="2">
        <f t="shared" si="40"/>
        <v>0</v>
      </c>
      <c r="CG43" s="2">
        <f t="shared" si="41"/>
        <v>0</v>
      </c>
      <c r="CH43" s="2">
        <f t="shared" si="42"/>
        <v>0</v>
      </c>
      <c r="CI43" s="2">
        <f t="shared" si="43"/>
        <v>0</v>
      </c>
      <c r="CJ43" s="2">
        <f t="shared" si="44"/>
        <v>0</v>
      </c>
      <c r="CK43" s="2">
        <f t="shared" si="45"/>
        <v>0</v>
      </c>
    </row>
    <row r="44" spans="2:89" ht="12.75" x14ac:dyDescent="0.2">
      <c r="B44" s="18" t="s">
        <v>26</v>
      </c>
      <c r="D44" s="18" t="s">
        <v>29</v>
      </c>
      <c r="E44" s="1">
        <f t="shared" si="0"/>
        <v>0</v>
      </c>
      <c r="G44" s="87">
        <v>0</v>
      </c>
      <c r="I44" s="87">
        <v>0</v>
      </c>
      <c r="J44" s="81">
        <f t="shared" si="1"/>
        <v>0</v>
      </c>
      <c r="K44" s="87">
        <v>0</v>
      </c>
      <c r="P44" s="83">
        <f t="shared" si="2"/>
        <v>0</v>
      </c>
      <c r="Q44" s="5"/>
      <c r="R44" s="5"/>
      <c r="S44" s="3"/>
      <c r="T44" s="2">
        <f t="shared" si="3"/>
        <v>0</v>
      </c>
      <c r="U44" s="2"/>
      <c r="V44" s="2"/>
      <c r="W44" s="2"/>
      <c r="X44" s="2">
        <f t="shared" si="4"/>
        <v>0</v>
      </c>
      <c r="Y44" s="2"/>
      <c r="Z44" s="2"/>
      <c r="AA44" s="2"/>
      <c r="AB44" s="2">
        <f t="shared" si="5"/>
        <v>0</v>
      </c>
      <c r="AC44" s="2"/>
      <c r="AD44" s="2"/>
      <c r="AE44" s="2"/>
      <c r="AF44" s="2">
        <f t="shared" si="6"/>
        <v>0</v>
      </c>
      <c r="AG44" s="2"/>
      <c r="AH44" s="2"/>
      <c r="AI44" s="83">
        <f t="shared" si="7"/>
        <v>0</v>
      </c>
      <c r="AJ44" s="5"/>
      <c r="AK44" s="5"/>
      <c r="AL44" s="5"/>
      <c r="AM44" s="2">
        <f t="shared" si="8"/>
        <v>0</v>
      </c>
      <c r="AN44" s="2"/>
      <c r="AO44" s="2"/>
      <c r="AP44" s="2"/>
      <c r="AQ44" s="2">
        <f t="shared" si="9"/>
        <v>0</v>
      </c>
      <c r="AR44" s="2"/>
      <c r="AS44" s="2"/>
      <c r="AT44" s="2"/>
      <c r="AU44" s="2">
        <f t="shared" si="10"/>
        <v>0</v>
      </c>
      <c r="AV44" s="2"/>
      <c r="AW44" s="2"/>
      <c r="AX44" s="2"/>
      <c r="AY44" s="2">
        <f t="shared" si="11"/>
        <v>0</v>
      </c>
      <c r="AZ44" s="5"/>
      <c r="BB44" s="83">
        <f t="shared" si="12"/>
        <v>0</v>
      </c>
      <c r="BC44" s="5">
        <f t="shared" si="13"/>
        <v>0</v>
      </c>
      <c r="BD44" s="5">
        <f t="shared" si="14"/>
        <v>0</v>
      </c>
      <c r="BE44" s="3">
        <f t="shared" si="15"/>
        <v>0</v>
      </c>
      <c r="BF44" s="2">
        <f t="shared" si="16"/>
        <v>0</v>
      </c>
      <c r="BG44" s="2">
        <f t="shared" si="17"/>
        <v>0</v>
      </c>
      <c r="BH44" s="2">
        <f t="shared" si="18"/>
        <v>0</v>
      </c>
      <c r="BI44" s="2">
        <f t="shared" si="19"/>
        <v>0</v>
      </c>
      <c r="BJ44" s="2">
        <f t="shared" si="20"/>
        <v>0</v>
      </c>
      <c r="BK44" s="2">
        <f t="shared" si="21"/>
        <v>0</v>
      </c>
      <c r="BL44" s="2">
        <f t="shared" si="22"/>
        <v>0</v>
      </c>
      <c r="BM44" s="2">
        <f t="shared" si="23"/>
        <v>0</v>
      </c>
      <c r="BN44" s="2">
        <f t="shared" si="24"/>
        <v>0</v>
      </c>
      <c r="BO44" s="2">
        <f t="shared" si="25"/>
        <v>0</v>
      </c>
      <c r="BP44" s="2">
        <f t="shared" si="26"/>
        <v>0</v>
      </c>
      <c r="BQ44" s="2">
        <f t="shared" si="27"/>
        <v>0</v>
      </c>
      <c r="BR44" s="2">
        <f t="shared" si="28"/>
        <v>0</v>
      </c>
      <c r="BS44" s="2"/>
      <c r="BT44" s="2"/>
      <c r="BU44" s="83">
        <f t="shared" si="29"/>
        <v>0</v>
      </c>
      <c r="BV44" s="5">
        <f t="shared" si="30"/>
        <v>0</v>
      </c>
      <c r="BW44" s="5">
        <f t="shared" si="31"/>
        <v>0</v>
      </c>
      <c r="BX44" s="5">
        <f t="shared" si="32"/>
        <v>0</v>
      </c>
      <c r="BY44" s="2">
        <f t="shared" si="33"/>
        <v>0</v>
      </c>
      <c r="BZ44" s="2">
        <f t="shared" si="34"/>
        <v>0</v>
      </c>
      <c r="CA44" s="2">
        <f t="shared" si="35"/>
        <v>0</v>
      </c>
      <c r="CB44" s="2">
        <f t="shared" si="36"/>
        <v>0</v>
      </c>
      <c r="CC44" s="2">
        <f t="shared" si="37"/>
        <v>0</v>
      </c>
      <c r="CD44" s="2">
        <f t="shared" si="38"/>
        <v>0</v>
      </c>
      <c r="CE44" s="2">
        <f t="shared" si="39"/>
        <v>0</v>
      </c>
      <c r="CF44" s="2">
        <f t="shared" si="40"/>
        <v>0</v>
      </c>
      <c r="CG44" s="2">
        <f t="shared" si="41"/>
        <v>0</v>
      </c>
      <c r="CH44" s="2">
        <f t="shared" si="42"/>
        <v>0</v>
      </c>
      <c r="CI44" s="2">
        <f t="shared" si="43"/>
        <v>0</v>
      </c>
      <c r="CJ44" s="2">
        <f t="shared" si="44"/>
        <v>0</v>
      </c>
      <c r="CK44" s="2">
        <f t="shared" si="45"/>
        <v>0</v>
      </c>
    </row>
    <row r="45" spans="2:89" ht="12.75" x14ac:dyDescent="0.2">
      <c r="B45" s="18" t="s">
        <v>26</v>
      </c>
      <c r="D45" s="18" t="s">
        <v>29</v>
      </c>
      <c r="E45" s="1">
        <f t="shared" si="0"/>
        <v>0</v>
      </c>
      <c r="G45" s="87">
        <v>0</v>
      </c>
      <c r="I45" s="87">
        <v>0</v>
      </c>
      <c r="J45" s="81">
        <f t="shared" si="1"/>
        <v>0</v>
      </c>
      <c r="K45" s="87">
        <v>0</v>
      </c>
      <c r="P45" s="83">
        <f t="shared" si="2"/>
        <v>0</v>
      </c>
      <c r="Q45" s="5"/>
      <c r="R45" s="5"/>
      <c r="S45" s="3"/>
      <c r="T45" s="2">
        <f t="shared" si="3"/>
        <v>0</v>
      </c>
      <c r="U45" s="2"/>
      <c r="V45" s="2"/>
      <c r="W45" s="2"/>
      <c r="X45" s="2">
        <f t="shared" si="4"/>
        <v>0</v>
      </c>
      <c r="Y45" s="2"/>
      <c r="Z45" s="2"/>
      <c r="AA45" s="2"/>
      <c r="AB45" s="2">
        <f t="shared" si="5"/>
        <v>0</v>
      </c>
      <c r="AC45" s="2"/>
      <c r="AD45" s="2"/>
      <c r="AE45" s="2"/>
      <c r="AF45" s="2">
        <f t="shared" si="6"/>
        <v>0</v>
      </c>
      <c r="AG45" s="2"/>
      <c r="AH45" s="2"/>
      <c r="AI45" s="83">
        <f t="shared" si="7"/>
        <v>0</v>
      </c>
      <c r="AJ45" s="5"/>
      <c r="AK45" s="5"/>
      <c r="AL45" s="5"/>
      <c r="AM45" s="2">
        <f t="shared" si="8"/>
        <v>0</v>
      </c>
      <c r="AN45" s="2"/>
      <c r="AO45" s="2"/>
      <c r="AP45" s="2"/>
      <c r="AQ45" s="2">
        <f t="shared" si="9"/>
        <v>0</v>
      </c>
      <c r="AR45" s="2"/>
      <c r="AS45" s="2"/>
      <c r="AT45" s="2"/>
      <c r="AU45" s="2">
        <f t="shared" si="10"/>
        <v>0</v>
      </c>
      <c r="AV45" s="2"/>
      <c r="AW45" s="2"/>
      <c r="AX45" s="2"/>
      <c r="AY45" s="2">
        <f t="shared" si="11"/>
        <v>0</v>
      </c>
      <c r="AZ45" s="5"/>
      <c r="BB45" s="83">
        <f t="shared" si="12"/>
        <v>0</v>
      </c>
      <c r="BC45" s="5">
        <f t="shared" si="13"/>
        <v>0</v>
      </c>
      <c r="BD45" s="5">
        <f t="shared" si="14"/>
        <v>0</v>
      </c>
      <c r="BE45" s="3">
        <f t="shared" si="15"/>
        <v>0</v>
      </c>
      <c r="BF45" s="2">
        <f t="shared" si="16"/>
        <v>0</v>
      </c>
      <c r="BG45" s="2">
        <f t="shared" si="17"/>
        <v>0</v>
      </c>
      <c r="BH45" s="2">
        <f t="shared" si="18"/>
        <v>0</v>
      </c>
      <c r="BI45" s="2">
        <f t="shared" si="19"/>
        <v>0</v>
      </c>
      <c r="BJ45" s="2">
        <f t="shared" si="20"/>
        <v>0</v>
      </c>
      <c r="BK45" s="2">
        <f t="shared" si="21"/>
        <v>0</v>
      </c>
      <c r="BL45" s="2">
        <f t="shared" si="22"/>
        <v>0</v>
      </c>
      <c r="BM45" s="2">
        <f t="shared" si="23"/>
        <v>0</v>
      </c>
      <c r="BN45" s="2">
        <f t="shared" si="24"/>
        <v>0</v>
      </c>
      <c r="BO45" s="2">
        <f t="shared" si="25"/>
        <v>0</v>
      </c>
      <c r="BP45" s="2">
        <f t="shared" si="26"/>
        <v>0</v>
      </c>
      <c r="BQ45" s="2">
        <f t="shared" si="27"/>
        <v>0</v>
      </c>
      <c r="BR45" s="2">
        <f t="shared" si="28"/>
        <v>0</v>
      </c>
      <c r="BS45" s="2"/>
      <c r="BT45" s="2"/>
      <c r="BU45" s="83">
        <f t="shared" si="29"/>
        <v>0</v>
      </c>
      <c r="BV45" s="5">
        <f t="shared" si="30"/>
        <v>0</v>
      </c>
      <c r="BW45" s="5">
        <f t="shared" si="31"/>
        <v>0</v>
      </c>
      <c r="BX45" s="5">
        <f t="shared" si="32"/>
        <v>0</v>
      </c>
      <c r="BY45" s="2">
        <f t="shared" si="33"/>
        <v>0</v>
      </c>
      <c r="BZ45" s="2">
        <f t="shared" si="34"/>
        <v>0</v>
      </c>
      <c r="CA45" s="2">
        <f t="shared" si="35"/>
        <v>0</v>
      </c>
      <c r="CB45" s="2">
        <f t="shared" si="36"/>
        <v>0</v>
      </c>
      <c r="CC45" s="2">
        <f t="shared" si="37"/>
        <v>0</v>
      </c>
      <c r="CD45" s="2">
        <f t="shared" si="38"/>
        <v>0</v>
      </c>
      <c r="CE45" s="2">
        <f t="shared" si="39"/>
        <v>0</v>
      </c>
      <c r="CF45" s="2">
        <f t="shared" si="40"/>
        <v>0</v>
      </c>
      <c r="CG45" s="2">
        <f t="shared" si="41"/>
        <v>0</v>
      </c>
      <c r="CH45" s="2">
        <f t="shared" si="42"/>
        <v>0</v>
      </c>
      <c r="CI45" s="2">
        <f t="shared" si="43"/>
        <v>0</v>
      </c>
      <c r="CJ45" s="2">
        <f t="shared" si="44"/>
        <v>0</v>
      </c>
      <c r="CK45" s="2">
        <f t="shared" si="45"/>
        <v>0</v>
      </c>
    </row>
    <row r="46" spans="2:89" ht="12.75" x14ac:dyDescent="0.2">
      <c r="B46" s="18" t="s">
        <v>26</v>
      </c>
      <c r="D46" s="18" t="s">
        <v>29</v>
      </c>
      <c r="E46" s="1">
        <f t="shared" si="0"/>
        <v>0</v>
      </c>
      <c r="G46" s="87">
        <v>0</v>
      </c>
      <c r="I46" s="87">
        <v>0</v>
      </c>
      <c r="J46" s="81">
        <f t="shared" si="1"/>
        <v>0</v>
      </c>
      <c r="K46" s="87">
        <v>0</v>
      </c>
      <c r="P46" s="83">
        <f t="shared" si="2"/>
        <v>0</v>
      </c>
      <c r="Q46" s="5"/>
      <c r="R46" s="5"/>
      <c r="S46" s="3"/>
      <c r="T46" s="2">
        <f t="shared" si="3"/>
        <v>0</v>
      </c>
      <c r="U46" s="2"/>
      <c r="V46" s="2"/>
      <c r="W46" s="2"/>
      <c r="X46" s="2">
        <f t="shared" si="4"/>
        <v>0</v>
      </c>
      <c r="Y46" s="2"/>
      <c r="Z46" s="2"/>
      <c r="AA46" s="2"/>
      <c r="AB46" s="2">
        <f t="shared" si="5"/>
        <v>0</v>
      </c>
      <c r="AC46" s="2"/>
      <c r="AD46" s="2"/>
      <c r="AE46" s="2"/>
      <c r="AF46" s="2">
        <f t="shared" si="6"/>
        <v>0</v>
      </c>
      <c r="AG46" s="2"/>
      <c r="AH46" s="2"/>
      <c r="AI46" s="83">
        <f t="shared" si="7"/>
        <v>0</v>
      </c>
      <c r="AJ46" s="5"/>
      <c r="AK46" s="5"/>
      <c r="AL46" s="5"/>
      <c r="AM46" s="2">
        <f t="shared" si="8"/>
        <v>0</v>
      </c>
      <c r="AN46" s="2"/>
      <c r="AO46" s="2"/>
      <c r="AP46" s="2"/>
      <c r="AQ46" s="2">
        <f t="shared" si="9"/>
        <v>0</v>
      </c>
      <c r="AR46" s="2"/>
      <c r="AS46" s="2"/>
      <c r="AT46" s="2"/>
      <c r="AU46" s="2">
        <f t="shared" si="10"/>
        <v>0</v>
      </c>
      <c r="AV46" s="2"/>
      <c r="AW46" s="2"/>
      <c r="AX46" s="2"/>
      <c r="AY46" s="2">
        <f t="shared" si="11"/>
        <v>0</v>
      </c>
      <c r="AZ46" s="5"/>
      <c r="BB46" s="83">
        <f t="shared" si="12"/>
        <v>0</v>
      </c>
      <c r="BC46" s="5">
        <f t="shared" si="13"/>
        <v>0</v>
      </c>
      <c r="BD46" s="5">
        <f t="shared" si="14"/>
        <v>0</v>
      </c>
      <c r="BE46" s="3">
        <f t="shared" si="15"/>
        <v>0</v>
      </c>
      <c r="BF46" s="2">
        <f t="shared" si="16"/>
        <v>0</v>
      </c>
      <c r="BG46" s="2">
        <f t="shared" si="17"/>
        <v>0</v>
      </c>
      <c r="BH46" s="2">
        <f t="shared" si="18"/>
        <v>0</v>
      </c>
      <c r="BI46" s="2">
        <f t="shared" si="19"/>
        <v>0</v>
      </c>
      <c r="BJ46" s="2">
        <f t="shared" si="20"/>
        <v>0</v>
      </c>
      <c r="BK46" s="2">
        <f t="shared" si="21"/>
        <v>0</v>
      </c>
      <c r="BL46" s="2">
        <f t="shared" si="22"/>
        <v>0</v>
      </c>
      <c r="BM46" s="2">
        <f t="shared" si="23"/>
        <v>0</v>
      </c>
      <c r="BN46" s="2">
        <f t="shared" si="24"/>
        <v>0</v>
      </c>
      <c r="BO46" s="2">
        <f t="shared" si="25"/>
        <v>0</v>
      </c>
      <c r="BP46" s="2">
        <f t="shared" si="26"/>
        <v>0</v>
      </c>
      <c r="BQ46" s="2">
        <f t="shared" si="27"/>
        <v>0</v>
      </c>
      <c r="BR46" s="2">
        <f t="shared" si="28"/>
        <v>0</v>
      </c>
      <c r="BS46" s="2"/>
      <c r="BT46" s="2"/>
      <c r="BU46" s="83">
        <f t="shared" si="29"/>
        <v>0</v>
      </c>
      <c r="BV46" s="5">
        <f t="shared" si="30"/>
        <v>0</v>
      </c>
      <c r="BW46" s="5">
        <f t="shared" si="31"/>
        <v>0</v>
      </c>
      <c r="BX46" s="5">
        <f t="shared" si="32"/>
        <v>0</v>
      </c>
      <c r="BY46" s="2">
        <f t="shared" si="33"/>
        <v>0</v>
      </c>
      <c r="BZ46" s="2">
        <f t="shared" si="34"/>
        <v>0</v>
      </c>
      <c r="CA46" s="2">
        <f t="shared" si="35"/>
        <v>0</v>
      </c>
      <c r="CB46" s="2">
        <f t="shared" si="36"/>
        <v>0</v>
      </c>
      <c r="CC46" s="2">
        <f t="shared" si="37"/>
        <v>0</v>
      </c>
      <c r="CD46" s="2">
        <f t="shared" si="38"/>
        <v>0</v>
      </c>
      <c r="CE46" s="2">
        <f t="shared" si="39"/>
        <v>0</v>
      </c>
      <c r="CF46" s="2">
        <f t="shared" si="40"/>
        <v>0</v>
      </c>
      <c r="CG46" s="2">
        <f t="shared" si="41"/>
        <v>0</v>
      </c>
      <c r="CH46" s="2">
        <f t="shared" si="42"/>
        <v>0</v>
      </c>
      <c r="CI46" s="2">
        <f t="shared" si="43"/>
        <v>0</v>
      </c>
      <c r="CJ46" s="2">
        <f t="shared" si="44"/>
        <v>0</v>
      </c>
      <c r="CK46" s="2">
        <f t="shared" si="45"/>
        <v>0</v>
      </c>
    </row>
    <row r="47" spans="2:89" ht="12.75" x14ac:dyDescent="0.2">
      <c r="B47" s="18" t="s">
        <v>26</v>
      </c>
      <c r="D47" s="18" t="s">
        <v>29</v>
      </c>
      <c r="E47" s="1">
        <f t="shared" si="0"/>
        <v>0</v>
      </c>
      <c r="G47" s="87">
        <v>0</v>
      </c>
      <c r="I47" s="87">
        <v>0</v>
      </c>
      <c r="J47" s="81">
        <f t="shared" si="1"/>
        <v>0</v>
      </c>
      <c r="K47" s="87">
        <v>0</v>
      </c>
      <c r="P47" s="83">
        <f t="shared" si="2"/>
        <v>0</v>
      </c>
      <c r="Q47" s="5"/>
      <c r="R47" s="5"/>
      <c r="S47" s="3"/>
      <c r="T47" s="2">
        <f t="shared" si="3"/>
        <v>0</v>
      </c>
      <c r="U47" s="2"/>
      <c r="V47" s="2"/>
      <c r="W47" s="2"/>
      <c r="X47" s="2">
        <f t="shared" si="4"/>
        <v>0</v>
      </c>
      <c r="Y47" s="2"/>
      <c r="Z47" s="2"/>
      <c r="AA47" s="2"/>
      <c r="AB47" s="2">
        <f t="shared" si="5"/>
        <v>0</v>
      </c>
      <c r="AC47" s="2"/>
      <c r="AD47" s="2"/>
      <c r="AE47" s="2"/>
      <c r="AF47" s="2">
        <f t="shared" si="6"/>
        <v>0</v>
      </c>
      <c r="AG47" s="2"/>
      <c r="AH47" s="2"/>
      <c r="AI47" s="83">
        <f t="shared" si="7"/>
        <v>0</v>
      </c>
      <c r="AJ47" s="5"/>
      <c r="AK47" s="5"/>
      <c r="AL47" s="5"/>
      <c r="AM47" s="2">
        <f t="shared" si="8"/>
        <v>0</v>
      </c>
      <c r="AN47" s="2"/>
      <c r="AO47" s="2"/>
      <c r="AP47" s="2"/>
      <c r="AQ47" s="2">
        <f t="shared" si="9"/>
        <v>0</v>
      </c>
      <c r="AR47" s="2"/>
      <c r="AS47" s="2"/>
      <c r="AT47" s="2"/>
      <c r="AU47" s="2">
        <f t="shared" si="10"/>
        <v>0</v>
      </c>
      <c r="AV47" s="2"/>
      <c r="AW47" s="2"/>
      <c r="AX47" s="2"/>
      <c r="AY47" s="2">
        <f t="shared" si="11"/>
        <v>0</v>
      </c>
      <c r="AZ47" s="5"/>
      <c r="BB47" s="83">
        <f t="shared" si="12"/>
        <v>0</v>
      </c>
      <c r="BC47" s="5">
        <f t="shared" si="13"/>
        <v>0</v>
      </c>
      <c r="BD47" s="5">
        <f t="shared" si="14"/>
        <v>0</v>
      </c>
      <c r="BE47" s="3">
        <f t="shared" si="15"/>
        <v>0</v>
      </c>
      <c r="BF47" s="2">
        <f t="shared" si="16"/>
        <v>0</v>
      </c>
      <c r="BG47" s="2">
        <f t="shared" si="17"/>
        <v>0</v>
      </c>
      <c r="BH47" s="2">
        <f t="shared" si="18"/>
        <v>0</v>
      </c>
      <c r="BI47" s="2">
        <f t="shared" si="19"/>
        <v>0</v>
      </c>
      <c r="BJ47" s="2">
        <f t="shared" si="20"/>
        <v>0</v>
      </c>
      <c r="BK47" s="2">
        <f t="shared" si="21"/>
        <v>0</v>
      </c>
      <c r="BL47" s="2">
        <f t="shared" si="22"/>
        <v>0</v>
      </c>
      <c r="BM47" s="2">
        <f t="shared" si="23"/>
        <v>0</v>
      </c>
      <c r="BN47" s="2">
        <f t="shared" si="24"/>
        <v>0</v>
      </c>
      <c r="BO47" s="2">
        <f t="shared" si="25"/>
        <v>0</v>
      </c>
      <c r="BP47" s="2">
        <f t="shared" si="26"/>
        <v>0</v>
      </c>
      <c r="BQ47" s="2">
        <f t="shared" si="27"/>
        <v>0</v>
      </c>
      <c r="BR47" s="2">
        <f t="shared" si="28"/>
        <v>0</v>
      </c>
      <c r="BS47" s="2"/>
      <c r="BT47" s="2"/>
      <c r="BU47" s="83">
        <f t="shared" si="29"/>
        <v>0</v>
      </c>
      <c r="BV47" s="5">
        <f t="shared" si="30"/>
        <v>0</v>
      </c>
      <c r="BW47" s="5">
        <f t="shared" si="31"/>
        <v>0</v>
      </c>
      <c r="BX47" s="5">
        <f t="shared" si="32"/>
        <v>0</v>
      </c>
      <c r="BY47" s="2">
        <f t="shared" si="33"/>
        <v>0</v>
      </c>
      <c r="BZ47" s="2">
        <f t="shared" si="34"/>
        <v>0</v>
      </c>
      <c r="CA47" s="2">
        <f t="shared" si="35"/>
        <v>0</v>
      </c>
      <c r="CB47" s="2">
        <f t="shared" si="36"/>
        <v>0</v>
      </c>
      <c r="CC47" s="2">
        <f t="shared" si="37"/>
        <v>0</v>
      </c>
      <c r="CD47" s="2">
        <f t="shared" si="38"/>
        <v>0</v>
      </c>
      <c r="CE47" s="2">
        <f t="shared" si="39"/>
        <v>0</v>
      </c>
      <c r="CF47" s="2">
        <f t="shared" si="40"/>
        <v>0</v>
      </c>
      <c r="CG47" s="2">
        <f t="shared" si="41"/>
        <v>0</v>
      </c>
      <c r="CH47" s="2">
        <f t="shared" si="42"/>
        <v>0</v>
      </c>
      <c r="CI47" s="2">
        <f t="shared" si="43"/>
        <v>0</v>
      </c>
      <c r="CJ47" s="2">
        <f t="shared" si="44"/>
        <v>0</v>
      </c>
      <c r="CK47" s="2">
        <f t="shared" si="45"/>
        <v>0</v>
      </c>
    </row>
    <row r="48" spans="2:89" ht="12.75" x14ac:dyDescent="0.2">
      <c r="B48" s="18" t="s">
        <v>26</v>
      </c>
      <c r="D48" s="18" t="s">
        <v>29</v>
      </c>
      <c r="E48" s="1">
        <f t="shared" si="0"/>
        <v>0</v>
      </c>
      <c r="G48" s="87">
        <v>0</v>
      </c>
      <c r="I48" s="87">
        <v>0</v>
      </c>
      <c r="J48" s="81">
        <f t="shared" si="1"/>
        <v>0</v>
      </c>
      <c r="K48" s="87">
        <v>0</v>
      </c>
      <c r="P48" s="83">
        <f t="shared" si="2"/>
        <v>0</v>
      </c>
      <c r="Q48" s="5"/>
      <c r="R48" s="5"/>
      <c r="S48" s="3"/>
      <c r="T48" s="2">
        <f t="shared" si="3"/>
        <v>0</v>
      </c>
      <c r="U48" s="2"/>
      <c r="V48" s="2"/>
      <c r="W48" s="2"/>
      <c r="X48" s="2">
        <f t="shared" si="4"/>
        <v>0</v>
      </c>
      <c r="Y48" s="2"/>
      <c r="Z48" s="2"/>
      <c r="AA48" s="2"/>
      <c r="AB48" s="2">
        <f t="shared" si="5"/>
        <v>0</v>
      </c>
      <c r="AC48" s="2"/>
      <c r="AD48" s="2"/>
      <c r="AE48" s="2"/>
      <c r="AF48" s="2">
        <f t="shared" si="6"/>
        <v>0</v>
      </c>
      <c r="AG48" s="2"/>
      <c r="AH48" s="2"/>
      <c r="AI48" s="83">
        <f t="shared" si="7"/>
        <v>0</v>
      </c>
      <c r="AJ48" s="5"/>
      <c r="AK48" s="5"/>
      <c r="AL48" s="5"/>
      <c r="AM48" s="2">
        <f t="shared" si="8"/>
        <v>0</v>
      </c>
      <c r="AN48" s="2"/>
      <c r="AO48" s="2"/>
      <c r="AP48" s="2"/>
      <c r="AQ48" s="2">
        <f t="shared" si="9"/>
        <v>0</v>
      </c>
      <c r="AR48" s="2"/>
      <c r="AS48" s="2"/>
      <c r="AT48" s="2"/>
      <c r="AU48" s="2">
        <f t="shared" si="10"/>
        <v>0</v>
      </c>
      <c r="AV48" s="2"/>
      <c r="AW48" s="2"/>
      <c r="AX48" s="2"/>
      <c r="AY48" s="2">
        <f t="shared" si="11"/>
        <v>0</v>
      </c>
      <c r="AZ48" s="5"/>
      <c r="BB48" s="83">
        <f t="shared" si="12"/>
        <v>0</v>
      </c>
      <c r="BC48" s="5">
        <f t="shared" si="13"/>
        <v>0</v>
      </c>
      <c r="BD48" s="5">
        <f t="shared" si="14"/>
        <v>0</v>
      </c>
      <c r="BE48" s="3">
        <f t="shared" si="15"/>
        <v>0</v>
      </c>
      <c r="BF48" s="2">
        <f t="shared" si="16"/>
        <v>0</v>
      </c>
      <c r="BG48" s="2">
        <f t="shared" si="17"/>
        <v>0</v>
      </c>
      <c r="BH48" s="2">
        <f t="shared" si="18"/>
        <v>0</v>
      </c>
      <c r="BI48" s="2">
        <f t="shared" si="19"/>
        <v>0</v>
      </c>
      <c r="BJ48" s="2">
        <f t="shared" si="20"/>
        <v>0</v>
      </c>
      <c r="BK48" s="2">
        <f t="shared" si="21"/>
        <v>0</v>
      </c>
      <c r="BL48" s="2">
        <f t="shared" si="22"/>
        <v>0</v>
      </c>
      <c r="BM48" s="2">
        <f t="shared" si="23"/>
        <v>0</v>
      </c>
      <c r="BN48" s="2">
        <f t="shared" si="24"/>
        <v>0</v>
      </c>
      <c r="BO48" s="2">
        <f t="shared" si="25"/>
        <v>0</v>
      </c>
      <c r="BP48" s="2">
        <f t="shared" si="26"/>
        <v>0</v>
      </c>
      <c r="BQ48" s="2">
        <f t="shared" si="27"/>
        <v>0</v>
      </c>
      <c r="BR48" s="2">
        <f t="shared" si="28"/>
        <v>0</v>
      </c>
      <c r="BS48" s="2"/>
      <c r="BT48" s="2"/>
      <c r="BU48" s="83">
        <f t="shared" si="29"/>
        <v>0</v>
      </c>
      <c r="BV48" s="5">
        <f t="shared" si="30"/>
        <v>0</v>
      </c>
      <c r="BW48" s="5">
        <f t="shared" si="31"/>
        <v>0</v>
      </c>
      <c r="BX48" s="5">
        <f t="shared" si="32"/>
        <v>0</v>
      </c>
      <c r="BY48" s="2">
        <f t="shared" si="33"/>
        <v>0</v>
      </c>
      <c r="BZ48" s="2">
        <f t="shared" si="34"/>
        <v>0</v>
      </c>
      <c r="CA48" s="2">
        <f t="shared" si="35"/>
        <v>0</v>
      </c>
      <c r="CB48" s="2">
        <f t="shared" si="36"/>
        <v>0</v>
      </c>
      <c r="CC48" s="2">
        <f t="shared" si="37"/>
        <v>0</v>
      </c>
      <c r="CD48" s="2">
        <f t="shared" si="38"/>
        <v>0</v>
      </c>
      <c r="CE48" s="2">
        <f t="shared" si="39"/>
        <v>0</v>
      </c>
      <c r="CF48" s="2">
        <f t="shared" si="40"/>
        <v>0</v>
      </c>
      <c r="CG48" s="2">
        <f t="shared" si="41"/>
        <v>0</v>
      </c>
      <c r="CH48" s="2">
        <f t="shared" si="42"/>
        <v>0</v>
      </c>
      <c r="CI48" s="2">
        <f t="shared" si="43"/>
        <v>0</v>
      </c>
      <c r="CJ48" s="2">
        <f t="shared" si="44"/>
        <v>0</v>
      </c>
      <c r="CK48" s="2">
        <f t="shared" si="45"/>
        <v>0</v>
      </c>
    </row>
    <row r="49" spans="2:89" ht="12.75" x14ac:dyDescent="0.2">
      <c r="B49" s="18" t="s">
        <v>26</v>
      </c>
      <c r="D49" s="18" t="s">
        <v>29</v>
      </c>
      <c r="E49" s="1">
        <f t="shared" si="0"/>
        <v>0</v>
      </c>
      <c r="G49" s="87">
        <v>0</v>
      </c>
      <c r="I49" s="87">
        <v>0</v>
      </c>
      <c r="J49" s="81">
        <f t="shared" si="1"/>
        <v>0</v>
      </c>
      <c r="K49" s="87">
        <v>0</v>
      </c>
      <c r="P49" s="83">
        <f t="shared" si="2"/>
        <v>0</v>
      </c>
      <c r="Q49" s="5"/>
      <c r="R49" s="5"/>
      <c r="S49" s="3"/>
      <c r="T49" s="2">
        <f t="shared" si="3"/>
        <v>0</v>
      </c>
      <c r="U49" s="2"/>
      <c r="V49" s="2"/>
      <c r="W49" s="2"/>
      <c r="X49" s="2">
        <f t="shared" si="4"/>
        <v>0</v>
      </c>
      <c r="Y49" s="2"/>
      <c r="Z49" s="2"/>
      <c r="AA49" s="2"/>
      <c r="AB49" s="2">
        <f t="shared" si="5"/>
        <v>0</v>
      </c>
      <c r="AC49" s="2"/>
      <c r="AD49" s="2"/>
      <c r="AE49" s="2"/>
      <c r="AF49" s="2">
        <f t="shared" si="6"/>
        <v>0</v>
      </c>
      <c r="AG49" s="2"/>
      <c r="AH49" s="2"/>
      <c r="AI49" s="83">
        <f t="shared" si="7"/>
        <v>0</v>
      </c>
      <c r="AJ49" s="5"/>
      <c r="AK49" s="5"/>
      <c r="AL49" s="5"/>
      <c r="AM49" s="2">
        <f t="shared" si="8"/>
        <v>0</v>
      </c>
      <c r="AN49" s="2"/>
      <c r="AO49" s="2"/>
      <c r="AP49" s="2"/>
      <c r="AQ49" s="2">
        <f t="shared" si="9"/>
        <v>0</v>
      </c>
      <c r="AR49" s="2"/>
      <c r="AS49" s="2"/>
      <c r="AT49" s="2"/>
      <c r="AU49" s="2">
        <f t="shared" si="10"/>
        <v>0</v>
      </c>
      <c r="AV49" s="2"/>
      <c r="AW49" s="2"/>
      <c r="AX49" s="2"/>
      <c r="AY49" s="2">
        <f t="shared" si="11"/>
        <v>0</v>
      </c>
      <c r="AZ49" s="5"/>
      <c r="BB49" s="83">
        <f t="shared" si="12"/>
        <v>0</v>
      </c>
      <c r="BC49" s="5">
        <f t="shared" si="13"/>
        <v>0</v>
      </c>
      <c r="BD49" s="5">
        <f t="shared" si="14"/>
        <v>0</v>
      </c>
      <c r="BE49" s="3">
        <f t="shared" si="15"/>
        <v>0</v>
      </c>
      <c r="BF49" s="2">
        <f t="shared" si="16"/>
        <v>0</v>
      </c>
      <c r="BG49" s="2">
        <f t="shared" si="17"/>
        <v>0</v>
      </c>
      <c r="BH49" s="2">
        <f t="shared" si="18"/>
        <v>0</v>
      </c>
      <c r="BI49" s="2">
        <f t="shared" si="19"/>
        <v>0</v>
      </c>
      <c r="BJ49" s="2">
        <f t="shared" si="20"/>
        <v>0</v>
      </c>
      <c r="BK49" s="2">
        <f t="shared" si="21"/>
        <v>0</v>
      </c>
      <c r="BL49" s="2">
        <f t="shared" si="22"/>
        <v>0</v>
      </c>
      <c r="BM49" s="2">
        <f t="shared" si="23"/>
        <v>0</v>
      </c>
      <c r="BN49" s="2">
        <f t="shared" si="24"/>
        <v>0</v>
      </c>
      <c r="BO49" s="2">
        <f t="shared" si="25"/>
        <v>0</v>
      </c>
      <c r="BP49" s="2">
        <f t="shared" si="26"/>
        <v>0</v>
      </c>
      <c r="BQ49" s="2">
        <f t="shared" si="27"/>
        <v>0</v>
      </c>
      <c r="BR49" s="2">
        <f t="shared" si="28"/>
        <v>0</v>
      </c>
      <c r="BS49" s="2"/>
      <c r="BT49" s="2"/>
      <c r="BU49" s="83">
        <f t="shared" si="29"/>
        <v>0</v>
      </c>
      <c r="BV49" s="5">
        <f t="shared" si="30"/>
        <v>0</v>
      </c>
      <c r="BW49" s="5">
        <f t="shared" si="31"/>
        <v>0</v>
      </c>
      <c r="BX49" s="5">
        <f t="shared" si="32"/>
        <v>0</v>
      </c>
      <c r="BY49" s="2">
        <f t="shared" si="33"/>
        <v>0</v>
      </c>
      <c r="BZ49" s="2">
        <f t="shared" si="34"/>
        <v>0</v>
      </c>
      <c r="CA49" s="2">
        <f t="shared" si="35"/>
        <v>0</v>
      </c>
      <c r="CB49" s="2">
        <f t="shared" si="36"/>
        <v>0</v>
      </c>
      <c r="CC49" s="2">
        <f t="shared" si="37"/>
        <v>0</v>
      </c>
      <c r="CD49" s="2">
        <f t="shared" si="38"/>
        <v>0</v>
      </c>
      <c r="CE49" s="2">
        <f t="shared" si="39"/>
        <v>0</v>
      </c>
      <c r="CF49" s="2">
        <f t="shared" si="40"/>
        <v>0</v>
      </c>
      <c r="CG49" s="2">
        <f t="shared" si="41"/>
        <v>0</v>
      </c>
      <c r="CH49" s="2">
        <f t="shared" si="42"/>
        <v>0</v>
      </c>
      <c r="CI49" s="2">
        <f t="shared" si="43"/>
        <v>0</v>
      </c>
      <c r="CJ49" s="2">
        <f t="shared" si="44"/>
        <v>0</v>
      </c>
      <c r="CK49" s="2">
        <f t="shared" si="45"/>
        <v>0</v>
      </c>
    </row>
    <row r="50" spans="2:89" ht="12.75" x14ac:dyDescent="0.2">
      <c r="B50" s="18" t="s">
        <v>26</v>
      </c>
      <c r="D50" s="18" t="s">
        <v>29</v>
      </c>
      <c r="E50" s="1">
        <f t="shared" si="0"/>
        <v>0</v>
      </c>
      <c r="G50" s="87">
        <v>0</v>
      </c>
      <c r="I50" s="87">
        <v>0</v>
      </c>
      <c r="J50" s="81">
        <f t="shared" si="1"/>
        <v>0</v>
      </c>
      <c r="K50" s="87">
        <v>0</v>
      </c>
      <c r="P50" s="83">
        <f t="shared" si="2"/>
        <v>0</v>
      </c>
      <c r="Q50" s="5"/>
      <c r="R50" s="5"/>
      <c r="S50" s="3"/>
      <c r="T50" s="2">
        <f t="shared" si="3"/>
        <v>0</v>
      </c>
      <c r="U50" s="2"/>
      <c r="V50" s="2"/>
      <c r="W50" s="2"/>
      <c r="X50" s="2">
        <f t="shared" si="4"/>
        <v>0</v>
      </c>
      <c r="Y50" s="2"/>
      <c r="Z50" s="2"/>
      <c r="AA50" s="2"/>
      <c r="AB50" s="2">
        <f t="shared" si="5"/>
        <v>0</v>
      </c>
      <c r="AC50" s="2"/>
      <c r="AD50" s="2"/>
      <c r="AE50" s="2"/>
      <c r="AF50" s="2">
        <f t="shared" si="6"/>
        <v>0</v>
      </c>
      <c r="AG50" s="2"/>
      <c r="AH50" s="2"/>
      <c r="AI50" s="83">
        <f t="shared" si="7"/>
        <v>0</v>
      </c>
      <c r="AJ50" s="5"/>
      <c r="AK50" s="5"/>
      <c r="AL50" s="5"/>
      <c r="AM50" s="2">
        <f t="shared" si="8"/>
        <v>0</v>
      </c>
      <c r="AN50" s="2"/>
      <c r="AO50" s="2"/>
      <c r="AP50" s="2"/>
      <c r="AQ50" s="2">
        <f t="shared" si="9"/>
        <v>0</v>
      </c>
      <c r="AR50" s="2"/>
      <c r="AS50" s="2"/>
      <c r="AT50" s="2"/>
      <c r="AU50" s="2">
        <f t="shared" si="10"/>
        <v>0</v>
      </c>
      <c r="AV50" s="2"/>
      <c r="AW50" s="2"/>
      <c r="AX50" s="2"/>
      <c r="AY50" s="2">
        <f t="shared" si="11"/>
        <v>0</v>
      </c>
      <c r="AZ50" s="5"/>
      <c r="BB50" s="83">
        <f t="shared" si="12"/>
        <v>0</v>
      </c>
      <c r="BC50" s="5">
        <f t="shared" si="13"/>
        <v>0</v>
      </c>
      <c r="BD50" s="5">
        <f t="shared" si="14"/>
        <v>0</v>
      </c>
      <c r="BE50" s="3">
        <f t="shared" si="15"/>
        <v>0</v>
      </c>
      <c r="BF50" s="2">
        <f t="shared" si="16"/>
        <v>0</v>
      </c>
      <c r="BG50" s="2">
        <f t="shared" si="17"/>
        <v>0</v>
      </c>
      <c r="BH50" s="2">
        <f t="shared" si="18"/>
        <v>0</v>
      </c>
      <c r="BI50" s="2">
        <f t="shared" si="19"/>
        <v>0</v>
      </c>
      <c r="BJ50" s="2">
        <f t="shared" si="20"/>
        <v>0</v>
      </c>
      <c r="BK50" s="2">
        <f t="shared" si="21"/>
        <v>0</v>
      </c>
      <c r="BL50" s="2">
        <f t="shared" si="22"/>
        <v>0</v>
      </c>
      <c r="BM50" s="2">
        <f t="shared" si="23"/>
        <v>0</v>
      </c>
      <c r="BN50" s="2">
        <f t="shared" si="24"/>
        <v>0</v>
      </c>
      <c r="BO50" s="2">
        <f t="shared" si="25"/>
        <v>0</v>
      </c>
      <c r="BP50" s="2">
        <f t="shared" si="26"/>
        <v>0</v>
      </c>
      <c r="BQ50" s="2">
        <f t="shared" si="27"/>
        <v>0</v>
      </c>
      <c r="BR50" s="2">
        <f t="shared" si="28"/>
        <v>0</v>
      </c>
      <c r="BS50" s="2"/>
      <c r="BT50" s="2"/>
      <c r="BU50" s="83">
        <f t="shared" si="29"/>
        <v>0</v>
      </c>
      <c r="BV50" s="5">
        <f t="shared" si="30"/>
        <v>0</v>
      </c>
      <c r="BW50" s="5">
        <f t="shared" si="31"/>
        <v>0</v>
      </c>
      <c r="BX50" s="5">
        <f t="shared" si="32"/>
        <v>0</v>
      </c>
      <c r="BY50" s="2">
        <f t="shared" si="33"/>
        <v>0</v>
      </c>
      <c r="BZ50" s="2">
        <f t="shared" si="34"/>
        <v>0</v>
      </c>
      <c r="CA50" s="2">
        <f t="shared" si="35"/>
        <v>0</v>
      </c>
      <c r="CB50" s="2">
        <f t="shared" si="36"/>
        <v>0</v>
      </c>
      <c r="CC50" s="2">
        <f t="shared" si="37"/>
        <v>0</v>
      </c>
      <c r="CD50" s="2">
        <f t="shared" si="38"/>
        <v>0</v>
      </c>
      <c r="CE50" s="2">
        <f t="shared" si="39"/>
        <v>0</v>
      </c>
      <c r="CF50" s="2">
        <f t="shared" si="40"/>
        <v>0</v>
      </c>
      <c r="CG50" s="2">
        <f t="shared" si="41"/>
        <v>0</v>
      </c>
      <c r="CH50" s="2">
        <f t="shared" si="42"/>
        <v>0</v>
      </c>
      <c r="CI50" s="2">
        <f t="shared" si="43"/>
        <v>0</v>
      </c>
      <c r="CJ50" s="2">
        <f t="shared" si="44"/>
        <v>0</v>
      </c>
      <c r="CK50" s="2">
        <f t="shared" si="45"/>
        <v>0</v>
      </c>
    </row>
    <row r="51" spans="2:89" ht="12.75" x14ac:dyDescent="0.2">
      <c r="B51" s="18" t="s">
        <v>26</v>
      </c>
      <c r="D51" s="18" t="s">
        <v>29</v>
      </c>
      <c r="E51" s="1">
        <f t="shared" si="0"/>
        <v>0</v>
      </c>
      <c r="G51" s="87">
        <v>0</v>
      </c>
      <c r="I51" s="87">
        <v>0</v>
      </c>
      <c r="J51" s="81">
        <f t="shared" si="1"/>
        <v>0</v>
      </c>
      <c r="K51" s="87">
        <v>0</v>
      </c>
      <c r="P51" s="83">
        <f t="shared" si="2"/>
        <v>0</v>
      </c>
      <c r="Q51" s="5"/>
      <c r="R51" s="5"/>
      <c r="S51" s="3"/>
      <c r="T51" s="2">
        <f t="shared" si="3"/>
        <v>0</v>
      </c>
      <c r="U51" s="2"/>
      <c r="V51" s="2"/>
      <c r="W51" s="2"/>
      <c r="X51" s="2">
        <f t="shared" si="4"/>
        <v>0</v>
      </c>
      <c r="Y51" s="2"/>
      <c r="Z51" s="2"/>
      <c r="AA51" s="2"/>
      <c r="AB51" s="2">
        <f t="shared" si="5"/>
        <v>0</v>
      </c>
      <c r="AC51" s="2"/>
      <c r="AD51" s="2"/>
      <c r="AE51" s="2"/>
      <c r="AF51" s="2">
        <f t="shared" si="6"/>
        <v>0</v>
      </c>
      <c r="AG51" s="2"/>
      <c r="AH51" s="2"/>
      <c r="AI51" s="83">
        <f t="shared" si="7"/>
        <v>0</v>
      </c>
      <c r="AJ51" s="5"/>
      <c r="AK51" s="5"/>
      <c r="AL51" s="5"/>
      <c r="AM51" s="2">
        <f t="shared" si="8"/>
        <v>0</v>
      </c>
      <c r="AN51" s="2"/>
      <c r="AO51" s="2"/>
      <c r="AP51" s="2"/>
      <c r="AQ51" s="2">
        <f t="shared" si="9"/>
        <v>0</v>
      </c>
      <c r="AR51" s="2"/>
      <c r="AS51" s="2"/>
      <c r="AT51" s="2"/>
      <c r="AU51" s="2">
        <f t="shared" si="10"/>
        <v>0</v>
      </c>
      <c r="AV51" s="2"/>
      <c r="AW51" s="2"/>
      <c r="AX51" s="2"/>
      <c r="AY51" s="2">
        <f t="shared" si="11"/>
        <v>0</v>
      </c>
      <c r="AZ51" s="5"/>
      <c r="BB51" s="83">
        <f t="shared" si="12"/>
        <v>0</v>
      </c>
      <c r="BC51" s="5">
        <f t="shared" si="13"/>
        <v>0</v>
      </c>
      <c r="BD51" s="5">
        <f t="shared" si="14"/>
        <v>0</v>
      </c>
      <c r="BE51" s="3">
        <f t="shared" si="15"/>
        <v>0</v>
      </c>
      <c r="BF51" s="2">
        <f t="shared" si="16"/>
        <v>0</v>
      </c>
      <c r="BG51" s="2">
        <f t="shared" si="17"/>
        <v>0</v>
      </c>
      <c r="BH51" s="2">
        <f t="shared" si="18"/>
        <v>0</v>
      </c>
      <c r="BI51" s="2">
        <f t="shared" si="19"/>
        <v>0</v>
      </c>
      <c r="BJ51" s="2">
        <f t="shared" si="20"/>
        <v>0</v>
      </c>
      <c r="BK51" s="2">
        <f t="shared" si="21"/>
        <v>0</v>
      </c>
      <c r="BL51" s="2">
        <f t="shared" si="22"/>
        <v>0</v>
      </c>
      <c r="BM51" s="2">
        <f t="shared" si="23"/>
        <v>0</v>
      </c>
      <c r="BN51" s="2">
        <f t="shared" si="24"/>
        <v>0</v>
      </c>
      <c r="BO51" s="2">
        <f t="shared" si="25"/>
        <v>0</v>
      </c>
      <c r="BP51" s="2">
        <f t="shared" si="26"/>
        <v>0</v>
      </c>
      <c r="BQ51" s="2">
        <f t="shared" si="27"/>
        <v>0</v>
      </c>
      <c r="BR51" s="2">
        <f t="shared" si="28"/>
        <v>0</v>
      </c>
      <c r="BS51" s="2"/>
      <c r="BT51" s="2"/>
      <c r="BU51" s="83">
        <f t="shared" si="29"/>
        <v>0</v>
      </c>
      <c r="BV51" s="5">
        <f t="shared" si="30"/>
        <v>0</v>
      </c>
      <c r="BW51" s="5">
        <f t="shared" si="31"/>
        <v>0</v>
      </c>
      <c r="BX51" s="5">
        <f t="shared" si="32"/>
        <v>0</v>
      </c>
      <c r="BY51" s="2">
        <f t="shared" si="33"/>
        <v>0</v>
      </c>
      <c r="BZ51" s="2">
        <f t="shared" si="34"/>
        <v>0</v>
      </c>
      <c r="CA51" s="2">
        <f t="shared" si="35"/>
        <v>0</v>
      </c>
      <c r="CB51" s="2">
        <f t="shared" si="36"/>
        <v>0</v>
      </c>
      <c r="CC51" s="2">
        <f t="shared" si="37"/>
        <v>0</v>
      </c>
      <c r="CD51" s="2">
        <f t="shared" si="38"/>
        <v>0</v>
      </c>
      <c r="CE51" s="2">
        <f t="shared" si="39"/>
        <v>0</v>
      </c>
      <c r="CF51" s="2">
        <f t="shared" si="40"/>
        <v>0</v>
      </c>
      <c r="CG51" s="2">
        <f t="shared" si="41"/>
        <v>0</v>
      </c>
      <c r="CH51" s="2">
        <f t="shared" si="42"/>
        <v>0</v>
      </c>
      <c r="CI51" s="2">
        <f t="shared" si="43"/>
        <v>0</v>
      </c>
      <c r="CJ51" s="2">
        <f t="shared" si="44"/>
        <v>0</v>
      </c>
      <c r="CK51" s="2">
        <f t="shared" si="45"/>
        <v>0</v>
      </c>
    </row>
    <row r="52" spans="2:89" ht="12.75" x14ac:dyDescent="0.2">
      <c r="B52" s="18" t="s">
        <v>26</v>
      </c>
      <c r="D52" s="18" t="s">
        <v>29</v>
      </c>
      <c r="E52" s="1">
        <f t="shared" si="0"/>
        <v>0</v>
      </c>
      <c r="G52" s="87">
        <v>0</v>
      </c>
      <c r="I52" s="87">
        <v>0</v>
      </c>
      <c r="J52" s="81">
        <f t="shared" si="1"/>
        <v>0</v>
      </c>
      <c r="K52" s="87">
        <v>0</v>
      </c>
      <c r="P52" s="83">
        <f t="shared" si="2"/>
        <v>0</v>
      </c>
      <c r="Q52" s="5"/>
      <c r="R52" s="5"/>
      <c r="S52" s="3"/>
      <c r="T52" s="2">
        <f t="shared" si="3"/>
        <v>0</v>
      </c>
      <c r="U52" s="2"/>
      <c r="V52" s="2"/>
      <c r="W52" s="2"/>
      <c r="X52" s="2">
        <f t="shared" si="4"/>
        <v>0</v>
      </c>
      <c r="Y52" s="2"/>
      <c r="Z52" s="2"/>
      <c r="AA52" s="2"/>
      <c r="AB52" s="2">
        <f t="shared" si="5"/>
        <v>0</v>
      </c>
      <c r="AC52" s="2"/>
      <c r="AD52" s="2"/>
      <c r="AE52" s="2"/>
      <c r="AF52" s="2">
        <f t="shared" si="6"/>
        <v>0</v>
      </c>
      <c r="AG52" s="2"/>
      <c r="AH52" s="2"/>
      <c r="AI52" s="83">
        <f t="shared" si="7"/>
        <v>0</v>
      </c>
      <c r="AJ52" s="5"/>
      <c r="AK52" s="5"/>
      <c r="AL52" s="5"/>
      <c r="AM52" s="2">
        <f t="shared" si="8"/>
        <v>0</v>
      </c>
      <c r="AN52" s="2"/>
      <c r="AO52" s="2"/>
      <c r="AP52" s="2"/>
      <c r="AQ52" s="2">
        <f t="shared" si="9"/>
        <v>0</v>
      </c>
      <c r="AR52" s="2"/>
      <c r="AS52" s="2"/>
      <c r="AT52" s="2"/>
      <c r="AU52" s="2">
        <f t="shared" si="10"/>
        <v>0</v>
      </c>
      <c r="AV52" s="2"/>
      <c r="AW52" s="2"/>
      <c r="AX52" s="2"/>
      <c r="AY52" s="2">
        <f t="shared" si="11"/>
        <v>0</v>
      </c>
      <c r="AZ52" s="5"/>
      <c r="BB52" s="83">
        <f t="shared" si="12"/>
        <v>0</v>
      </c>
      <c r="BC52" s="5">
        <f t="shared" si="13"/>
        <v>0</v>
      </c>
      <c r="BD52" s="5">
        <f t="shared" si="14"/>
        <v>0</v>
      </c>
      <c r="BE52" s="3">
        <f t="shared" si="15"/>
        <v>0</v>
      </c>
      <c r="BF52" s="2">
        <f t="shared" si="16"/>
        <v>0</v>
      </c>
      <c r="BG52" s="2">
        <f t="shared" si="17"/>
        <v>0</v>
      </c>
      <c r="BH52" s="2">
        <f t="shared" si="18"/>
        <v>0</v>
      </c>
      <c r="BI52" s="2">
        <f t="shared" si="19"/>
        <v>0</v>
      </c>
      <c r="BJ52" s="2">
        <f t="shared" si="20"/>
        <v>0</v>
      </c>
      <c r="BK52" s="2">
        <f t="shared" si="21"/>
        <v>0</v>
      </c>
      <c r="BL52" s="2">
        <f t="shared" si="22"/>
        <v>0</v>
      </c>
      <c r="BM52" s="2">
        <f t="shared" si="23"/>
        <v>0</v>
      </c>
      <c r="BN52" s="2">
        <f t="shared" si="24"/>
        <v>0</v>
      </c>
      <c r="BO52" s="2">
        <f t="shared" si="25"/>
        <v>0</v>
      </c>
      <c r="BP52" s="2">
        <f t="shared" si="26"/>
        <v>0</v>
      </c>
      <c r="BQ52" s="2">
        <f t="shared" si="27"/>
        <v>0</v>
      </c>
      <c r="BR52" s="2">
        <f t="shared" si="28"/>
        <v>0</v>
      </c>
      <c r="BS52" s="2"/>
      <c r="BT52" s="2"/>
      <c r="BU52" s="83">
        <f t="shared" si="29"/>
        <v>0</v>
      </c>
      <c r="BV52" s="5">
        <f t="shared" si="30"/>
        <v>0</v>
      </c>
      <c r="BW52" s="5">
        <f t="shared" si="31"/>
        <v>0</v>
      </c>
      <c r="BX52" s="5">
        <f t="shared" si="32"/>
        <v>0</v>
      </c>
      <c r="BY52" s="2">
        <f t="shared" si="33"/>
        <v>0</v>
      </c>
      <c r="BZ52" s="2">
        <f t="shared" si="34"/>
        <v>0</v>
      </c>
      <c r="CA52" s="2">
        <f t="shared" si="35"/>
        <v>0</v>
      </c>
      <c r="CB52" s="2">
        <f t="shared" si="36"/>
        <v>0</v>
      </c>
      <c r="CC52" s="2">
        <f t="shared" si="37"/>
        <v>0</v>
      </c>
      <c r="CD52" s="2">
        <f t="shared" si="38"/>
        <v>0</v>
      </c>
      <c r="CE52" s="2">
        <f t="shared" si="39"/>
        <v>0</v>
      </c>
      <c r="CF52" s="2">
        <f t="shared" si="40"/>
        <v>0</v>
      </c>
      <c r="CG52" s="2">
        <f t="shared" si="41"/>
        <v>0</v>
      </c>
      <c r="CH52" s="2">
        <f t="shared" si="42"/>
        <v>0</v>
      </c>
      <c r="CI52" s="2">
        <f t="shared" si="43"/>
        <v>0</v>
      </c>
      <c r="CJ52" s="2">
        <f t="shared" si="44"/>
        <v>0</v>
      </c>
      <c r="CK52" s="2">
        <f t="shared" si="45"/>
        <v>0</v>
      </c>
    </row>
    <row r="53" spans="2:89" ht="12.75" x14ac:dyDescent="0.2">
      <c r="B53" s="18" t="s">
        <v>26</v>
      </c>
      <c r="D53" s="18" t="s">
        <v>29</v>
      </c>
      <c r="E53" s="1">
        <f t="shared" si="0"/>
        <v>0</v>
      </c>
      <c r="G53" s="87">
        <v>0</v>
      </c>
      <c r="I53" s="87">
        <v>0</v>
      </c>
      <c r="J53" s="81">
        <f t="shared" si="1"/>
        <v>0</v>
      </c>
      <c r="K53" s="87">
        <v>0</v>
      </c>
      <c r="P53" s="83">
        <f t="shared" si="2"/>
        <v>0</v>
      </c>
      <c r="Q53" s="5"/>
      <c r="R53" s="5"/>
      <c r="S53" s="3"/>
      <c r="T53" s="2">
        <f t="shared" si="3"/>
        <v>0</v>
      </c>
      <c r="U53" s="2"/>
      <c r="V53" s="2"/>
      <c r="W53" s="2"/>
      <c r="X53" s="2">
        <f t="shared" si="4"/>
        <v>0</v>
      </c>
      <c r="Y53" s="2"/>
      <c r="Z53" s="2"/>
      <c r="AA53" s="2"/>
      <c r="AB53" s="2">
        <f t="shared" si="5"/>
        <v>0</v>
      </c>
      <c r="AC53" s="2"/>
      <c r="AD53" s="2"/>
      <c r="AE53" s="2"/>
      <c r="AF53" s="2">
        <f t="shared" si="6"/>
        <v>0</v>
      </c>
      <c r="AG53" s="2"/>
      <c r="AH53" s="2"/>
      <c r="AI53" s="83">
        <f t="shared" si="7"/>
        <v>0</v>
      </c>
      <c r="AJ53" s="5"/>
      <c r="AK53" s="5"/>
      <c r="AL53" s="5"/>
      <c r="AM53" s="2">
        <f t="shared" si="8"/>
        <v>0</v>
      </c>
      <c r="AN53" s="2"/>
      <c r="AO53" s="2"/>
      <c r="AP53" s="2"/>
      <c r="AQ53" s="2">
        <f t="shared" si="9"/>
        <v>0</v>
      </c>
      <c r="AR53" s="2"/>
      <c r="AS53" s="2"/>
      <c r="AT53" s="2"/>
      <c r="AU53" s="2">
        <f t="shared" si="10"/>
        <v>0</v>
      </c>
      <c r="AV53" s="2"/>
      <c r="AW53" s="2"/>
      <c r="AX53" s="2"/>
      <c r="AY53" s="2">
        <f t="shared" si="11"/>
        <v>0</v>
      </c>
      <c r="AZ53" s="5"/>
      <c r="BB53" s="83">
        <f t="shared" si="12"/>
        <v>0</v>
      </c>
      <c r="BC53" s="5">
        <f t="shared" si="13"/>
        <v>0</v>
      </c>
      <c r="BD53" s="5">
        <f t="shared" si="14"/>
        <v>0</v>
      </c>
      <c r="BE53" s="3">
        <f t="shared" si="15"/>
        <v>0</v>
      </c>
      <c r="BF53" s="2">
        <f t="shared" si="16"/>
        <v>0</v>
      </c>
      <c r="BG53" s="2">
        <f t="shared" si="17"/>
        <v>0</v>
      </c>
      <c r="BH53" s="2">
        <f t="shared" si="18"/>
        <v>0</v>
      </c>
      <c r="BI53" s="2">
        <f t="shared" si="19"/>
        <v>0</v>
      </c>
      <c r="BJ53" s="2">
        <f t="shared" si="20"/>
        <v>0</v>
      </c>
      <c r="BK53" s="2">
        <f t="shared" si="21"/>
        <v>0</v>
      </c>
      <c r="BL53" s="2">
        <f t="shared" si="22"/>
        <v>0</v>
      </c>
      <c r="BM53" s="2">
        <f t="shared" si="23"/>
        <v>0</v>
      </c>
      <c r="BN53" s="2">
        <f t="shared" si="24"/>
        <v>0</v>
      </c>
      <c r="BO53" s="2">
        <f t="shared" si="25"/>
        <v>0</v>
      </c>
      <c r="BP53" s="2">
        <f t="shared" si="26"/>
        <v>0</v>
      </c>
      <c r="BQ53" s="2">
        <f t="shared" si="27"/>
        <v>0</v>
      </c>
      <c r="BR53" s="2">
        <f t="shared" si="28"/>
        <v>0</v>
      </c>
      <c r="BS53" s="2"/>
      <c r="BT53" s="2"/>
      <c r="BU53" s="83">
        <f t="shared" si="29"/>
        <v>0</v>
      </c>
      <c r="BV53" s="5">
        <f t="shared" si="30"/>
        <v>0</v>
      </c>
      <c r="BW53" s="5">
        <f t="shared" si="31"/>
        <v>0</v>
      </c>
      <c r="BX53" s="5">
        <f t="shared" si="32"/>
        <v>0</v>
      </c>
      <c r="BY53" s="2">
        <f t="shared" si="33"/>
        <v>0</v>
      </c>
      <c r="BZ53" s="2">
        <f t="shared" si="34"/>
        <v>0</v>
      </c>
      <c r="CA53" s="2">
        <f t="shared" si="35"/>
        <v>0</v>
      </c>
      <c r="CB53" s="2">
        <f t="shared" si="36"/>
        <v>0</v>
      </c>
      <c r="CC53" s="2">
        <f t="shared" si="37"/>
        <v>0</v>
      </c>
      <c r="CD53" s="2">
        <f t="shared" si="38"/>
        <v>0</v>
      </c>
      <c r="CE53" s="2">
        <f t="shared" si="39"/>
        <v>0</v>
      </c>
      <c r="CF53" s="2">
        <f t="shared" si="40"/>
        <v>0</v>
      </c>
      <c r="CG53" s="2">
        <f t="shared" si="41"/>
        <v>0</v>
      </c>
      <c r="CH53" s="2">
        <f t="shared" si="42"/>
        <v>0</v>
      </c>
      <c r="CI53" s="2">
        <f t="shared" si="43"/>
        <v>0</v>
      </c>
      <c r="CJ53" s="2">
        <f t="shared" si="44"/>
        <v>0</v>
      </c>
      <c r="CK53" s="2">
        <f t="shared" si="45"/>
        <v>0</v>
      </c>
    </row>
    <row r="54" spans="2:89" ht="12.75" x14ac:dyDescent="0.2">
      <c r="B54" s="18" t="s">
        <v>26</v>
      </c>
      <c r="D54" s="18" t="s">
        <v>29</v>
      </c>
      <c r="E54" s="1">
        <f t="shared" si="0"/>
        <v>0</v>
      </c>
      <c r="G54" s="87">
        <v>0</v>
      </c>
      <c r="I54" s="87">
        <v>0</v>
      </c>
      <c r="J54" s="81">
        <f t="shared" si="1"/>
        <v>0</v>
      </c>
      <c r="K54" s="87">
        <v>0</v>
      </c>
      <c r="P54" s="83">
        <f t="shared" si="2"/>
        <v>0</v>
      </c>
      <c r="Q54" s="5"/>
      <c r="R54" s="5"/>
      <c r="S54" s="3"/>
      <c r="T54" s="2">
        <f t="shared" si="3"/>
        <v>0</v>
      </c>
      <c r="U54" s="2"/>
      <c r="V54" s="2"/>
      <c r="W54" s="2"/>
      <c r="X54" s="2">
        <f t="shared" si="4"/>
        <v>0</v>
      </c>
      <c r="Y54" s="2"/>
      <c r="Z54" s="2"/>
      <c r="AA54" s="2"/>
      <c r="AB54" s="2">
        <f t="shared" si="5"/>
        <v>0</v>
      </c>
      <c r="AC54" s="2"/>
      <c r="AD54" s="2"/>
      <c r="AE54" s="2"/>
      <c r="AF54" s="2">
        <f t="shared" si="6"/>
        <v>0</v>
      </c>
      <c r="AG54" s="2"/>
      <c r="AH54" s="2"/>
      <c r="AI54" s="83">
        <f t="shared" si="7"/>
        <v>0</v>
      </c>
      <c r="AJ54" s="5"/>
      <c r="AK54" s="5"/>
      <c r="AL54" s="5"/>
      <c r="AM54" s="2">
        <f t="shared" si="8"/>
        <v>0</v>
      </c>
      <c r="AN54" s="2"/>
      <c r="AO54" s="2"/>
      <c r="AP54" s="2"/>
      <c r="AQ54" s="2">
        <f t="shared" si="9"/>
        <v>0</v>
      </c>
      <c r="AR54" s="2"/>
      <c r="AS54" s="2"/>
      <c r="AT54" s="2"/>
      <c r="AU54" s="2">
        <f t="shared" si="10"/>
        <v>0</v>
      </c>
      <c r="AV54" s="2"/>
      <c r="AW54" s="2"/>
      <c r="AX54" s="2"/>
      <c r="AY54" s="2">
        <f t="shared" si="11"/>
        <v>0</v>
      </c>
      <c r="AZ54" s="5"/>
      <c r="BB54" s="83">
        <f t="shared" si="12"/>
        <v>0</v>
      </c>
      <c r="BC54" s="5">
        <f t="shared" si="13"/>
        <v>0</v>
      </c>
      <c r="BD54" s="5">
        <f t="shared" si="14"/>
        <v>0</v>
      </c>
      <c r="BE54" s="3">
        <f t="shared" si="15"/>
        <v>0</v>
      </c>
      <c r="BF54" s="2">
        <f t="shared" si="16"/>
        <v>0</v>
      </c>
      <c r="BG54" s="2">
        <f t="shared" si="17"/>
        <v>0</v>
      </c>
      <c r="BH54" s="2">
        <f t="shared" si="18"/>
        <v>0</v>
      </c>
      <c r="BI54" s="2">
        <f t="shared" si="19"/>
        <v>0</v>
      </c>
      <c r="BJ54" s="2">
        <f t="shared" si="20"/>
        <v>0</v>
      </c>
      <c r="BK54" s="2">
        <f t="shared" si="21"/>
        <v>0</v>
      </c>
      <c r="BL54" s="2">
        <f t="shared" si="22"/>
        <v>0</v>
      </c>
      <c r="BM54" s="2">
        <f t="shared" si="23"/>
        <v>0</v>
      </c>
      <c r="BN54" s="2">
        <f t="shared" si="24"/>
        <v>0</v>
      </c>
      <c r="BO54" s="2">
        <f t="shared" si="25"/>
        <v>0</v>
      </c>
      <c r="BP54" s="2">
        <f t="shared" si="26"/>
        <v>0</v>
      </c>
      <c r="BQ54" s="2">
        <f t="shared" si="27"/>
        <v>0</v>
      </c>
      <c r="BR54" s="2">
        <f t="shared" si="28"/>
        <v>0</v>
      </c>
      <c r="BS54" s="2"/>
      <c r="BT54" s="2"/>
      <c r="BU54" s="83">
        <f t="shared" si="29"/>
        <v>0</v>
      </c>
      <c r="BV54" s="5">
        <f t="shared" si="30"/>
        <v>0</v>
      </c>
      <c r="BW54" s="5">
        <f t="shared" si="31"/>
        <v>0</v>
      </c>
      <c r="BX54" s="5">
        <f t="shared" si="32"/>
        <v>0</v>
      </c>
      <c r="BY54" s="2">
        <f t="shared" si="33"/>
        <v>0</v>
      </c>
      <c r="BZ54" s="2">
        <f t="shared" si="34"/>
        <v>0</v>
      </c>
      <c r="CA54" s="2">
        <f t="shared" si="35"/>
        <v>0</v>
      </c>
      <c r="CB54" s="2">
        <f t="shared" si="36"/>
        <v>0</v>
      </c>
      <c r="CC54" s="2">
        <f t="shared" si="37"/>
        <v>0</v>
      </c>
      <c r="CD54" s="2">
        <f t="shared" si="38"/>
        <v>0</v>
      </c>
      <c r="CE54" s="2">
        <f t="shared" si="39"/>
        <v>0</v>
      </c>
      <c r="CF54" s="2">
        <f t="shared" si="40"/>
        <v>0</v>
      </c>
      <c r="CG54" s="2">
        <f t="shared" si="41"/>
        <v>0</v>
      </c>
      <c r="CH54" s="2">
        <f t="shared" si="42"/>
        <v>0</v>
      </c>
      <c r="CI54" s="2">
        <f t="shared" si="43"/>
        <v>0</v>
      </c>
      <c r="CJ54" s="2">
        <f t="shared" si="44"/>
        <v>0</v>
      </c>
      <c r="CK54" s="2">
        <f t="shared" si="45"/>
        <v>0</v>
      </c>
    </row>
    <row r="55" spans="2:89" ht="12.75" x14ac:dyDescent="0.2">
      <c r="B55" s="18" t="s">
        <v>26</v>
      </c>
      <c r="D55" s="18" t="s">
        <v>29</v>
      </c>
      <c r="E55" s="1">
        <f t="shared" si="0"/>
        <v>0</v>
      </c>
      <c r="G55" s="87">
        <v>0</v>
      </c>
      <c r="H55" s="35"/>
      <c r="I55" s="87">
        <v>0</v>
      </c>
      <c r="J55" s="81">
        <f t="shared" si="1"/>
        <v>0</v>
      </c>
      <c r="K55" s="87">
        <v>0</v>
      </c>
      <c r="P55" s="83">
        <f t="shared" si="2"/>
        <v>0</v>
      </c>
      <c r="Q55" s="6"/>
      <c r="R55" s="6"/>
      <c r="S55" s="4"/>
      <c r="T55" s="2">
        <f t="shared" si="3"/>
        <v>0</v>
      </c>
      <c r="U55" s="2"/>
      <c r="V55" s="2"/>
      <c r="W55" s="2"/>
      <c r="X55" s="2">
        <f t="shared" si="4"/>
        <v>0</v>
      </c>
      <c r="Y55" s="2"/>
      <c r="Z55" s="2"/>
      <c r="AA55" s="2"/>
      <c r="AB55" s="2">
        <f t="shared" si="5"/>
        <v>0</v>
      </c>
      <c r="AC55" s="2"/>
      <c r="AD55" s="2"/>
      <c r="AE55" s="2"/>
      <c r="AF55" s="2">
        <f t="shared" si="6"/>
        <v>0</v>
      </c>
      <c r="AG55" s="2"/>
      <c r="AH55" s="2"/>
      <c r="AI55" s="83">
        <f t="shared" si="7"/>
        <v>0</v>
      </c>
      <c r="AJ55" s="5"/>
      <c r="AK55" s="5"/>
      <c r="AL55" s="5"/>
      <c r="AM55" s="2">
        <f t="shared" si="8"/>
        <v>0</v>
      </c>
      <c r="AN55" s="2"/>
      <c r="AO55" s="2"/>
      <c r="AP55" s="2"/>
      <c r="AQ55" s="2">
        <f t="shared" si="9"/>
        <v>0</v>
      </c>
      <c r="AR55" s="2"/>
      <c r="AS55" s="2"/>
      <c r="AT55" s="2"/>
      <c r="AU55" s="2">
        <f t="shared" si="10"/>
        <v>0</v>
      </c>
      <c r="AV55" s="2"/>
      <c r="AW55" s="2"/>
      <c r="AX55" s="2"/>
      <c r="AY55" s="2">
        <f t="shared" si="11"/>
        <v>0</v>
      </c>
      <c r="AZ55" s="5"/>
      <c r="BB55" s="83">
        <f t="shared" si="12"/>
        <v>0</v>
      </c>
      <c r="BC55" s="6">
        <f t="shared" si="13"/>
        <v>0</v>
      </c>
      <c r="BD55" s="6">
        <f t="shared" si="14"/>
        <v>0</v>
      </c>
      <c r="BE55" s="4">
        <f t="shared" si="15"/>
        <v>0</v>
      </c>
      <c r="BF55" s="2">
        <f t="shared" si="16"/>
        <v>0</v>
      </c>
      <c r="BG55" s="2">
        <f t="shared" si="17"/>
        <v>0</v>
      </c>
      <c r="BH55" s="2">
        <f t="shared" si="18"/>
        <v>0</v>
      </c>
      <c r="BI55" s="2">
        <f t="shared" si="19"/>
        <v>0</v>
      </c>
      <c r="BJ55" s="2">
        <f t="shared" si="20"/>
        <v>0</v>
      </c>
      <c r="BK55" s="2">
        <f t="shared" si="21"/>
        <v>0</v>
      </c>
      <c r="BL55" s="2">
        <f t="shared" si="22"/>
        <v>0</v>
      </c>
      <c r="BM55" s="2">
        <f t="shared" si="23"/>
        <v>0</v>
      </c>
      <c r="BN55" s="2">
        <f t="shared" si="24"/>
        <v>0</v>
      </c>
      <c r="BO55" s="2">
        <f t="shared" si="25"/>
        <v>0</v>
      </c>
      <c r="BP55" s="2">
        <f t="shared" si="26"/>
        <v>0</v>
      </c>
      <c r="BQ55" s="2">
        <f t="shared" si="27"/>
        <v>0</v>
      </c>
      <c r="BR55" s="2">
        <f t="shared" si="28"/>
        <v>0</v>
      </c>
      <c r="BS55" s="2"/>
      <c r="BT55" s="2"/>
      <c r="BU55" s="83">
        <f t="shared" si="29"/>
        <v>0</v>
      </c>
      <c r="BV55" s="5">
        <f t="shared" si="30"/>
        <v>0</v>
      </c>
      <c r="BW55" s="5">
        <f t="shared" si="31"/>
        <v>0</v>
      </c>
      <c r="BX55" s="5">
        <f t="shared" si="32"/>
        <v>0</v>
      </c>
      <c r="BY55" s="2">
        <f t="shared" si="33"/>
        <v>0</v>
      </c>
      <c r="BZ55" s="2">
        <f t="shared" si="34"/>
        <v>0</v>
      </c>
      <c r="CA55" s="2">
        <f t="shared" si="35"/>
        <v>0</v>
      </c>
      <c r="CB55" s="2">
        <f t="shared" si="36"/>
        <v>0</v>
      </c>
      <c r="CC55" s="2">
        <f t="shared" si="37"/>
        <v>0</v>
      </c>
      <c r="CD55" s="2">
        <f t="shared" si="38"/>
        <v>0</v>
      </c>
      <c r="CE55" s="2">
        <f t="shared" si="39"/>
        <v>0</v>
      </c>
      <c r="CF55" s="2">
        <f t="shared" si="40"/>
        <v>0</v>
      </c>
      <c r="CG55" s="2">
        <f t="shared" si="41"/>
        <v>0</v>
      </c>
      <c r="CH55" s="2">
        <f t="shared" si="42"/>
        <v>0</v>
      </c>
      <c r="CI55" s="2">
        <f t="shared" si="43"/>
        <v>0</v>
      </c>
      <c r="CJ55" s="2">
        <f t="shared" si="44"/>
        <v>0</v>
      </c>
      <c r="CK55" s="2">
        <f t="shared" si="45"/>
        <v>0</v>
      </c>
    </row>
    <row r="56" spans="2:89" ht="12.75" customHeight="1" x14ac:dyDescent="0.2">
      <c r="P56" s="83">
        <f t="shared" si="2"/>
        <v>0</v>
      </c>
      <c r="Q56" s="2"/>
      <c r="R56" s="2"/>
      <c r="S56" s="2"/>
      <c r="T56" s="2">
        <f t="shared" si="3"/>
        <v>0</v>
      </c>
      <c r="U56" s="2"/>
      <c r="V56" s="2"/>
      <c r="W56" s="2"/>
      <c r="X56" s="2">
        <f t="shared" si="4"/>
        <v>0</v>
      </c>
      <c r="Y56" s="2"/>
      <c r="Z56" s="2"/>
      <c r="AA56" s="2"/>
      <c r="AB56" s="2">
        <f t="shared" si="5"/>
        <v>0</v>
      </c>
      <c r="AC56" s="2"/>
      <c r="AD56" s="2"/>
      <c r="AE56" s="2"/>
      <c r="AF56" s="2">
        <f t="shared" si="6"/>
        <v>0</v>
      </c>
      <c r="AG56" s="2"/>
      <c r="AH56" s="2"/>
      <c r="AI56" s="83">
        <f t="shared" si="7"/>
        <v>0</v>
      </c>
      <c r="AJ56" s="2"/>
      <c r="AK56" s="2"/>
      <c r="AL56" s="2"/>
      <c r="AM56" s="2">
        <f t="shared" si="8"/>
        <v>0</v>
      </c>
      <c r="AN56" s="2"/>
      <c r="AO56" s="2"/>
      <c r="AP56" s="2"/>
      <c r="AQ56" s="2">
        <f t="shared" si="9"/>
        <v>0</v>
      </c>
      <c r="AR56" s="2"/>
      <c r="AS56" s="2"/>
      <c r="AT56" s="2"/>
      <c r="AU56" s="2">
        <f t="shared" si="10"/>
        <v>0</v>
      </c>
      <c r="AV56" s="2"/>
      <c r="AW56" s="2"/>
      <c r="AX56" s="2"/>
      <c r="AY56" s="2">
        <f t="shared" si="11"/>
        <v>0</v>
      </c>
      <c r="AZ56" s="5"/>
      <c r="BB56" s="83">
        <f>BF56+BJ56+BN56+BR56</f>
        <v>0</v>
      </c>
      <c r="BC56" s="2"/>
      <c r="BD56" s="2"/>
      <c r="BE56" s="2"/>
      <c r="BF56" s="2">
        <f>SUM(BC56:BE56)</f>
        <v>0</v>
      </c>
      <c r="BG56" s="2"/>
      <c r="BH56" s="2"/>
      <c r="BI56" s="2"/>
      <c r="BJ56" s="2">
        <f>SUM(BG56:BI56)</f>
        <v>0</v>
      </c>
      <c r="BK56" s="2"/>
      <c r="BL56" s="2"/>
      <c r="BM56" s="2"/>
      <c r="BN56" s="2">
        <f>SUM(BK56:BM56)</f>
        <v>0</v>
      </c>
      <c r="BO56" s="2"/>
      <c r="BP56" s="2"/>
      <c r="BQ56" s="2"/>
      <c r="BR56" s="2">
        <f>SUM(BO56:BQ56)</f>
        <v>0</v>
      </c>
      <c r="BS56" s="2"/>
      <c r="BT56" s="2"/>
      <c r="BU56" s="83">
        <f t="shared" si="29"/>
        <v>0</v>
      </c>
      <c r="BV56" s="2">
        <f t="shared" si="30"/>
        <v>0</v>
      </c>
      <c r="BW56" s="2">
        <f t="shared" si="31"/>
        <v>0</v>
      </c>
      <c r="BX56" s="2">
        <f t="shared" si="32"/>
        <v>0</v>
      </c>
      <c r="BY56" s="2">
        <f t="shared" si="33"/>
        <v>0</v>
      </c>
      <c r="BZ56" s="2">
        <f t="shared" si="34"/>
        <v>0</v>
      </c>
      <c r="CA56" s="2">
        <f t="shared" si="35"/>
        <v>0</v>
      </c>
      <c r="CB56" s="2">
        <f t="shared" si="36"/>
        <v>0</v>
      </c>
      <c r="CC56" s="2">
        <f t="shared" si="37"/>
        <v>0</v>
      </c>
      <c r="CD56" s="2">
        <f t="shared" si="38"/>
        <v>0</v>
      </c>
      <c r="CE56" s="2">
        <f t="shared" si="39"/>
        <v>0</v>
      </c>
      <c r="CF56" s="2">
        <f t="shared" si="40"/>
        <v>0</v>
      </c>
      <c r="CG56" s="2">
        <f t="shared" si="41"/>
        <v>0</v>
      </c>
      <c r="CH56" s="2">
        <f t="shared" si="42"/>
        <v>0</v>
      </c>
      <c r="CI56" s="2">
        <f t="shared" si="43"/>
        <v>0</v>
      </c>
      <c r="CJ56" s="2">
        <f t="shared" si="44"/>
        <v>0</v>
      </c>
      <c r="CK56" s="2">
        <f t="shared" si="45"/>
        <v>0</v>
      </c>
    </row>
    <row r="57" spans="2:89" ht="12.75" customHeight="1" thickBot="1" x14ac:dyDescent="0.25">
      <c r="P57" s="44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86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B57" s="44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86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</row>
    <row r="58" spans="2:89" ht="12.75" customHeight="1" x14ac:dyDescent="0.2"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</row>
    <row r="59" spans="2:89" ht="12.75" customHeight="1" x14ac:dyDescent="0.2"/>
    <row r="60" spans="2:89" ht="12.75" customHeight="1" x14ac:dyDescent="0.2"/>
    <row r="61" spans="2:89" ht="12.75" customHeight="1" x14ac:dyDescent="0.2"/>
    <row r="62" spans="2:89" ht="12.75" customHeight="1" x14ac:dyDescent="0.2"/>
    <row r="63" spans="2:89" ht="12.75" customHeight="1" x14ac:dyDescent="0.2"/>
    <row r="64" spans="2:89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</sheetData>
  <mergeCells count="4">
    <mergeCell ref="BC20:BR20"/>
    <mergeCell ref="BV20:CK20"/>
    <mergeCell ref="T20:AF20"/>
    <mergeCell ref="AM20:AY20"/>
  </mergeCells>
  <dataValidations count="3">
    <dataValidation type="list" allowBlank="1" showInputMessage="1" showErrorMessage="1" sqref="K22:K55">
      <formula1>$G$6:$G$1006</formula1>
    </dataValidation>
    <dataValidation type="list" allowBlank="1" showInputMessage="1" showErrorMessage="1" sqref="G22:G55">
      <formula1>$G$6:$G$1006</formula1>
    </dataValidation>
    <dataValidation type="list" allowBlank="1" showInputMessage="1" showErrorMessage="1" sqref="I22:I55">
      <formula1>$G$6:$G$1006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Sheet3!$A$6:$A$13</xm:f>
          </x14:formula1>
          <xm:sqref>D22:D55</xm:sqref>
        </x14:dataValidation>
        <x14:dataValidation type="list" allowBlank="1" showInputMessage="1" showErrorMessage="1">
          <x14:formula1>
            <xm:f>Sheet3!$D$6:$D$9</xm:f>
          </x14:formula1>
          <xm:sqref>B22:B55</xm:sqref>
        </x14:dataValidation>
        <x14:dataValidation type="list" allowBlank="1" showInputMessage="1" showErrorMessage="1">
          <x14:formula1>
            <xm:f>Sheet3!$H$6:$H$1006</xm:f>
          </x14:formula1>
          <xm:sqref>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J10006"/>
  <sheetViews>
    <sheetView workbookViewId="0">
      <selection sqref="A1:J1048576"/>
    </sheetView>
  </sheetViews>
  <sheetFormatPr baseColWidth="10" defaultColWidth="9.140625" defaultRowHeight="16.5" x14ac:dyDescent="0.3"/>
  <cols>
    <col min="1" max="1" width="17.42578125" style="7" bestFit="1" customWidth="1"/>
    <col min="2" max="2" width="16.85546875" style="7" bestFit="1" customWidth="1"/>
    <col min="3" max="3" width="22.42578125" style="7" bestFit="1" customWidth="1"/>
    <col min="4" max="4" width="20.42578125" style="7" bestFit="1" customWidth="1"/>
    <col min="5" max="5" width="20.42578125" style="7" customWidth="1"/>
    <col min="6" max="6" width="18.7109375" style="7" customWidth="1"/>
    <col min="7" max="7" width="20.42578125" style="7" customWidth="1"/>
    <col min="8" max="8" width="15.42578125" style="7" customWidth="1"/>
    <col min="9" max="9" width="9.85546875" style="7" bestFit="1" customWidth="1"/>
    <col min="11" max="16384" width="9.140625" style="7"/>
  </cols>
  <sheetData>
    <row r="5" spans="1:9" x14ac:dyDescent="0.3">
      <c r="A5" s="9"/>
      <c r="B5" s="10"/>
      <c r="C5" s="10"/>
      <c r="D5" s="10"/>
      <c r="E5" s="10"/>
      <c r="F5" s="11"/>
      <c r="G5" s="10"/>
      <c r="H5" s="11"/>
    </row>
    <row r="6" spans="1:9" x14ac:dyDescent="0.3">
      <c r="A6" s="71"/>
      <c r="B6" s="15"/>
      <c r="C6" s="73"/>
      <c r="D6" s="12"/>
      <c r="E6" s="12"/>
      <c r="F6" s="8"/>
      <c r="G6" s="91"/>
      <c r="H6" s="8"/>
      <c r="I6" s="90"/>
    </row>
    <row r="7" spans="1:9" x14ac:dyDescent="0.3">
      <c r="A7" s="72"/>
      <c r="B7" s="78"/>
      <c r="C7" s="74"/>
      <c r="D7" s="13"/>
      <c r="E7" s="13"/>
      <c r="F7" s="8"/>
      <c r="G7" s="91"/>
      <c r="H7" s="8"/>
      <c r="I7" s="90"/>
    </row>
    <row r="8" spans="1:9" x14ac:dyDescent="0.3">
      <c r="A8" s="72"/>
      <c r="B8" s="78"/>
      <c r="C8" s="74"/>
      <c r="D8" s="13"/>
      <c r="E8" s="13"/>
      <c r="F8" s="8"/>
      <c r="G8" s="91"/>
      <c r="H8" s="8"/>
      <c r="I8" s="90"/>
    </row>
    <row r="9" spans="1:9" x14ac:dyDescent="0.3">
      <c r="A9" s="72"/>
      <c r="B9" s="78"/>
      <c r="C9" s="74"/>
      <c r="D9" s="13"/>
      <c r="E9" s="13"/>
      <c r="F9" s="77"/>
      <c r="G9" s="75"/>
      <c r="H9" s="8"/>
      <c r="I9" s="90"/>
    </row>
    <row r="10" spans="1:9" x14ac:dyDescent="0.3">
      <c r="A10" s="72"/>
      <c r="B10" s="78"/>
      <c r="C10" s="74"/>
      <c r="D10" s="13"/>
      <c r="E10" s="13"/>
      <c r="G10" s="75"/>
      <c r="H10" s="8"/>
      <c r="I10" s="90"/>
    </row>
    <row r="11" spans="1:9" x14ac:dyDescent="0.3">
      <c r="A11" s="72"/>
      <c r="B11" s="78"/>
      <c r="C11" s="74"/>
      <c r="D11" s="13"/>
      <c r="E11" s="13"/>
      <c r="G11" s="75"/>
      <c r="H11" s="8"/>
      <c r="I11" s="90"/>
    </row>
    <row r="12" spans="1:9" x14ac:dyDescent="0.3">
      <c r="A12" s="72"/>
      <c r="B12" s="78"/>
      <c r="C12" s="74"/>
      <c r="D12" s="13"/>
      <c r="E12" s="13"/>
      <c r="G12" s="75"/>
      <c r="H12" s="8"/>
      <c r="I12" s="90"/>
    </row>
    <row r="13" spans="1:9" x14ac:dyDescent="0.3">
      <c r="A13" s="72"/>
      <c r="B13" s="78"/>
      <c r="C13" s="75"/>
      <c r="D13" s="13"/>
      <c r="E13" s="13"/>
      <c r="G13" s="75"/>
      <c r="H13" s="8"/>
      <c r="I13" s="90"/>
    </row>
    <row r="14" spans="1:9" x14ac:dyDescent="0.3">
      <c r="A14" s="72"/>
      <c r="B14" s="13"/>
      <c r="C14" s="75"/>
      <c r="D14" s="13"/>
      <c r="E14" s="13"/>
      <c r="G14" s="75"/>
      <c r="H14" s="8"/>
      <c r="I14" s="90"/>
    </row>
    <row r="15" spans="1:9" x14ac:dyDescent="0.3">
      <c r="A15" s="72"/>
      <c r="B15" s="13"/>
      <c r="C15" s="75"/>
      <c r="D15" s="13"/>
      <c r="E15" s="13"/>
      <c r="G15" s="75"/>
      <c r="H15" s="8"/>
      <c r="I15" s="90"/>
    </row>
    <row r="16" spans="1:9" x14ac:dyDescent="0.3">
      <c r="A16" s="72"/>
      <c r="B16" s="13"/>
      <c r="C16" s="75"/>
      <c r="D16" s="13"/>
      <c r="E16" s="13"/>
      <c r="G16" s="75"/>
      <c r="H16" s="8"/>
      <c r="I16" s="90"/>
    </row>
    <row r="17" spans="1:9" x14ac:dyDescent="0.3">
      <c r="A17" s="72"/>
      <c r="B17" s="13"/>
      <c r="C17" s="75"/>
      <c r="D17" s="13"/>
      <c r="E17" s="13"/>
      <c r="G17" s="75"/>
      <c r="H17" s="8"/>
      <c r="I17" s="90"/>
    </row>
    <row r="18" spans="1:9" x14ac:dyDescent="0.3">
      <c r="A18" s="72"/>
      <c r="B18" s="13"/>
      <c r="C18" s="75"/>
      <c r="D18" s="13"/>
      <c r="E18" s="13"/>
      <c r="G18" s="75"/>
      <c r="H18" s="8"/>
      <c r="I18" s="90"/>
    </row>
    <row r="19" spans="1:9" x14ac:dyDescent="0.3">
      <c r="A19" s="72"/>
      <c r="B19" s="13"/>
      <c r="C19" s="75"/>
      <c r="D19" s="13"/>
      <c r="E19" s="13"/>
      <c r="G19" s="75"/>
      <c r="H19" s="8"/>
      <c r="I19" s="90"/>
    </row>
    <row r="20" spans="1:9" x14ac:dyDescent="0.3">
      <c r="A20" s="72"/>
      <c r="B20" s="13"/>
      <c r="C20" s="75"/>
      <c r="D20" s="13"/>
      <c r="E20" s="13"/>
      <c r="G20" s="75"/>
      <c r="H20" s="8"/>
      <c r="I20" s="90"/>
    </row>
    <row r="21" spans="1:9" x14ac:dyDescent="0.3">
      <c r="A21" s="72"/>
      <c r="B21" s="13"/>
      <c r="C21" s="75"/>
      <c r="D21" s="13"/>
      <c r="E21" s="13"/>
      <c r="G21" s="75"/>
      <c r="H21" s="8"/>
      <c r="I21" s="90"/>
    </row>
    <row r="22" spans="1:9" x14ac:dyDescent="0.3">
      <c r="A22" s="72"/>
      <c r="B22" s="13"/>
      <c r="C22" s="75"/>
      <c r="D22" s="13"/>
      <c r="E22" s="13"/>
      <c r="G22" s="75"/>
      <c r="H22" s="8"/>
      <c r="I22" s="90"/>
    </row>
    <row r="23" spans="1:9" x14ac:dyDescent="0.3">
      <c r="A23" s="72"/>
      <c r="B23" s="13"/>
      <c r="C23" s="75"/>
      <c r="D23" s="13"/>
      <c r="E23" s="13"/>
      <c r="G23" s="75"/>
      <c r="H23" s="8"/>
      <c r="I23" s="90"/>
    </row>
    <row r="24" spans="1:9" x14ac:dyDescent="0.3">
      <c r="A24" s="72"/>
      <c r="B24" s="13"/>
      <c r="C24" s="75"/>
      <c r="D24" s="13"/>
      <c r="E24" s="13"/>
      <c r="G24" s="75"/>
      <c r="H24" s="8"/>
      <c r="I24" s="90"/>
    </row>
    <row r="25" spans="1:9" x14ac:dyDescent="0.3">
      <c r="A25" s="72"/>
      <c r="B25" s="13"/>
      <c r="C25" s="75"/>
      <c r="D25" s="13"/>
      <c r="E25" s="13"/>
      <c r="G25" s="75"/>
      <c r="H25" s="8"/>
      <c r="I25" s="90"/>
    </row>
    <row r="26" spans="1:9" x14ac:dyDescent="0.3">
      <c r="A26" s="72"/>
      <c r="B26" s="13"/>
      <c r="C26" s="75"/>
      <c r="D26" s="13"/>
      <c r="E26" s="13"/>
      <c r="G26" s="75"/>
      <c r="H26" s="8"/>
      <c r="I26" s="90"/>
    </row>
    <row r="27" spans="1:9" x14ac:dyDescent="0.3">
      <c r="A27" s="72"/>
      <c r="B27" s="13"/>
      <c r="C27" s="75"/>
      <c r="D27" s="13"/>
      <c r="E27" s="13"/>
      <c r="G27" s="75"/>
      <c r="H27" s="8"/>
      <c r="I27" s="90"/>
    </row>
    <row r="28" spans="1:9" x14ac:dyDescent="0.3">
      <c r="A28" s="72"/>
      <c r="B28" s="13"/>
      <c r="C28" s="75"/>
      <c r="D28" s="13"/>
      <c r="E28" s="13"/>
      <c r="G28" s="75"/>
      <c r="H28" s="8"/>
      <c r="I28" s="90"/>
    </row>
    <row r="29" spans="1:9" x14ac:dyDescent="0.3">
      <c r="A29" s="72"/>
      <c r="B29" s="13"/>
      <c r="C29" s="75"/>
      <c r="D29" s="13"/>
      <c r="E29" s="13"/>
      <c r="G29" s="75"/>
      <c r="H29" s="8"/>
      <c r="I29" s="90"/>
    </row>
    <row r="30" spans="1:9" x14ac:dyDescent="0.3">
      <c r="A30" s="72"/>
      <c r="B30" s="13"/>
      <c r="C30" s="75"/>
      <c r="D30" s="13"/>
      <c r="E30" s="13"/>
      <c r="G30" s="75"/>
      <c r="H30" s="8"/>
      <c r="I30" s="90"/>
    </row>
    <row r="31" spans="1:9" x14ac:dyDescent="0.3">
      <c r="A31" s="72"/>
      <c r="B31" s="13"/>
      <c r="C31" s="75"/>
      <c r="D31" s="13"/>
      <c r="E31" s="13"/>
      <c r="G31" s="75"/>
      <c r="H31" s="8"/>
      <c r="I31" s="90"/>
    </row>
    <row r="32" spans="1:9" x14ac:dyDescent="0.3">
      <c r="A32" s="72"/>
      <c r="B32" s="13"/>
      <c r="C32" s="75"/>
      <c r="D32" s="13"/>
      <c r="E32" s="13"/>
      <c r="G32" s="75"/>
      <c r="H32" s="8"/>
      <c r="I32" s="90"/>
    </row>
    <row r="33" spans="1:9" x14ac:dyDescent="0.3">
      <c r="A33" s="72"/>
      <c r="B33" s="13"/>
      <c r="C33" s="75"/>
      <c r="D33" s="13"/>
      <c r="E33" s="13"/>
      <c r="G33" s="75"/>
      <c r="H33" s="8"/>
      <c r="I33" s="90"/>
    </row>
    <row r="34" spans="1:9" x14ac:dyDescent="0.3">
      <c r="A34" s="72"/>
      <c r="B34" s="13"/>
      <c r="C34" s="75"/>
      <c r="D34" s="13"/>
      <c r="E34" s="13"/>
      <c r="G34" s="75"/>
      <c r="H34" s="8"/>
      <c r="I34" s="90"/>
    </row>
    <row r="35" spans="1:9" x14ac:dyDescent="0.3">
      <c r="A35" s="72"/>
      <c r="B35" s="13"/>
      <c r="C35" s="75"/>
      <c r="D35" s="13"/>
      <c r="E35" s="13"/>
      <c r="G35" s="75"/>
      <c r="H35" s="8"/>
      <c r="I35" s="90"/>
    </row>
    <row r="36" spans="1:9" x14ac:dyDescent="0.3">
      <c r="A36" s="72"/>
      <c r="B36" s="13"/>
      <c r="C36" s="75"/>
      <c r="D36" s="13"/>
      <c r="E36" s="13"/>
      <c r="G36" s="75"/>
      <c r="H36" s="8"/>
      <c r="I36" s="90"/>
    </row>
    <row r="37" spans="1:9" x14ac:dyDescent="0.3">
      <c r="A37" s="72"/>
      <c r="B37" s="13"/>
      <c r="C37" s="75"/>
      <c r="D37" s="13"/>
      <c r="E37" s="13"/>
      <c r="G37" s="75"/>
      <c r="H37" s="8"/>
      <c r="I37" s="90"/>
    </row>
    <row r="38" spans="1:9" x14ac:dyDescent="0.3">
      <c r="A38" s="72"/>
      <c r="B38" s="13"/>
      <c r="C38" s="75"/>
      <c r="D38" s="13"/>
      <c r="E38" s="13"/>
      <c r="G38" s="75"/>
      <c r="H38" s="8"/>
      <c r="I38" s="90"/>
    </row>
    <row r="39" spans="1:9" x14ac:dyDescent="0.3">
      <c r="A39" s="72"/>
      <c r="B39" s="13"/>
      <c r="C39" s="75"/>
      <c r="D39" s="13"/>
      <c r="E39" s="13"/>
      <c r="G39" s="75"/>
      <c r="H39" s="8"/>
      <c r="I39" s="90"/>
    </row>
    <row r="40" spans="1:9" x14ac:dyDescent="0.3">
      <c r="A40" s="72"/>
      <c r="B40" s="13"/>
      <c r="C40" s="75"/>
      <c r="D40" s="13"/>
      <c r="E40" s="13"/>
      <c r="G40" s="75"/>
      <c r="H40" s="8"/>
      <c r="I40" s="90"/>
    </row>
    <row r="41" spans="1:9" x14ac:dyDescent="0.3">
      <c r="A41" s="72"/>
      <c r="B41" s="13"/>
      <c r="C41" s="75"/>
      <c r="D41" s="13"/>
      <c r="E41" s="13"/>
      <c r="G41" s="75"/>
      <c r="H41" s="8"/>
      <c r="I41" s="90"/>
    </row>
    <row r="42" spans="1:9" x14ac:dyDescent="0.3">
      <c r="A42" s="72"/>
      <c r="B42" s="13"/>
      <c r="C42" s="75"/>
      <c r="D42" s="13"/>
      <c r="E42" s="13"/>
      <c r="G42" s="75"/>
      <c r="H42" s="8"/>
      <c r="I42" s="90"/>
    </row>
    <row r="43" spans="1:9" x14ac:dyDescent="0.3">
      <c r="A43" s="72"/>
      <c r="B43" s="13"/>
      <c r="C43" s="75"/>
      <c r="D43" s="13"/>
      <c r="E43" s="13"/>
      <c r="G43" s="75"/>
      <c r="H43" s="8"/>
      <c r="I43" s="90"/>
    </row>
    <row r="44" spans="1:9" x14ac:dyDescent="0.3">
      <c r="A44" s="72"/>
      <c r="B44" s="13"/>
      <c r="C44" s="75"/>
      <c r="D44" s="13"/>
      <c r="E44" s="13"/>
      <c r="G44" s="75"/>
      <c r="H44" s="8"/>
      <c r="I44" s="90"/>
    </row>
    <row r="45" spans="1:9" x14ac:dyDescent="0.3">
      <c r="A45" s="72"/>
      <c r="B45" s="13"/>
      <c r="C45" s="75"/>
      <c r="D45" s="13"/>
      <c r="E45" s="13"/>
      <c r="G45" s="75"/>
      <c r="H45" s="8"/>
      <c r="I45" s="90"/>
    </row>
    <row r="46" spans="1:9" x14ac:dyDescent="0.3">
      <c r="A46" s="72"/>
      <c r="B46" s="13"/>
      <c r="C46" s="75"/>
      <c r="D46" s="13"/>
      <c r="E46" s="13"/>
      <c r="G46" s="75"/>
      <c r="H46" s="8"/>
      <c r="I46" s="90"/>
    </row>
    <row r="47" spans="1:9" x14ac:dyDescent="0.3">
      <c r="A47" s="72"/>
      <c r="B47" s="13"/>
      <c r="C47" s="75"/>
      <c r="D47" s="13"/>
      <c r="E47" s="13"/>
      <c r="G47" s="75"/>
      <c r="H47" s="8"/>
      <c r="I47" s="90"/>
    </row>
    <row r="48" spans="1:9" x14ac:dyDescent="0.3">
      <c r="A48" s="72"/>
      <c r="B48" s="13"/>
      <c r="C48" s="75"/>
      <c r="D48" s="13"/>
      <c r="E48" s="13"/>
      <c r="G48" s="75"/>
      <c r="H48" s="8"/>
      <c r="I48" s="90"/>
    </row>
    <row r="49" spans="1:9" x14ac:dyDescent="0.3">
      <c r="A49" s="72"/>
      <c r="B49" s="13"/>
      <c r="C49" s="75"/>
      <c r="D49" s="13"/>
      <c r="E49" s="13"/>
      <c r="G49" s="75"/>
      <c r="H49" s="8"/>
      <c r="I49" s="90"/>
    </row>
    <row r="50" spans="1:9" x14ac:dyDescent="0.3">
      <c r="A50" s="72"/>
      <c r="B50" s="13"/>
      <c r="C50" s="75"/>
      <c r="D50" s="13"/>
      <c r="E50" s="13"/>
      <c r="G50" s="75"/>
      <c r="H50" s="8"/>
      <c r="I50" s="90"/>
    </row>
    <row r="51" spans="1:9" x14ac:dyDescent="0.3">
      <c r="A51" s="72"/>
      <c r="B51" s="13"/>
      <c r="C51" s="75"/>
      <c r="D51" s="13"/>
      <c r="E51" s="13"/>
      <c r="G51" s="75"/>
      <c r="H51" s="8"/>
      <c r="I51" s="90"/>
    </row>
    <row r="52" spans="1:9" x14ac:dyDescent="0.3">
      <c r="A52" s="72"/>
      <c r="B52" s="13"/>
      <c r="C52" s="75"/>
      <c r="D52" s="13"/>
      <c r="E52" s="13"/>
      <c r="G52" s="75"/>
      <c r="H52" s="8"/>
      <c r="I52" s="90"/>
    </row>
    <row r="53" spans="1:9" x14ac:dyDescent="0.3">
      <c r="A53" s="72"/>
      <c r="B53" s="13"/>
      <c r="C53" s="75"/>
      <c r="D53" s="13"/>
      <c r="E53" s="13"/>
      <c r="G53" s="75"/>
      <c r="H53" s="8"/>
      <c r="I53" s="90"/>
    </row>
    <row r="54" spans="1:9" x14ac:dyDescent="0.3">
      <c r="A54" s="72"/>
      <c r="B54" s="13"/>
      <c r="C54" s="75"/>
      <c r="D54" s="13"/>
      <c r="E54" s="13"/>
      <c r="G54" s="75"/>
      <c r="H54" s="8"/>
      <c r="I54" s="90"/>
    </row>
    <row r="55" spans="1:9" x14ac:dyDescent="0.3">
      <c r="A55" s="72"/>
      <c r="B55" s="13"/>
      <c r="C55" s="75"/>
      <c r="D55" s="13"/>
      <c r="E55" s="13"/>
      <c r="G55" s="75"/>
      <c r="H55" s="8"/>
      <c r="I55" s="90"/>
    </row>
    <row r="56" spans="1:9" x14ac:dyDescent="0.3">
      <c r="A56" s="72"/>
      <c r="B56" s="13"/>
      <c r="C56" s="75"/>
      <c r="D56" s="13"/>
      <c r="E56" s="13"/>
      <c r="G56" s="75"/>
      <c r="H56" s="8"/>
      <c r="I56" s="90"/>
    </row>
    <row r="57" spans="1:9" x14ac:dyDescent="0.3">
      <c r="A57" s="72"/>
      <c r="B57" s="13"/>
      <c r="C57" s="75"/>
      <c r="D57" s="13"/>
      <c r="E57" s="13"/>
      <c r="G57" s="75"/>
      <c r="H57" s="8"/>
      <c r="I57" s="90"/>
    </row>
    <row r="58" spans="1:9" x14ac:dyDescent="0.3">
      <c r="A58" s="72"/>
      <c r="B58" s="13"/>
      <c r="C58" s="75"/>
      <c r="D58" s="13"/>
      <c r="E58" s="13"/>
      <c r="G58" s="75"/>
      <c r="H58" s="8"/>
      <c r="I58" s="90"/>
    </row>
    <row r="59" spans="1:9" x14ac:dyDescent="0.3">
      <c r="A59" s="72"/>
      <c r="B59" s="13"/>
      <c r="C59" s="75"/>
      <c r="D59" s="13"/>
      <c r="E59" s="13"/>
      <c r="G59" s="75"/>
      <c r="H59" s="8"/>
      <c r="I59" s="90"/>
    </row>
    <row r="60" spans="1:9" x14ac:dyDescent="0.3">
      <c r="A60" s="72"/>
      <c r="B60" s="13"/>
      <c r="C60" s="75"/>
      <c r="D60" s="13"/>
      <c r="E60" s="13"/>
      <c r="G60" s="75"/>
      <c r="H60" s="8"/>
      <c r="I60" s="90"/>
    </row>
    <row r="61" spans="1:9" x14ac:dyDescent="0.3">
      <c r="A61" s="72"/>
      <c r="B61" s="13"/>
      <c r="C61" s="75"/>
      <c r="D61" s="13"/>
      <c r="E61" s="13"/>
      <c r="G61" s="75"/>
      <c r="H61" s="8"/>
      <c r="I61" s="90"/>
    </row>
    <row r="62" spans="1:9" x14ac:dyDescent="0.3">
      <c r="A62" s="72"/>
      <c r="B62" s="13"/>
      <c r="C62" s="75"/>
      <c r="D62" s="13"/>
      <c r="E62" s="13"/>
      <c r="G62" s="75"/>
      <c r="H62" s="8"/>
      <c r="I62" s="90"/>
    </row>
    <row r="63" spans="1:9" x14ac:dyDescent="0.3">
      <c r="A63" s="72"/>
      <c r="B63" s="13"/>
      <c r="C63" s="75"/>
      <c r="D63" s="13"/>
      <c r="E63" s="13"/>
      <c r="G63" s="75"/>
      <c r="H63" s="8"/>
      <c r="I63" s="90"/>
    </row>
    <row r="64" spans="1:9" x14ac:dyDescent="0.3">
      <c r="A64" s="72"/>
      <c r="B64" s="13"/>
      <c r="C64" s="75"/>
      <c r="D64" s="13"/>
      <c r="E64" s="13"/>
      <c r="G64" s="75"/>
      <c r="H64" s="8"/>
      <c r="I64" s="90"/>
    </row>
    <row r="65" spans="1:9" x14ac:dyDescent="0.3">
      <c r="A65" s="72"/>
      <c r="B65" s="13"/>
      <c r="C65" s="75"/>
      <c r="D65" s="13"/>
      <c r="E65" s="13"/>
      <c r="G65" s="75"/>
      <c r="H65" s="8"/>
      <c r="I65" s="90"/>
    </row>
    <row r="66" spans="1:9" x14ac:dyDescent="0.3">
      <c r="A66" s="72"/>
      <c r="B66" s="13"/>
      <c r="C66" s="75"/>
      <c r="D66" s="13"/>
      <c r="E66" s="13"/>
      <c r="G66" s="75"/>
      <c r="H66" s="8"/>
      <c r="I66" s="90"/>
    </row>
    <row r="67" spans="1:9" x14ac:dyDescent="0.3">
      <c r="A67" s="72"/>
      <c r="B67" s="13"/>
      <c r="C67" s="75"/>
      <c r="D67" s="13"/>
      <c r="E67" s="13"/>
      <c r="G67" s="75"/>
      <c r="H67" s="8"/>
      <c r="I67" s="90"/>
    </row>
    <row r="68" spans="1:9" x14ac:dyDescent="0.3">
      <c r="A68" s="72"/>
      <c r="B68" s="13"/>
      <c r="C68" s="75"/>
      <c r="D68" s="13"/>
      <c r="E68" s="13"/>
      <c r="G68" s="75"/>
      <c r="H68" s="8"/>
      <c r="I68" s="90"/>
    </row>
    <row r="69" spans="1:9" x14ac:dyDescent="0.3">
      <c r="A69" s="72"/>
      <c r="B69" s="13"/>
      <c r="C69" s="75"/>
      <c r="D69" s="13"/>
      <c r="E69" s="13"/>
      <c r="G69" s="75"/>
      <c r="H69" s="8"/>
      <c r="I69" s="90"/>
    </row>
    <row r="70" spans="1:9" x14ac:dyDescent="0.3">
      <c r="A70" s="72"/>
      <c r="B70" s="13"/>
      <c r="C70" s="75"/>
      <c r="D70" s="13"/>
      <c r="E70" s="13"/>
      <c r="G70" s="75"/>
      <c r="H70" s="8"/>
      <c r="I70" s="90"/>
    </row>
    <row r="71" spans="1:9" x14ac:dyDescent="0.3">
      <c r="A71" s="72"/>
      <c r="B71" s="13"/>
      <c r="C71" s="75"/>
      <c r="D71" s="13"/>
      <c r="E71" s="13"/>
      <c r="G71" s="75"/>
      <c r="H71" s="8"/>
      <c r="I71" s="90"/>
    </row>
    <row r="72" spans="1:9" x14ac:dyDescent="0.3">
      <c r="A72" s="72"/>
      <c r="B72" s="13"/>
      <c r="C72" s="75"/>
      <c r="D72" s="13"/>
      <c r="E72" s="13"/>
      <c r="G72" s="75"/>
      <c r="H72" s="8"/>
      <c r="I72" s="90"/>
    </row>
    <row r="73" spans="1:9" x14ac:dyDescent="0.3">
      <c r="A73" s="72"/>
      <c r="B73" s="13"/>
      <c r="C73" s="75"/>
      <c r="D73" s="13"/>
      <c r="E73" s="13"/>
      <c r="G73" s="75"/>
      <c r="H73" s="8"/>
      <c r="I73" s="90"/>
    </row>
    <row r="74" spans="1:9" x14ac:dyDescent="0.3">
      <c r="A74" s="72"/>
      <c r="B74" s="13"/>
      <c r="C74" s="75"/>
      <c r="D74" s="13"/>
      <c r="E74" s="13"/>
      <c r="G74" s="75"/>
      <c r="H74" s="8"/>
      <c r="I74" s="90"/>
    </row>
    <row r="75" spans="1:9" x14ac:dyDescent="0.3">
      <c r="A75" s="72"/>
      <c r="B75" s="13"/>
      <c r="C75" s="75"/>
      <c r="D75" s="13"/>
      <c r="E75" s="13"/>
      <c r="G75" s="75"/>
      <c r="H75" s="8"/>
      <c r="I75" s="90"/>
    </row>
    <row r="76" spans="1:9" x14ac:dyDescent="0.3">
      <c r="A76" s="72"/>
      <c r="B76" s="13"/>
      <c r="C76" s="75"/>
      <c r="D76" s="13"/>
      <c r="E76" s="13"/>
      <c r="G76" s="75"/>
      <c r="H76" s="8"/>
      <c r="I76" s="90"/>
    </row>
    <row r="77" spans="1:9" x14ac:dyDescent="0.3">
      <c r="A77" s="72"/>
      <c r="B77" s="13"/>
      <c r="C77" s="75"/>
      <c r="D77" s="13"/>
      <c r="E77" s="13"/>
      <c r="G77" s="75"/>
      <c r="H77" s="8"/>
      <c r="I77" s="90"/>
    </row>
    <row r="78" spans="1:9" x14ac:dyDescent="0.3">
      <c r="A78" s="72"/>
      <c r="B78" s="13"/>
      <c r="C78" s="75"/>
      <c r="D78" s="13"/>
      <c r="E78" s="13"/>
      <c r="G78" s="75"/>
      <c r="H78" s="8"/>
      <c r="I78" s="90"/>
    </row>
    <row r="79" spans="1:9" x14ac:dyDescent="0.3">
      <c r="A79" s="72"/>
      <c r="B79" s="13"/>
      <c r="C79" s="75"/>
      <c r="D79" s="13"/>
      <c r="E79" s="13"/>
      <c r="G79" s="75"/>
      <c r="H79" s="8"/>
      <c r="I79" s="90"/>
    </row>
    <row r="80" spans="1:9" x14ac:dyDescent="0.3">
      <c r="A80" s="72"/>
      <c r="B80" s="13"/>
      <c r="C80" s="75"/>
      <c r="D80" s="13"/>
      <c r="E80" s="13"/>
      <c r="G80" s="75"/>
      <c r="H80" s="8"/>
      <c r="I80" s="90"/>
    </row>
    <row r="81" spans="1:9" x14ac:dyDescent="0.3">
      <c r="A81" s="72"/>
      <c r="B81" s="13"/>
      <c r="C81" s="75"/>
      <c r="D81" s="13"/>
      <c r="E81" s="13"/>
      <c r="G81" s="75"/>
      <c r="H81" s="8"/>
      <c r="I81" s="90"/>
    </row>
    <row r="82" spans="1:9" x14ac:dyDescent="0.3">
      <c r="A82" s="72"/>
      <c r="B82" s="13"/>
      <c r="C82" s="75"/>
      <c r="D82" s="13"/>
      <c r="E82" s="13"/>
      <c r="G82" s="75"/>
      <c r="H82" s="8"/>
      <c r="I82" s="90"/>
    </row>
    <row r="83" spans="1:9" x14ac:dyDescent="0.3">
      <c r="A83" s="72"/>
      <c r="B83" s="13"/>
      <c r="C83" s="75"/>
      <c r="D83" s="13"/>
      <c r="E83" s="13"/>
      <c r="G83" s="75"/>
      <c r="H83" s="8"/>
      <c r="I83" s="90"/>
    </row>
    <row r="84" spans="1:9" x14ac:dyDescent="0.3">
      <c r="A84" s="72"/>
      <c r="B84" s="13"/>
      <c r="C84" s="75"/>
      <c r="D84" s="13"/>
      <c r="E84" s="13"/>
      <c r="G84" s="75"/>
      <c r="H84" s="8"/>
      <c r="I84" s="90"/>
    </row>
    <row r="85" spans="1:9" x14ac:dyDescent="0.3">
      <c r="A85" s="72"/>
      <c r="B85" s="13"/>
      <c r="C85" s="75"/>
      <c r="D85" s="13"/>
      <c r="E85" s="13"/>
      <c r="G85" s="75"/>
      <c r="H85" s="8"/>
      <c r="I85" s="90"/>
    </row>
    <row r="86" spans="1:9" x14ac:dyDescent="0.3">
      <c r="A86" s="72"/>
      <c r="B86" s="13"/>
      <c r="C86" s="75"/>
      <c r="D86" s="13"/>
      <c r="E86" s="13"/>
      <c r="G86" s="75"/>
      <c r="H86" s="8"/>
      <c r="I86" s="90"/>
    </row>
    <row r="87" spans="1:9" x14ac:dyDescent="0.3">
      <c r="A87" s="72"/>
      <c r="B87" s="13"/>
      <c r="C87" s="75"/>
      <c r="D87" s="13"/>
      <c r="E87" s="13"/>
      <c r="G87" s="75"/>
      <c r="H87" s="8"/>
      <c r="I87" s="90"/>
    </row>
    <row r="88" spans="1:9" x14ac:dyDescent="0.3">
      <c r="A88" s="72"/>
      <c r="B88" s="13"/>
      <c r="C88" s="75"/>
      <c r="D88" s="13"/>
      <c r="E88" s="13"/>
      <c r="G88" s="75"/>
      <c r="H88" s="8"/>
      <c r="I88" s="90"/>
    </row>
    <row r="89" spans="1:9" x14ac:dyDescent="0.3">
      <c r="A89" s="72"/>
      <c r="B89" s="13"/>
      <c r="C89" s="75"/>
      <c r="D89" s="13"/>
      <c r="E89" s="13"/>
      <c r="G89" s="75"/>
      <c r="H89" s="8"/>
      <c r="I89" s="90"/>
    </row>
    <row r="90" spans="1:9" x14ac:dyDescent="0.3">
      <c r="A90" s="72"/>
      <c r="B90" s="13"/>
      <c r="C90" s="75"/>
      <c r="D90" s="13"/>
      <c r="E90" s="13"/>
      <c r="G90" s="75"/>
      <c r="H90" s="8"/>
      <c r="I90" s="90"/>
    </row>
    <row r="91" spans="1:9" x14ac:dyDescent="0.3">
      <c r="A91" s="72"/>
      <c r="B91" s="13"/>
      <c r="C91" s="75"/>
      <c r="D91" s="13"/>
      <c r="E91" s="13"/>
      <c r="G91" s="75"/>
      <c r="H91" s="8"/>
      <c r="I91" s="90"/>
    </row>
    <row r="92" spans="1:9" x14ac:dyDescent="0.3">
      <c r="A92" s="72"/>
      <c r="B92" s="13"/>
      <c r="C92" s="75"/>
      <c r="D92" s="13"/>
      <c r="E92" s="13"/>
      <c r="G92" s="75"/>
      <c r="H92" s="8"/>
      <c r="I92" s="90"/>
    </row>
    <row r="93" spans="1:9" x14ac:dyDescent="0.3">
      <c r="A93" s="72"/>
      <c r="B93" s="13"/>
      <c r="C93" s="75"/>
      <c r="D93" s="13"/>
      <c r="E93" s="13"/>
      <c r="G93" s="75"/>
      <c r="H93" s="8"/>
      <c r="I93" s="90"/>
    </row>
    <row r="94" spans="1:9" x14ac:dyDescent="0.3">
      <c r="A94" s="72"/>
      <c r="B94" s="13"/>
      <c r="C94" s="75"/>
      <c r="D94" s="13"/>
      <c r="E94" s="13"/>
      <c r="G94" s="75"/>
      <c r="H94" s="8"/>
      <c r="I94" s="90"/>
    </row>
    <row r="95" spans="1:9" x14ac:dyDescent="0.3">
      <c r="A95" s="72"/>
      <c r="B95" s="13"/>
      <c r="C95" s="75"/>
      <c r="D95" s="13"/>
      <c r="E95" s="13"/>
      <c r="G95" s="75"/>
      <c r="H95" s="8"/>
      <c r="I95" s="90"/>
    </row>
    <row r="96" spans="1:9" x14ac:dyDescent="0.3">
      <c r="A96" s="72"/>
      <c r="B96" s="13"/>
      <c r="C96" s="75"/>
      <c r="D96" s="13"/>
      <c r="E96" s="13"/>
      <c r="G96" s="75"/>
      <c r="H96" s="8"/>
      <c r="I96" s="90"/>
    </row>
    <row r="97" spans="1:9" x14ac:dyDescent="0.3">
      <c r="A97" s="72"/>
      <c r="B97" s="13"/>
      <c r="C97" s="75"/>
      <c r="D97" s="13"/>
      <c r="E97" s="13"/>
      <c r="G97" s="75"/>
      <c r="H97" s="8"/>
      <c r="I97" s="90"/>
    </row>
    <row r="98" spans="1:9" x14ac:dyDescent="0.3">
      <c r="A98" s="72"/>
      <c r="B98" s="13"/>
      <c r="C98" s="75"/>
      <c r="D98" s="13"/>
      <c r="E98" s="13"/>
      <c r="G98" s="75"/>
      <c r="H98" s="8"/>
      <c r="I98" s="90"/>
    </row>
    <row r="99" spans="1:9" x14ac:dyDescent="0.3">
      <c r="A99" s="72"/>
      <c r="B99" s="13"/>
      <c r="C99" s="75"/>
      <c r="D99" s="13"/>
      <c r="E99" s="13"/>
      <c r="G99" s="75"/>
      <c r="H99" s="8"/>
      <c r="I99" s="90"/>
    </row>
    <row r="100" spans="1:9" x14ac:dyDescent="0.3">
      <c r="A100" s="72"/>
      <c r="B100" s="13"/>
      <c r="C100" s="75"/>
      <c r="D100" s="13"/>
      <c r="E100" s="13"/>
      <c r="G100" s="75"/>
      <c r="H100" s="8"/>
      <c r="I100" s="90"/>
    </row>
    <row r="101" spans="1:9" x14ac:dyDescent="0.3">
      <c r="A101" s="72"/>
      <c r="B101" s="13"/>
      <c r="C101" s="75"/>
      <c r="D101" s="13"/>
      <c r="E101" s="13"/>
      <c r="G101" s="75"/>
      <c r="H101" s="8"/>
      <c r="I101" s="90"/>
    </row>
    <row r="102" spans="1:9" x14ac:dyDescent="0.3">
      <c r="A102" s="72"/>
      <c r="B102" s="13"/>
      <c r="C102" s="75"/>
      <c r="D102" s="13"/>
      <c r="E102" s="13"/>
      <c r="G102" s="75"/>
      <c r="H102" s="8"/>
      <c r="I102" s="90"/>
    </row>
    <row r="103" spans="1:9" x14ac:dyDescent="0.3">
      <c r="A103" s="72"/>
      <c r="B103" s="13"/>
      <c r="C103" s="75"/>
      <c r="D103" s="13"/>
      <c r="E103" s="13"/>
      <c r="G103" s="75"/>
      <c r="H103" s="8"/>
      <c r="I103" s="90"/>
    </row>
    <row r="104" spans="1:9" x14ac:dyDescent="0.3">
      <c r="A104" s="72"/>
      <c r="B104" s="13"/>
      <c r="C104" s="75"/>
      <c r="D104" s="13"/>
      <c r="E104" s="13"/>
      <c r="G104" s="75"/>
      <c r="H104" s="8"/>
      <c r="I104" s="90"/>
    </row>
    <row r="105" spans="1:9" x14ac:dyDescent="0.3">
      <c r="A105" s="72"/>
      <c r="B105" s="13"/>
      <c r="C105" s="75"/>
      <c r="D105" s="13"/>
      <c r="E105" s="13"/>
      <c r="G105" s="75"/>
      <c r="H105" s="8"/>
      <c r="I105" s="90"/>
    </row>
    <row r="106" spans="1:9" x14ac:dyDescent="0.3">
      <c r="A106" s="72"/>
      <c r="B106" s="13"/>
      <c r="C106" s="75"/>
      <c r="D106" s="13"/>
      <c r="E106" s="13"/>
      <c r="G106" s="75"/>
      <c r="H106" s="8"/>
      <c r="I106" s="90"/>
    </row>
    <row r="107" spans="1:9" x14ac:dyDescent="0.3">
      <c r="A107" s="72"/>
      <c r="B107" s="13"/>
      <c r="C107" s="75"/>
      <c r="D107" s="13"/>
      <c r="E107" s="13"/>
      <c r="G107" s="75"/>
      <c r="H107" s="8"/>
      <c r="I107" s="90"/>
    </row>
    <row r="108" spans="1:9" x14ac:dyDescent="0.3">
      <c r="A108" s="72"/>
      <c r="B108" s="13"/>
      <c r="C108" s="75"/>
      <c r="D108" s="13"/>
      <c r="E108" s="13"/>
      <c r="G108" s="75"/>
      <c r="H108" s="8"/>
      <c r="I108" s="90"/>
    </row>
    <row r="109" spans="1:9" x14ac:dyDescent="0.3">
      <c r="A109" s="72"/>
      <c r="B109" s="13"/>
      <c r="C109" s="75"/>
      <c r="D109" s="13"/>
      <c r="E109" s="13"/>
      <c r="G109" s="75"/>
      <c r="H109" s="8"/>
      <c r="I109" s="90"/>
    </row>
    <row r="110" spans="1:9" x14ac:dyDescent="0.3">
      <c r="A110" s="72"/>
      <c r="B110" s="13"/>
      <c r="C110" s="75"/>
      <c r="D110" s="13"/>
      <c r="E110" s="13"/>
      <c r="G110" s="75"/>
      <c r="H110" s="8"/>
      <c r="I110" s="90"/>
    </row>
    <row r="111" spans="1:9" x14ac:dyDescent="0.3">
      <c r="A111" s="72"/>
      <c r="B111" s="13"/>
      <c r="C111" s="75"/>
      <c r="D111" s="13"/>
      <c r="E111" s="13"/>
      <c r="G111" s="75"/>
      <c r="H111" s="8"/>
      <c r="I111" s="90"/>
    </row>
    <row r="112" spans="1:9" x14ac:dyDescent="0.3">
      <c r="A112" s="72"/>
      <c r="B112" s="13"/>
      <c r="C112" s="75"/>
      <c r="D112" s="13"/>
      <c r="E112" s="13"/>
      <c r="G112" s="75"/>
      <c r="H112" s="8"/>
      <c r="I112" s="90"/>
    </row>
    <row r="113" spans="1:9" x14ac:dyDescent="0.3">
      <c r="A113" s="72"/>
      <c r="B113" s="13"/>
      <c r="C113" s="75"/>
      <c r="D113" s="13"/>
      <c r="E113" s="13"/>
      <c r="G113" s="75"/>
      <c r="H113" s="8"/>
      <c r="I113" s="90"/>
    </row>
    <row r="114" spans="1:9" x14ac:dyDescent="0.3">
      <c r="A114" s="72"/>
      <c r="B114" s="13"/>
      <c r="C114" s="75"/>
      <c r="D114" s="13"/>
      <c r="E114" s="13"/>
      <c r="G114" s="75"/>
      <c r="H114" s="8"/>
      <c r="I114" s="90"/>
    </row>
    <row r="115" spans="1:9" x14ac:dyDescent="0.3">
      <c r="A115" s="72"/>
      <c r="B115" s="13"/>
      <c r="C115" s="75"/>
      <c r="D115" s="13"/>
      <c r="E115" s="13"/>
      <c r="G115" s="75"/>
      <c r="H115" s="8"/>
      <c r="I115" s="90"/>
    </row>
    <row r="116" spans="1:9" x14ac:dyDescent="0.3">
      <c r="A116" s="72"/>
      <c r="B116" s="13"/>
      <c r="C116" s="75"/>
      <c r="D116" s="13"/>
      <c r="E116" s="13"/>
      <c r="G116" s="75"/>
      <c r="H116" s="8"/>
      <c r="I116" s="90"/>
    </row>
    <row r="117" spans="1:9" x14ac:dyDescent="0.3">
      <c r="A117" s="72"/>
      <c r="B117" s="13"/>
      <c r="C117" s="75"/>
      <c r="D117" s="13"/>
      <c r="E117" s="13"/>
      <c r="G117" s="75"/>
      <c r="H117" s="8"/>
      <c r="I117" s="90"/>
    </row>
    <row r="118" spans="1:9" x14ac:dyDescent="0.3">
      <c r="A118" s="72"/>
      <c r="B118" s="13"/>
      <c r="C118" s="75"/>
      <c r="D118" s="13"/>
      <c r="E118" s="13"/>
      <c r="G118" s="75"/>
      <c r="H118" s="8"/>
      <c r="I118" s="90"/>
    </row>
    <row r="119" spans="1:9" x14ac:dyDescent="0.3">
      <c r="A119" s="72"/>
      <c r="B119" s="13"/>
      <c r="C119" s="75"/>
      <c r="D119" s="13"/>
      <c r="E119" s="13"/>
      <c r="G119" s="75"/>
      <c r="H119" s="8"/>
      <c r="I119" s="90"/>
    </row>
    <row r="120" spans="1:9" x14ac:dyDescent="0.3">
      <c r="A120" s="72"/>
      <c r="B120" s="13"/>
      <c r="C120" s="75"/>
      <c r="D120" s="13"/>
      <c r="E120" s="13"/>
      <c r="G120" s="75"/>
      <c r="H120" s="8"/>
      <c r="I120" s="90"/>
    </row>
    <row r="121" spans="1:9" x14ac:dyDescent="0.3">
      <c r="A121" s="72"/>
      <c r="B121" s="13"/>
      <c r="C121" s="75"/>
      <c r="D121" s="13"/>
      <c r="E121" s="13"/>
      <c r="G121" s="75"/>
      <c r="H121" s="8"/>
      <c r="I121" s="90"/>
    </row>
    <row r="122" spans="1:9" x14ac:dyDescent="0.3">
      <c r="A122" s="72"/>
      <c r="B122" s="13"/>
      <c r="C122" s="75"/>
      <c r="D122" s="13"/>
      <c r="E122" s="13"/>
      <c r="G122" s="75"/>
      <c r="H122" s="8"/>
      <c r="I122" s="90"/>
    </row>
    <row r="123" spans="1:9" x14ac:dyDescent="0.3">
      <c r="A123" s="72"/>
      <c r="B123" s="13"/>
      <c r="C123" s="75"/>
      <c r="D123" s="13"/>
      <c r="E123" s="13"/>
      <c r="G123" s="75"/>
      <c r="H123" s="8"/>
      <c r="I123" s="90"/>
    </row>
    <row r="124" spans="1:9" x14ac:dyDescent="0.3">
      <c r="A124" s="72"/>
      <c r="B124" s="13"/>
      <c r="C124" s="75"/>
      <c r="D124" s="13"/>
      <c r="E124" s="13"/>
      <c r="G124" s="75"/>
      <c r="H124" s="8"/>
      <c r="I124" s="90"/>
    </row>
    <row r="125" spans="1:9" x14ac:dyDescent="0.3">
      <c r="A125" s="72"/>
      <c r="B125" s="13"/>
      <c r="C125" s="75"/>
      <c r="D125" s="13"/>
      <c r="E125" s="13"/>
      <c r="G125" s="75"/>
      <c r="H125" s="8"/>
      <c r="I125" s="90"/>
    </row>
    <row r="126" spans="1:9" x14ac:dyDescent="0.3">
      <c r="A126" s="72"/>
      <c r="B126" s="13"/>
      <c r="C126" s="75"/>
      <c r="D126" s="13"/>
      <c r="E126" s="13"/>
      <c r="G126" s="75"/>
      <c r="H126" s="8"/>
      <c r="I126" s="90"/>
    </row>
    <row r="127" spans="1:9" x14ac:dyDescent="0.3">
      <c r="A127" s="72"/>
      <c r="B127" s="13"/>
      <c r="C127" s="75"/>
      <c r="D127" s="13"/>
      <c r="E127" s="13"/>
      <c r="G127" s="75"/>
      <c r="H127" s="8"/>
      <c r="I127" s="90"/>
    </row>
    <row r="128" spans="1:9" x14ac:dyDescent="0.3">
      <c r="A128" s="72"/>
      <c r="B128" s="13"/>
      <c r="C128" s="75"/>
      <c r="D128" s="13"/>
      <c r="E128" s="13"/>
      <c r="G128" s="75"/>
      <c r="H128" s="8"/>
      <c r="I128" s="90"/>
    </row>
    <row r="129" spans="1:9" x14ac:dyDescent="0.3">
      <c r="A129" s="72"/>
      <c r="B129" s="13"/>
      <c r="C129" s="75"/>
      <c r="D129" s="13"/>
      <c r="E129" s="13"/>
      <c r="G129" s="75"/>
      <c r="H129" s="8"/>
      <c r="I129" s="90"/>
    </row>
    <row r="130" spans="1:9" x14ac:dyDescent="0.3">
      <c r="A130" s="72"/>
      <c r="B130" s="13"/>
      <c r="C130" s="75"/>
      <c r="D130" s="13"/>
      <c r="E130" s="13"/>
      <c r="G130" s="75"/>
      <c r="H130" s="8"/>
      <c r="I130" s="90"/>
    </row>
    <row r="131" spans="1:9" x14ac:dyDescent="0.3">
      <c r="A131" s="72"/>
      <c r="B131" s="13"/>
      <c r="C131" s="75"/>
      <c r="D131" s="13"/>
      <c r="E131" s="13"/>
      <c r="G131" s="75"/>
      <c r="H131" s="8"/>
      <c r="I131" s="90"/>
    </row>
    <row r="132" spans="1:9" x14ac:dyDescent="0.3">
      <c r="A132" s="72"/>
      <c r="B132" s="13"/>
      <c r="C132" s="75"/>
      <c r="D132" s="13"/>
      <c r="E132" s="13"/>
      <c r="G132" s="75"/>
      <c r="H132" s="8"/>
      <c r="I132" s="90"/>
    </row>
    <row r="133" spans="1:9" x14ac:dyDescent="0.3">
      <c r="A133" s="72"/>
      <c r="B133" s="13"/>
      <c r="C133" s="75"/>
      <c r="D133" s="13"/>
      <c r="E133" s="13"/>
      <c r="G133" s="75"/>
      <c r="H133" s="8"/>
      <c r="I133" s="90"/>
    </row>
    <row r="134" spans="1:9" x14ac:dyDescent="0.3">
      <c r="A134" s="72"/>
      <c r="B134" s="13"/>
      <c r="C134" s="75"/>
      <c r="D134" s="13"/>
      <c r="E134" s="13"/>
      <c r="G134" s="75"/>
      <c r="H134" s="8"/>
      <c r="I134" s="90"/>
    </row>
    <row r="135" spans="1:9" x14ac:dyDescent="0.3">
      <c r="A135" s="72"/>
      <c r="B135" s="13"/>
      <c r="C135" s="75"/>
      <c r="D135" s="13"/>
      <c r="E135" s="13"/>
      <c r="G135" s="75"/>
      <c r="H135" s="8"/>
      <c r="I135" s="90"/>
    </row>
    <row r="136" spans="1:9" x14ac:dyDescent="0.3">
      <c r="A136" s="72"/>
      <c r="B136" s="13"/>
      <c r="C136" s="75"/>
      <c r="D136" s="13"/>
      <c r="E136" s="13"/>
      <c r="G136" s="75"/>
      <c r="H136" s="8"/>
      <c r="I136" s="90"/>
    </row>
    <row r="137" spans="1:9" x14ac:dyDescent="0.3">
      <c r="A137" s="72"/>
      <c r="B137" s="13"/>
      <c r="C137" s="75"/>
      <c r="D137" s="13"/>
      <c r="E137" s="13"/>
      <c r="G137" s="75"/>
      <c r="H137" s="8"/>
      <c r="I137" s="90"/>
    </row>
    <row r="138" spans="1:9" x14ac:dyDescent="0.3">
      <c r="A138" s="72"/>
      <c r="B138" s="13"/>
      <c r="C138" s="75"/>
      <c r="D138" s="13"/>
      <c r="E138" s="13"/>
      <c r="G138" s="75"/>
      <c r="H138" s="8"/>
      <c r="I138" s="90"/>
    </row>
    <row r="139" spans="1:9" x14ac:dyDescent="0.3">
      <c r="A139" s="72"/>
      <c r="B139" s="13"/>
      <c r="C139" s="75"/>
      <c r="D139" s="13"/>
      <c r="E139" s="13"/>
      <c r="G139" s="75"/>
      <c r="H139" s="8"/>
      <c r="I139" s="90"/>
    </row>
    <row r="140" spans="1:9" x14ac:dyDescent="0.3">
      <c r="A140" s="72"/>
      <c r="B140" s="13"/>
      <c r="C140" s="75"/>
      <c r="D140" s="13"/>
      <c r="E140" s="13"/>
      <c r="G140" s="75"/>
      <c r="H140" s="8"/>
      <c r="I140" s="90"/>
    </row>
    <row r="141" spans="1:9" x14ac:dyDescent="0.3">
      <c r="A141" s="72"/>
      <c r="B141" s="13"/>
      <c r="C141" s="75"/>
      <c r="D141" s="13"/>
      <c r="E141" s="13"/>
      <c r="G141" s="75"/>
      <c r="H141" s="8"/>
      <c r="I141" s="90"/>
    </row>
    <row r="142" spans="1:9" x14ac:dyDescent="0.3">
      <c r="A142" s="72"/>
      <c r="B142" s="13"/>
      <c r="C142" s="75"/>
      <c r="D142" s="13"/>
      <c r="E142" s="13"/>
      <c r="G142" s="75"/>
      <c r="H142" s="8"/>
      <c r="I142" s="90"/>
    </row>
    <row r="143" spans="1:9" x14ac:dyDescent="0.3">
      <c r="A143" s="72"/>
      <c r="B143" s="13"/>
      <c r="C143" s="75"/>
      <c r="D143" s="13"/>
      <c r="E143" s="13"/>
      <c r="G143" s="75"/>
      <c r="H143" s="8"/>
      <c r="I143" s="90"/>
    </row>
    <row r="144" spans="1:9" x14ac:dyDescent="0.3">
      <c r="A144" s="72"/>
      <c r="B144" s="13"/>
      <c r="C144" s="75"/>
      <c r="D144" s="13"/>
      <c r="E144" s="13"/>
      <c r="G144" s="75"/>
      <c r="H144" s="8"/>
      <c r="I144" s="90"/>
    </row>
    <row r="145" spans="1:9" x14ac:dyDescent="0.3">
      <c r="A145" s="72"/>
      <c r="B145" s="13"/>
      <c r="C145" s="75"/>
      <c r="D145" s="13"/>
      <c r="E145" s="13"/>
      <c r="G145" s="75"/>
      <c r="H145" s="8"/>
      <c r="I145" s="90"/>
    </row>
    <row r="146" spans="1:9" x14ac:dyDescent="0.3">
      <c r="A146" s="72"/>
      <c r="B146" s="13"/>
      <c r="C146" s="75"/>
      <c r="D146" s="13"/>
      <c r="E146" s="13"/>
      <c r="G146" s="75"/>
      <c r="H146" s="8"/>
      <c r="I146" s="90"/>
    </row>
    <row r="147" spans="1:9" x14ac:dyDescent="0.3">
      <c r="A147" s="72"/>
      <c r="B147" s="13"/>
      <c r="C147" s="75"/>
      <c r="D147" s="13"/>
      <c r="E147" s="13"/>
      <c r="G147" s="75"/>
      <c r="H147" s="8"/>
      <c r="I147" s="90"/>
    </row>
    <row r="148" spans="1:9" x14ac:dyDescent="0.3">
      <c r="A148" s="72"/>
      <c r="B148" s="13"/>
      <c r="C148" s="75"/>
      <c r="D148" s="13"/>
      <c r="E148" s="13"/>
      <c r="G148" s="75"/>
      <c r="H148" s="8"/>
      <c r="I148" s="90"/>
    </row>
    <row r="149" spans="1:9" x14ac:dyDescent="0.3">
      <c r="A149" s="72"/>
      <c r="B149" s="13"/>
      <c r="C149" s="75"/>
      <c r="D149" s="13"/>
      <c r="E149" s="13"/>
      <c r="G149" s="75"/>
      <c r="H149" s="8"/>
      <c r="I149" s="90"/>
    </row>
    <row r="150" spans="1:9" x14ac:dyDescent="0.3">
      <c r="A150" s="72"/>
      <c r="B150" s="13"/>
      <c r="C150" s="75"/>
      <c r="D150" s="13"/>
      <c r="E150" s="13"/>
      <c r="G150" s="75"/>
      <c r="H150" s="8"/>
      <c r="I150" s="90"/>
    </row>
    <row r="151" spans="1:9" x14ac:dyDescent="0.3">
      <c r="A151" s="72"/>
      <c r="B151" s="13"/>
      <c r="C151" s="75"/>
      <c r="D151" s="13"/>
      <c r="E151" s="13"/>
      <c r="G151" s="75"/>
      <c r="H151" s="8"/>
      <c r="I151" s="90"/>
    </row>
    <row r="152" spans="1:9" x14ac:dyDescent="0.3">
      <c r="A152" s="72"/>
      <c r="B152" s="13"/>
      <c r="C152" s="75"/>
      <c r="D152" s="13"/>
      <c r="E152" s="13"/>
      <c r="G152" s="75"/>
      <c r="H152" s="8"/>
      <c r="I152" s="90"/>
    </row>
    <row r="153" spans="1:9" x14ac:dyDescent="0.3">
      <c r="A153" s="72"/>
      <c r="B153" s="13"/>
      <c r="C153" s="75"/>
      <c r="D153" s="13"/>
      <c r="E153" s="13"/>
      <c r="G153" s="75"/>
      <c r="H153" s="8"/>
      <c r="I153" s="90"/>
    </row>
    <row r="154" spans="1:9" x14ac:dyDescent="0.3">
      <c r="A154" s="72"/>
      <c r="B154" s="13"/>
      <c r="C154" s="75"/>
      <c r="D154" s="13"/>
      <c r="E154" s="13"/>
      <c r="G154" s="75"/>
      <c r="H154" s="8"/>
      <c r="I154" s="90"/>
    </row>
    <row r="155" spans="1:9" x14ac:dyDescent="0.3">
      <c r="A155" s="72"/>
      <c r="B155" s="13"/>
      <c r="C155" s="75"/>
      <c r="D155" s="13"/>
      <c r="E155" s="13"/>
      <c r="G155" s="75"/>
      <c r="H155" s="8"/>
      <c r="I155" s="90"/>
    </row>
    <row r="156" spans="1:9" x14ac:dyDescent="0.3">
      <c r="A156" s="72"/>
      <c r="B156" s="13"/>
      <c r="C156" s="75"/>
      <c r="D156" s="13"/>
      <c r="E156" s="13"/>
      <c r="G156" s="75"/>
      <c r="H156" s="8"/>
      <c r="I156" s="90"/>
    </row>
    <row r="157" spans="1:9" x14ac:dyDescent="0.3">
      <c r="A157" s="72"/>
      <c r="B157" s="13"/>
      <c r="C157" s="75"/>
      <c r="D157" s="13"/>
      <c r="E157" s="13"/>
      <c r="G157" s="75"/>
      <c r="H157" s="8"/>
      <c r="I157" s="90"/>
    </row>
    <row r="158" spans="1:9" x14ac:dyDescent="0.3">
      <c r="A158" s="72"/>
      <c r="B158" s="13"/>
      <c r="C158" s="75"/>
      <c r="D158" s="13"/>
      <c r="E158" s="13"/>
      <c r="G158" s="75"/>
      <c r="H158" s="8"/>
      <c r="I158" s="90"/>
    </row>
    <row r="159" spans="1:9" x14ac:dyDescent="0.3">
      <c r="A159" s="72"/>
      <c r="B159" s="13"/>
      <c r="C159" s="75"/>
      <c r="D159" s="13"/>
      <c r="E159" s="13"/>
      <c r="G159" s="75"/>
      <c r="H159" s="8"/>
      <c r="I159" s="90"/>
    </row>
    <row r="160" spans="1:9" x14ac:dyDescent="0.3">
      <c r="A160" s="72"/>
      <c r="B160" s="13"/>
      <c r="C160" s="75"/>
      <c r="D160" s="13"/>
      <c r="E160" s="13"/>
      <c r="G160" s="75"/>
      <c r="H160" s="8"/>
      <c r="I160" s="90"/>
    </row>
    <row r="161" spans="1:9" x14ac:dyDescent="0.3">
      <c r="A161" s="72"/>
      <c r="B161" s="13"/>
      <c r="C161" s="75"/>
      <c r="D161" s="13"/>
      <c r="E161" s="13"/>
      <c r="G161" s="75"/>
      <c r="H161" s="8"/>
      <c r="I161" s="90"/>
    </row>
    <row r="162" spans="1:9" x14ac:dyDescent="0.3">
      <c r="A162" s="72"/>
      <c r="B162" s="13"/>
      <c r="C162" s="75"/>
      <c r="D162" s="13"/>
      <c r="E162" s="13"/>
      <c r="G162" s="75"/>
      <c r="H162" s="8"/>
      <c r="I162" s="90"/>
    </row>
    <row r="163" spans="1:9" x14ac:dyDescent="0.3">
      <c r="A163" s="72"/>
      <c r="B163" s="13"/>
      <c r="C163" s="75"/>
      <c r="D163" s="13"/>
      <c r="E163" s="13"/>
      <c r="G163" s="75"/>
      <c r="H163" s="8"/>
      <c r="I163" s="90"/>
    </row>
    <row r="164" spans="1:9" x14ac:dyDescent="0.3">
      <c r="A164" s="72"/>
      <c r="B164" s="13"/>
      <c r="C164" s="75"/>
      <c r="D164" s="13"/>
      <c r="E164" s="13"/>
      <c r="G164" s="75"/>
      <c r="H164" s="8"/>
      <c r="I164" s="90"/>
    </row>
    <row r="165" spans="1:9" x14ac:dyDescent="0.3">
      <c r="A165" s="72"/>
      <c r="B165" s="13"/>
      <c r="C165" s="75"/>
      <c r="D165" s="13"/>
      <c r="E165" s="13"/>
      <c r="G165" s="75"/>
      <c r="H165" s="8"/>
      <c r="I165" s="90"/>
    </row>
    <row r="166" spans="1:9" x14ac:dyDescent="0.3">
      <c r="A166" s="72"/>
      <c r="B166" s="13"/>
      <c r="C166" s="75"/>
      <c r="D166" s="13"/>
      <c r="E166" s="13"/>
      <c r="G166" s="75"/>
      <c r="H166" s="8"/>
      <c r="I166" s="90"/>
    </row>
    <row r="167" spans="1:9" x14ac:dyDescent="0.3">
      <c r="A167" s="72"/>
      <c r="B167" s="13"/>
      <c r="C167" s="75"/>
      <c r="D167" s="13"/>
      <c r="E167" s="13"/>
      <c r="G167" s="75"/>
      <c r="H167" s="8"/>
      <c r="I167" s="90"/>
    </row>
    <row r="168" spans="1:9" x14ac:dyDescent="0.3">
      <c r="A168" s="72"/>
      <c r="B168" s="13"/>
      <c r="C168" s="75"/>
      <c r="D168" s="13"/>
      <c r="E168" s="13"/>
      <c r="G168" s="75"/>
      <c r="H168" s="8"/>
      <c r="I168" s="90"/>
    </row>
    <row r="169" spans="1:9" x14ac:dyDescent="0.3">
      <c r="A169" s="72"/>
      <c r="B169" s="13"/>
      <c r="C169" s="75"/>
      <c r="D169" s="13"/>
      <c r="E169" s="13"/>
      <c r="G169" s="75"/>
      <c r="H169" s="8"/>
      <c r="I169" s="90"/>
    </row>
    <row r="170" spans="1:9" x14ac:dyDescent="0.3">
      <c r="A170" s="72"/>
      <c r="B170" s="13"/>
      <c r="C170" s="75"/>
      <c r="D170" s="13"/>
      <c r="E170" s="13"/>
      <c r="G170" s="75"/>
      <c r="H170" s="8"/>
      <c r="I170" s="90"/>
    </row>
    <row r="171" spans="1:9" x14ac:dyDescent="0.3">
      <c r="A171" s="72"/>
      <c r="B171" s="13"/>
      <c r="C171" s="75"/>
      <c r="D171" s="13"/>
      <c r="E171" s="13"/>
      <c r="G171" s="75"/>
      <c r="H171" s="8"/>
      <c r="I171" s="90"/>
    </row>
    <row r="172" spans="1:9" x14ac:dyDescent="0.3">
      <c r="A172" s="72"/>
      <c r="B172" s="13"/>
      <c r="C172" s="75"/>
      <c r="D172" s="13"/>
      <c r="E172" s="13"/>
      <c r="G172" s="75"/>
      <c r="H172" s="8"/>
      <c r="I172" s="90"/>
    </row>
    <row r="173" spans="1:9" x14ac:dyDescent="0.3">
      <c r="A173" s="72"/>
      <c r="B173" s="13"/>
      <c r="C173" s="75"/>
      <c r="D173" s="13"/>
      <c r="E173" s="13"/>
      <c r="G173" s="75"/>
      <c r="H173" s="8"/>
      <c r="I173" s="90"/>
    </row>
    <row r="174" spans="1:9" x14ac:dyDescent="0.3">
      <c r="A174" s="72"/>
      <c r="B174" s="13"/>
      <c r="C174" s="75"/>
      <c r="D174" s="13"/>
      <c r="E174" s="13"/>
      <c r="G174" s="75"/>
      <c r="H174" s="8"/>
      <c r="I174" s="90"/>
    </row>
    <row r="175" spans="1:9" x14ac:dyDescent="0.3">
      <c r="A175" s="72"/>
      <c r="B175" s="13"/>
      <c r="C175" s="75"/>
      <c r="D175" s="13"/>
      <c r="E175" s="13"/>
      <c r="G175" s="75"/>
      <c r="H175" s="8"/>
      <c r="I175" s="90"/>
    </row>
    <row r="176" spans="1:9" x14ac:dyDescent="0.3">
      <c r="A176" s="72"/>
      <c r="B176" s="13"/>
      <c r="C176" s="75"/>
      <c r="D176" s="13"/>
      <c r="E176" s="13"/>
      <c r="G176" s="75"/>
      <c r="H176" s="8"/>
      <c r="I176" s="90"/>
    </row>
    <row r="177" spans="1:9" x14ac:dyDescent="0.3">
      <c r="A177" s="72"/>
      <c r="B177" s="13"/>
      <c r="C177" s="75"/>
      <c r="D177" s="13"/>
      <c r="E177" s="13"/>
      <c r="G177" s="75"/>
      <c r="H177" s="8"/>
      <c r="I177" s="90"/>
    </row>
    <row r="178" spans="1:9" x14ac:dyDescent="0.3">
      <c r="A178" s="72"/>
      <c r="B178" s="13"/>
      <c r="C178" s="75"/>
      <c r="D178" s="13"/>
      <c r="E178" s="13"/>
      <c r="G178" s="75"/>
      <c r="H178" s="8"/>
      <c r="I178" s="90"/>
    </row>
    <row r="179" spans="1:9" x14ac:dyDescent="0.3">
      <c r="A179" s="72"/>
      <c r="B179" s="13"/>
      <c r="C179" s="75"/>
      <c r="D179" s="13"/>
      <c r="E179" s="13"/>
      <c r="G179" s="75"/>
      <c r="H179" s="8"/>
      <c r="I179" s="90"/>
    </row>
    <row r="180" spans="1:9" x14ac:dyDescent="0.3">
      <c r="A180" s="72"/>
      <c r="B180" s="13"/>
      <c r="C180" s="75"/>
      <c r="D180" s="13"/>
      <c r="E180" s="13"/>
      <c r="G180" s="75"/>
      <c r="H180" s="8"/>
      <c r="I180" s="90"/>
    </row>
    <row r="181" spans="1:9" x14ac:dyDescent="0.3">
      <c r="A181" s="72"/>
      <c r="B181" s="13"/>
      <c r="C181" s="75"/>
      <c r="D181" s="13"/>
      <c r="E181" s="13"/>
      <c r="G181" s="75"/>
      <c r="H181" s="8"/>
      <c r="I181" s="90"/>
    </row>
    <row r="182" spans="1:9" x14ac:dyDescent="0.3">
      <c r="A182" s="72"/>
      <c r="B182" s="13"/>
      <c r="C182" s="75"/>
      <c r="D182" s="13"/>
      <c r="E182" s="13"/>
      <c r="G182" s="75"/>
      <c r="H182" s="8"/>
      <c r="I182" s="90"/>
    </row>
    <row r="183" spans="1:9" x14ac:dyDescent="0.3">
      <c r="A183" s="72"/>
      <c r="B183" s="13"/>
      <c r="C183" s="75"/>
      <c r="D183" s="13"/>
      <c r="E183" s="13"/>
      <c r="G183" s="75"/>
      <c r="H183" s="8"/>
      <c r="I183" s="90"/>
    </row>
    <row r="184" spans="1:9" x14ac:dyDescent="0.3">
      <c r="A184" s="72"/>
      <c r="B184" s="13"/>
      <c r="C184" s="75"/>
      <c r="D184" s="13"/>
      <c r="E184" s="13"/>
      <c r="G184" s="75"/>
      <c r="H184" s="8"/>
      <c r="I184" s="90"/>
    </row>
    <row r="185" spans="1:9" x14ac:dyDescent="0.3">
      <c r="A185" s="72"/>
      <c r="B185" s="13"/>
      <c r="C185" s="75"/>
      <c r="D185" s="13"/>
      <c r="E185" s="13"/>
      <c r="G185" s="75"/>
      <c r="H185" s="8"/>
      <c r="I185" s="90"/>
    </row>
    <row r="186" spans="1:9" x14ac:dyDescent="0.3">
      <c r="A186" s="72"/>
      <c r="B186" s="13"/>
      <c r="C186" s="75"/>
      <c r="D186" s="13"/>
      <c r="E186" s="13"/>
      <c r="G186" s="75"/>
      <c r="H186" s="8"/>
      <c r="I186" s="90"/>
    </row>
    <row r="187" spans="1:9" x14ac:dyDescent="0.3">
      <c r="A187" s="72"/>
      <c r="B187" s="13"/>
      <c r="C187" s="75"/>
      <c r="D187" s="13"/>
      <c r="E187" s="13"/>
      <c r="G187" s="75"/>
      <c r="H187" s="8"/>
      <c r="I187" s="90"/>
    </row>
    <row r="188" spans="1:9" x14ac:dyDescent="0.3">
      <c r="A188" s="72"/>
      <c r="B188" s="13"/>
      <c r="C188" s="75"/>
      <c r="D188" s="13"/>
      <c r="E188" s="13"/>
      <c r="G188" s="75"/>
      <c r="H188" s="8"/>
      <c r="I188" s="90"/>
    </row>
    <row r="189" spans="1:9" x14ac:dyDescent="0.3">
      <c r="A189" s="72"/>
      <c r="B189" s="13"/>
      <c r="C189" s="75"/>
      <c r="D189" s="13"/>
      <c r="E189" s="13"/>
      <c r="G189" s="75"/>
      <c r="H189" s="8"/>
      <c r="I189" s="90"/>
    </row>
    <row r="190" spans="1:9" x14ac:dyDescent="0.3">
      <c r="A190" s="72"/>
      <c r="B190" s="13"/>
      <c r="C190" s="75"/>
      <c r="D190" s="13"/>
      <c r="E190" s="13"/>
      <c r="G190" s="75"/>
      <c r="H190" s="8"/>
      <c r="I190" s="90"/>
    </row>
    <row r="191" spans="1:9" x14ac:dyDescent="0.3">
      <c r="A191" s="72"/>
      <c r="B191" s="13"/>
      <c r="C191" s="75"/>
      <c r="D191" s="13"/>
      <c r="E191" s="13"/>
      <c r="G191" s="75"/>
      <c r="H191" s="8"/>
      <c r="I191" s="90"/>
    </row>
    <row r="192" spans="1:9" x14ac:dyDescent="0.3">
      <c r="A192" s="72"/>
      <c r="B192" s="13"/>
      <c r="C192" s="75"/>
      <c r="D192" s="13"/>
      <c r="E192" s="13"/>
      <c r="G192" s="75"/>
      <c r="H192" s="8"/>
      <c r="I192" s="90"/>
    </row>
    <row r="193" spans="1:9" x14ac:dyDescent="0.3">
      <c r="A193" s="72"/>
      <c r="B193" s="13"/>
      <c r="C193" s="75"/>
      <c r="D193" s="13"/>
      <c r="E193" s="13"/>
      <c r="G193" s="75"/>
      <c r="H193" s="8"/>
      <c r="I193" s="90"/>
    </row>
    <row r="194" spans="1:9" x14ac:dyDescent="0.3">
      <c r="A194" s="72"/>
      <c r="B194" s="13"/>
      <c r="C194" s="75"/>
      <c r="D194" s="13"/>
      <c r="E194" s="13"/>
      <c r="G194" s="75"/>
      <c r="H194" s="8"/>
      <c r="I194" s="90"/>
    </row>
    <row r="195" spans="1:9" x14ac:dyDescent="0.3">
      <c r="A195" s="72"/>
      <c r="B195" s="13"/>
      <c r="C195" s="75"/>
      <c r="D195" s="13"/>
      <c r="E195" s="13"/>
      <c r="G195" s="75"/>
      <c r="H195" s="8"/>
      <c r="I195" s="90"/>
    </row>
    <row r="196" spans="1:9" x14ac:dyDescent="0.3">
      <c r="A196" s="72"/>
      <c r="B196" s="13"/>
      <c r="C196" s="75"/>
      <c r="D196" s="13"/>
      <c r="E196" s="13"/>
      <c r="G196" s="75"/>
      <c r="H196" s="8"/>
      <c r="I196" s="90"/>
    </row>
    <row r="197" spans="1:9" x14ac:dyDescent="0.3">
      <c r="A197" s="72"/>
      <c r="B197" s="13"/>
      <c r="C197" s="75"/>
      <c r="D197" s="13"/>
      <c r="E197" s="13"/>
      <c r="G197" s="75"/>
      <c r="H197" s="8"/>
      <c r="I197" s="90"/>
    </row>
    <row r="198" spans="1:9" x14ac:dyDescent="0.3">
      <c r="A198" s="72"/>
      <c r="B198" s="13"/>
      <c r="C198" s="75"/>
      <c r="D198" s="13"/>
      <c r="E198" s="13"/>
      <c r="G198" s="75"/>
      <c r="H198" s="8"/>
      <c r="I198" s="90"/>
    </row>
    <row r="199" spans="1:9" x14ac:dyDescent="0.3">
      <c r="A199" s="72"/>
      <c r="B199" s="13"/>
      <c r="C199" s="75"/>
      <c r="D199" s="13"/>
      <c r="E199" s="13"/>
      <c r="G199" s="75"/>
      <c r="H199" s="8"/>
      <c r="I199" s="90"/>
    </row>
    <row r="200" spans="1:9" x14ac:dyDescent="0.3">
      <c r="A200" s="72"/>
      <c r="B200" s="13"/>
      <c r="C200" s="75"/>
      <c r="D200" s="13"/>
      <c r="E200" s="13"/>
      <c r="G200" s="75"/>
      <c r="H200" s="8"/>
      <c r="I200" s="90"/>
    </row>
    <row r="201" spans="1:9" x14ac:dyDescent="0.3">
      <c r="A201" s="72"/>
      <c r="B201" s="13"/>
      <c r="C201" s="75"/>
      <c r="D201" s="13"/>
      <c r="E201" s="13"/>
      <c r="G201" s="75"/>
      <c r="H201" s="8"/>
      <c r="I201" s="90"/>
    </row>
    <row r="202" spans="1:9" x14ac:dyDescent="0.3">
      <c r="A202" s="72"/>
      <c r="B202" s="13"/>
      <c r="C202" s="75"/>
      <c r="D202" s="13"/>
      <c r="E202" s="13"/>
      <c r="G202" s="75"/>
      <c r="H202" s="8"/>
      <c r="I202" s="90"/>
    </row>
    <row r="203" spans="1:9" x14ac:dyDescent="0.3">
      <c r="A203" s="72"/>
      <c r="B203" s="13"/>
      <c r="C203" s="75"/>
      <c r="D203" s="13"/>
      <c r="E203" s="13"/>
      <c r="G203" s="75"/>
      <c r="H203" s="8"/>
      <c r="I203" s="90"/>
    </row>
    <row r="204" spans="1:9" x14ac:dyDescent="0.3">
      <c r="A204" s="72"/>
      <c r="B204" s="13"/>
      <c r="C204" s="75"/>
      <c r="D204" s="13"/>
      <c r="E204" s="13"/>
      <c r="G204" s="75"/>
      <c r="H204" s="8"/>
      <c r="I204" s="90"/>
    </row>
    <row r="205" spans="1:9" x14ac:dyDescent="0.3">
      <c r="A205" s="72"/>
      <c r="B205" s="13"/>
      <c r="C205" s="75"/>
      <c r="D205" s="13"/>
      <c r="E205" s="13"/>
      <c r="G205" s="75"/>
      <c r="H205" s="8"/>
      <c r="I205" s="90"/>
    </row>
    <row r="206" spans="1:9" x14ac:dyDescent="0.3">
      <c r="A206" s="72"/>
      <c r="B206" s="13"/>
      <c r="C206" s="75"/>
      <c r="D206" s="13"/>
      <c r="E206" s="13"/>
      <c r="G206" s="75"/>
      <c r="H206" s="8"/>
      <c r="I206" s="90"/>
    </row>
    <row r="207" spans="1:9" x14ac:dyDescent="0.3">
      <c r="A207" s="72"/>
      <c r="B207" s="13"/>
      <c r="C207" s="75"/>
      <c r="D207" s="13"/>
      <c r="E207" s="13"/>
      <c r="G207" s="75"/>
      <c r="H207" s="8"/>
      <c r="I207" s="90"/>
    </row>
    <row r="208" spans="1:9" x14ac:dyDescent="0.3">
      <c r="A208" s="72"/>
      <c r="B208" s="13"/>
      <c r="C208" s="75"/>
      <c r="D208" s="13"/>
      <c r="E208" s="13"/>
      <c r="G208" s="75"/>
      <c r="H208" s="8"/>
      <c r="I208" s="90"/>
    </row>
    <row r="209" spans="1:9" x14ac:dyDescent="0.3">
      <c r="A209" s="72"/>
      <c r="B209" s="13"/>
      <c r="C209" s="75"/>
      <c r="D209" s="13"/>
      <c r="E209" s="13"/>
      <c r="G209" s="75"/>
      <c r="H209" s="8"/>
      <c r="I209" s="90"/>
    </row>
    <row r="210" spans="1:9" x14ac:dyDescent="0.3">
      <c r="A210" s="72"/>
      <c r="B210" s="13"/>
      <c r="C210" s="75"/>
      <c r="D210" s="13"/>
      <c r="E210" s="13"/>
      <c r="G210" s="75"/>
      <c r="H210" s="8"/>
      <c r="I210" s="90"/>
    </row>
    <row r="211" spans="1:9" x14ac:dyDescent="0.3">
      <c r="A211" s="72"/>
      <c r="B211" s="13"/>
      <c r="C211" s="75"/>
      <c r="D211" s="13"/>
      <c r="E211" s="13"/>
      <c r="G211" s="75"/>
      <c r="H211" s="8"/>
      <c r="I211" s="90"/>
    </row>
    <row r="212" spans="1:9" x14ac:dyDescent="0.3">
      <c r="A212" s="72"/>
      <c r="B212" s="13"/>
      <c r="C212" s="75"/>
      <c r="D212" s="13"/>
      <c r="E212" s="13"/>
      <c r="G212" s="75"/>
      <c r="H212" s="8"/>
      <c r="I212" s="90"/>
    </row>
    <row r="213" spans="1:9" x14ac:dyDescent="0.3">
      <c r="A213" s="72"/>
      <c r="B213" s="13"/>
      <c r="C213" s="75"/>
      <c r="D213" s="13"/>
      <c r="E213" s="13"/>
      <c r="G213" s="75"/>
      <c r="H213" s="8"/>
      <c r="I213" s="90"/>
    </row>
    <row r="214" spans="1:9" x14ac:dyDescent="0.3">
      <c r="A214" s="72"/>
      <c r="B214" s="13"/>
      <c r="C214" s="75"/>
      <c r="D214" s="13"/>
      <c r="E214" s="13"/>
      <c r="G214" s="75"/>
      <c r="H214" s="8"/>
      <c r="I214" s="90"/>
    </row>
    <row r="215" spans="1:9" x14ac:dyDescent="0.3">
      <c r="A215" s="72"/>
      <c r="B215" s="13"/>
      <c r="C215" s="75"/>
      <c r="D215" s="13"/>
      <c r="E215" s="13"/>
      <c r="G215" s="75"/>
      <c r="H215" s="8"/>
      <c r="I215" s="90"/>
    </row>
    <row r="216" spans="1:9" x14ac:dyDescent="0.3">
      <c r="A216" s="72"/>
      <c r="B216" s="13"/>
      <c r="C216" s="75"/>
      <c r="D216" s="13"/>
      <c r="E216" s="13"/>
      <c r="G216" s="75"/>
      <c r="H216" s="8"/>
      <c r="I216" s="90"/>
    </row>
    <row r="217" spans="1:9" x14ac:dyDescent="0.3">
      <c r="A217" s="72"/>
      <c r="B217" s="13"/>
      <c r="C217" s="75"/>
      <c r="D217" s="13"/>
      <c r="E217" s="13"/>
      <c r="G217" s="75"/>
      <c r="H217" s="8"/>
      <c r="I217" s="90"/>
    </row>
    <row r="218" spans="1:9" x14ac:dyDescent="0.3">
      <c r="A218" s="72"/>
      <c r="B218" s="13"/>
      <c r="C218" s="75"/>
      <c r="D218" s="13"/>
      <c r="E218" s="13"/>
      <c r="G218" s="75"/>
      <c r="H218" s="8"/>
      <c r="I218" s="90"/>
    </row>
    <row r="219" spans="1:9" x14ac:dyDescent="0.3">
      <c r="A219" s="72"/>
      <c r="B219" s="13"/>
      <c r="C219" s="75"/>
      <c r="D219" s="13"/>
      <c r="E219" s="13"/>
      <c r="G219" s="75"/>
      <c r="H219" s="8"/>
      <c r="I219" s="90"/>
    </row>
    <row r="220" spans="1:9" x14ac:dyDescent="0.3">
      <c r="A220" s="72"/>
      <c r="B220" s="13"/>
      <c r="C220" s="75"/>
      <c r="D220" s="13"/>
      <c r="E220" s="13"/>
      <c r="G220" s="75"/>
      <c r="H220" s="8"/>
      <c r="I220" s="90"/>
    </row>
    <row r="221" spans="1:9" x14ac:dyDescent="0.3">
      <c r="A221" s="72"/>
      <c r="B221" s="13"/>
      <c r="C221" s="75"/>
      <c r="D221" s="13"/>
      <c r="E221" s="13"/>
      <c r="G221" s="75"/>
      <c r="H221" s="8"/>
      <c r="I221" s="90"/>
    </row>
    <row r="222" spans="1:9" x14ac:dyDescent="0.3">
      <c r="A222" s="72"/>
      <c r="B222" s="13"/>
      <c r="C222" s="75"/>
      <c r="D222" s="13"/>
      <c r="E222" s="13"/>
      <c r="G222" s="75"/>
      <c r="H222" s="8"/>
      <c r="I222" s="90"/>
    </row>
    <row r="223" spans="1:9" x14ac:dyDescent="0.3">
      <c r="A223" s="72"/>
      <c r="B223" s="13"/>
      <c r="C223" s="75"/>
      <c r="D223" s="13"/>
      <c r="E223" s="13"/>
      <c r="G223" s="75"/>
      <c r="H223" s="8"/>
      <c r="I223" s="90"/>
    </row>
    <row r="224" spans="1:9" x14ac:dyDescent="0.3">
      <c r="A224" s="72"/>
      <c r="B224" s="13"/>
      <c r="C224" s="75"/>
      <c r="D224" s="13"/>
      <c r="E224" s="13"/>
      <c r="G224" s="75"/>
      <c r="H224" s="8"/>
      <c r="I224" s="90"/>
    </row>
    <row r="225" spans="1:9" x14ac:dyDescent="0.3">
      <c r="A225" s="72"/>
      <c r="B225" s="13"/>
      <c r="C225" s="75"/>
      <c r="D225" s="13"/>
      <c r="E225" s="13"/>
      <c r="G225" s="75"/>
      <c r="H225" s="8"/>
      <c r="I225" s="90"/>
    </row>
    <row r="226" spans="1:9" x14ac:dyDescent="0.3">
      <c r="A226" s="72"/>
      <c r="B226" s="13"/>
      <c r="C226" s="75"/>
      <c r="D226" s="13"/>
      <c r="E226" s="13"/>
      <c r="G226" s="75"/>
      <c r="H226" s="8"/>
      <c r="I226" s="90"/>
    </row>
    <row r="227" spans="1:9" x14ac:dyDescent="0.3">
      <c r="A227" s="72"/>
      <c r="B227" s="13"/>
      <c r="C227" s="75"/>
      <c r="D227" s="13"/>
      <c r="E227" s="13"/>
      <c r="G227" s="75"/>
      <c r="H227" s="8"/>
      <c r="I227" s="90"/>
    </row>
    <row r="228" spans="1:9" x14ac:dyDescent="0.3">
      <c r="A228" s="72"/>
      <c r="B228" s="13"/>
      <c r="C228" s="75"/>
      <c r="D228" s="13"/>
      <c r="E228" s="13"/>
      <c r="G228" s="75"/>
      <c r="H228" s="8"/>
      <c r="I228" s="90"/>
    </row>
    <row r="229" spans="1:9" x14ac:dyDescent="0.3">
      <c r="A229" s="72"/>
      <c r="B229" s="13"/>
      <c r="C229" s="75"/>
      <c r="D229" s="13"/>
      <c r="E229" s="13"/>
      <c r="G229" s="75"/>
      <c r="H229" s="8"/>
      <c r="I229" s="90"/>
    </row>
    <row r="230" spans="1:9" x14ac:dyDescent="0.3">
      <c r="A230" s="72"/>
      <c r="B230" s="13"/>
      <c r="C230" s="75"/>
      <c r="D230" s="13"/>
      <c r="E230" s="13"/>
      <c r="G230" s="75"/>
      <c r="H230" s="8"/>
      <c r="I230" s="90"/>
    </row>
    <row r="231" spans="1:9" x14ac:dyDescent="0.3">
      <c r="A231" s="72"/>
      <c r="B231" s="13"/>
      <c r="C231" s="75"/>
      <c r="D231" s="13"/>
      <c r="E231" s="13"/>
      <c r="G231" s="75"/>
      <c r="H231" s="8"/>
      <c r="I231" s="90"/>
    </row>
    <row r="232" spans="1:9" x14ac:dyDescent="0.3">
      <c r="A232" s="72"/>
      <c r="B232" s="13"/>
      <c r="C232" s="75"/>
      <c r="D232" s="13"/>
      <c r="E232" s="13"/>
      <c r="G232" s="75"/>
      <c r="H232" s="8"/>
      <c r="I232" s="90"/>
    </row>
    <row r="233" spans="1:9" x14ac:dyDescent="0.3">
      <c r="A233" s="72"/>
      <c r="B233" s="13"/>
      <c r="C233" s="75"/>
      <c r="D233" s="13"/>
      <c r="E233" s="13"/>
      <c r="G233" s="75"/>
      <c r="H233" s="8"/>
      <c r="I233" s="90"/>
    </row>
    <row r="234" spans="1:9" x14ac:dyDescent="0.3">
      <c r="A234" s="72"/>
      <c r="B234" s="13"/>
      <c r="C234" s="75"/>
      <c r="D234" s="13"/>
      <c r="E234" s="13"/>
      <c r="G234" s="75"/>
      <c r="H234" s="8"/>
      <c r="I234" s="90"/>
    </row>
    <row r="235" spans="1:9" x14ac:dyDescent="0.3">
      <c r="A235" s="72"/>
      <c r="B235" s="13"/>
      <c r="C235" s="75"/>
      <c r="D235" s="13"/>
      <c r="E235" s="13"/>
      <c r="G235" s="75"/>
      <c r="H235" s="8"/>
      <c r="I235" s="90"/>
    </row>
    <row r="236" spans="1:9" x14ac:dyDescent="0.3">
      <c r="A236" s="72"/>
      <c r="B236" s="13"/>
      <c r="C236" s="75"/>
      <c r="D236" s="13"/>
      <c r="E236" s="13"/>
      <c r="G236" s="75"/>
      <c r="H236" s="8"/>
      <c r="I236" s="90"/>
    </row>
    <row r="237" spans="1:9" x14ac:dyDescent="0.3">
      <c r="A237" s="72"/>
      <c r="B237" s="13"/>
      <c r="C237" s="75"/>
      <c r="D237" s="13"/>
      <c r="E237" s="13"/>
      <c r="G237" s="75"/>
      <c r="H237" s="8"/>
      <c r="I237" s="90"/>
    </row>
    <row r="238" spans="1:9" x14ac:dyDescent="0.3">
      <c r="A238" s="72"/>
      <c r="B238" s="13"/>
      <c r="C238" s="75"/>
      <c r="D238" s="13"/>
      <c r="E238" s="13"/>
      <c r="G238" s="75"/>
      <c r="H238" s="8"/>
      <c r="I238" s="90"/>
    </row>
    <row r="239" spans="1:9" x14ac:dyDescent="0.3">
      <c r="A239" s="72"/>
      <c r="B239" s="13"/>
      <c r="C239" s="75"/>
      <c r="D239" s="13"/>
      <c r="E239" s="13"/>
      <c r="G239" s="75"/>
      <c r="H239" s="8"/>
      <c r="I239" s="90"/>
    </row>
    <row r="240" spans="1:9" x14ac:dyDescent="0.3">
      <c r="A240" s="72"/>
      <c r="B240" s="13"/>
      <c r="C240" s="75"/>
      <c r="D240" s="13"/>
      <c r="E240" s="13"/>
      <c r="G240" s="75"/>
      <c r="H240" s="8"/>
      <c r="I240" s="90"/>
    </row>
    <row r="241" spans="1:9" x14ac:dyDescent="0.3">
      <c r="A241" s="72"/>
      <c r="B241" s="13"/>
      <c r="C241" s="75"/>
      <c r="D241" s="13"/>
      <c r="E241" s="13"/>
      <c r="G241" s="75"/>
      <c r="H241" s="8"/>
      <c r="I241" s="90"/>
    </row>
    <row r="242" spans="1:9" x14ac:dyDescent="0.3">
      <c r="A242" s="72"/>
      <c r="B242" s="13"/>
      <c r="C242" s="75"/>
      <c r="D242" s="13"/>
      <c r="E242" s="13"/>
      <c r="G242" s="75"/>
      <c r="H242" s="8"/>
      <c r="I242" s="90"/>
    </row>
    <row r="243" spans="1:9" x14ac:dyDescent="0.3">
      <c r="A243" s="72"/>
      <c r="B243" s="13"/>
      <c r="C243" s="75"/>
      <c r="D243" s="13"/>
      <c r="E243" s="13"/>
      <c r="G243" s="75"/>
      <c r="H243" s="8"/>
      <c r="I243" s="90"/>
    </row>
    <row r="244" spans="1:9" x14ac:dyDescent="0.3">
      <c r="A244" s="72"/>
      <c r="B244" s="13"/>
      <c r="C244" s="75"/>
      <c r="D244" s="13"/>
      <c r="E244" s="13"/>
      <c r="G244" s="75"/>
      <c r="H244" s="8"/>
      <c r="I244" s="90"/>
    </row>
    <row r="245" spans="1:9" x14ac:dyDescent="0.3">
      <c r="A245" s="72"/>
      <c r="B245" s="13"/>
      <c r="C245" s="75"/>
      <c r="D245" s="13"/>
      <c r="E245" s="13"/>
      <c r="G245" s="75"/>
      <c r="H245" s="8"/>
      <c r="I245" s="90"/>
    </row>
    <row r="246" spans="1:9" x14ac:dyDescent="0.3">
      <c r="A246" s="72"/>
      <c r="B246" s="13"/>
      <c r="C246" s="75"/>
      <c r="D246" s="13"/>
      <c r="E246" s="13"/>
      <c r="G246" s="75"/>
      <c r="H246" s="8"/>
      <c r="I246" s="90"/>
    </row>
    <row r="247" spans="1:9" x14ac:dyDescent="0.3">
      <c r="A247" s="72"/>
      <c r="B247" s="13"/>
      <c r="C247" s="75"/>
      <c r="D247" s="13"/>
      <c r="E247" s="13"/>
      <c r="G247" s="75"/>
      <c r="H247" s="8"/>
      <c r="I247" s="90"/>
    </row>
    <row r="248" spans="1:9" x14ac:dyDescent="0.3">
      <c r="A248" s="72"/>
      <c r="B248" s="13"/>
      <c r="C248" s="75"/>
      <c r="D248" s="13"/>
      <c r="E248" s="13"/>
      <c r="G248" s="75"/>
      <c r="H248" s="8"/>
      <c r="I248" s="90"/>
    </row>
    <row r="249" spans="1:9" x14ac:dyDescent="0.3">
      <c r="A249" s="72"/>
      <c r="B249" s="13"/>
      <c r="C249" s="75"/>
      <c r="D249" s="13"/>
      <c r="E249" s="13"/>
      <c r="G249" s="75"/>
      <c r="H249" s="8"/>
      <c r="I249" s="90"/>
    </row>
    <row r="250" spans="1:9" x14ac:dyDescent="0.3">
      <c r="A250" s="72"/>
      <c r="B250" s="13"/>
      <c r="C250" s="75"/>
      <c r="D250" s="13"/>
      <c r="E250" s="13"/>
      <c r="G250" s="75"/>
      <c r="H250" s="8"/>
      <c r="I250" s="90"/>
    </row>
    <row r="251" spans="1:9" x14ac:dyDescent="0.3">
      <c r="A251" s="72"/>
      <c r="B251" s="13"/>
      <c r="C251" s="75"/>
      <c r="D251" s="13"/>
      <c r="E251" s="13"/>
      <c r="G251" s="75"/>
      <c r="H251" s="8"/>
      <c r="I251" s="90"/>
    </row>
    <row r="252" spans="1:9" x14ac:dyDescent="0.3">
      <c r="A252" s="72"/>
      <c r="B252" s="13"/>
      <c r="C252" s="75"/>
      <c r="D252" s="13"/>
      <c r="E252" s="13"/>
      <c r="G252" s="75"/>
      <c r="H252" s="8"/>
      <c r="I252" s="90"/>
    </row>
    <row r="253" spans="1:9" x14ac:dyDescent="0.3">
      <c r="A253" s="72"/>
      <c r="B253" s="13"/>
      <c r="C253" s="75"/>
      <c r="D253" s="13"/>
      <c r="E253" s="13"/>
      <c r="G253" s="75"/>
      <c r="H253" s="8"/>
      <c r="I253" s="90"/>
    </row>
    <row r="254" spans="1:9" x14ac:dyDescent="0.3">
      <c r="A254" s="72"/>
      <c r="B254" s="13"/>
      <c r="C254" s="75"/>
      <c r="D254" s="13"/>
      <c r="E254" s="13"/>
      <c r="G254" s="75"/>
      <c r="H254" s="8"/>
      <c r="I254" s="90"/>
    </row>
    <row r="255" spans="1:9" x14ac:dyDescent="0.3">
      <c r="A255" s="72"/>
      <c r="B255" s="13"/>
      <c r="C255" s="75"/>
      <c r="D255" s="13"/>
      <c r="E255" s="13"/>
      <c r="G255" s="75"/>
      <c r="H255" s="8"/>
      <c r="I255" s="90"/>
    </row>
    <row r="256" spans="1:9" x14ac:dyDescent="0.3">
      <c r="A256" s="72"/>
      <c r="B256" s="13"/>
      <c r="C256" s="75"/>
      <c r="D256" s="13"/>
      <c r="E256" s="13"/>
      <c r="G256" s="75"/>
      <c r="H256" s="8"/>
      <c r="I256" s="90"/>
    </row>
    <row r="257" spans="1:9" x14ac:dyDescent="0.3">
      <c r="A257" s="72"/>
      <c r="B257" s="13"/>
      <c r="C257" s="75"/>
      <c r="D257" s="13"/>
      <c r="E257" s="13"/>
      <c r="G257" s="75"/>
      <c r="H257" s="8"/>
      <c r="I257" s="90"/>
    </row>
    <row r="258" spans="1:9" x14ac:dyDescent="0.3">
      <c r="A258" s="72"/>
      <c r="B258" s="13"/>
      <c r="C258" s="75"/>
      <c r="D258" s="13"/>
      <c r="E258" s="13"/>
      <c r="G258" s="75"/>
      <c r="H258" s="8"/>
      <c r="I258" s="90"/>
    </row>
    <row r="259" spans="1:9" x14ac:dyDescent="0.3">
      <c r="A259" s="72"/>
      <c r="B259" s="13"/>
      <c r="C259" s="75"/>
      <c r="D259" s="13"/>
      <c r="E259" s="13"/>
      <c r="G259" s="75"/>
      <c r="H259" s="8"/>
      <c r="I259" s="90"/>
    </row>
    <row r="260" spans="1:9" x14ac:dyDescent="0.3">
      <c r="A260" s="72"/>
      <c r="B260" s="13"/>
      <c r="C260" s="75"/>
      <c r="D260" s="13"/>
      <c r="E260" s="13"/>
      <c r="G260" s="75"/>
      <c r="H260" s="8"/>
      <c r="I260" s="90"/>
    </row>
    <row r="261" spans="1:9" x14ac:dyDescent="0.3">
      <c r="A261" s="72"/>
      <c r="B261" s="13"/>
      <c r="C261" s="75"/>
      <c r="D261" s="13"/>
      <c r="E261" s="13"/>
      <c r="G261" s="75"/>
      <c r="H261" s="8"/>
      <c r="I261" s="90"/>
    </row>
    <row r="262" spans="1:9" x14ac:dyDescent="0.3">
      <c r="A262" s="72"/>
      <c r="B262" s="13"/>
      <c r="C262" s="75"/>
      <c r="D262" s="13"/>
      <c r="E262" s="13"/>
      <c r="G262" s="75"/>
      <c r="H262" s="8"/>
      <c r="I262" s="90"/>
    </row>
    <row r="263" spans="1:9" x14ac:dyDescent="0.3">
      <c r="A263" s="72"/>
      <c r="B263" s="13"/>
      <c r="C263" s="75"/>
      <c r="D263" s="13"/>
      <c r="E263" s="13"/>
      <c r="G263" s="75"/>
      <c r="H263" s="8"/>
      <c r="I263" s="90"/>
    </row>
    <row r="264" spans="1:9" x14ac:dyDescent="0.3">
      <c r="A264" s="72"/>
      <c r="B264" s="13"/>
      <c r="C264" s="75"/>
      <c r="D264" s="13"/>
      <c r="E264" s="13"/>
      <c r="G264" s="75"/>
      <c r="H264" s="8"/>
      <c r="I264" s="90"/>
    </row>
    <row r="265" spans="1:9" x14ac:dyDescent="0.3">
      <c r="A265" s="72"/>
      <c r="B265" s="13"/>
      <c r="C265" s="75"/>
      <c r="D265" s="13"/>
      <c r="E265" s="13"/>
      <c r="G265" s="75"/>
      <c r="H265" s="8"/>
      <c r="I265" s="90"/>
    </row>
    <row r="266" spans="1:9" x14ac:dyDescent="0.3">
      <c r="A266" s="72"/>
      <c r="B266" s="13"/>
      <c r="C266" s="75"/>
      <c r="D266" s="13"/>
      <c r="E266" s="13"/>
      <c r="G266" s="75"/>
      <c r="H266" s="8"/>
      <c r="I266" s="90"/>
    </row>
    <row r="267" spans="1:9" x14ac:dyDescent="0.3">
      <c r="A267" s="72"/>
      <c r="B267" s="13"/>
      <c r="C267" s="75"/>
      <c r="D267" s="13"/>
      <c r="E267" s="13"/>
      <c r="G267" s="75"/>
      <c r="H267" s="8"/>
      <c r="I267" s="90"/>
    </row>
    <row r="268" spans="1:9" x14ac:dyDescent="0.3">
      <c r="A268" s="72"/>
      <c r="B268" s="13"/>
      <c r="C268" s="75"/>
      <c r="D268" s="13"/>
      <c r="E268" s="13"/>
      <c r="G268" s="75"/>
      <c r="H268" s="8"/>
      <c r="I268" s="90"/>
    </row>
    <row r="269" spans="1:9" x14ac:dyDescent="0.3">
      <c r="A269" s="72"/>
      <c r="B269" s="13"/>
      <c r="C269" s="75"/>
      <c r="D269" s="13"/>
      <c r="E269" s="13"/>
      <c r="G269" s="75"/>
      <c r="H269" s="8"/>
      <c r="I269" s="90"/>
    </row>
    <row r="270" spans="1:9" x14ac:dyDescent="0.3">
      <c r="A270" s="72"/>
      <c r="B270" s="13"/>
      <c r="C270" s="75"/>
      <c r="D270" s="13"/>
      <c r="E270" s="13"/>
      <c r="G270" s="75"/>
      <c r="H270" s="8"/>
      <c r="I270" s="90"/>
    </row>
    <row r="271" spans="1:9" x14ac:dyDescent="0.3">
      <c r="A271" s="72"/>
      <c r="B271" s="13"/>
      <c r="C271" s="75"/>
      <c r="D271" s="13"/>
      <c r="E271" s="13"/>
      <c r="G271" s="75"/>
      <c r="H271" s="8"/>
      <c r="I271" s="90"/>
    </row>
    <row r="272" spans="1:9" x14ac:dyDescent="0.3">
      <c r="A272" s="72"/>
      <c r="B272" s="13"/>
      <c r="C272" s="75"/>
      <c r="D272" s="13"/>
      <c r="E272" s="13"/>
      <c r="G272" s="75"/>
      <c r="H272" s="8"/>
      <c r="I272" s="90"/>
    </row>
    <row r="273" spans="1:9" x14ac:dyDescent="0.3">
      <c r="A273" s="72"/>
      <c r="B273" s="13"/>
      <c r="C273" s="75"/>
      <c r="D273" s="13"/>
      <c r="E273" s="13"/>
      <c r="G273" s="75"/>
      <c r="H273" s="8"/>
      <c r="I273" s="90"/>
    </row>
    <row r="274" spans="1:9" x14ac:dyDescent="0.3">
      <c r="A274" s="72"/>
      <c r="B274" s="13"/>
      <c r="C274" s="75"/>
      <c r="D274" s="13"/>
      <c r="E274" s="13"/>
      <c r="G274" s="75"/>
      <c r="H274" s="8"/>
      <c r="I274" s="90"/>
    </row>
    <row r="275" spans="1:9" x14ac:dyDescent="0.3">
      <c r="A275" s="72"/>
      <c r="B275" s="13"/>
      <c r="C275" s="75"/>
      <c r="D275" s="13"/>
      <c r="E275" s="13"/>
      <c r="G275" s="75"/>
      <c r="H275" s="8"/>
      <c r="I275" s="90"/>
    </row>
    <row r="276" spans="1:9" x14ac:dyDescent="0.3">
      <c r="A276" s="72"/>
      <c r="B276" s="13"/>
      <c r="C276" s="75"/>
      <c r="D276" s="13"/>
      <c r="E276" s="13"/>
      <c r="G276" s="75"/>
      <c r="H276" s="8"/>
      <c r="I276" s="90"/>
    </row>
    <row r="277" spans="1:9" x14ac:dyDescent="0.3">
      <c r="A277" s="72"/>
      <c r="B277" s="13"/>
      <c r="C277" s="75"/>
      <c r="D277" s="13"/>
      <c r="E277" s="13"/>
      <c r="G277" s="75"/>
      <c r="H277" s="8"/>
      <c r="I277" s="90"/>
    </row>
    <row r="278" spans="1:9" x14ac:dyDescent="0.3">
      <c r="A278" s="72"/>
      <c r="B278" s="13"/>
      <c r="C278" s="75"/>
      <c r="D278" s="13"/>
      <c r="E278" s="13"/>
      <c r="G278" s="75"/>
      <c r="H278" s="8"/>
      <c r="I278" s="90"/>
    </row>
    <row r="279" spans="1:9" x14ac:dyDescent="0.3">
      <c r="A279" s="72"/>
      <c r="B279" s="13"/>
      <c r="C279" s="75"/>
      <c r="D279" s="13"/>
      <c r="E279" s="13"/>
      <c r="G279" s="75"/>
      <c r="H279" s="8"/>
      <c r="I279" s="90"/>
    </row>
    <row r="280" spans="1:9" x14ac:dyDescent="0.3">
      <c r="A280" s="72"/>
      <c r="B280" s="13"/>
      <c r="C280" s="75"/>
      <c r="D280" s="13"/>
      <c r="E280" s="13"/>
      <c r="G280" s="75"/>
      <c r="H280" s="8"/>
      <c r="I280" s="90"/>
    </row>
    <row r="281" spans="1:9" x14ac:dyDescent="0.3">
      <c r="A281" s="72"/>
      <c r="B281" s="13"/>
      <c r="C281" s="75"/>
      <c r="D281" s="13"/>
      <c r="E281" s="13"/>
      <c r="G281" s="75"/>
      <c r="H281" s="8"/>
      <c r="I281" s="90"/>
    </row>
    <row r="282" spans="1:9" x14ac:dyDescent="0.3">
      <c r="A282" s="72"/>
      <c r="B282" s="13"/>
      <c r="C282" s="75"/>
      <c r="D282" s="13"/>
      <c r="E282" s="13"/>
      <c r="G282" s="75"/>
      <c r="H282" s="8"/>
      <c r="I282" s="90"/>
    </row>
    <row r="283" spans="1:9" x14ac:dyDescent="0.3">
      <c r="A283" s="72"/>
      <c r="B283" s="13"/>
      <c r="C283" s="75"/>
      <c r="D283" s="13"/>
      <c r="E283" s="13"/>
      <c r="G283" s="75"/>
      <c r="H283" s="8"/>
      <c r="I283" s="90"/>
    </row>
    <row r="284" spans="1:9" x14ac:dyDescent="0.3">
      <c r="A284" s="72"/>
      <c r="B284" s="13"/>
      <c r="C284" s="75"/>
      <c r="D284" s="13"/>
      <c r="E284" s="13"/>
      <c r="G284" s="75"/>
      <c r="H284" s="8"/>
      <c r="I284" s="90"/>
    </row>
    <row r="285" spans="1:9" x14ac:dyDescent="0.3">
      <c r="A285" s="72"/>
      <c r="B285" s="13"/>
      <c r="C285" s="75"/>
      <c r="D285" s="13"/>
      <c r="E285" s="13"/>
      <c r="G285" s="75"/>
      <c r="H285" s="8"/>
      <c r="I285" s="90"/>
    </row>
    <row r="286" spans="1:9" x14ac:dyDescent="0.3">
      <c r="A286" s="72"/>
      <c r="B286" s="13"/>
      <c r="C286" s="75"/>
      <c r="D286" s="13"/>
      <c r="E286" s="13"/>
      <c r="G286" s="75"/>
      <c r="H286" s="8"/>
      <c r="I286" s="90"/>
    </row>
    <row r="287" spans="1:9" x14ac:dyDescent="0.3">
      <c r="A287" s="72"/>
      <c r="B287" s="13"/>
      <c r="C287" s="75"/>
      <c r="D287" s="13"/>
      <c r="E287" s="13"/>
      <c r="G287" s="75"/>
      <c r="H287" s="8"/>
      <c r="I287" s="90"/>
    </row>
    <row r="288" spans="1:9" x14ac:dyDescent="0.3">
      <c r="A288" s="72"/>
      <c r="B288" s="13"/>
      <c r="C288" s="75"/>
      <c r="D288" s="13"/>
      <c r="E288" s="13"/>
      <c r="G288" s="75"/>
      <c r="H288" s="8"/>
      <c r="I288" s="90"/>
    </row>
    <row r="289" spans="1:9" x14ac:dyDescent="0.3">
      <c r="A289" s="72"/>
      <c r="B289" s="13"/>
      <c r="C289" s="75"/>
      <c r="D289" s="13"/>
      <c r="E289" s="13"/>
      <c r="G289" s="75"/>
      <c r="H289" s="8"/>
      <c r="I289" s="90"/>
    </row>
    <row r="290" spans="1:9" x14ac:dyDescent="0.3">
      <c r="A290" s="72"/>
      <c r="B290" s="13"/>
      <c r="C290" s="75"/>
      <c r="D290" s="13"/>
      <c r="E290" s="13"/>
      <c r="G290" s="75"/>
      <c r="H290" s="8"/>
      <c r="I290" s="90"/>
    </row>
    <row r="291" spans="1:9" x14ac:dyDescent="0.3">
      <c r="A291" s="72"/>
      <c r="B291" s="13"/>
      <c r="C291" s="75"/>
      <c r="D291" s="13"/>
      <c r="E291" s="13"/>
      <c r="G291" s="75"/>
      <c r="H291" s="8"/>
      <c r="I291" s="90"/>
    </row>
    <row r="292" spans="1:9" x14ac:dyDescent="0.3">
      <c r="A292" s="72"/>
      <c r="B292" s="13"/>
      <c r="C292" s="75"/>
      <c r="D292" s="13"/>
      <c r="E292" s="13"/>
      <c r="G292" s="75"/>
      <c r="H292" s="8"/>
      <c r="I292" s="90"/>
    </row>
    <row r="293" spans="1:9" x14ac:dyDescent="0.3">
      <c r="A293" s="72"/>
      <c r="B293" s="13"/>
      <c r="C293" s="75"/>
      <c r="D293" s="13"/>
      <c r="E293" s="13"/>
      <c r="G293" s="75"/>
      <c r="H293" s="8"/>
      <c r="I293" s="90"/>
    </row>
    <row r="294" spans="1:9" x14ac:dyDescent="0.3">
      <c r="A294" s="72"/>
      <c r="B294" s="13"/>
      <c r="C294" s="75"/>
      <c r="D294" s="13"/>
      <c r="E294" s="13"/>
      <c r="G294" s="75"/>
      <c r="H294" s="8"/>
      <c r="I294" s="90"/>
    </row>
    <row r="295" spans="1:9" x14ac:dyDescent="0.3">
      <c r="A295" s="72"/>
      <c r="B295" s="13"/>
      <c r="C295" s="75"/>
      <c r="D295" s="13"/>
      <c r="E295" s="13"/>
      <c r="G295" s="75"/>
      <c r="H295" s="8"/>
      <c r="I295" s="90"/>
    </row>
    <row r="296" spans="1:9" x14ac:dyDescent="0.3">
      <c r="A296" s="72"/>
      <c r="B296" s="13"/>
      <c r="C296" s="75"/>
      <c r="D296" s="13"/>
      <c r="E296" s="13"/>
      <c r="G296" s="75"/>
      <c r="H296" s="8"/>
      <c r="I296" s="90"/>
    </row>
    <row r="297" spans="1:9" x14ac:dyDescent="0.3">
      <c r="A297" s="72"/>
      <c r="B297" s="13"/>
      <c r="C297" s="75"/>
      <c r="D297" s="13"/>
      <c r="E297" s="13"/>
      <c r="G297" s="75"/>
      <c r="H297" s="8"/>
      <c r="I297" s="90"/>
    </row>
    <row r="298" spans="1:9" x14ac:dyDescent="0.3">
      <c r="A298" s="72"/>
      <c r="B298" s="13"/>
      <c r="C298" s="75"/>
      <c r="D298" s="13"/>
      <c r="E298" s="13"/>
      <c r="G298" s="75"/>
      <c r="H298" s="8"/>
      <c r="I298" s="90"/>
    </row>
    <row r="299" spans="1:9" x14ac:dyDescent="0.3">
      <c r="A299" s="72"/>
      <c r="B299" s="13"/>
      <c r="C299" s="75"/>
      <c r="D299" s="13"/>
      <c r="E299" s="13"/>
      <c r="G299" s="75"/>
      <c r="H299" s="8"/>
      <c r="I299" s="90"/>
    </row>
    <row r="300" spans="1:9" x14ac:dyDescent="0.3">
      <c r="A300" s="72"/>
      <c r="B300" s="13"/>
      <c r="C300" s="75"/>
      <c r="D300" s="13"/>
      <c r="E300" s="13"/>
      <c r="G300" s="75"/>
      <c r="H300" s="8"/>
      <c r="I300" s="90"/>
    </row>
    <row r="301" spans="1:9" x14ac:dyDescent="0.3">
      <c r="A301" s="72"/>
      <c r="B301" s="13"/>
      <c r="C301" s="75"/>
      <c r="D301" s="13"/>
      <c r="E301" s="13"/>
      <c r="G301" s="75"/>
      <c r="H301" s="8"/>
      <c r="I301" s="90"/>
    </row>
    <row r="302" spans="1:9" x14ac:dyDescent="0.3">
      <c r="A302" s="72"/>
      <c r="B302" s="13"/>
      <c r="C302" s="75"/>
      <c r="D302" s="13"/>
      <c r="E302" s="13"/>
      <c r="G302" s="75"/>
      <c r="H302" s="8"/>
      <c r="I302" s="90"/>
    </row>
    <row r="303" spans="1:9" x14ac:dyDescent="0.3">
      <c r="A303" s="72"/>
      <c r="B303" s="13"/>
      <c r="C303" s="75"/>
      <c r="D303" s="13"/>
      <c r="E303" s="13"/>
      <c r="G303" s="75"/>
      <c r="H303" s="8"/>
      <c r="I303" s="90"/>
    </row>
    <row r="304" spans="1:9" x14ac:dyDescent="0.3">
      <c r="A304" s="72"/>
      <c r="B304" s="13"/>
      <c r="C304" s="75"/>
      <c r="D304" s="13"/>
      <c r="E304" s="13"/>
      <c r="G304" s="75"/>
      <c r="H304" s="8"/>
      <c r="I304" s="90"/>
    </row>
    <row r="305" spans="1:9" x14ac:dyDescent="0.3">
      <c r="A305" s="72"/>
      <c r="B305" s="13"/>
      <c r="C305" s="75"/>
      <c r="D305" s="13"/>
      <c r="E305" s="13"/>
      <c r="G305" s="75"/>
      <c r="H305" s="8"/>
      <c r="I305" s="90"/>
    </row>
    <row r="306" spans="1:9" x14ac:dyDescent="0.3">
      <c r="A306" s="72"/>
      <c r="B306" s="13"/>
      <c r="C306" s="75"/>
      <c r="D306" s="13"/>
      <c r="E306" s="13"/>
      <c r="G306" s="75"/>
      <c r="H306" s="8"/>
      <c r="I306" s="90"/>
    </row>
    <row r="307" spans="1:9" x14ac:dyDescent="0.3">
      <c r="A307" s="72"/>
      <c r="B307" s="13"/>
      <c r="C307" s="75"/>
      <c r="D307" s="13"/>
      <c r="E307" s="13"/>
      <c r="G307" s="75"/>
      <c r="H307" s="8"/>
      <c r="I307" s="90"/>
    </row>
    <row r="308" spans="1:9" x14ac:dyDescent="0.3">
      <c r="A308" s="72"/>
      <c r="B308" s="13"/>
      <c r="C308" s="75"/>
      <c r="D308" s="13"/>
      <c r="E308" s="13"/>
      <c r="G308" s="75"/>
      <c r="H308" s="8"/>
      <c r="I308" s="90"/>
    </row>
    <row r="309" spans="1:9" x14ac:dyDescent="0.3">
      <c r="A309" s="72"/>
      <c r="B309" s="13"/>
      <c r="C309" s="75"/>
      <c r="D309" s="13"/>
      <c r="E309" s="13"/>
      <c r="G309" s="75"/>
      <c r="H309" s="8"/>
      <c r="I309" s="90"/>
    </row>
    <row r="310" spans="1:9" x14ac:dyDescent="0.3">
      <c r="A310" s="72"/>
      <c r="B310" s="13"/>
      <c r="C310" s="75"/>
      <c r="D310" s="13"/>
      <c r="E310" s="13"/>
      <c r="G310" s="75"/>
      <c r="H310" s="8"/>
      <c r="I310" s="90"/>
    </row>
    <row r="311" spans="1:9" x14ac:dyDescent="0.3">
      <c r="A311" s="72"/>
      <c r="B311" s="13"/>
      <c r="C311" s="75"/>
      <c r="D311" s="13"/>
      <c r="E311" s="13"/>
      <c r="G311" s="75"/>
      <c r="H311" s="8"/>
      <c r="I311" s="90"/>
    </row>
    <row r="312" spans="1:9" x14ac:dyDescent="0.3">
      <c r="A312" s="72"/>
      <c r="B312" s="13"/>
      <c r="C312" s="75"/>
      <c r="D312" s="13"/>
      <c r="E312" s="13"/>
      <c r="G312" s="75"/>
      <c r="H312" s="8"/>
      <c r="I312" s="90"/>
    </row>
    <row r="313" spans="1:9" x14ac:dyDescent="0.3">
      <c r="A313" s="72"/>
      <c r="B313" s="13"/>
      <c r="C313" s="75"/>
      <c r="D313" s="13"/>
      <c r="E313" s="13"/>
      <c r="G313" s="75"/>
      <c r="H313" s="8"/>
      <c r="I313" s="90"/>
    </row>
    <row r="314" spans="1:9" x14ac:dyDescent="0.3">
      <c r="A314" s="72"/>
      <c r="B314" s="13"/>
      <c r="C314" s="75"/>
      <c r="D314" s="13"/>
      <c r="E314" s="13"/>
      <c r="G314" s="75"/>
      <c r="H314" s="8"/>
      <c r="I314" s="90"/>
    </row>
    <row r="315" spans="1:9" x14ac:dyDescent="0.3">
      <c r="A315" s="72"/>
      <c r="B315" s="13"/>
      <c r="C315" s="75"/>
      <c r="D315" s="13"/>
      <c r="E315" s="13"/>
      <c r="G315" s="75"/>
      <c r="H315" s="8"/>
      <c r="I315" s="90"/>
    </row>
    <row r="316" spans="1:9" x14ac:dyDescent="0.3">
      <c r="A316" s="72"/>
      <c r="B316" s="13"/>
      <c r="C316" s="75"/>
      <c r="D316" s="13"/>
      <c r="E316" s="13"/>
      <c r="G316" s="75"/>
      <c r="H316" s="8"/>
      <c r="I316" s="90"/>
    </row>
    <row r="317" spans="1:9" x14ac:dyDescent="0.3">
      <c r="A317" s="72"/>
      <c r="B317" s="13"/>
      <c r="C317" s="75"/>
      <c r="D317" s="13"/>
      <c r="E317" s="13"/>
      <c r="G317" s="75"/>
      <c r="H317" s="8"/>
      <c r="I317" s="90"/>
    </row>
    <row r="318" spans="1:9" x14ac:dyDescent="0.3">
      <c r="A318" s="72"/>
      <c r="B318" s="13"/>
      <c r="C318" s="75"/>
      <c r="D318" s="13"/>
      <c r="E318" s="13"/>
      <c r="G318" s="75"/>
      <c r="H318" s="8"/>
      <c r="I318" s="90"/>
    </row>
    <row r="319" spans="1:9" x14ac:dyDescent="0.3">
      <c r="A319" s="72"/>
      <c r="B319" s="13"/>
      <c r="C319" s="75"/>
      <c r="D319" s="13"/>
      <c r="E319" s="13"/>
      <c r="G319" s="75"/>
      <c r="H319" s="8"/>
      <c r="I319" s="90"/>
    </row>
    <row r="320" spans="1:9" x14ac:dyDescent="0.3">
      <c r="A320" s="72"/>
      <c r="B320" s="13"/>
      <c r="C320" s="75"/>
      <c r="D320" s="13"/>
      <c r="E320" s="13"/>
      <c r="G320" s="75"/>
      <c r="H320" s="8"/>
      <c r="I320" s="90"/>
    </row>
    <row r="321" spans="1:9" x14ac:dyDescent="0.3">
      <c r="A321" s="72"/>
      <c r="B321" s="13"/>
      <c r="C321" s="75"/>
      <c r="D321" s="13"/>
      <c r="E321" s="13"/>
      <c r="G321" s="75"/>
      <c r="H321" s="8"/>
      <c r="I321" s="90"/>
    </row>
    <row r="322" spans="1:9" x14ac:dyDescent="0.3">
      <c r="A322" s="72"/>
      <c r="B322" s="13"/>
      <c r="C322" s="75"/>
      <c r="D322" s="13"/>
      <c r="E322" s="13"/>
      <c r="G322" s="75"/>
      <c r="H322" s="8"/>
      <c r="I322" s="90"/>
    </row>
    <row r="323" spans="1:9" x14ac:dyDescent="0.3">
      <c r="A323" s="72"/>
      <c r="B323" s="13"/>
      <c r="C323" s="75"/>
      <c r="D323" s="13"/>
      <c r="E323" s="13"/>
      <c r="G323" s="75"/>
      <c r="H323" s="8"/>
      <c r="I323" s="90"/>
    </row>
    <row r="324" spans="1:9" x14ac:dyDescent="0.3">
      <c r="A324" s="72"/>
      <c r="B324" s="13"/>
      <c r="C324" s="75"/>
      <c r="D324" s="13"/>
      <c r="E324" s="13"/>
      <c r="G324" s="75"/>
      <c r="H324" s="8"/>
      <c r="I324" s="90"/>
    </row>
    <row r="325" spans="1:9" x14ac:dyDescent="0.3">
      <c r="A325" s="72"/>
      <c r="B325" s="13"/>
      <c r="C325" s="75"/>
      <c r="D325" s="13"/>
      <c r="E325" s="13"/>
      <c r="G325" s="75"/>
      <c r="H325" s="8"/>
      <c r="I325" s="90"/>
    </row>
    <row r="326" spans="1:9" x14ac:dyDescent="0.3">
      <c r="A326" s="72"/>
      <c r="B326" s="13"/>
      <c r="C326" s="75"/>
      <c r="D326" s="13"/>
      <c r="E326" s="13"/>
      <c r="G326" s="75"/>
      <c r="H326" s="8"/>
      <c r="I326" s="90"/>
    </row>
    <row r="327" spans="1:9" x14ac:dyDescent="0.3">
      <c r="A327" s="72"/>
      <c r="B327" s="13"/>
      <c r="C327" s="75"/>
      <c r="D327" s="13"/>
      <c r="E327" s="13"/>
      <c r="G327" s="75"/>
      <c r="H327" s="8"/>
      <c r="I327" s="90"/>
    </row>
    <row r="328" spans="1:9" x14ac:dyDescent="0.3">
      <c r="A328" s="72"/>
      <c r="B328" s="13"/>
      <c r="C328" s="75"/>
      <c r="D328" s="13"/>
      <c r="E328" s="13"/>
      <c r="G328" s="75"/>
      <c r="H328" s="8"/>
      <c r="I328" s="90"/>
    </row>
    <row r="329" spans="1:9" x14ac:dyDescent="0.3">
      <c r="A329" s="72"/>
      <c r="B329" s="13"/>
      <c r="C329" s="75"/>
      <c r="D329" s="13"/>
      <c r="E329" s="13"/>
      <c r="G329" s="75"/>
      <c r="H329" s="8"/>
      <c r="I329" s="90"/>
    </row>
    <row r="330" spans="1:9" x14ac:dyDescent="0.3">
      <c r="A330" s="72"/>
      <c r="B330" s="13"/>
      <c r="C330" s="75"/>
      <c r="D330" s="13"/>
      <c r="E330" s="13"/>
      <c r="G330" s="75"/>
      <c r="H330" s="8"/>
      <c r="I330" s="90"/>
    </row>
    <row r="331" spans="1:9" x14ac:dyDescent="0.3">
      <c r="A331" s="72"/>
      <c r="B331" s="13"/>
      <c r="C331" s="75"/>
      <c r="D331" s="13"/>
      <c r="E331" s="13"/>
      <c r="G331" s="75"/>
      <c r="H331" s="8"/>
      <c r="I331" s="90"/>
    </row>
    <row r="332" spans="1:9" x14ac:dyDescent="0.3">
      <c r="A332" s="72"/>
      <c r="B332" s="13"/>
      <c r="C332" s="75"/>
      <c r="D332" s="13"/>
      <c r="E332" s="13"/>
      <c r="G332" s="75"/>
      <c r="H332" s="8"/>
      <c r="I332" s="90"/>
    </row>
    <row r="333" spans="1:9" x14ac:dyDescent="0.3">
      <c r="A333" s="72"/>
      <c r="B333" s="13"/>
      <c r="C333" s="75"/>
      <c r="D333" s="13"/>
      <c r="E333" s="13"/>
      <c r="G333" s="75"/>
      <c r="H333" s="8"/>
      <c r="I333" s="90"/>
    </row>
    <row r="334" spans="1:9" x14ac:dyDescent="0.3">
      <c r="A334" s="72"/>
      <c r="B334" s="13"/>
      <c r="C334" s="75"/>
      <c r="D334" s="13"/>
      <c r="E334" s="13"/>
      <c r="G334" s="75"/>
      <c r="H334" s="8"/>
      <c r="I334" s="90"/>
    </row>
    <row r="335" spans="1:9" x14ac:dyDescent="0.3">
      <c r="A335" s="72"/>
      <c r="B335" s="13"/>
      <c r="C335" s="75"/>
      <c r="D335" s="13"/>
      <c r="E335" s="13"/>
      <c r="G335" s="75"/>
      <c r="H335" s="8"/>
      <c r="I335" s="90"/>
    </row>
    <row r="336" spans="1:9" x14ac:dyDescent="0.3">
      <c r="A336" s="72"/>
      <c r="B336" s="13"/>
      <c r="C336" s="75"/>
      <c r="D336" s="13"/>
      <c r="E336" s="13"/>
      <c r="G336" s="75"/>
      <c r="H336" s="8"/>
      <c r="I336" s="90"/>
    </row>
    <row r="337" spans="1:9" x14ac:dyDescent="0.3">
      <c r="A337" s="72"/>
      <c r="B337" s="13"/>
      <c r="C337" s="75"/>
      <c r="D337" s="13"/>
      <c r="E337" s="13"/>
      <c r="G337" s="75"/>
      <c r="H337" s="8"/>
      <c r="I337" s="90"/>
    </row>
    <row r="338" spans="1:9" x14ac:dyDescent="0.3">
      <c r="A338" s="72"/>
      <c r="B338" s="13"/>
      <c r="C338" s="75"/>
      <c r="D338" s="13"/>
      <c r="E338" s="13"/>
      <c r="G338" s="75"/>
      <c r="H338" s="8"/>
      <c r="I338" s="90"/>
    </row>
    <row r="339" spans="1:9" x14ac:dyDescent="0.3">
      <c r="A339" s="72"/>
      <c r="B339" s="13"/>
      <c r="C339" s="75"/>
      <c r="D339" s="13"/>
      <c r="E339" s="13"/>
      <c r="G339" s="75"/>
      <c r="H339" s="8"/>
      <c r="I339" s="90"/>
    </row>
    <row r="340" spans="1:9" x14ac:dyDescent="0.3">
      <c r="A340" s="72"/>
      <c r="B340" s="13"/>
      <c r="C340" s="75"/>
      <c r="D340" s="13"/>
      <c r="E340" s="13"/>
      <c r="G340" s="75"/>
      <c r="H340" s="8"/>
      <c r="I340" s="90"/>
    </row>
    <row r="341" spans="1:9" x14ac:dyDescent="0.3">
      <c r="A341" s="72"/>
      <c r="B341" s="13"/>
      <c r="C341" s="75"/>
      <c r="D341" s="13"/>
      <c r="E341" s="13"/>
      <c r="G341" s="75"/>
      <c r="H341" s="8"/>
      <c r="I341" s="90"/>
    </row>
    <row r="342" spans="1:9" x14ac:dyDescent="0.3">
      <c r="A342" s="72"/>
      <c r="B342" s="13"/>
      <c r="C342" s="75"/>
      <c r="D342" s="13"/>
      <c r="E342" s="13"/>
      <c r="G342" s="75"/>
      <c r="H342" s="8"/>
      <c r="I342" s="90"/>
    </row>
    <row r="343" spans="1:9" x14ac:dyDescent="0.3">
      <c r="A343" s="72"/>
      <c r="B343" s="13"/>
      <c r="C343" s="75"/>
      <c r="D343" s="13"/>
      <c r="E343" s="13"/>
      <c r="G343" s="75"/>
      <c r="H343" s="8"/>
      <c r="I343" s="90"/>
    </row>
    <row r="344" spans="1:9" x14ac:dyDescent="0.3">
      <c r="A344" s="72"/>
      <c r="B344" s="13"/>
      <c r="C344" s="75"/>
      <c r="D344" s="13"/>
      <c r="E344" s="13"/>
      <c r="G344" s="75"/>
      <c r="H344" s="8"/>
      <c r="I344" s="90"/>
    </row>
    <row r="345" spans="1:9" x14ac:dyDescent="0.3">
      <c r="A345" s="72"/>
      <c r="B345" s="13"/>
      <c r="C345" s="75"/>
      <c r="D345" s="13"/>
      <c r="E345" s="13"/>
      <c r="G345" s="75"/>
      <c r="H345" s="8"/>
      <c r="I345" s="90"/>
    </row>
    <row r="346" spans="1:9" x14ac:dyDescent="0.3">
      <c r="A346" s="72"/>
      <c r="B346" s="13"/>
      <c r="C346" s="75"/>
      <c r="D346" s="13"/>
      <c r="E346" s="13"/>
      <c r="G346" s="75"/>
      <c r="H346" s="8"/>
      <c r="I346" s="90"/>
    </row>
    <row r="347" spans="1:9" x14ac:dyDescent="0.3">
      <c r="A347" s="72"/>
      <c r="B347" s="13"/>
      <c r="C347" s="75"/>
      <c r="D347" s="13"/>
      <c r="E347" s="13"/>
      <c r="G347" s="75"/>
      <c r="H347" s="8"/>
      <c r="I347" s="90"/>
    </row>
    <row r="348" spans="1:9" x14ac:dyDescent="0.3">
      <c r="A348" s="72"/>
      <c r="B348" s="13"/>
      <c r="C348" s="75"/>
      <c r="D348" s="13"/>
      <c r="E348" s="13"/>
      <c r="G348" s="75"/>
      <c r="H348" s="8"/>
      <c r="I348" s="90"/>
    </row>
    <row r="349" spans="1:9" x14ac:dyDescent="0.3">
      <c r="A349" s="72"/>
      <c r="B349" s="13"/>
      <c r="C349" s="75"/>
      <c r="D349" s="13"/>
      <c r="E349" s="13"/>
      <c r="G349" s="75"/>
      <c r="H349" s="8"/>
      <c r="I349" s="90"/>
    </row>
    <row r="350" spans="1:9" x14ac:dyDescent="0.3">
      <c r="A350" s="72"/>
      <c r="B350" s="13"/>
      <c r="C350" s="75"/>
      <c r="D350" s="13"/>
      <c r="E350" s="13"/>
      <c r="G350" s="75"/>
      <c r="H350" s="8"/>
      <c r="I350" s="90"/>
    </row>
    <row r="351" spans="1:9" x14ac:dyDescent="0.3">
      <c r="A351" s="72"/>
      <c r="B351" s="13"/>
      <c r="C351" s="75"/>
      <c r="D351" s="13"/>
      <c r="E351" s="13"/>
      <c r="G351" s="75"/>
      <c r="H351" s="8"/>
      <c r="I351" s="90"/>
    </row>
    <row r="352" spans="1:9" x14ac:dyDescent="0.3">
      <c r="A352" s="72"/>
      <c r="B352" s="13"/>
      <c r="C352" s="75"/>
      <c r="D352" s="13"/>
      <c r="E352" s="13"/>
      <c r="G352" s="75"/>
      <c r="H352" s="8"/>
      <c r="I352" s="90"/>
    </row>
    <row r="353" spans="1:9" x14ac:dyDescent="0.3">
      <c r="A353" s="72"/>
      <c r="B353" s="13"/>
      <c r="C353" s="75"/>
      <c r="D353" s="13"/>
      <c r="E353" s="13"/>
      <c r="G353" s="75"/>
      <c r="H353" s="8"/>
      <c r="I353" s="90"/>
    </row>
    <row r="354" spans="1:9" x14ac:dyDescent="0.3">
      <c r="A354" s="72"/>
      <c r="B354" s="13"/>
      <c r="C354" s="75"/>
      <c r="D354" s="13"/>
      <c r="E354" s="13"/>
      <c r="G354" s="75"/>
      <c r="H354" s="8"/>
      <c r="I354" s="90"/>
    </row>
    <row r="355" spans="1:9" x14ac:dyDescent="0.3">
      <c r="A355" s="72"/>
      <c r="B355" s="13"/>
      <c r="C355" s="75"/>
      <c r="D355" s="13"/>
      <c r="E355" s="13"/>
      <c r="G355" s="75"/>
      <c r="H355" s="8"/>
      <c r="I355" s="90"/>
    </row>
    <row r="356" spans="1:9" x14ac:dyDescent="0.3">
      <c r="A356" s="72"/>
      <c r="B356" s="13"/>
      <c r="C356" s="75"/>
      <c r="D356" s="13"/>
      <c r="E356" s="13"/>
      <c r="G356" s="75"/>
      <c r="H356" s="8"/>
      <c r="I356" s="90"/>
    </row>
    <row r="357" spans="1:9" x14ac:dyDescent="0.3">
      <c r="A357" s="72"/>
      <c r="B357" s="13"/>
      <c r="C357" s="75"/>
      <c r="D357" s="13"/>
      <c r="E357" s="13"/>
      <c r="G357" s="75"/>
      <c r="H357" s="8"/>
      <c r="I357" s="90"/>
    </row>
    <row r="358" spans="1:9" x14ac:dyDescent="0.3">
      <c r="A358" s="72"/>
      <c r="B358" s="13"/>
      <c r="C358" s="75"/>
      <c r="D358" s="13"/>
      <c r="E358" s="13"/>
      <c r="G358" s="75"/>
      <c r="H358" s="8"/>
      <c r="I358" s="90"/>
    </row>
    <row r="359" spans="1:9" x14ac:dyDescent="0.3">
      <c r="A359" s="72"/>
      <c r="B359" s="13"/>
      <c r="C359" s="75"/>
      <c r="D359" s="13"/>
      <c r="E359" s="13"/>
      <c r="G359" s="75"/>
      <c r="H359" s="8"/>
      <c r="I359" s="90"/>
    </row>
    <row r="360" spans="1:9" x14ac:dyDescent="0.3">
      <c r="A360" s="72"/>
      <c r="B360" s="13"/>
      <c r="C360" s="75"/>
      <c r="D360" s="13"/>
      <c r="E360" s="13"/>
      <c r="G360" s="75"/>
      <c r="H360" s="8"/>
      <c r="I360" s="90"/>
    </row>
    <row r="361" spans="1:9" x14ac:dyDescent="0.3">
      <c r="A361" s="72"/>
      <c r="B361" s="13"/>
      <c r="C361" s="75"/>
      <c r="D361" s="13"/>
      <c r="E361" s="13"/>
      <c r="G361" s="75"/>
      <c r="H361" s="8"/>
      <c r="I361" s="90"/>
    </row>
    <row r="362" spans="1:9" x14ac:dyDescent="0.3">
      <c r="A362" s="72"/>
      <c r="B362" s="13"/>
      <c r="C362" s="75"/>
      <c r="D362" s="13"/>
      <c r="E362" s="13"/>
      <c r="G362" s="75"/>
      <c r="H362" s="8"/>
      <c r="I362" s="90"/>
    </row>
    <row r="363" spans="1:9" x14ac:dyDescent="0.3">
      <c r="A363" s="72"/>
      <c r="B363" s="13"/>
      <c r="C363" s="75"/>
      <c r="D363" s="13"/>
      <c r="E363" s="13"/>
      <c r="G363" s="75"/>
      <c r="H363" s="8"/>
      <c r="I363" s="90"/>
    </row>
    <row r="364" spans="1:9" x14ac:dyDescent="0.3">
      <c r="A364" s="72"/>
      <c r="B364" s="13"/>
      <c r="C364" s="75"/>
      <c r="D364" s="13"/>
      <c r="E364" s="13"/>
      <c r="G364" s="75"/>
      <c r="H364" s="8"/>
      <c r="I364" s="90"/>
    </row>
    <row r="365" spans="1:9" x14ac:dyDescent="0.3">
      <c r="A365" s="72"/>
      <c r="B365" s="13"/>
      <c r="C365" s="75"/>
      <c r="D365" s="13"/>
      <c r="E365" s="13"/>
      <c r="G365" s="75"/>
      <c r="H365" s="8"/>
      <c r="I365" s="90"/>
    </row>
    <row r="366" spans="1:9" x14ac:dyDescent="0.3">
      <c r="A366" s="72"/>
      <c r="B366" s="13"/>
      <c r="C366" s="75"/>
      <c r="D366" s="13"/>
      <c r="E366" s="13"/>
      <c r="G366" s="75"/>
      <c r="H366" s="8"/>
      <c r="I366" s="90"/>
    </row>
    <row r="367" spans="1:9" x14ac:dyDescent="0.3">
      <c r="A367" s="72"/>
      <c r="B367" s="13"/>
      <c r="C367" s="75"/>
      <c r="D367" s="13"/>
      <c r="E367" s="13"/>
      <c r="G367" s="75"/>
      <c r="H367" s="8"/>
      <c r="I367" s="90"/>
    </row>
    <row r="368" spans="1:9" x14ac:dyDescent="0.3">
      <c r="A368" s="72"/>
      <c r="B368" s="13"/>
      <c r="C368" s="75"/>
      <c r="D368" s="13"/>
      <c r="E368" s="13"/>
      <c r="G368" s="75"/>
      <c r="H368" s="8"/>
      <c r="I368" s="90"/>
    </row>
    <row r="369" spans="1:9" x14ac:dyDescent="0.3">
      <c r="A369" s="72"/>
      <c r="B369" s="13"/>
      <c r="C369" s="75"/>
      <c r="D369" s="13"/>
      <c r="E369" s="13"/>
      <c r="G369" s="75"/>
      <c r="H369" s="8"/>
      <c r="I369" s="90"/>
    </row>
    <row r="370" spans="1:9" x14ac:dyDescent="0.3">
      <c r="A370" s="72"/>
      <c r="B370" s="13"/>
      <c r="C370" s="75"/>
      <c r="D370" s="13"/>
      <c r="E370" s="13"/>
      <c r="G370" s="75"/>
      <c r="H370" s="8"/>
      <c r="I370" s="90"/>
    </row>
    <row r="371" spans="1:9" x14ac:dyDescent="0.3">
      <c r="A371" s="72"/>
      <c r="B371" s="13"/>
      <c r="C371" s="75"/>
      <c r="D371" s="13"/>
      <c r="E371" s="13"/>
      <c r="G371" s="75"/>
      <c r="H371" s="8"/>
      <c r="I371" s="90"/>
    </row>
    <row r="372" spans="1:9" x14ac:dyDescent="0.3">
      <c r="A372" s="72"/>
      <c r="B372" s="13"/>
      <c r="C372" s="75"/>
      <c r="D372" s="13"/>
      <c r="E372" s="13"/>
      <c r="G372" s="75"/>
      <c r="H372" s="8"/>
      <c r="I372" s="90"/>
    </row>
    <row r="373" spans="1:9" x14ac:dyDescent="0.3">
      <c r="A373" s="72"/>
      <c r="B373" s="13"/>
      <c r="C373" s="75"/>
      <c r="D373" s="13"/>
      <c r="E373" s="13"/>
      <c r="G373" s="75"/>
      <c r="H373" s="8"/>
      <c r="I373" s="90"/>
    </row>
    <row r="374" spans="1:9" x14ac:dyDescent="0.3">
      <c r="A374" s="72"/>
      <c r="B374" s="13"/>
      <c r="C374" s="75"/>
      <c r="D374" s="13"/>
      <c r="E374" s="13"/>
      <c r="G374" s="75"/>
      <c r="H374" s="8"/>
      <c r="I374" s="90"/>
    </row>
    <row r="375" spans="1:9" x14ac:dyDescent="0.3">
      <c r="A375" s="72"/>
      <c r="B375" s="13"/>
      <c r="C375" s="75"/>
      <c r="D375" s="13"/>
      <c r="E375" s="13"/>
      <c r="G375" s="75"/>
      <c r="H375" s="8"/>
      <c r="I375" s="90"/>
    </row>
    <row r="376" spans="1:9" x14ac:dyDescent="0.3">
      <c r="A376" s="72"/>
      <c r="B376" s="13"/>
      <c r="C376" s="75"/>
      <c r="D376" s="13"/>
      <c r="E376" s="13"/>
      <c r="G376" s="75"/>
      <c r="H376" s="8"/>
      <c r="I376" s="90"/>
    </row>
    <row r="377" spans="1:9" x14ac:dyDescent="0.3">
      <c r="A377" s="72"/>
      <c r="B377" s="13"/>
      <c r="C377" s="75"/>
      <c r="D377" s="13"/>
      <c r="E377" s="13"/>
      <c r="G377" s="75"/>
      <c r="H377" s="8"/>
      <c r="I377" s="90"/>
    </row>
    <row r="378" spans="1:9" x14ac:dyDescent="0.3">
      <c r="A378" s="72"/>
      <c r="B378" s="13"/>
      <c r="C378" s="75"/>
      <c r="D378" s="13"/>
      <c r="E378" s="13"/>
      <c r="G378" s="75"/>
      <c r="H378" s="8"/>
      <c r="I378" s="90"/>
    </row>
    <row r="379" spans="1:9" x14ac:dyDescent="0.3">
      <c r="A379" s="72"/>
      <c r="B379" s="13"/>
      <c r="C379" s="75"/>
      <c r="D379" s="13"/>
      <c r="E379" s="13"/>
      <c r="G379" s="75"/>
      <c r="H379" s="8"/>
      <c r="I379" s="90"/>
    </row>
    <row r="380" spans="1:9" x14ac:dyDescent="0.3">
      <c r="A380" s="72"/>
      <c r="B380" s="13"/>
      <c r="C380" s="75"/>
      <c r="D380" s="13"/>
      <c r="E380" s="13"/>
      <c r="G380" s="75"/>
      <c r="H380" s="8"/>
      <c r="I380" s="90"/>
    </row>
    <row r="381" spans="1:9" x14ac:dyDescent="0.3">
      <c r="A381" s="72"/>
      <c r="B381" s="13"/>
      <c r="C381" s="75"/>
      <c r="D381" s="13"/>
      <c r="E381" s="13"/>
      <c r="G381" s="75"/>
      <c r="H381" s="8"/>
      <c r="I381" s="90"/>
    </row>
    <row r="382" spans="1:9" x14ac:dyDescent="0.3">
      <c r="A382" s="72"/>
      <c r="B382" s="13"/>
      <c r="C382" s="75"/>
      <c r="D382" s="13"/>
      <c r="E382" s="13"/>
      <c r="G382" s="75"/>
      <c r="H382" s="8"/>
      <c r="I382" s="90"/>
    </row>
    <row r="383" spans="1:9" x14ac:dyDescent="0.3">
      <c r="A383" s="72"/>
      <c r="B383" s="13"/>
      <c r="C383" s="75"/>
      <c r="D383" s="13"/>
      <c r="E383" s="13"/>
      <c r="G383" s="75"/>
      <c r="H383" s="8"/>
      <c r="I383" s="90"/>
    </row>
    <row r="384" spans="1:9" x14ac:dyDescent="0.3">
      <c r="A384" s="72"/>
      <c r="B384" s="13"/>
      <c r="C384" s="75"/>
      <c r="D384" s="13"/>
      <c r="E384" s="13"/>
      <c r="G384" s="75"/>
      <c r="H384" s="8"/>
      <c r="I384" s="90"/>
    </row>
    <row r="385" spans="1:9" x14ac:dyDescent="0.3">
      <c r="A385" s="72"/>
      <c r="B385" s="13"/>
      <c r="C385" s="75"/>
      <c r="D385" s="13"/>
      <c r="E385" s="13"/>
      <c r="G385" s="75"/>
      <c r="H385" s="8"/>
      <c r="I385" s="90"/>
    </row>
    <row r="386" spans="1:9" x14ac:dyDescent="0.3">
      <c r="A386" s="72"/>
      <c r="B386" s="13"/>
      <c r="C386" s="75"/>
      <c r="D386" s="13"/>
      <c r="E386" s="13"/>
      <c r="G386" s="75"/>
      <c r="H386" s="8"/>
      <c r="I386" s="90"/>
    </row>
    <row r="387" spans="1:9" x14ac:dyDescent="0.3">
      <c r="A387" s="72"/>
      <c r="B387" s="13"/>
      <c r="C387" s="75"/>
      <c r="D387" s="13"/>
      <c r="E387" s="13"/>
      <c r="G387" s="75"/>
      <c r="H387" s="8"/>
      <c r="I387" s="90"/>
    </row>
    <row r="388" spans="1:9" x14ac:dyDescent="0.3">
      <c r="A388" s="72"/>
      <c r="B388" s="13"/>
      <c r="C388" s="75"/>
      <c r="D388" s="13"/>
      <c r="E388" s="13"/>
      <c r="G388" s="75"/>
      <c r="H388" s="8"/>
      <c r="I388" s="90"/>
    </row>
    <row r="389" spans="1:9" x14ac:dyDescent="0.3">
      <c r="A389" s="72"/>
      <c r="B389" s="13"/>
      <c r="C389" s="75"/>
      <c r="D389" s="13"/>
      <c r="E389" s="13"/>
      <c r="G389" s="75"/>
      <c r="H389" s="8"/>
      <c r="I389" s="90"/>
    </row>
    <row r="390" spans="1:9" x14ac:dyDescent="0.3">
      <c r="A390" s="72"/>
      <c r="B390" s="13"/>
      <c r="C390" s="75"/>
      <c r="D390" s="13"/>
      <c r="E390" s="13"/>
      <c r="G390" s="75"/>
      <c r="H390" s="8"/>
      <c r="I390" s="90"/>
    </row>
    <row r="391" spans="1:9" x14ac:dyDescent="0.3">
      <c r="A391" s="72"/>
      <c r="B391" s="13"/>
      <c r="C391" s="75"/>
      <c r="D391" s="13"/>
      <c r="E391" s="13"/>
      <c r="G391" s="75"/>
      <c r="H391" s="8"/>
      <c r="I391" s="90"/>
    </row>
    <row r="392" spans="1:9" x14ac:dyDescent="0.3">
      <c r="A392" s="72"/>
      <c r="B392" s="13"/>
      <c r="C392" s="75"/>
      <c r="D392" s="13"/>
      <c r="E392" s="13"/>
      <c r="G392" s="75"/>
      <c r="H392" s="8"/>
      <c r="I392" s="90"/>
    </row>
    <row r="393" spans="1:9" x14ac:dyDescent="0.3">
      <c r="A393" s="72"/>
      <c r="B393" s="13"/>
      <c r="C393" s="75"/>
      <c r="D393" s="13"/>
      <c r="E393" s="13"/>
      <c r="G393" s="75"/>
      <c r="H393" s="8"/>
      <c r="I393" s="90"/>
    </row>
    <row r="394" spans="1:9" x14ac:dyDescent="0.3">
      <c r="A394" s="72"/>
      <c r="B394" s="13"/>
      <c r="C394" s="75"/>
      <c r="D394" s="13"/>
      <c r="E394" s="13"/>
      <c r="G394" s="75"/>
      <c r="H394" s="8"/>
      <c r="I394" s="90"/>
    </row>
    <row r="395" spans="1:9" x14ac:dyDescent="0.3">
      <c r="A395" s="72"/>
      <c r="B395" s="13"/>
      <c r="C395" s="75"/>
      <c r="D395" s="13"/>
      <c r="E395" s="13"/>
      <c r="G395" s="75"/>
      <c r="H395" s="8"/>
      <c r="I395" s="90"/>
    </row>
    <row r="396" spans="1:9" x14ac:dyDescent="0.3">
      <c r="A396" s="72"/>
      <c r="B396" s="13"/>
      <c r="C396" s="75"/>
      <c r="D396" s="13"/>
      <c r="E396" s="13"/>
      <c r="G396" s="75"/>
      <c r="H396" s="8"/>
      <c r="I396" s="90"/>
    </row>
    <row r="397" spans="1:9" x14ac:dyDescent="0.3">
      <c r="A397" s="72"/>
      <c r="B397" s="13"/>
      <c r="C397" s="75"/>
      <c r="D397" s="13"/>
      <c r="E397" s="13"/>
      <c r="G397" s="75"/>
      <c r="H397" s="8"/>
      <c r="I397" s="90"/>
    </row>
    <row r="398" spans="1:9" x14ac:dyDescent="0.3">
      <c r="A398" s="72"/>
      <c r="B398" s="13"/>
      <c r="C398" s="75"/>
      <c r="D398" s="13"/>
      <c r="E398" s="13"/>
      <c r="G398" s="75"/>
      <c r="H398" s="8"/>
      <c r="I398" s="90"/>
    </row>
    <row r="399" spans="1:9" x14ac:dyDescent="0.3">
      <c r="A399" s="72"/>
      <c r="B399" s="13"/>
      <c r="C399" s="75"/>
      <c r="D399" s="13"/>
      <c r="E399" s="13"/>
      <c r="G399" s="75"/>
      <c r="H399" s="8"/>
      <c r="I399" s="90"/>
    </row>
    <row r="400" spans="1:9" x14ac:dyDescent="0.3">
      <c r="A400" s="72"/>
      <c r="B400" s="13"/>
      <c r="C400" s="75"/>
      <c r="D400" s="13"/>
      <c r="E400" s="13"/>
      <c r="G400" s="75"/>
      <c r="H400" s="8"/>
      <c r="I400" s="90"/>
    </row>
    <row r="401" spans="1:9" x14ac:dyDescent="0.3">
      <c r="A401" s="72"/>
      <c r="B401" s="13"/>
      <c r="C401" s="75"/>
      <c r="D401" s="13"/>
      <c r="E401" s="13"/>
      <c r="G401" s="75"/>
      <c r="H401" s="8"/>
      <c r="I401" s="90"/>
    </row>
    <row r="402" spans="1:9" x14ac:dyDescent="0.3">
      <c r="A402" s="72"/>
      <c r="B402" s="13"/>
      <c r="C402" s="75"/>
      <c r="D402" s="13"/>
      <c r="E402" s="13"/>
      <c r="G402" s="75"/>
      <c r="H402" s="8"/>
      <c r="I402" s="90"/>
    </row>
    <row r="403" spans="1:9" x14ac:dyDescent="0.3">
      <c r="A403" s="72"/>
      <c r="B403" s="13"/>
      <c r="C403" s="75"/>
      <c r="D403" s="13"/>
      <c r="E403" s="13"/>
      <c r="G403" s="75"/>
      <c r="H403" s="8"/>
      <c r="I403" s="90"/>
    </row>
    <row r="404" spans="1:9" x14ac:dyDescent="0.3">
      <c r="A404" s="72"/>
      <c r="B404" s="13"/>
      <c r="C404" s="75"/>
      <c r="D404" s="13"/>
      <c r="E404" s="13"/>
      <c r="G404" s="75"/>
      <c r="H404" s="8"/>
      <c r="I404" s="90"/>
    </row>
    <row r="405" spans="1:9" x14ac:dyDescent="0.3">
      <c r="A405" s="72"/>
      <c r="B405" s="13"/>
      <c r="C405" s="75"/>
      <c r="D405" s="13"/>
      <c r="E405" s="13"/>
      <c r="G405" s="75"/>
      <c r="H405" s="8"/>
      <c r="I405" s="90"/>
    </row>
    <row r="406" spans="1:9" x14ac:dyDescent="0.3">
      <c r="A406" s="72"/>
      <c r="B406" s="13"/>
      <c r="C406" s="75"/>
      <c r="D406" s="13"/>
      <c r="E406" s="13"/>
      <c r="G406" s="75"/>
      <c r="H406" s="8"/>
      <c r="I406" s="90"/>
    </row>
    <row r="407" spans="1:9" x14ac:dyDescent="0.3">
      <c r="A407" s="72"/>
      <c r="B407" s="13"/>
      <c r="C407" s="75"/>
      <c r="D407" s="13"/>
      <c r="E407" s="13"/>
      <c r="G407" s="75"/>
      <c r="H407" s="8"/>
      <c r="I407" s="90"/>
    </row>
    <row r="408" spans="1:9" x14ac:dyDescent="0.3">
      <c r="A408" s="72"/>
      <c r="B408" s="13"/>
      <c r="C408" s="75"/>
      <c r="D408" s="13"/>
      <c r="E408" s="13"/>
      <c r="G408" s="75"/>
      <c r="H408" s="8"/>
      <c r="I408" s="90"/>
    </row>
    <row r="409" spans="1:9" x14ac:dyDescent="0.3">
      <c r="A409" s="72"/>
      <c r="B409" s="13"/>
      <c r="C409" s="75"/>
      <c r="D409" s="13"/>
      <c r="E409" s="13"/>
      <c r="G409" s="75"/>
      <c r="H409" s="8"/>
      <c r="I409" s="90"/>
    </row>
    <row r="410" spans="1:9" x14ac:dyDescent="0.3">
      <c r="A410" s="72"/>
      <c r="B410" s="13"/>
      <c r="C410" s="75"/>
      <c r="D410" s="13"/>
      <c r="E410" s="13"/>
      <c r="G410" s="75"/>
      <c r="H410" s="8"/>
      <c r="I410" s="90"/>
    </row>
    <row r="411" spans="1:9" x14ac:dyDescent="0.3">
      <c r="A411" s="72"/>
      <c r="B411" s="13"/>
      <c r="C411" s="75"/>
      <c r="D411" s="13"/>
      <c r="E411" s="13"/>
      <c r="G411" s="75"/>
      <c r="H411" s="8"/>
      <c r="I411" s="90"/>
    </row>
    <row r="412" spans="1:9" x14ac:dyDescent="0.3">
      <c r="A412" s="72"/>
      <c r="B412" s="13"/>
      <c r="C412" s="75"/>
      <c r="D412" s="13"/>
      <c r="E412" s="13"/>
      <c r="G412" s="75"/>
      <c r="H412" s="8"/>
      <c r="I412" s="90"/>
    </row>
    <row r="413" spans="1:9" x14ac:dyDescent="0.3">
      <c r="A413" s="72"/>
      <c r="B413" s="13"/>
      <c r="C413" s="75"/>
      <c r="D413" s="13"/>
      <c r="E413" s="13"/>
      <c r="G413" s="75"/>
      <c r="H413" s="8"/>
      <c r="I413" s="90"/>
    </row>
    <row r="414" spans="1:9" x14ac:dyDescent="0.3">
      <c r="A414" s="72"/>
      <c r="B414" s="13"/>
      <c r="C414" s="75"/>
      <c r="D414" s="13"/>
      <c r="E414" s="13"/>
      <c r="G414" s="75"/>
      <c r="H414" s="8"/>
      <c r="I414" s="90"/>
    </row>
    <row r="415" spans="1:9" x14ac:dyDescent="0.3">
      <c r="A415" s="72"/>
      <c r="B415" s="13"/>
      <c r="C415" s="75"/>
      <c r="D415" s="13"/>
      <c r="E415" s="13"/>
      <c r="G415" s="75"/>
      <c r="H415" s="8"/>
      <c r="I415" s="90"/>
    </row>
    <row r="416" spans="1:9" x14ac:dyDescent="0.3">
      <c r="A416" s="72"/>
      <c r="B416" s="13"/>
      <c r="C416" s="75"/>
      <c r="D416" s="13"/>
      <c r="E416" s="13"/>
      <c r="G416" s="75"/>
      <c r="H416" s="8"/>
      <c r="I416" s="90"/>
    </row>
    <row r="417" spans="1:9" x14ac:dyDescent="0.3">
      <c r="A417" s="72"/>
      <c r="B417" s="13"/>
      <c r="C417" s="75"/>
      <c r="D417" s="13"/>
      <c r="E417" s="13"/>
      <c r="G417" s="75"/>
      <c r="H417" s="8"/>
      <c r="I417" s="90"/>
    </row>
    <row r="418" spans="1:9" x14ac:dyDescent="0.3">
      <c r="A418" s="72"/>
      <c r="B418" s="13"/>
      <c r="C418" s="75"/>
      <c r="D418" s="13"/>
      <c r="E418" s="13"/>
      <c r="G418" s="75"/>
      <c r="H418" s="8"/>
      <c r="I418" s="90"/>
    </row>
    <row r="419" spans="1:9" x14ac:dyDescent="0.3">
      <c r="A419" s="72"/>
      <c r="B419" s="13"/>
      <c r="C419" s="75"/>
      <c r="D419" s="13"/>
      <c r="E419" s="13"/>
      <c r="G419" s="75"/>
      <c r="H419" s="8"/>
      <c r="I419" s="90"/>
    </row>
    <row r="420" spans="1:9" x14ac:dyDescent="0.3">
      <c r="A420" s="72"/>
      <c r="B420" s="13"/>
      <c r="C420" s="75"/>
      <c r="D420" s="13"/>
      <c r="E420" s="13"/>
      <c r="G420" s="75"/>
      <c r="H420" s="8"/>
      <c r="I420" s="90"/>
    </row>
    <row r="421" spans="1:9" x14ac:dyDescent="0.3">
      <c r="A421" s="72"/>
      <c r="B421" s="13"/>
      <c r="C421" s="75"/>
      <c r="D421" s="13"/>
      <c r="E421" s="13"/>
      <c r="G421" s="75"/>
      <c r="H421" s="8"/>
      <c r="I421" s="90"/>
    </row>
    <row r="422" spans="1:9" x14ac:dyDescent="0.3">
      <c r="A422" s="72"/>
      <c r="B422" s="13"/>
      <c r="C422" s="75"/>
      <c r="D422" s="13"/>
      <c r="E422" s="13"/>
      <c r="G422" s="75"/>
      <c r="H422" s="8"/>
      <c r="I422" s="90"/>
    </row>
    <row r="423" spans="1:9" x14ac:dyDescent="0.3">
      <c r="A423" s="72"/>
      <c r="B423" s="13"/>
      <c r="C423" s="75"/>
      <c r="D423" s="13"/>
      <c r="E423" s="13"/>
      <c r="G423" s="75"/>
      <c r="H423" s="8"/>
      <c r="I423" s="90"/>
    </row>
    <row r="424" spans="1:9" x14ac:dyDescent="0.3">
      <c r="A424" s="72"/>
      <c r="B424" s="13"/>
      <c r="C424" s="75"/>
      <c r="D424" s="13"/>
      <c r="E424" s="13"/>
      <c r="G424" s="75"/>
      <c r="H424" s="8"/>
      <c r="I424" s="90"/>
    </row>
    <row r="425" spans="1:9" x14ac:dyDescent="0.3">
      <c r="A425" s="72"/>
      <c r="B425" s="13"/>
      <c r="C425" s="75"/>
      <c r="D425" s="13"/>
      <c r="E425" s="13"/>
      <c r="G425" s="75"/>
      <c r="H425" s="8"/>
      <c r="I425" s="90"/>
    </row>
    <row r="426" spans="1:9" x14ac:dyDescent="0.3">
      <c r="A426" s="72"/>
      <c r="B426" s="13"/>
      <c r="C426" s="75"/>
      <c r="D426" s="13"/>
      <c r="E426" s="13"/>
      <c r="G426" s="75"/>
      <c r="H426" s="8"/>
      <c r="I426" s="90"/>
    </row>
    <row r="427" spans="1:9" x14ac:dyDescent="0.3">
      <c r="A427" s="72"/>
      <c r="B427" s="13"/>
      <c r="C427" s="75"/>
      <c r="D427" s="13"/>
      <c r="E427" s="13"/>
      <c r="G427" s="75"/>
      <c r="H427" s="8"/>
      <c r="I427" s="90"/>
    </row>
    <row r="428" spans="1:9" x14ac:dyDescent="0.3">
      <c r="A428" s="72"/>
      <c r="B428" s="13"/>
      <c r="C428" s="75"/>
      <c r="D428" s="13"/>
      <c r="E428" s="13"/>
      <c r="G428" s="75"/>
      <c r="H428" s="8"/>
      <c r="I428" s="90"/>
    </row>
    <row r="429" spans="1:9" x14ac:dyDescent="0.3">
      <c r="A429" s="72"/>
      <c r="B429" s="13"/>
      <c r="C429" s="75"/>
      <c r="D429" s="13"/>
      <c r="E429" s="13"/>
      <c r="G429" s="75"/>
      <c r="H429" s="8"/>
      <c r="I429" s="90"/>
    </row>
    <row r="430" spans="1:9" x14ac:dyDescent="0.3">
      <c r="A430" s="72"/>
      <c r="B430" s="13"/>
      <c r="C430" s="75"/>
      <c r="D430" s="13"/>
      <c r="E430" s="13"/>
      <c r="G430" s="75"/>
      <c r="H430" s="8"/>
      <c r="I430" s="90"/>
    </row>
    <row r="431" spans="1:9" x14ac:dyDescent="0.3">
      <c r="A431" s="72"/>
      <c r="B431" s="13"/>
      <c r="C431" s="75"/>
      <c r="D431" s="13"/>
      <c r="E431" s="13"/>
      <c r="G431" s="75"/>
      <c r="H431" s="8"/>
      <c r="I431" s="90"/>
    </row>
    <row r="432" spans="1:9" x14ac:dyDescent="0.3">
      <c r="A432" s="72"/>
      <c r="B432" s="13"/>
      <c r="C432" s="75"/>
      <c r="D432" s="13"/>
      <c r="E432" s="13"/>
      <c r="G432" s="75"/>
      <c r="H432" s="8"/>
      <c r="I432" s="90"/>
    </row>
    <row r="433" spans="1:9" x14ac:dyDescent="0.3">
      <c r="A433" s="72"/>
      <c r="B433" s="13"/>
      <c r="C433" s="75"/>
      <c r="D433" s="13"/>
      <c r="E433" s="13"/>
      <c r="G433" s="75"/>
      <c r="H433" s="8"/>
      <c r="I433" s="90"/>
    </row>
    <row r="434" spans="1:9" x14ac:dyDescent="0.3">
      <c r="A434" s="72"/>
      <c r="B434" s="13"/>
      <c r="C434" s="75"/>
      <c r="D434" s="13"/>
      <c r="E434" s="13"/>
      <c r="G434" s="75"/>
      <c r="H434" s="8"/>
      <c r="I434" s="90"/>
    </row>
    <row r="435" spans="1:9" x14ac:dyDescent="0.3">
      <c r="A435" s="72"/>
      <c r="B435" s="13"/>
      <c r="C435" s="75"/>
      <c r="D435" s="13"/>
      <c r="E435" s="13"/>
      <c r="G435" s="75"/>
      <c r="H435" s="8"/>
      <c r="I435" s="90"/>
    </row>
    <row r="436" spans="1:9" x14ac:dyDescent="0.3">
      <c r="A436" s="72"/>
      <c r="B436" s="13"/>
      <c r="C436" s="75"/>
      <c r="D436" s="13"/>
      <c r="E436" s="13"/>
      <c r="G436" s="75"/>
      <c r="H436" s="8"/>
      <c r="I436" s="90"/>
    </row>
    <row r="437" spans="1:9" x14ac:dyDescent="0.3">
      <c r="A437" s="72"/>
      <c r="B437" s="13"/>
      <c r="C437" s="75"/>
      <c r="D437" s="13"/>
      <c r="E437" s="13"/>
      <c r="G437" s="75"/>
      <c r="H437" s="8"/>
      <c r="I437" s="90"/>
    </row>
    <row r="438" spans="1:9" x14ac:dyDescent="0.3">
      <c r="A438" s="72"/>
      <c r="B438" s="13"/>
      <c r="C438" s="75"/>
      <c r="D438" s="13"/>
      <c r="E438" s="13"/>
      <c r="G438" s="75"/>
      <c r="H438" s="8"/>
      <c r="I438" s="90"/>
    </row>
    <row r="439" spans="1:9" x14ac:dyDescent="0.3">
      <c r="A439" s="72"/>
      <c r="B439" s="13"/>
      <c r="C439" s="75"/>
      <c r="D439" s="13"/>
      <c r="E439" s="13"/>
      <c r="G439" s="75"/>
      <c r="H439" s="8"/>
      <c r="I439" s="90"/>
    </row>
    <row r="440" spans="1:9" x14ac:dyDescent="0.3">
      <c r="A440" s="72"/>
      <c r="B440" s="13"/>
      <c r="C440" s="75"/>
      <c r="D440" s="13"/>
      <c r="E440" s="13"/>
      <c r="G440" s="75"/>
      <c r="H440" s="8"/>
      <c r="I440" s="90"/>
    </row>
    <row r="441" spans="1:9" x14ac:dyDescent="0.3">
      <c r="A441" s="72"/>
      <c r="B441" s="13"/>
      <c r="C441" s="75"/>
      <c r="D441" s="13"/>
      <c r="E441" s="13"/>
      <c r="G441" s="75"/>
      <c r="H441" s="8"/>
      <c r="I441" s="90"/>
    </row>
    <row r="442" spans="1:9" x14ac:dyDescent="0.3">
      <c r="A442" s="72"/>
      <c r="B442" s="13"/>
      <c r="C442" s="75"/>
      <c r="D442" s="13"/>
      <c r="E442" s="13"/>
      <c r="G442" s="75"/>
      <c r="H442" s="8"/>
      <c r="I442" s="90"/>
    </row>
    <row r="443" spans="1:9" x14ac:dyDescent="0.3">
      <c r="A443" s="72"/>
      <c r="B443" s="13"/>
      <c r="C443" s="75"/>
      <c r="D443" s="13"/>
      <c r="E443" s="13"/>
      <c r="G443" s="75"/>
      <c r="H443" s="8"/>
      <c r="I443" s="90"/>
    </row>
    <row r="444" spans="1:9" x14ac:dyDescent="0.3">
      <c r="A444" s="72"/>
      <c r="B444" s="13"/>
      <c r="C444" s="75"/>
      <c r="D444" s="13"/>
      <c r="E444" s="13"/>
      <c r="G444" s="75"/>
      <c r="H444" s="8"/>
      <c r="I444" s="90"/>
    </row>
    <row r="445" spans="1:9" x14ac:dyDescent="0.3">
      <c r="A445" s="72"/>
      <c r="B445" s="13"/>
      <c r="C445" s="75"/>
      <c r="D445" s="13"/>
      <c r="E445" s="13"/>
      <c r="G445" s="75"/>
      <c r="H445" s="8"/>
      <c r="I445" s="90"/>
    </row>
    <row r="446" spans="1:9" x14ac:dyDescent="0.3">
      <c r="A446" s="72"/>
      <c r="B446" s="13"/>
      <c r="C446" s="75"/>
      <c r="D446" s="13"/>
      <c r="E446" s="13"/>
      <c r="G446" s="75"/>
      <c r="H446" s="8"/>
      <c r="I446" s="90"/>
    </row>
    <row r="447" spans="1:9" x14ac:dyDescent="0.3">
      <c r="A447" s="72"/>
      <c r="B447" s="13"/>
      <c r="C447" s="75"/>
      <c r="D447" s="13"/>
      <c r="E447" s="13"/>
      <c r="G447" s="75"/>
      <c r="H447" s="8"/>
      <c r="I447" s="90"/>
    </row>
    <row r="448" spans="1:9" x14ac:dyDescent="0.3">
      <c r="A448" s="72"/>
      <c r="B448" s="13"/>
      <c r="C448" s="75"/>
      <c r="D448" s="13"/>
      <c r="E448" s="13"/>
      <c r="G448" s="75"/>
      <c r="H448" s="8"/>
      <c r="I448" s="90"/>
    </row>
    <row r="449" spans="1:9" x14ac:dyDescent="0.3">
      <c r="A449" s="72"/>
      <c r="B449" s="13"/>
      <c r="C449" s="75"/>
      <c r="D449" s="13"/>
      <c r="E449" s="13"/>
      <c r="G449" s="75"/>
      <c r="H449" s="8"/>
      <c r="I449" s="90"/>
    </row>
    <row r="450" spans="1:9" x14ac:dyDescent="0.3">
      <c r="A450" s="72"/>
      <c r="B450" s="13"/>
      <c r="C450" s="75"/>
      <c r="D450" s="13"/>
      <c r="E450" s="13"/>
      <c r="G450" s="75"/>
      <c r="H450" s="8"/>
      <c r="I450" s="90"/>
    </row>
    <row r="451" spans="1:9" x14ac:dyDescent="0.3">
      <c r="A451" s="72"/>
      <c r="B451" s="13"/>
      <c r="C451" s="75"/>
      <c r="D451" s="13"/>
      <c r="E451" s="13"/>
      <c r="G451" s="75"/>
      <c r="H451" s="8"/>
      <c r="I451" s="90"/>
    </row>
    <row r="452" spans="1:9" x14ac:dyDescent="0.3">
      <c r="A452" s="72"/>
      <c r="B452" s="13"/>
      <c r="C452" s="75"/>
      <c r="D452" s="13"/>
      <c r="E452" s="13"/>
      <c r="G452" s="75"/>
      <c r="H452" s="8"/>
      <c r="I452" s="90"/>
    </row>
    <row r="453" spans="1:9" x14ac:dyDescent="0.3">
      <c r="A453" s="72"/>
      <c r="B453" s="13"/>
      <c r="C453" s="75"/>
      <c r="D453" s="13"/>
      <c r="E453" s="13"/>
      <c r="G453" s="75"/>
      <c r="H453" s="8"/>
      <c r="I453" s="90"/>
    </row>
    <row r="454" spans="1:9" x14ac:dyDescent="0.3">
      <c r="A454" s="72"/>
      <c r="B454" s="13"/>
      <c r="C454" s="75"/>
      <c r="D454" s="13"/>
      <c r="E454" s="13"/>
      <c r="G454" s="75"/>
      <c r="H454" s="8"/>
      <c r="I454" s="90"/>
    </row>
    <row r="455" spans="1:9" x14ac:dyDescent="0.3">
      <c r="A455" s="72"/>
      <c r="B455" s="13"/>
      <c r="C455" s="75"/>
      <c r="D455" s="13"/>
      <c r="E455" s="13"/>
      <c r="G455" s="75"/>
      <c r="H455" s="8"/>
      <c r="I455" s="90"/>
    </row>
    <row r="456" spans="1:9" x14ac:dyDescent="0.3">
      <c r="A456" s="72"/>
      <c r="B456" s="13"/>
      <c r="C456" s="75"/>
      <c r="D456" s="13"/>
      <c r="E456" s="13"/>
      <c r="G456" s="75"/>
      <c r="H456" s="8"/>
      <c r="I456" s="90"/>
    </row>
    <row r="457" spans="1:9" x14ac:dyDescent="0.3">
      <c r="A457" s="72"/>
      <c r="B457" s="13"/>
      <c r="C457" s="75"/>
      <c r="D457" s="13"/>
      <c r="E457" s="13"/>
      <c r="G457" s="75"/>
      <c r="H457" s="8"/>
      <c r="I457" s="90"/>
    </row>
    <row r="458" spans="1:9" x14ac:dyDescent="0.3">
      <c r="A458" s="72"/>
      <c r="B458" s="13"/>
      <c r="C458" s="75"/>
      <c r="D458" s="13"/>
      <c r="E458" s="13"/>
      <c r="G458" s="75"/>
      <c r="H458" s="8"/>
      <c r="I458" s="90"/>
    </row>
    <row r="459" spans="1:9" x14ac:dyDescent="0.3">
      <c r="A459" s="72"/>
      <c r="B459" s="13"/>
      <c r="C459" s="75"/>
      <c r="D459" s="13"/>
      <c r="E459" s="13"/>
      <c r="G459" s="75"/>
      <c r="H459" s="8"/>
      <c r="I459" s="90"/>
    </row>
    <row r="460" spans="1:9" x14ac:dyDescent="0.3">
      <c r="A460" s="72"/>
      <c r="B460" s="13"/>
      <c r="C460" s="75"/>
      <c r="D460" s="13"/>
      <c r="E460" s="13"/>
      <c r="G460" s="75"/>
      <c r="H460" s="8"/>
      <c r="I460" s="90"/>
    </row>
    <row r="461" spans="1:9" x14ac:dyDescent="0.3">
      <c r="A461" s="72"/>
      <c r="B461" s="13"/>
      <c r="C461" s="75"/>
      <c r="D461" s="13"/>
      <c r="E461" s="13"/>
      <c r="G461" s="75"/>
      <c r="H461" s="8"/>
      <c r="I461" s="90"/>
    </row>
    <row r="462" spans="1:9" x14ac:dyDescent="0.3">
      <c r="A462" s="72"/>
      <c r="B462" s="13"/>
      <c r="C462" s="75"/>
      <c r="D462" s="13"/>
      <c r="E462" s="13"/>
      <c r="G462" s="75"/>
      <c r="H462" s="8"/>
      <c r="I462" s="90"/>
    </row>
    <row r="463" spans="1:9" x14ac:dyDescent="0.3">
      <c r="A463" s="72"/>
      <c r="B463" s="13"/>
      <c r="C463" s="75"/>
      <c r="D463" s="13"/>
      <c r="E463" s="13"/>
      <c r="G463" s="75"/>
      <c r="H463" s="8"/>
      <c r="I463" s="90"/>
    </row>
    <row r="464" spans="1:9" x14ac:dyDescent="0.3">
      <c r="A464" s="72"/>
      <c r="B464" s="13"/>
      <c r="C464" s="75"/>
      <c r="D464" s="13"/>
      <c r="E464" s="13"/>
      <c r="G464" s="75"/>
      <c r="H464" s="8"/>
      <c r="I464" s="90"/>
    </row>
    <row r="465" spans="1:9" x14ac:dyDescent="0.3">
      <c r="A465" s="72"/>
      <c r="B465" s="13"/>
      <c r="C465" s="75"/>
      <c r="D465" s="13"/>
      <c r="E465" s="13"/>
      <c r="G465" s="75"/>
      <c r="H465" s="8"/>
      <c r="I465" s="90"/>
    </row>
    <row r="466" spans="1:9" x14ac:dyDescent="0.3">
      <c r="A466" s="72"/>
      <c r="B466" s="13"/>
      <c r="C466" s="75"/>
      <c r="D466" s="13"/>
      <c r="E466" s="13"/>
      <c r="G466" s="75"/>
      <c r="H466" s="8"/>
      <c r="I466" s="90"/>
    </row>
    <row r="467" spans="1:9" x14ac:dyDescent="0.3">
      <c r="A467" s="72"/>
      <c r="B467" s="13"/>
      <c r="C467" s="75"/>
      <c r="D467" s="13"/>
      <c r="E467" s="13"/>
      <c r="G467" s="75"/>
      <c r="H467" s="8"/>
      <c r="I467" s="90"/>
    </row>
    <row r="468" spans="1:9" x14ac:dyDescent="0.3">
      <c r="A468" s="72"/>
      <c r="B468" s="13"/>
      <c r="C468" s="75"/>
      <c r="D468" s="13"/>
      <c r="E468" s="13"/>
      <c r="G468" s="75"/>
      <c r="H468" s="8"/>
      <c r="I468" s="90"/>
    </row>
    <row r="469" spans="1:9" x14ac:dyDescent="0.3">
      <c r="A469" s="72"/>
      <c r="B469" s="13"/>
      <c r="C469" s="75"/>
      <c r="D469" s="13"/>
      <c r="E469" s="13"/>
      <c r="G469" s="75"/>
      <c r="H469" s="8"/>
      <c r="I469" s="90"/>
    </row>
    <row r="470" spans="1:9" x14ac:dyDescent="0.3">
      <c r="A470" s="72"/>
      <c r="B470" s="13"/>
      <c r="C470" s="75"/>
      <c r="D470" s="13"/>
      <c r="E470" s="13"/>
      <c r="G470" s="75"/>
      <c r="H470" s="8"/>
      <c r="I470" s="90"/>
    </row>
    <row r="471" spans="1:9" x14ac:dyDescent="0.3">
      <c r="A471" s="72"/>
      <c r="B471" s="13"/>
      <c r="C471" s="75"/>
      <c r="D471" s="13"/>
      <c r="E471" s="13"/>
      <c r="G471" s="75"/>
      <c r="H471" s="8"/>
      <c r="I471" s="90"/>
    </row>
    <row r="472" spans="1:9" x14ac:dyDescent="0.3">
      <c r="A472" s="72"/>
      <c r="B472" s="13"/>
      <c r="C472" s="75"/>
      <c r="D472" s="13"/>
      <c r="E472" s="13"/>
      <c r="G472" s="75"/>
      <c r="H472" s="8"/>
      <c r="I472" s="90"/>
    </row>
    <row r="473" spans="1:9" x14ac:dyDescent="0.3">
      <c r="A473" s="72"/>
      <c r="B473" s="13"/>
      <c r="C473" s="75"/>
      <c r="D473" s="13"/>
      <c r="E473" s="13"/>
      <c r="G473" s="75"/>
      <c r="H473" s="8"/>
      <c r="I473" s="90"/>
    </row>
    <row r="474" spans="1:9" x14ac:dyDescent="0.3">
      <c r="A474" s="72"/>
      <c r="B474" s="13"/>
      <c r="C474" s="75"/>
      <c r="D474" s="13"/>
      <c r="E474" s="13"/>
      <c r="G474" s="75"/>
      <c r="H474" s="8"/>
      <c r="I474" s="90"/>
    </row>
    <row r="475" spans="1:9" x14ac:dyDescent="0.3">
      <c r="A475" s="72"/>
      <c r="B475" s="13"/>
      <c r="C475" s="75"/>
      <c r="D475" s="13"/>
      <c r="E475" s="13"/>
      <c r="G475" s="75"/>
      <c r="H475" s="8"/>
      <c r="I475" s="90"/>
    </row>
    <row r="476" spans="1:9" x14ac:dyDescent="0.3">
      <c r="A476" s="72"/>
      <c r="B476" s="13"/>
      <c r="C476" s="75"/>
      <c r="D476" s="13"/>
      <c r="E476" s="13"/>
      <c r="G476" s="75"/>
      <c r="H476" s="8"/>
      <c r="I476" s="90"/>
    </row>
    <row r="477" spans="1:9" x14ac:dyDescent="0.3">
      <c r="A477" s="72"/>
      <c r="B477" s="13"/>
      <c r="C477" s="75"/>
      <c r="D477" s="13"/>
      <c r="E477" s="13"/>
      <c r="G477" s="75"/>
      <c r="H477" s="8"/>
      <c r="I477" s="90"/>
    </row>
    <row r="478" spans="1:9" x14ac:dyDescent="0.3">
      <c r="A478" s="72"/>
      <c r="B478" s="13"/>
      <c r="C478" s="75"/>
      <c r="D478" s="13"/>
      <c r="E478" s="13"/>
      <c r="G478" s="75"/>
      <c r="H478" s="8"/>
      <c r="I478" s="90"/>
    </row>
    <row r="479" spans="1:9" x14ac:dyDescent="0.3">
      <c r="A479" s="72"/>
      <c r="B479" s="13"/>
      <c r="C479" s="75"/>
      <c r="D479" s="13"/>
      <c r="E479" s="13"/>
      <c r="G479" s="75"/>
      <c r="H479" s="8"/>
      <c r="I479" s="90"/>
    </row>
    <row r="480" spans="1:9" x14ac:dyDescent="0.3">
      <c r="A480" s="72"/>
      <c r="B480" s="13"/>
      <c r="C480" s="75"/>
      <c r="D480" s="13"/>
      <c r="E480" s="13"/>
      <c r="G480" s="75"/>
      <c r="H480" s="8"/>
      <c r="I480" s="90"/>
    </row>
    <row r="481" spans="1:9" x14ac:dyDescent="0.3">
      <c r="A481" s="72"/>
      <c r="B481" s="13"/>
      <c r="C481" s="75"/>
      <c r="D481" s="13"/>
      <c r="E481" s="13"/>
      <c r="G481" s="75"/>
      <c r="H481" s="8"/>
      <c r="I481" s="90"/>
    </row>
    <row r="482" spans="1:9" x14ac:dyDescent="0.3">
      <c r="A482" s="72"/>
      <c r="B482" s="13"/>
      <c r="C482" s="75"/>
      <c r="D482" s="13"/>
      <c r="E482" s="13"/>
      <c r="G482" s="75"/>
      <c r="H482" s="8"/>
      <c r="I482" s="90"/>
    </row>
    <row r="483" spans="1:9" x14ac:dyDescent="0.3">
      <c r="A483" s="72"/>
      <c r="B483" s="13"/>
      <c r="C483" s="75"/>
      <c r="D483" s="13"/>
      <c r="E483" s="13"/>
      <c r="G483" s="75"/>
      <c r="H483" s="8"/>
      <c r="I483" s="90"/>
    </row>
    <row r="484" spans="1:9" x14ac:dyDescent="0.3">
      <c r="A484" s="72"/>
      <c r="B484" s="13"/>
      <c r="C484" s="75"/>
      <c r="D484" s="13"/>
      <c r="E484" s="13"/>
      <c r="G484" s="75"/>
      <c r="H484" s="8"/>
      <c r="I484" s="90"/>
    </row>
    <row r="485" spans="1:9" x14ac:dyDescent="0.3">
      <c r="A485" s="72"/>
      <c r="B485" s="13"/>
      <c r="C485" s="75"/>
      <c r="D485" s="13"/>
      <c r="E485" s="13"/>
      <c r="G485" s="75"/>
      <c r="H485" s="8"/>
      <c r="I485" s="90"/>
    </row>
    <row r="486" spans="1:9" x14ac:dyDescent="0.3">
      <c r="A486" s="72"/>
      <c r="B486" s="13"/>
      <c r="C486" s="75"/>
      <c r="D486" s="13"/>
      <c r="E486" s="13"/>
      <c r="G486" s="75"/>
      <c r="H486" s="8"/>
      <c r="I486" s="90"/>
    </row>
    <row r="487" spans="1:9" x14ac:dyDescent="0.3">
      <c r="A487" s="72"/>
      <c r="B487" s="13"/>
      <c r="C487" s="75"/>
      <c r="D487" s="13"/>
      <c r="E487" s="13"/>
      <c r="G487" s="75"/>
      <c r="H487" s="8"/>
      <c r="I487" s="90"/>
    </row>
    <row r="488" spans="1:9" x14ac:dyDescent="0.3">
      <c r="A488" s="72"/>
      <c r="B488" s="13"/>
      <c r="C488" s="75"/>
      <c r="D488" s="13"/>
      <c r="E488" s="13"/>
      <c r="G488" s="75"/>
      <c r="H488" s="8"/>
      <c r="I488" s="90"/>
    </row>
    <row r="489" spans="1:9" x14ac:dyDescent="0.3">
      <c r="A489" s="72"/>
      <c r="B489" s="13"/>
      <c r="C489" s="75"/>
      <c r="D489" s="13"/>
      <c r="E489" s="13"/>
      <c r="G489" s="75"/>
      <c r="H489" s="8"/>
      <c r="I489" s="90"/>
    </row>
    <row r="490" spans="1:9" x14ac:dyDescent="0.3">
      <c r="A490" s="72"/>
      <c r="B490" s="13"/>
      <c r="C490" s="75"/>
      <c r="D490" s="13"/>
      <c r="E490" s="13"/>
      <c r="G490" s="75"/>
      <c r="H490" s="8"/>
      <c r="I490" s="90"/>
    </row>
    <row r="491" spans="1:9" x14ac:dyDescent="0.3">
      <c r="A491" s="72"/>
      <c r="B491" s="13"/>
      <c r="C491" s="75"/>
      <c r="D491" s="13"/>
      <c r="E491" s="13"/>
      <c r="G491" s="75"/>
      <c r="H491" s="8"/>
      <c r="I491" s="90"/>
    </row>
    <row r="492" spans="1:9" x14ac:dyDescent="0.3">
      <c r="A492" s="72"/>
      <c r="B492" s="13"/>
      <c r="C492" s="75"/>
      <c r="D492" s="13"/>
      <c r="E492" s="13"/>
      <c r="G492" s="75"/>
      <c r="H492" s="8"/>
      <c r="I492" s="90"/>
    </row>
    <row r="493" spans="1:9" x14ac:dyDescent="0.3">
      <c r="A493" s="72"/>
      <c r="B493" s="13"/>
      <c r="C493" s="75"/>
      <c r="D493" s="13"/>
      <c r="E493" s="13"/>
      <c r="G493" s="75"/>
      <c r="H493" s="8"/>
      <c r="I493" s="90"/>
    </row>
    <row r="494" spans="1:9" x14ac:dyDescent="0.3">
      <c r="A494" s="72"/>
      <c r="B494" s="13"/>
      <c r="C494" s="75"/>
      <c r="D494" s="13"/>
      <c r="E494" s="13"/>
      <c r="G494" s="75"/>
      <c r="H494" s="8"/>
      <c r="I494" s="90"/>
    </row>
    <row r="495" spans="1:9" x14ac:dyDescent="0.3">
      <c r="A495" s="72"/>
      <c r="B495" s="13"/>
      <c r="C495" s="75"/>
      <c r="D495" s="13"/>
      <c r="E495" s="13"/>
      <c r="G495" s="75"/>
      <c r="H495" s="8"/>
      <c r="I495" s="90"/>
    </row>
    <row r="496" spans="1:9" x14ac:dyDescent="0.3">
      <c r="A496" s="72"/>
      <c r="B496" s="13"/>
      <c r="C496" s="75"/>
      <c r="D496" s="13"/>
      <c r="E496" s="13"/>
      <c r="G496" s="75"/>
      <c r="H496" s="8"/>
      <c r="I496" s="90"/>
    </row>
    <row r="497" spans="1:9" x14ac:dyDescent="0.3">
      <c r="A497" s="72"/>
      <c r="B497" s="13"/>
      <c r="C497" s="75"/>
      <c r="D497" s="13"/>
      <c r="E497" s="13"/>
      <c r="G497" s="75"/>
      <c r="H497" s="8"/>
      <c r="I497" s="90"/>
    </row>
    <row r="498" spans="1:9" x14ac:dyDescent="0.3">
      <c r="A498" s="72"/>
      <c r="B498" s="13"/>
      <c r="C498" s="75"/>
      <c r="D498" s="13"/>
      <c r="E498" s="13"/>
      <c r="G498" s="75"/>
      <c r="H498" s="8"/>
      <c r="I498" s="90"/>
    </row>
    <row r="499" spans="1:9" x14ac:dyDescent="0.3">
      <c r="A499" s="72"/>
      <c r="B499" s="13"/>
      <c r="C499" s="75"/>
      <c r="D499" s="13"/>
      <c r="E499" s="13"/>
      <c r="G499" s="75"/>
      <c r="H499" s="8"/>
      <c r="I499" s="90"/>
    </row>
    <row r="500" spans="1:9" x14ac:dyDescent="0.3">
      <c r="A500" s="72"/>
      <c r="B500" s="13"/>
      <c r="C500" s="75"/>
      <c r="D500" s="13"/>
      <c r="E500" s="13"/>
      <c r="G500" s="75"/>
      <c r="H500" s="8"/>
      <c r="I500" s="90"/>
    </row>
    <row r="501" spans="1:9" x14ac:dyDescent="0.3">
      <c r="A501" s="72"/>
      <c r="B501" s="13"/>
      <c r="C501" s="75"/>
      <c r="D501" s="13"/>
      <c r="E501" s="13"/>
      <c r="G501" s="75"/>
      <c r="H501" s="8"/>
      <c r="I501" s="90"/>
    </row>
    <row r="502" spans="1:9" x14ac:dyDescent="0.3">
      <c r="A502" s="72"/>
      <c r="B502" s="13"/>
      <c r="C502" s="75"/>
      <c r="D502" s="13"/>
      <c r="E502" s="13"/>
      <c r="G502" s="75"/>
      <c r="H502" s="8"/>
      <c r="I502" s="90"/>
    </row>
    <row r="503" spans="1:9" x14ac:dyDescent="0.3">
      <c r="A503" s="72"/>
      <c r="B503" s="13"/>
      <c r="C503" s="75"/>
      <c r="D503" s="13"/>
      <c r="E503" s="13"/>
      <c r="G503" s="75"/>
      <c r="H503" s="8"/>
      <c r="I503" s="90"/>
    </row>
    <row r="504" spans="1:9" x14ac:dyDescent="0.3">
      <c r="A504" s="72"/>
      <c r="B504" s="13"/>
      <c r="C504" s="75"/>
      <c r="D504" s="13"/>
      <c r="E504" s="13"/>
      <c r="G504" s="75"/>
      <c r="H504" s="8"/>
      <c r="I504" s="90"/>
    </row>
    <row r="505" spans="1:9" x14ac:dyDescent="0.3">
      <c r="A505" s="72"/>
      <c r="B505" s="13"/>
      <c r="C505" s="75"/>
      <c r="D505" s="13"/>
      <c r="E505" s="13"/>
      <c r="G505" s="75"/>
      <c r="H505" s="8"/>
      <c r="I505" s="90"/>
    </row>
    <row r="506" spans="1:9" x14ac:dyDescent="0.3">
      <c r="A506" s="72"/>
      <c r="B506" s="13"/>
      <c r="C506" s="75"/>
      <c r="D506" s="13"/>
      <c r="E506" s="13"/>
      <c r="G506" s="75"/>
      <c r="H506" s="8"/>
      <c r="I506" s="90"/>
    </row>
    <row r="507" spans="1:9" x14ac:dyDescent="0.3">
      <c r="A507" s="72"/>
      <c r="B507" s="13"/>
      <c r="C507" s="75"/>
      <c r="D507" s="13"/>
      <c r="E507" s="13"/>
      <c r="G507" s="75"/>
      <c r="H507" s="8"/>
      <c r="I507" s="90"/>
    </row>
    <row r="508" spans="1:9" x14ac:dyDescent="0.3">
      <c r="A508" s="72"/>
      <c r="B508" s="13"/>
      <c r="C508" s="75"/>
      <c r="D508" s="13"/>
      <c r="E508" s="13"/>
      <c r="G508" s="75"/>
      <c r="H508" s="8"/>
      <c r="I508" s="90"/>
    </row>
    <row r="509" spans="1:9" x14ac:dyDescent="0.3">
      <c r="A509" s="72"/>
      <c r="B509" s="13"/>
      <c r="C509" s="75"/>
      <c r="D509" s="13"/>
      <c r="E509" s="13"/>
      <c r="G509" s="75"/>
      <c r="H509" s="8"/>
      <c r="I509" s="90"/>
    </row>
    <row r="510" spans="1:9" x14ac:dyDescent="0.3">
      <c r="A510" s="72"/>
      <c r="B510" s="13"/>
      <c r="C510" s="75"/>
      <c r="D510" s="13"/>
      <c r="E510" s="13"/>
      <c r="G510" s="75"/>
      <c r="H510" s="8"/>
      <c r="I510" s="90"/>
    </row>
    <row r="511" spans="1:9" x14ac:dyDescent="0.3">
      <c r="A511" s="72"/>
      <c r="B511" s="13"/>
      <c r="C511" s="75"/>
      <c r="D511" s="13"/>
      <c r="E511" s="13"/>
      <c r="G511" s="75"/>
      <c r="H511" s="8"/>
      <c r="I511" s="90"/>
    </row>
    <row r="512" spans="1:9" x14ac:dyDescent="0.3">
      <c r="A512" s="72"/>
      <c r="B512" s="13"/>
      <c r="C512" s="75"/>
      <c r="D512" s="13"/>
      <c r="E512" s="13"/>
      <c r="G512" s="75"/>
      <c r="H512" s="8"/>
      <c r="I512" s="90"/>
    </row>
    <row r="513" spans="1:9" x14ac:dyDescent="0.3">
      <c r="A513" s="72"/>
      <c r="B513" s="13"/>
      <c r="C513" s="75"/>
      <c r="D513" s="13"/>
      <c r="E513" s="13"/>
      <c r="G513" s="75"/>
      <c r="H513" s="8"/>
      <c r="I513" s="90"/>
    </row>
    <row r="514" spans="1:9" x14ac:dyDescent="0.3">
      <c r="A514" s="72"/>
      <c r="B514" s="13"/>
      <c r="C514" s="75"/>
      <c r="D514" s="13"/>
      <c r="E514" s="13"/>
      <c r="G514" s="75"/>
      <c r="H514" s="8"/>
      <c r="I514" s="90"/>
    </row>
    <row r="515" spans="1:9" x14ac:dyDescent="0.3">
      <c r="A515" s="72"/>
      <c r="B515" s="13"/>
      <c r="C515" s="75"/>
      <c r="D515" s="13"/>
      <c r="E515" s="13"/>
      <c r="G515" s="75"/>
      <c r="H515" s="8"/>
      <c r="I515" s="90"/>
    </row>
    <row r="516" spans="1:9" x14ac:dyDescent="0.3">
      <c r="A516" s="72"/>
      <c r="B516" s="13"/>
      <c r="C516" s="75"/>
      <c r="D516" s="13"/>
      <c r="E516" s="13"/>
      <c r="G516" s="75"/>
      <c r="H516" s="8"/>
      <c r="I516" s="90"/>
    </row>
    <row r="517" spans="1:9" x14ac:dyDescent="0.3">
      <c r="A517" s="72"/>
      <c r="B517" s="13"/>
      <c r="C517" s="75"/>
      <c r="D517" s="13"/>
      <c r="E517" s="13"/>
      <c r="G517" s="75"/>
      <c r="H517" s="8"/>
      <c r="I517" s="90"/>
    </row>
    <row r="518" spans="1:9" x14ac:dyDescent="0.3">
      <c r="A518" s="72"/>
      <c r="B518" s="13"/>
      <c r="C518" s="75"/>
      <c r="D518" s="13"/>
      <c r="E518" s="13"/>
      <c r="G518" s="75"/>
      <c r="H518" s="8"/>
      <c r="I518" s="90"/>
    </row>
    <row r="519" spans="1:9" x14ac:dyDescent="0.3">
      <c r="A519" s="72"/>
      <c r="B519" s="13"/>
      <c r="C519" s="75"/>
      <c r="D519" s="13"/>
      <c r="E519" s="13"/>
      <c r="G519" s="75"/>
      <c r="H519" s="8"/>
      <c r="I519" s="90"/>
    </row>
    <row r="520" spans="1:9" x14ac:dyDescent="0.3">
      <c r="A520" s="72"/>
      <c r="B520" s="13"/>
      <c r="C520" s="75"/>
      <c r="D520" s="13"/>
      <c r="E520" s="13"/>
      <c r="G520" s="75"/>
      <c r="H520" s="8"/>
      <c r="I520" s="90"/>
    </row>
    <row r="521" spans="1:9" x14ac:dyDescent="0.3">
      <c r="A521" s="72"/>
      <c r="B521" s="13"/>
      <c r="C521" s="75"/>
      <c r="D521" s="13"/>
      <c r="E521" s="13"/>
      <c r="G521" s="75"/>
      <c r="H521" s="8"/>
      <c r="I521" s="90"/>
    </row>
    <row r="522" spans="1:9" x14ac:dyDescent="0.3">
      <c r="A522" s="72"/>
      <c r="B522" s="13"/>
      <c r="C522" s="75"/>
      <c r="D522" s="13"/>
      <c r="E522" s="13"/>
      <c r="G522" s="75"/>
      <c r="H522" s="8"/>
      <c r="I522" s="90"/>
    </row>
    <row r="523" spans="1:9" x14ac:dyDescent="0.3">
      <c r="A523" s="72"/>
      <c r="B523" s="13"/>
      <c r="C523" s="75"/>
      <c r="D523" s="13"/>
      <c r="E523" s="13"/>
      <c r="G523" s="75"/>
      <c r="H523" s="8"/>
      <c r="I523" s="90"/>
    </row>
    <row r="524" spans="1:9" x14ac:dyDescent="0.3">
      <c r="A524" s="72"/>
      <c r="B524" s="13"/>
      <c r="C524" s="75"/>
      <c r="D524" s="13"/>
      <c r="E524" s="13"/>
      <c r="G524" s="75"/>
      <c r="H524" s="8"/>
      <c r="I524" s="90"/>
    </row>
    <row r="525" spans="1:9" x14ac:dyDescent="0.3">
      <c r="A525" s="72"/>
      <c r="B525" s="13"/>
      <c r="C525" s="75"/>
      <c r="D525" s="13"/>
      <c r="E525" s="13"/>
      <c r="G525" s="75"/>
      <c r="H525" s="8"/>
      <c r="I525" s="90"/>
    </row>
    <row r="526" spans="1:9" x14ac:dyDescent="0.3">
      <c r="A526" s="72"/>
      <c r="B526" s="13"/>
      <c r="C526" s="75"/>
      <c r="D526" s="13"/>
      <c r="E526" s="13"/>
      <c r="G526" s="75"/>
      <c r="H526" s="8"/>
      <c r="I526" s="90"/>
    </row>
    <row r="527" spans="1:9" x14ac:dyDescent="0.3">
      <c r="A527" s="72"/>
      <c r="B527" s="13"/>
      <c r="C527" s="75"/>
      <c r="D527" s="13"/>
      <c r="E527" s="13"/>
      <c r="G527" s="75"/>
      <c r="H527" s="8"/>
      <c r="I527" s="90"/>
    </row>
    <row r="528" spans="1:9" x14ac:dyDescent="0.3">
      <c r="A528" s="72"/>
      <c r="B528" s="13"/>
      <c r="C528" s="75"/>
      <c r="D528" s="13"/>
      <c r="E528" s="13"/>
      <c r="G528" s="75"/>
      <c r="H528" s="8"/>
      <c r="I528" s="90"/>
    </row>
    <row r="529" spans="1:9" x14ac:dyDescent="0.3">
      <c r="A529" s="72"/>
      <c r="B529" s="13"/>
      <c r="C529" s="75"/>
      <c r="D529" s="13"/>
      <c r="E529" s="13"/>
      <c r="G529" s="75"/>
      <c r="H529" s="8"/>
      <c r="I529" s="90"/>
    </row>
    <row r="530" spans="1:9" x14ac:dyDescent="0.3">
      <c r="A530" s="72"/>
      <c r="B530" s="13"/>
      <c r="C530" s="75"/>
      <c r="D530" s="13"/>
      <c r="E530" s="13"/>
      <c r="G530" s="75"/>
      <c r="H530" s="8"/>
      <c r="I530" s="90"/>
    </row>
    <row r="531" spans="1:9" x14ac:dyDescent="0.3">
      <c r="A531" s="72"/>
      <c r="B531" s="13"/>
      <c r="C531" s="75"/>
      <c r="D531" s="13"/>
      <c r="E531" s="13"/>
      <c r="G531" s="75"/>
      <c r="H531" s="8"/>
      <c r="I531" s="90"/>
    </row>
    <row r="532" spans="1:9" x14ac:dyDescent="0.3">
      <c r="A532" s="72"/>
      <c r="B532" s="13"/>
      <c r="C532" s="75"/>
      <c r="D532" s="13"/>
      <c r="E532" s="13"/>
      <c r="G532" s="75"/>
      <c r="H532" s="8"/>
      <c r="I532" s="90"/>
    </row>
    <row r="533" spans="1:9" x14ac:dyDescent="0.3">
      <c r="A533" s="72"/>
      <c r="B533" s="13"/>
      <c r="C533" s="75"/>
      <c r="D533" s="13"/>
      <c r="E533" s="13"/>
      <c r="G533" s="75"/>
      <c r="H533" s="8"/>
      <c r="I533" s="90"/>
    </row>
    <row r="534" spans="1:9" x14ac:dyDescent="0.3">
      <c r="A534" s="72"/>
      <c r="B534" s="13"/>
      <c r="C534" s="75"/>
      <c r="D534" s="13"/>
      <c r="E534" s="13"/>
      <c r="G534" s="75"/>
      <c r="H534" s="8"/>
      <c r="I534" s="90"/>
    </row>
    <row r="535" spans="1:9" x14ac:dyDescent="0.3">
      <c r="A535" s="72"/>
      <c r="B535" s="13"/>
      <c r="C535" s="75"/>
      <c r="D535" s="13"/>
      <c r="E535" s="13"/>
      <c r="G535" s="75"/>
      <c r="H535" s="8"/>
      <c r="I535" s="90"/>
    </row>
    <row r="536" spans="1:9" x14ac:dyDescent="0.3">
      <c r="A536" s="72"/>
      <c r="B536" s="13"/>
      <c r="C536" s="75"/>
      <c r="D536" s="13"/>
      <c r="E536" s="13"/>
      <c r="G536" s="75"/>
      <c r="H536" s="8"/>
      <c r="I536" s="90"/>
    </row>
    <row r="537" spans="1:9" x14ac:dyDescent="0.3">
      <c r="A537" s="72"/>
      <c r="B537" s="13"/>
      <c r="C537" s="75"/>
      <c r="D537" s="13"/>
      <c r="E537" s="13"/>
      <c r="G537" s="75"/>
      <c r="H537" s="8"/>
      <c r="I537" s="90"/>
    </row>
    <row r="538" spans="1:9" x14ac:dyDescent="0.3">
      <c r="A538" s="72"/>
      <c r="B538" s="13"/>
      <c r="C538" s="75"/>
      <c r="D538" s="13"/>
      <c r="E538" s="13"/>
      <c r="G538" s="75"/>
      <c r="H538" s="8"/>
      <c r="I538" s="90"/>
    </row>
    <row r="539" spans="1:9" x14ac:dyDescent="0.3">
      <c r="A539" s="72"/>
      <c r="B539" s="13"/>
      <c r="C539" s="75"/>
      <c r="D539" s="13"/>
      <c r="E539" s="13"/>
      <c r="G539" s="75"/>
      <c r="H539" s="8"/>
      <c r="I539" s="90"/>
    </row>
    <row r="540" spans="1:9" x14ac:dyDescent="0.3">
      <c r="A540" s="72"/>
      <c r="B540" s="13"/>
      <c r="C540" s="75"/>
      <c r="D540" s="13"/>
      <c r="E540" s="13"/>
      <c r="G540" s="75"/>
      <c r="H540" s="8"/>
      <c r="I540" s="90"/>
    </row>
    <row r="541" spans="1:9" x14ac:dyDescent="0.3">
      <c r="A541" s="72"/>
      <c r="B541" s="13"/>
      <c r="C541" s="75"/>
      <c r="D541" s="13"/>
      <c r="E541" s="13"/>
      <c r="G541" s="75"/>
      <c r="H541" s="8"/>
      <c r="I541" s="90"/>
    </row>
    <row r="542" spans="1:9" x14ac:dyDescent="0.3">
      <c r="A542" s="72"/>
      <c r="B542" s="13"/>
      <c r="C542" s="75"/>
      <c r="D542" s="13"/>
      <c r="E542" s="13"/>
      <c r="G542" s="75"/>
      <c r="H542" s="8"/>
      <c r="I542" s="90"/>
    </row>
    <row r="543" spans="1:9" x14ac:dyDescent="0.3">
      <c r="A543" s="72"/>
      <c r="B543" s="13"/>
      <c r="C543" s="75"/>
      <c r="D543" s="13"/>
      <c r="E543" s="13"/>
      <c r="G543" s="75"/>
      <c r="H543" s="8"/>
      <c r="I543" s="90"/>
    </row>
    <row r="544" spans="1:9" x14ac:dyDescent="0.3">
      <c r="A544" s="72"/>
      <c r="B544" s="13"/>
      <c r="C544" s="75"/>
      <c r="D544" s="13"/>
      <c r="E544" s="13"/>
      <c r="G544" s="75"/>
      <c r="H544" s="8"/>
      <c r="I544" s="90"/>
    </row>
    <row r="545" spans="1:9" x14ac:dyDescent="0.3">
      <c r="A545" s="72"/>
      <c r="B545" s="13"/>
      <c r="C545" s="75"/>
      <c r="D545" s="13"/>
      <c r="E545" s="13"/>
      <c r="G545" s="75"/>
      <c r="H545" s="8"/>
      <c r="I545" s="90"/>
    </row>
    <row r="546" spans="1:9" x14ac:dyDescent="0.3">
      <c r="A546" s="72"/>
      <c r="B546" s="13"/>
      <c r="C546" s="75"/>
      <c r="D546" s="13"/>
      <c r="E546" s="13"/>
      <c r="G546" s="75"/>
      <c r="H546" s="8"/>
      <c r="I546" s="90"/>
    </row>
    <row r="547" spans="1:9" x14ac:dyDescent="0.3">
      <c r="A547" s="72"/>
      <c r="B547" s="13"/>
      <c r="C547" s="75"/>
      <c r="D547" s="13"/>
      <c r="E547" s="13"/>
      <c r="G547" s="75"/>
      <c r="H547" s="8"/>
      <c r="I547" s="90"/>
    </row>
    <row r="548" spans="1:9" x14ac:dyDescent="0.3">
      <c r="A548" s="72"/>
      <c r="B548" s="13"/>
      <c r="C548" s="75"/>
      <c r="D548" s="13"/>
      <c r="E548" s="13"/>
      <c r="G548" s="75"/>
      <c r="H548" s="8"/>
      <c r="I548" s="90"/>
    </row>
    <row r="549" spans="1:9" x14ac:dyDescent="0.3">
      <c r="A549" s="72"/>
      <c r="B549" s="13"/>
      <c r="C549" s="75"/>
      <c r="D549" s="13"/>
      <c r="E549" s="13"/>
      <c r="G549" s="75"/>
      <c r="H549" s="8"/>
      <c r="I549" s="90"/>
    </row>
    <row r="550" spans="1:9" x14ac:dyDescent="0.3">
      <c r="A550" s="72"/>
      <c r="B550" s="13"/>
      <c r="C550" s="75"/>
      <c r="D550" s="13"/>
      <c r="E550" s="13"/>
      <c r="G550" s="75"/>
      <c r="H550" s="8"/>
      <c r="I550" s="90"/>
    </row>
    <row r="551" spans="1:9" x14ac:dyDescent="0.3">
      <c r="A551" s="72"/>
      <c r="B551" s="13"/>
      <c r="C551" s="75"/>
      <c r="D551" s="13"/>
      <c r="E551" s="13"/>
      <c r="G551" s="75"/>
      <c r="H551" s="8"/>
      <c r="I551" s="90"/>
    </row>
    <row r="552" spans="1:9" x14ac:dyDescent="0.3">
      <c r="A552" s="72"/>
      <c r="B552" s="13"/>
      <c r="C552" s="75"/>
      <c r="D552" s="13"/>
      <c r="E552" s="13"/>
      <c r="G552" s="75"/>
      <c r="H552" s="8"/>
      <c r="I552" s="90"/>
    </row>
    <row r="553" spans="1:9" x14ac:dyDescent="0.3">
      <c r="A553" s="72"/>
      <c r="B553" s="13"/>
      <c r="C553" s="75"/>
      <c r="D553" s="13"/>
      <c r="E553" s="13"/>
      <c r="G553" s="75"/>
      <c r="H553" s="8"/>
      <c r="I553" s="90"/>
    </row>
    <row r="554" spans="1:9" x14ac:dyDescent="0.3">
      <c r="A554" s="72"/>
      <c r="B554" s="13"/>
      <c r="C554" s="75"/>
      <c r="D554" s="13"/>
      <c r="E554" s="13"/>
      <c r="G554" s="75"/>
      <c r="H554" s="8"/>
      <c r="I554" s="90"/>
    </row>
    <row r="555" spans="1:9" x14ac:dyDescent="0.3">
      <c r="A555" s="72"/>
      <c r="B555" s="13"/>
      <c r="C555" s="75"/>
      <c r="D555" s="13"/>
      <c r="E555" s="13"/>
      <c r="G555" s="75"/>
      <c r="H555" s="8"/>
      <c r="I555" s="90"/>
    </row>
    <row r="556" spans="1:9" x14ac:dyDescent="0.3">
      <c r="A556" s="72"/>
      <c r="B556" s="13"/>
      <c r="C556" s="75"/>
      <c r="D556" s="13"/>
      <c r="E556" s="13"/>
      <c r="G556" s="75"/>
      <c r="H556" s="8"/>
      <c r="I556" s="90"/>
    </row>
    <row r="557" spans="1:9" x14ac:dyDescent="0.3">
      <c r="A557" s="72"/>
      <c r="B557" s="13"/>
      <c r="C557" s="75"/>
      <c r="D557" s="13"/>
      <c r="E557" s="13"/>
      <c r="G557" s="75"/>
      <c r="H557" s="8"/>
      <c r="I557" s="90"/>
    </row>
    <row r="558" spans="1:9" x14ac:dyDescent="0.3">
      <c r="A558" s="72"/>
      <c r="B558" s="13"/>
      <c r="C558" s="75"/>
      <c r="D558" s="13"/>
      <c r="E558" s="13"/>
      <c r="G558" s="75"/>
      <c r="H558" s="8"/>
      <c r="I558" s="90"/>
    </row>
    <row r="559" spans="1:9" x14ac:dyDescent="0.3">
      <c r="A559" s="72"/>
      <c r="B559" s="13"/>
      <c r="C559" s="75"/>
      <c r="D559" s="13"/>
      <c r="E559" s="13"/>
      <c r="G559" s="75"/>
      <c r="H559" s="8"/>
      <c r="I559" s="90"/>
    </row>
    <row r="560" spans="1:9" x14ac:dyDescent="0.3">
      <c r="A560" s="72"/>
      <c r="B560" s="13"/>
      <c r="C560" s="75"/>
      <c r="D560" s="13"/>
      <c r="E560" s="13"/>
      <c r="G560" s="75"/>
      <c r="H560" s="8"/>
      <c r="I560" s="90"/>
    </row>
    <row r="561" spans="1:9" x14ac:dyDescent="0.3">
      <c r="A561" s="72"/>
      <c r="B561" s="13"/>
      <c r="C561" s="75"/>
      <c r="D561" s="13"/>
      <c r="E561" s="13"/>
      <c r="G561" s="75"/>
      <c r="H561" s="8"/>
      <c r="I561" s="90"/>
    </row>
    <row r="562" spans="1:9" x14ac:dyDescent="0.3">
      <c r="A562" s="72"/>
      <c r="B562" s="13"/>
      <c r="C562" s="75"/>
      <c r="D562" s="13"/>
      <c r="E562" s="13"/>
      <c r="G562" s="75"/>
      <c r="H562" s="8"/>
      <c r="I562" s="90"/>
    </row>
    <row r="563" spans="1:9" x14ac:dyDescent="0.3">
      <c r="A563" s="72"/>
      <c r="B563" s="13"/>
      <c r="C563" s="75"/>
      <c r="D563" s="13"/>
      <c r="E563" s="13"/>
      <c r="G563" s="75"/>
      <c r="H563" s="8"/>
      <c r="I563" s="90"/>
    </row>
    <row r="564" spans="1:9" x14ac:dyDescent="0.3">
      <c r="A564" s="72"/>
      <c r="B564" s="13"/>
      <c r="C564" s="75"/>
      <c r="D564" s="13"/>
      <c r="E564" s="13"/>
      <c r="G564" s="75"/>
      <c r="H564" s="8"/>
      <c r="I564" s="90"/>
    </row>
    <row r="565" spans="1:9" x14ac:dyDescent="0.3">
      <c r="A565" s="72"/>
      <c r="B565" s="13"/>
      <c r="C565" s="75"/>
      <c r="D565" s="13"/>
      <c r="E565" s="13"/>
      <c r="G565" s="75"/>
      <c r="H565" s="8"/>
      <c r="I565" s="90"/>
    </row>
    <row r="566" spans="1:9" x14ac:dyDescent="0.3">
      <c r="A566" s="72"/>
      <c r="B566" s="13"/>
      <c r="C566" s="75"/>
      <c r="D566" s="13"/>
      <c r="E566" s="13"/>
      <c r="G566" s="75"/>
      <c r="H566" s="8"/>
      <c r="I566" s="90"/>
    </row>
    <row r="567" spans="1:9" x14ac:dyDescent="0.3">
      <c r="A567" s="72"/>
      <c r="B567" s="13"/>
      <c r="C567" s="75"/>
      <c r="D567" s="13"/>
      <c r="E567" s="13"/>
      <c r="G567" s="75"/>
      <c r="H567" s="8"/>
      <c r="I567" s="90"/>
    </row>
    <row r="568" spans="1:9" x14ac:dyDescent="0.3">
      <c r="A568" s="72"/>
      <c r="B568" s="13"/>
      <c r="C568" s="75"/>
      <c r="D568" s="13"/>
      <c r="E568" s="13"/>
      <c r="G568" s="75"/>
      <c r="H568" s="8"/>
      <c r="I568" s="90"/>
    </row>
    <row r="569" spans="1:9" x14ac:dyDescent="0.3">
      <c r="A569" s="72"/>
      <c r="B569" s="13"/>
      <c r="C569" s="75"/>
      <c r="D569" s="13"/>
      <c r="E569" s="13"/>
      <c r="G569" s="75"/>
      <c r="H569" s="8"/>
      <c r="I569" s="90"/>
    </row>
    <row r="570" spans="1:9" x14ac:dyDescent="0.3">
      <c r="A570" s="72"/>
      <c r="B570" s="13"/>
      <c r="C570" s="75"/>
      <c r="D570" s="13"/>
      <c r="E570" s="13"/>
      <c r="G570" s="75"/>
      <c r="H570" s="8"/>
      <c r="I570" s="90"/>
    </row>
    <row r="571" spans="1:9" x14ac:dyDescent="0.3">
      <c r="A571" s="72"/>
      <c r="B571" s="13"/>
      <c r="C571" s="75"/>
      <c r="D571" s="13"/>
      <c r="E571" s="13"/>
      <c r="G571" s="75"/>
      <c r="H571" s="8"/>
      <c r="I571" s="90"/>
    </row>
    <row r="572" spans="1:9" x14ac:dyDescent="0.3">
      <c r="A572" s="72"/>
      <c r="B572" s="13"/>
      <c r="C572" s="75"/>
      <c r="D572" s="13"/>
      <c r="E572" s="13"/>
      <c r="G572" s="75"/>
      <c r="H572" s="8"/>
      <c r="I572" s="90"/>
    </row>
    <row r="573" spans="1:9" x14ac:dyDescent="0.3">
      <c r="A573" s="72"/>
      <c r="B573" s="13"/>
      <c r="C573" s="75"/>
      <c r="D573" s="13"/>
      <c r="E573" s="13"/>
      <c r="G573" s="75"/>
      <c r="H573" s="8"/>
      <c r="I573" s="90"/>
    </row>
    <row r="574" spans="1:9" x14ac:dyDescent="0.3">
      <c r="A574" s="72"/>
      <c r="B574" s="13"/>
      <c r="C574" s="75"/>
      <c r="D574" s="13"/>
      <c r="E574" s="13"/>
      <c r="G574" s="75"/>
      <c r="H574" s="8"/>
      <c r="I574" s="90"/>
    </row>
    <row r="575" spans="1:9" x14ac:dyDescent="0.3">
      <c r="A575" s="72"/>
      <c r="B575" s="13"/>
      <c r="C575" s="75"/>
      <c r="D575" s="13"/>
      <c r="E575" s="13"/>
      <c r="G575" s="75"/>
      <c r="H575" s="8"/>
      <c r="I575" s="90"/>
    </row>
    <row r="576" spans="1:9" x14ac:dyDescent="0.3">
      <c r="A576" s="72"/>
      <c r="B576" s="13"/>
      <c r="C576" s="75"/>
      <c r="D576" s="13"/>
      <c r="E576" s="13"/>
      <c r="G576" s="75"/>
      <c r="H576" s="8"/>
      <c r="I576" s="90"/>
    </row>
    <row r="577" spans="1:9" x14ac:dyDescent="0.3">
      <c r="A577" s="72"/>
      <c r="B577" s="13"/>
      <c r="C577" s="75"/>
      <c r="D577" s="13"/>
      <c r="E577" s="13"/>
      <c r="G577" s="75"/>
      <c r="H577" s="8"/>
      <c r="I577" s="90"/>
    </row>
    <row r="578" spans="1:9" x14ac:dyDescent="0.3">
      <c r="A578" s="72"/>
      <c r="B578" s="13"/>
      <c r="C578" s="75"/>
      <c r="D578" s="13"/>
      <c r="E578" s="13"/>
      <c r="G578" s="75"/>
      <c r="H578" s="8"/>
      <c r="I578" s="90"/>
    </row>
    <row r="579" spans="1:9" x14ac:dyDescent="0.3">
      <c r="A579" s="72"/>
      <c r="B579" s="13"/>
      <c r="C579" s="75"/>
      <c r="D579" s="13"/>
      <c r="E579" s="13"/>
      <c r="G579" s="75"/>
      <c r="H579" s="8"/>
      <c r="I579" s="90"/>
    </row>
    <row r="580" spans="1:9" x14ac:dyDescent="0.3">
      <c r="A580" s="72"/>
      <c r="B580" s="13"/>
      <c r="C580" s="75"/>
      <c r="D580" s="13"/>
      <c r="E580" s="13"/>
      <c r="G580" s="75"/>
      <c r="H580" s="8"/>
      <c r="I580" s="90"/>
    </row>
    <row r="581" spans="1:9" x14ac:dyDescent="0.3">
      <c r="A581" s="72"/>
      <c r="B581" s="13"/>
      <c r="C581" s="75"/>
      <c r="D581" s="13"/>
      <c r="E581" s="13"/>
      <c r="G581" s="75"/>
      <c r="H581" s="8"/>
      <c r="I581" s="90"/>
    </row>
    <row r="582" spans="1:9" x14ac:dyDescent="0.3">
      <c r="A582" s="72"/>
      <c r="B582" s="13"/>
      <c r="C582" s="75"/>
      <c r="D582" s="13"/>
      <c r="E582" s="13"/>
      <c r="G582" s="75"/>
      <c r="H582" s="8"/>
      <c r="I582" s="90"/>
    </row>
    <row r="583" spans="1:9" x14ac:dyDescent="0.3">
      <c r="A583" s="72"/>
      <c r="B583" s="13"/>
      <c r="C583" s="75"/>
      <c r="D583" s="13"/>
      <c r="E583" s="13"/>
      <c r="G583" s="75"/>
      <c r="H583" s="8"/>
      <c r="I583" s="90"/>
    </row>
    <row r="584" spans="1:9" x14ac:dyDescent="0.3">
      <c r="A584" s="72"/>
      <c r="B584" s="13"/>
      <c r="C584" s="75"/>
      <c r="D584" s="13"/>
      <c r="E584" s="13"/>
      <c r="G584" s="75"/>
      <c r="H584" s="8"/>
      <c r="I584" s="90"/>
    </row>
    <row r="585" spans="1:9" x14ac:dyDescent="0.3">
      <c r="A585" s="72"/>
      <c r="B585" s="13"/>
      <c r="C585" s="75"/>
      <c r="D585" s="13"/>
      <c r="E585" s="13"/>
      <c r="G585" s="75"/>
      <c r="H585" s="8"/>
      <c r="I585" s="90"/>
    </row>
    <row r="586" spans="1:9" x14ac:dyDescent="0.3">
      <c r="A586" s="72"/>
      <c r="B586" s="13"/>
      <c r="C586" s="75"/>
      <c r="D586" s="13"/>
      <c r="E586" s="13"/>
      <c r="G586" s="75"/>
      <c r="H586" s="8"/>
      <c r="I586" s="90"/>
    </row>
    <row r="587" spans="1:9" x14ac:dyDescent="0.3">
      <c r="A587" s="72"/>
      <c r="B587" s="13"/>
      <c r="C587" s="75"/>
      <c r="D587" s="13"/>
      <c r="E587" s="13"/>
      <c r="G587" s="75"/>
      <c r="H587" s="8"/>
      <c r="I587" s="90"/>
    </row>
    <row r="588" spans="1:9" x14ac:dyDescent="0.3">
      <c r="A588" s="72"/>
      <c r="B588" s="13"/>
      <c r="C588" s="75"/>
      <c r="D588" s="13"/>
      <c r="E588" s="13"/>
      <c r="G588" s="75"/>
      <c r="H588" s="8"/>
      <c r="I588" s="90"/>
    </row>
    <row r="589" spans="1:9" x14ac:dyDescent="0.3">
      <c r="A589" s="72"/>
      <c r="B589" s="13"/>
      <c r="C589" s="75"/>
      <c r="D589" s="13"/>
      <c r="E589" s="13"/>
      <c r="G589" s="75"/>
      <c r="H589" s="8"/>
      <c r="I589" s="90"/>
    </row>
    <row r="590" spans="1:9" x14ac:dyDescent="0.3">
      <c r="A590" s="72"/>
      <c r="B590" s="13"/>
      <c r="C590" s="75"/>
      <c r="D590" s="13"/>
      <c r="E590" s="13"/>
      <c r="G590" s="75"/>
      <c r="H590" s="8"/>
      <c r="I590" s="90"/>
    </row>
    <row r="591" spans="1:9" x14ac:dyDescent="0.3">
      <c r="A591" s="72"/>
      <c r="B591" s="13"/>
      <c r="C591" s="75"/>
      <c r="D591" s="13"/>
      <c r="E591" s="13"/>
      <c r="G591" s="75"/>
      <c r="H591" s="8"/>
      <c r="I591" s="90"/>
    </row>
    <row r="592" spans="1:9" x14ac:dyDescent="0.3">
      <c r="A592" s="72"/>
      <c r="B592" s="13"/>
      <c r="C592" s="75"/>
      <c r="D592" s="13"/>
      <c r="E592" s="13"/>
      <c r="G592" s="75"/>
      <c r="H592" s="8"/>
      <c r="I592" s="90"/>
    </row>
    <row r="593" spans="1:9" x14ac:dyDescent="0.3">
      <c r="A593" s="72"/>
      <c r="B593" s="13"/>
      <c r="C593" s="75"/>
      <c r="D593" s="13"/>
      <c r="E593" s="13"/>
      <c r="G593" s="75"/>
      <c r="H593" s="8"/>
      <c r="I593" s="90"/>
    </row>
    <row r="594" spans="1:9" x14ac:dyDescent="0.3">
      <c r="A594" s="72"/>
      <c r="B594" s="13"/>
      <c r="C594" s="75"/>
      <c r="D594" s="13"/>
      <c r="E594" s="13"/>
      <c r="G594" s="75"/>
      <c r="H594" s="8"/>
      <c r="I594" s="90"/>
    </row>
    <row r="595" spans="1:9" x14ac:dyDescent="0.3">
      <c r="A595" s="72"/>
      <c r="B595" s="13"/>
      <c r="C595" s="75"/>
      <c r="D595" s="13"/>
      <c r="E595" s="13"/>
      <c r="G595" s="75"/>
      <c r="H595" s="8"/>
      <c r="I595" s="90"/>
    </row>
    <row r="596" spans="1:9" x14ac:dyDescent="0.3">
      <c r="A596" s="72"/>
      <c r="B596" s="13"/>
      <c r="C596" s="75"/>
      <c r="D596" s="13"/>
      <c r="E596" s="13"/>
      <c r="G596" s="75"/>
      <c r="H596" s="8"/>
      <c r="I596" s="90"/>
    </row>
    <row r="597" spans="1:9" x14ac:dyDescent="0.3">
      <c r="A597" s="72"/>
      <c r="B597" s="13"/>
      <c r="C597" s="75"/>
      <c r="D597" s="13"/>
      <c r="E597" s="13"/>
      <c r="G597" s="75"/>
      <c r="H597" s="8"/>
      <c r="I597" s="90"/>
    </row>
    <row r="598" spans="1:9" x14ac:dyDescent="0.3">
      <c r="A598" s="72"/>
      <c r="B598" s="13"/>
      <c r="C598" s="75"/>
      <c r="D598" s="13"/>
      <c r="E598" s="13"/>
      <c r="G598" s="75"/>
      <c r="H598" s="8"/>
      <c r="I598" s="90"/>
    </row>
    <row r="599" spans="1:9" x14ac:dyDescent="0.3">
      <c r="A599" s="72"/>
      <c r="B599" s="13"/>
      <c r="C599" s="75"/>
      <c r="D599" s="13"/>
      <c r="E599" s="13"/>
      <c r="G599" s="75"/>
      <c r="H599" s="8"/>
      <c r="I599" s="90"/>
    </row>
    <row r="600" spans="1:9" x14ac:dyDescent="0.3">
      <c r="A600" s="72"/>
      <c r="B600" s="13"/>
      <c r="C600" s="75"/>
      <c r="D600" s="13"/>
      <c r="E600" s="13"/>
      <c r="G600" s="75"/>
      <c r="H600" s="8"/>
      <c r="I600" s="90"/>
    </row>
    <row r="601" spans="1:9" x14ac:dyDescent="0.3">
      <c r="A601" s="72"/>
      <c r="B601" s="13"/>
      <c r="C601" s="75"/>
      <c r="D601" s="13"/>
      <c r="E601" s="13"/>
      <c r="G601" s="75"/>
      <c r="H601" s="8"/>
      <c r="I601" s="90"/>
    </row>
    <row r="602" spans="1:9" x14ac:dyDescent="0.3">
      <c r="A602" s="72"/>
      <c r="B602" s="13"/>
      <c r="C602" s="75"/>
      <c r="D602" s="13"/>
      <c r="E602" s="13"/>
      <c r="G602" s="75"/>
      <c r="H602" s="8"/>
      <c r="I602" s="90"/>
    </row>
    <row r="603" spans="1:9" x14ac:dyDescent="0.3">
      <c r="A603" s="72"/>
      <c r="B603" s="13"/>
      <c r="C603" s="75"/>
      <c r="D603" s="13"/>
      <c r="E603" s="13"/>
      <c r="G603" s="75"/>
      <c r="H603" s="8"/>
      <c r="I603" s="90"/>
    </row>
    <row r="604" spans="1:9" x14ac:dyDescent="0.3">
      <c r="A604" s="72"/>
      <c r="B604" s="13"/>
      <c r="C604" s="75"/>
      <c r="D604" s="13"/>
      <c r="E604" s="13"/>
      <c r="G604" s="75"/>
      <c r="H604" s="8"/>
      <c r="I604" s="90"/>
    </row>
    <row r="605" spans="1:9" x14ac:dyDescent="0.3">
      <c r="A605" s="72"/>
      <c r="B605" s="13"/>
      <c r="C605" s="75"/>
      <c r="D605" s="13"/>
      <c r="E605" s="13"/>
      <c r="G605" s="75"/>
      <c r="H605" s="8"/>
      <c r="I605" s="90"/>
    </row>
    <row r="606" spans="1:9" x14ac:dyDescent="0.3">
      <c r="A606" s="72"/>
      <c r="B606" s="13"/>
      <c r="C606" s="75"/>
      <c r="D606" s="13"/>
      <c r="E606" s="13"/>
      <c r="G606" s="75"/>
      <c r="H606" s="8"/>
      <c r="I606" s="90"/>
    </row>
    <row r="607" spans="1:9" x14ac:dyDescent="0.3">
      <c r="A607" s="72"/>
      <c r="B607" s="13"/>
      <c r="C607" s="75"/>
      <c r="D607" s="13"/>
      <c r="E607" s="13"/>
      <c r="G607" s="75"/>
      <c r="H607" s="8"/>
      <c r="I607" s="90"/>
    </row>
    <row r="608" spans="1:9" x14ac:dyDescent="0.3">
      <c r="A608" s="72"/>
      <c r="B608" s="13"/>
      <c r="C608" s="75"/>
      <c r="D608" s="13"/>
      <c r="E608" s="13"/>
      <c r="G608" s="75"/>
      <c r="H608" s="8"/>
      <c r="I608" s="90"/>
    </row>
    <row r="609" spans="1:9" x14ac:dyDescent="0.3">
      <c r="A609" s="72"/>
      <c r="B609" s="13"/>
      <c r="C609" s="75"/>
      <c r="D609" s="13"/>
      <c r="E609" s="13"/>
      <c r="G609" s="75"/>
      <c r="H609" s="8"/>
      <c r="I609" s="90"/>
    </row>
    <row r="610" spans="1:9" x14ac:dyDescent="0.3">
      <c r="A610" s="72"/>
      <c r="B610" s="13"/>
      <c r="C610" s="75"/>
      <c r="D610" s="13"/>
      <c r="E610" s="13"/>
      <c r="G610" s="75"/>
      <c r="H610" s="8"/>
      <c r="I610" s="90"/>
    </row>
    <row r="611" spans="1:9" x14ac:dyDescent="0.3">
      <c r="A611" s="72"/>
      <c r="B611" s="13"/>
      <c r="C611" s="75"/>
      <c r="D611" s="13"/>
      <c r="E611" s="13"/>
      <c r="G611" s="75"/>
      <c r="H611" s="8"/>
      <c r="I611" s="90"/>
    </row>
    <row r="612" spans="1:9" x14ac:dyDescent="0.3">
      <c r="A612" s="72"/>
      <c r="B612" s="13"/>
      <c r="C612" s="75"/>
      <c r="D612" s="13"/>
      <c r="E612" s="13"/>
      <c r="G612" s="75"/>
      <c r="H612" s="8"/>
      <c r="I612" s="90"/>
    </row>
    <row r="613" spans="1:9" x14ac:dyDescent="0.3">
      <c r="A613" s="72"/>
      <c r="B613" s="13"/>
      <c r="C613" s="75"/>
      <c r="D613" s="13"/>
      <c r="E613" s="13"/>
      <c r="G613" s="75"/>
      <c r="H613" s="8"/>
      <c r="I613" s="90"/>
    </row>
    <row r="614" spans="1:9" x14ac:dyDescent="0.3">
      <c r="A614" s="72"/>
      <c r="B614" s="13"/>
      <c r="C614" s="75"/>
      <c r="D614" s="13"/>
      <c r="E614" s="13"/>
      <c r="G614" s="75"/>
      <c r="H614" s="8"/>
      <c r="I614" s="90"/>
    </row>
    <row r="615" spans="1:9" x14ac:dyDescent="0.3">
      <c r="A615" s="72"/>
      <c r="B615" s="13"/>
      <c r="C615" s="75"/>
      <c r="D615" s="13"/>
      <c r="E615" s="13"/>
      <c r="G615" s="75"/>
      <c r="H615" s="8"/>
      <c r="I615" s="90"/>
    </row>
    <row r="616" spans="1:9" x14ac:dyDescent="0.3">
      <c r="A616" s="72"/>
      <c r="B616" s="13"/>
      <c r="C616" s="75"/>
      <c r="D616" s="13"/>
      <c r="E616" s="13"/>
      <c r="G616" s="75"/>
      <c r="H616" s="8"/>
      <c r="I616" s="90"/>
    </row>
    <row r="617" spans="1:9" x14ac:dyDescent="0.3">
      <c r="A617" s="72"/>
      <c r="B617" s="13"/>
      <c r="C617" s="75"/>
      <c r="D617" s="13"/>
      <c r="E617" s="13"/>
      <c r="G617" s="75"/>
      <c r="H617" s="8"/>
      <c r="I617" s="90"/>
    </row>
    <row r="618" spans="1:9" x14ac:dyDescent="0.3">
      <c r="A618" s="72"/>
      <c r="B618" s="13"/>
      <c r="C618" s="75"/>
      <c r="D618" s="13"/>
      <c r="E618" s="13"/>
      <c r="G618" s="75"/>
      <c r="H618" s="8"/>
      <c r="I618" s="90"/>
    </row>
    <row r="619" spans="1:9" x14ac:dyDescent="0.3">
      <c r="A619" s="72"/>
      <c r="B619" s="13"/>
      <c r="C619" s="75"/>
      <c r="D619" s="13"/>
      <c r="E619" s="13"/>
      <c r="G619" s="75"/>
      <c r="H619" s="8"/>
      <c r="I619" s="90"/>
    </row>
    <row r="620" spans="1:9" x14ac:dyDescent="0.3">
      <c r="A620" s="72"/>
      <c r="B620" s="13"/>
      <c r="C620" s="75"/>
      <c r="D620" s="13"/>
      <c r="E620" s="13"/>
      <c r="G620" s="75"/>
      <c r="H620" s="8"/>
      <c r="I620" s="90"/>
    </row>
    <row r="621" spans="1:9" x14ac:dyDescent="0.3">
      <c r="A621" s="72"/>
      <c r="B621" s="13"/>
      <c r="C621" s="75"/>
      <c r="D621" s="13"/>
      <c r="E621" s="13"/>
      <c r="G621" s="75"/>
      <c r="H621" s="8"/>
      <c r="I621" s="90"/>
    </row>
    <row r="622" spans="1:9" x14ac:dyDescent="0.3">
      <c r="A622" s="72"/>
      <c r="B622" s="13"/>
      <c r="C622" s="75"/>
      <c r="D622" s="13"/>
      <c r="E622" s="13"/>
      <c r="G622" s="75"/>
      <c r="H622" s="8"/>
      <c r="I622" s="90"/>
    </row>
    <row r="623" spans="1:9" x14ac:dyDescent="0.3">
      <c r="A623" s="72"/>
      <c r="B623" s="13"/>
      <c r="C623" s="75"/>
      <c r="D623" s="13"/>
      <c r="E623" s="13"/>
      <c r="G623" s="75"/>
      <c r="H623" s="8"/>
      <c r="I623" s="90"/>
    </row>
    <row r="624" spans="1:9" x14ac:dyDescent="0.3">
      <c r="A624" s="72"/>
      <c r="B624" s="13"/>
      <c r="C624" s="75"/>
      <c r="D624" s="13"/>
      <c r="E624" s="13"/>
      <c r="G624" s="75"/>
      <c r="H624" s="8"/>
      <c r="I624" s="90"/>
    </row>
    <row r="625" spans="1:9" x14ac:dyDescent="0.3">
      <c r="A625" s="72"/>
      <c r="B625" s="13"/>
      <c r="C625" s="75"/>
      <c r="D625" s="13"/>
      <c r="E625" s="13"/>
      <c r="G625" s="75"/>
      <c r="H625" s="8"/>
      <c r="I625" s="90"/>
    </row>
    <row r="626" spans="1:9" x14ac:dyDescent="0.3">
      <c r="A626" s="72"/>
      <c r="B626" s="13"/>
      <c r="C626" s="75"/>
      <c r="D626" s="13"/>
      <c r="E626" s="13"/>
      <c r="G626" s="75"/>
      <c r="H626" s="8"/>
      <c r="I626" s="90"/>
    </row>
    <row r="627" spans="1:9" x14ac:dyDescent="0.3">
      <c r="A627" s="72"/>
      <c r="B627" s="13"/>
      <c r="C627" s="75"/>
      <c r="D627" s="13"/>
      <c r="E627" s="13"/>
      <c r="G627" s="75"/>
      <c r="H627" s="8"/>
      <c r="I627" s="90"/>
    </row>
    <row r="628" spans="1:9" x14ac:dyDescent="0.3">
      <c r="A628" s="72"/>
      <c r="B628" s="13"/>
      <c r="C628" s="75"/>
      <c r="D628" s="13"/>
      <c r="E628" s="13"/>
      <c r="G628" s="75"/>
      <c r="H628" s="8"/>
      <c r="I628" s="90"/>
    </row>
    <row r="629" spans="1:9" x14ac:dyDescent="0.3">
      <c r="A629" s="72"/>
      <c r="B629" s="13"/>
      <c r="C629" s="75"/>
      <c r="D629" s="13"/>
      <c r="E629" s="13"/>
      <c r="G629" s="75"/>
      <c r="H629" s="8"/>
      <c r="I629" s="90"/>
    </row>
    <row r="630" spans="1:9" x14ac:dyDescent="0.3">
      <c r="A630" s="72"/>
      <c r="B630" s="13"/>
      <c r="C630" s="75"/>
      <c r="D630" s="13"/>
      <c r="E630" s="13"/>
      <c r="G630" s="75"/>
      <c r="H630" s="8"/>
      <c r="I630" s="90"/>
    </row>
    <row r="631" spans="1:9" x14ac:dyDescent="0.3">
      <c r="A631" s="72"/>
      <c r="B631" s="13"/>
      <c r="C631" s="75"/>
      <c r="D631" s="13"/>
      <c r="E631" s="13"/>
      <c r="G631" s="75"/>
      <c r="H631" s="8"/>
      <c r="I631" s="90"/>
    </row>
    <row r="632" spans="1:9" x14ac:dyDescent="0.3">
      <c r="A632" s="72"/>
      <c r="B632" s="13"/>
      <c r="C632" s="75"/>
      <c r="D632" s="13"/>
      <c r="E632" s="13"/>
      <c r="G632" s="75"/>
      <c r="H632" s="8"/>
      <c r="I632" s="90"/>
    </row>
    <row r="633" spans="1:9" x14ac:dyDescent="0.3">
      <c r="A633" s="72"/>
      <c r="B633" s="13"/>
      <c r="C633" s="75"/>
      <c r="D633" s="13"/>
      <c r="E633" s="13"/>
      <c r="G633" s="75"/>
      <c r="H633" s="8"/>
      <c r="I633" s="90"/>
    </row>
    <row r="634" spans="1:9" x14ac:dyDescent="0.3">
      <c r="A634" s="72"/>
      <c r="B634" s="13"/>
      <c r="C634" s="75"/>
      <c r="D634" s="13"/>
      <c r="E634" s="13"/>
      <c r="G634" s="75"/>
      <c r="H634" s="8"/>
      <c r="I634" s="90"/>
    </row>
    <row r="635" spans="1:9" x14ac:dyDescent="0.3">
      <c r="A635" s="72"/>
      <c r="B635" s="13"/>
      <c r="C635" s="75"/>
      <c r="D635" s="13"/>
      <c r="E635" s="13"/>
      <c r="G635" s="75"/>
      <c r="H635" s="8"/>
      <c r="I635" s="90"/>
    </row>
    <row r="636" spans="1:9" x14ac:dyDescent="0.3">
      <c r="A636" s="72"/>
      <c r="B636" s="13"/>
      <c r="C636" s="75"/>
      <c r="D636" s="13"/>
      <c r="E636" s="13"/>
      <c r="G636" s="75"/>
      <c r="H636" s="8"/>
      <c r="I636" s="90"/>
    </row>
    <row r="637" spans="1:9" x14ac:dyDescent="0.3">
      <c r="A637" s="72"/>
      <c r="B637" s="13"/>
      <c r="C637" s="75"/>
      <c r="D637" s="13"/>
      <c r="E637" s="13"/>
      <c r="G637" s="75"/>
      <c r="H637" s="8"/>
      <c r="I637" s="90"/>
    </row>
    <row r="638" spans="1:9" x14ac:dyDescent="0.3">
      <c r="A638" s="72"/>
      <c r="B638" s="13"/>
      <c r="C638" s="75"/>
      <c r="D638" s="13"/>
      <c r="E638" s="13"/>
      <c r="G638" s="75"/>
      <c r="H638" s="8"/>
      <c r="I638" s="90"/>
    </row>
    <row r="639" spans="1:9" x14ac:dyDescent="0.3">
      <c r="A639" s="72"/>
      <c r="B639" s="13"/>
      <c r="C639" s="75"/>
      <c r="D639" s="13"/>
      <c r="E639" s="13"/>
      <c r="G639" s="75"/>
      <c r="H639" s="8"/>
      <c r="I639" s="90"/>
    </row>
    <row r="640" spans="1:9" x14ac:dyDescent="0.3">
      <c r="A640" s="72"/>
      <c r="B640" s="13"/>
      <c r="C640" s="75"/>
      <c r="D640" s="13"/>
      <c r="E640" s="13"/>
      <c r="G640" s="75"/>
      <c r="H640" s="8"/>
      <c r="I640" s="90"/>
    </row>
    <row r="641" spans="1:9" x14ac:dyDescent="0.3">
      <c r="A641" s="72"/>
      <c r="B641" s="13"/>
      <c r="C641" s="75"/>
      <c r="D641" s="13"/>
      <c r="E641" s="13"/>
      <c r="G641" s="75"/>
      <c r="H641" s="8"/>
      <c r="I641" s="90"/>
    </row>
    <row r="642" spans="1:9" x14ac:dyDescent="0.3">
      <c r="A642" s="72"/>
      <c r="B642" s="13"/>
      <c r="C642" s="75"/>
      <c r="D642" s="13"/>
      <c r="E642" s="13"/>
      <c r="G642" s="75"/>
      <c r="H642" s="8"/>
      <c r="I642" s="90"/>
    </row>
    <row r="643" spans="1:9" x14ac:dyDescent="0.3">
      <c r="A643" s="72"/>
      <c r="B643" s="13"/>
      <c r="C643" s="75"/>
      <c r="D643" s="13"/>
      <c r="E643" s="13"/>
      <c r="G643" s="75"/>
      <c r="H643" s="8"/>
      <c r="I643" s="90"/>
    </row>
    <row r="644" spans="1:9" x14ac:dyDescent="0.3">
      <c r="A644" s="72"/>
      <c r="B644" s="13"/>
      <c r="C644" s="75"/>
      <c r="D644" s="13"/>
      <c r="E644" s="13"/>
      <c r="G644" s="75"/>
      <c r="H644" s="8"/>
      <c r="I644" s="90"/>
    </row>
    <row r="645" spans="1:9" x14ac:dyDescent="0.3">
      <c r="A645" s="72"/>
      <c r="B645" s="13"/>
      <c r="C645" s="75"/>
      <c r="D645" s="13"/>
      <c r="E645" s="13"/>
      <c r="G645" s="75"/>
      <c r="H645" s="8"/>
      <c r="I645" s="90"/>
    </row>
    <row r="646" spans="1:9" x14ac:dyDescent="0.3">
      <c r="A646" s="72"/>
      <c r="B646" s="13"/>
      <c r="C646" s="75"/>
      <c r="D646" s="13"/>
      <c r="E646" s="13"/>
      <c r="G646" s="75"/>
      <c r="H646" s="8"/>
      <c r="I646" s="90"/>
    </row>
    <row r="647" spans="1:9" x14ac:dyDescent="0.3">
      <c r="A647" s="72"/>
      <c r="B647" s="13"/>
      <c r="C647" s="75"/>
      <c r="D647" s="13"/>
      <c r="E647" s="13"/>
      <c r="G647" s="75"/>
      <c r="H647" s="8"/>
      <c r="I647" s="90"/>
    </row>
    <row r="648" spans="1:9" x14ac:dyDescent="0.3">
      <c r="A648" s="72"/>
      <c r="B648" s="13"/>
      <c r="C648" s="75"/>
      <c r="D648" s="13"/>
      <c r="E648" s="13"/>
      <c r="G648" s="75"/>
      <c r="H648" s="8"/>
      <c r="I648" s="90"/>
    </row>
    <row r="649" spans="1:9" x14ac:dyDescent="0.3">
      <c r="A649" s="72"/>
      <c r="B649" s="13"/>
      <c r="C649" s="75"/>
      <c r="D649" s="13"/>
      <c r="E649" s="13"/>
      <c r="G649" s="75"/>
      <c r="H649" s="8"/>
      <c r="I649" s="90"/>
    </row>
    <row r="650" spans="1:9" x14ac:dyDescent="0.3">
      <c r="A650" s="72"/>
      <c r="B650" s="13"/>
      <c r="C650" s="75"/>
      <c r="D650" s="13"/>
      <c r="E650" s="13"/>
      <c r="G650" s="75"/>
      <c r="H650" s="8"/>
      <c r="I650" s="90"/>
    </row>
    <row r="651" spans="1:9" x14ac:dyDescent="0.3">
      <c r="A651" s="72"/>
      <c r="B651" s="13"/>
      <c r="C651" s="75"/>
      <c r="D651" s="13"/>
      <c r="E651" s="13"/>
      <c r="G651" s="75"/>
      <c r="H651" s="8"/>
      <c r="I651" s="90"/>
    </row>
    <row r="652" spans="1:9" x14ac:dyDescent="0.3">
      <c r="A652" s="72"/>
      <c r="B652" s="13"/>
      <c r="C652" s="75"/>
      <c r="D652" s="13"/>
      <c r="E652" s="13"/>
      <c r="G652" s="75"/>
      <c r="H652" s="8"/>
      <c r="I652" s="90"/>
    </row>
    <row r="653" spans="1:9" x14ac:dyDescent="0.3">
      <c r="A653" s="72"/>
      <c r="B653" s="13"/>
      <c r="C653" s="75"/>
      <c r="D653" s="13"/>
      <c r="E653" s="13"/>
      <c r="G653" s="75"/>
      <c r="H653" s="8"/>
      <c r="I653" s="90"/>
    </row>
    <row r="654" spans="1:9" x14ac:dyDescent="0.3">
      <c r="A654" s="72"/>
      <c r="B654" s="13"/>
      <c r="C654" s="75"/>
      <c r="D654" s="13"/>
      <c r="E654" s="13"/>
      <c r="G654" s="75"/>
      <c r="H654" s="8"/>
      <c r="I654" s="90"/>
    </row>
    <row r="655" spans="1:9" x14ac:dyDescent="0.3">
      <c r="A655" s="72"/>
      <c r="B655" s="13"/>
      <c r="C655" s="75"/>
      <c r="D655" s="13"/>
      <c r="E655" s="13"/>
      <c r="G655" s="75"/>
      <c r="H655" s="8"/>
      <c r="I655" s="90"/>
    </row>
    <row r="656" spans="1:9" x14ac:dyDescent="0.3">
      <c r="A656" s="72"/>
      <c r="B656" s="13"/>
      <c r="C656" s="75"/>
      <c r="D656" s="13"/>
      <c r="E656" s="13"/>
      <c r="G656" s="75"/>
      <c r="H656" s="8"/>
      <c r="I656" s="90"/>
    </row>
    <row r="657" spans="1:9" x14ac:dyDescent="0.3">
      <c r="A657" s="72"/>
      <c r="B657" s="13"/>
      <c r="C657" s="75"/>
      <c r="D657" s="13"/>
      <c r="E657" s="13"/>
      <c r="G657" s="75"/>
      <c r="H657" s="8"/>
      <c r="I657" s="90"/>
    </row>
    <row r="658" spans="1:9" x14ac:dyDescent="0.3">
      <c r="A658" s="72"/>
      <c r="B658" s="13"/>
      <c r="C658" s="75"/>
      <c r="D658" s="13"/>
      <c r="E658" s="13"/>
      <c r="G658" s="75"/>
      <c r="H658" s="8"/>
      <c r="I658" s="90"/>
    </row>
    <row r="659" spans="1:9" x14ac:dyDescent="0.3">
      <c r="A659" s="72"/>
      <c r="B659" s="13"/>
      <c r="C659" s="75"/>
      <c r="D659" s="13"/>
      <c r="E659" s="13"/>
      <c r="G659" s="75"/>
      <c r="H659" s="8"/>
      <c r="I659" s="90"/>
    </row>
    <row r="660" spans="1:9" x14ac:dyDescent="0.3">
      <c r="A660" s="72"/>
      <c r="B660" s="13"/>
      <c r="C660" s="75"/>
      <c r="D660" s="13"/>
      <c r="E660" s="13"/>
      <c r="G660" s="75"/>
      <c r="H660" s="8"/>
      <c r="I660" s="90"/>
    </row>
    <row r="661" spans="1:9" x14ac:dyDescent="0.3">
      <c r="A661" s="72"/>
      <c r="B661" s="13"/>
      <c r="C661" s="75"/>
      <c r="D661" s="13"/>
      <c r="E661" s="13"/>
      <c r="G661" s="75"/>
      <c r="H661" s="8"/>
      <c r="I661" s="90"/>
    </row>
    <row r="662" spans="1:9" x14ac:dyDescent="0.3">
      <c r="A662" s="72"/>
      <c r="B662" s="13"/>
      <c r="C662" s="75"/>
      <c r="D662" s="13"/>
      <c r="E662" s="13"/>
      <c r="G662" s="75"/>
      <c r="H662" s="8"/>
      <c r="I662" s="90"/>
    </row>
    <row r="663" spans="1:9" x14ac:dyDescent="0.3">
      <c r="A663" s="72"/>
      <c r="B663" s="13"/>
      <c r="C663" s="75"/>
      <c r="D663" s="13"/>
      <c r="E663" s="13"/>
      <c r="G663" s="75"/>
      <c r="H663" s="8"/>
      <c r="I663" s="90"/>
    </row>
    <row r="664" spans="1:9" x14ac:dyDescent="0.3">
      <c r="A664" s="72"/>
      <c r="B664" s="13"/>
      <c r="C664" s="75"/>
      <c r="D664" s="13"/>
      <c r="E664" s="13"/>
      <c r="G664" s="75"/>
      <c r="H664" s="8"/>
      <c r="I664" s="90"/>
    </row>
    <row r="665" spans="1:9" x14ac:dyDescent="0.3">
      <c r="A665" s="72"/>
      <c r="B665" s="13"/>
      <c r="C665" s="75"/>
      <c r="D665" s="13"/>
      <c r="E665" s="13"/>
      <c r="G665" s="75"/>
      <c r="H665" s="8"/>
      <c r="I665" s="90"/>
    </row>
    <row r="666" spans="1:9" x14ac:dyDescent="0.3">
      <c r="A666" s="72"/>
      <c r="B666" s="13"/>
      <c r="C666" s="75"/>
      <c r="D666" s="13"/>
      <c r="E666" s="13"/>
      <c r="G666" s="75"/>
      <c r="H666" s="8"/>
      <c r="I666" s="90"/>
    </row>
    <row r="667" spans="1:9" x14ac:dyDescent="0.3">
      <c r="A667" s="72"/>
      <c r="B667" s="13"/>
      <c r="C667" s="75"/>
      <c r="D667" s="13"/>
      <c r="E667" s="13"/>
      <c r="G667" s="75"/>
      <c r="H667" s="8"/>
      <c r="I667" s="90"/>
    </row>
    <row r="668" spans="1:9" x14ac:dyDescent="0.3">
      <c r="A668" s="72"/>
      <c r="B668" s="13"/>
      <c r="C668" s="75"/>
      <c r="D668" s="13"/>
      <c r="E668" s="13"/>
      <c r="G668" s="75"/>
      <c r="H668" s="8"/>
      <c r="I668" s="90"/>
    </row>
    <row r="669" spans="1:9" x14ac:dyDescent="0.3">
      <c r="A669" s="72"/>
      <c r="B669" s="13"/>
      <c r="C669" s="75"/>
      <c r="D669" s="13"/>
      <c r="E669" s="13"/>
      <c r="G669" s="75"/>
      <c r="H669" s="8"/>
      <c r="I669" s="90"/>
    </row>
    <row r="670" spans="1:9" x14ac:dyDescent="0.3">
      <c r="A670" s="72"/>
      <c r="B670" s="13"/>
      <c r="C670" s="75"/>
      <c r="D670" s="13"/>
      <c r="E670" s="13"/>
      <c r="G670" s="75"/>
      <c r="H670" s="8"/>
      <c r="I670" s="90"/>
    </row>
    <row r="671" spans="1:9" x14ac:dyDescent="0.3">
      <c r="A671" s="72"/>
      <c r="B671" s="13"/>
      <c r="C671" s="75"/>
      <c r="D671" s="13"/>
      <c r="E671" s="13"/>
      <c r="G671" s="75"/>
      <c r="H671" s="8"/>
      <c r="I671" s="90"/>
    </row>
    <row r="672" spans="1:9" x14ac:dyDescent="0.3">
      <c r="A672" s="72"/>
      <c r="B672" s="13"/>
      <c r="C672" s="75"/>
      <c r="D672" s="13"/>
      <c r="E672" s="13"/>
      <c r="G672" s="75"/>
      <c r="H672" s="8"/>
      <c r="I672" s="90"/>
    </row>
    <row r="673" spans="1:9" x14ac:dyDescent="0.3">
      <c r="A673" s="72"/>
      <c r="B673" s="13"/>
      <c r="C673" s="75"/>
      <c r="D673" s="13"/>
      <c r="E673" s="13"/>
      <c r="G673" s="75"/>
      <c r="H673" s="8"/>
      <c r="I673" s="90"/>
    </row>
    <row r="674" spans="1:9" x14ac:dyDescent="0.3">
      <c r="A674" s="72"/>
      <c r="B674" s="13"/>
      <c r="C674" s="75"/>
      <c r="D674" s="13"/>
      <c r="E674" s="13"/>
      <c r="G674" s="75"/>
      <c r="H674" s="8"/>
      <c r="I674" s="90"/>
    </row>
    <row r="675" spans="1:9" x14ac:dyDescent="0.3">
      <c r="A675" s="72"/>
      <c r="B675" s="13"/>
      <c r="C675" s="75"/>
      <c r="D675" s="13"/>
      <c r="E675" s="13"/>
      <c r="G675" s="75"/>
      <c r="H675" s="8"/>
      <c r="I675" s="90"/>
    </row>
    <row r="676" spans="1:9" x14ac:dyDescent="0.3">
      <c r="A676" s="72"/>
      <c r="B676" s="13"/>
      <c r="C676" s="75"/>
      <c r="D676" s="13"/>
      <c r="E676" s="13"/>
      <c r="G676" s="75"/>
      <c r="H676" s="8"/>
      <c r="I676" s="90"/>
    </row>
    <row r="677" spans="1:9" x14ac:dyDescent="0.3">
      <c r="A677" s="72"/>
      <c r="B677" s="13"/>
      <c r="C677" s="75"/>
      <c r="D677" s="13"/>
      <c r="E677" s="13"/>
      <c r="G677" s="75"/>
      <c r="H677" s="8"/>
      <c r="I677" s="90"/>
    </row>
    <row r="678" spans="1:9" x14ac:dyDescent="0.3">
      <c r="A678" s="72"/>
      <c r="B678" s="13"/>
      <c r="C678" s="75"/>
      <c r="D678" s="13"/>
      <c r="E678" s="13"/>
      <c r="G678" s="75"/>
      <c r="H678" s="8"/>
      <c r="I678" s="90"/>
    </row>
    <row r="679" spans="1:9" x14ac:dyDescent="0.3">
      <c r="A679" s="72"/>
      <c r="B679" s="13"/>
      <c r="C679" s="75"/>
      <c r="D679" s="13"/>
      <c r="E679" s="13"/>
      <c r="G679" s="75"/>
      <c r="H679" s="8"/>
      <c r="I679" s="90"/>
    </row>
    <row r="680" spans="1:9" x14ac:dyDescent="0.3">
      <c r="A680" s="72"/>
      <c r="B680" s="13"/>
      <c r="C680" s="75"/>
      <c r="D680" s="13"/>
      <c r="E680" s="13"/>
      <c r="G680" s="75"/>
      <c r="H680" s="8"/>
      <c r="I680" s="90"/>
    </row>
    <row r="681" spans="1:9" x14ac:dyDescent="0.3">
      <c r="A681" s="72"/>
      <c r="B681" s="13"/>
      <c r="C681" s="75"/>
      <c r="D681" s="13"/>
      <c r="E681" s="13"/>
      <c r="G681" s="75"/>
      <c r="H681" s="8"/>
      <c r="I681" s="90"/>
    </row>
    <row r="682" spans="1:9" x14ac:dyDescent="0.3">
      <c r="A682" s="72"/>
      <c r="B682" s="13"/>
      <c r="C682" s="75"/>
      <c r="D682" s="13"/>
      <c r="E682" s="13"/>
      <c r="G682" s="75"/>
      <c r="H682" s="8"/>
      <c r="I682" s="90"/>
    </row>
    <row r="683" spans="1:9" x14ac:dyDescent="0.3">
      <c r="A683" s="72"/>
      <c r="B683" s="13"/>
      <c r="C683" s="75"/>
      <c r="D683" s="13"/>
      <c r="E683" s="13"/>
      <c r="G683" s="75"/>
      <c r="H683" s="8"/>
      <c r="I683" s="90"/>
    </row>
    <row r="684" spans="1:9" x14ac:dyDescent="0.3">
      <c r="A684" s="72"/>
      <c r="B684" s="13"/>
      <c r="C684" s="75"/>
      <c r="D684" s="13"/>
      <c r="E684" s="13"/>
      <c r="G684" s="75"/>
      <c r="H684" s="8"/>
      <c r="I684" s="90"/>
    </row>
    <row r="685" spans="1:9" x14ac:dyDescent="0.3">
      <c r="A685" s="72"/>
      <c r="B685" s="13"/>
      <c r="C685" s="75"/>
      <c r="D685" s="13"/>
      <c r="E685" s="13"/>
      <c r="G685" s="75"/>
      <c r="H685" s="8"/>
      <c r="I685" s="90"/>
    </row>
    <row r="686" spans="1:9" x14ac:dyDescent="0.3">
      <c r="A686" s="72"/>
      <c r="B686" s="13"/>
      <c r="C686" s="75"/>
      <c r="D686" s="13"/>
      <c r="E686" s="13"/>
      <c r="G686" s="75"/>
      <c r="H686" s="8"/>
      <c r="I686" s="90"/>
    </row>
    <row r="687" spans="1:9" x14ac:dyDescent="0.3">
      <c r="A687" s="72"/>
      <c r="B687" s="13"/>
      <c r="C687" s="75"/>
      <c r="D687" s="13"/>
      <c r="E687" s="13"/>
      <c r="G687" s="75"/>
      <c r="H687" s="8"/>
      <c r="I687" s="90"/>
    </row>
    <row r="688" spans="1:9" x14ac:dyDescent="0.3">
      <c r="A688" s="72"/>
      <c r="B688" s="13"/>
      <c r="C688" s="75"/>
      <c r="D688" s="13"/>
      <c r="E688" s="13"/>
      <c r="G688" s="75"/>
      <c r="H688" s="8"/>
      <c r="I688" s="90"/>
    </row>
    <row r="689" spans="1:9" x14ac:dyDescent="0.3">
      <c r="A689" s="72"/>
      <c r="B689" s="13"/>
      <c r="C689" s="75"/>
      <c r="D689" s="13"/>
      <c r="E689" s="13"/>
      <c r="G689" s="75"/>
      <c r="H689" s="8"/>
      <c r="I689" s="90"/>
    </row>
    <row r="690" spans="1:9" x14ac:dyDescent="0.3">
      <c r="A690" s="72"/>
      <c r="B690" s="13"/>
      <c r="C690" s="75"/>
      <c r="D690" s="13"/>
      <c r="E690" s="13"/>
      <c r="G690" s="75"/>
      <c r="H690" s="8"/>
      <c r="I690" s="90"/>
    </row>
    <row r="691" spans="1:9" x14ac:dyDescent="0.3">
      <c r="A691" s="72"/>
      <c r="B691" s="13"/>
      <c r="C691" s="75"/>
      <c r="D691" s="13"/>
      <c r="E691" s="13"/>
      <c r="G691" s="75"/>
      <c r="H691" s="8"/>
      <c r="I691" s="90"/>
    </row>
    <row r="692" spans="1:9" x14ac:dyDescent="0.3">
      <c r="A692" s="72"/>
      <c r="B692" s="13"/>
      <c r="C692" s="75"/>
      <c r="D692" s="13"/>
      <c r="E692" s="13"/>
      <c r="G692" s="75"/>
      <c r="H692" s="8"/>
      <c r="I692" s="90"/>
    </row>
    <row r="693" spans="1:9" x14ac:dyDescent="0.3">
      <c r="A693" s="72"/>
      <c r="B693" s="13"/>
      <c r="C693" s="75"/>
      <c r="D693" s="13"/>
      <c r="E693" s="13"/>
      <c r="G693" s="75"/>
      <c r="H693" s="8"/>
      <c r="I693" s="90"/>
    </row>
    <row r="694" spans="1:9" x14ac:dyDescent="0.3">
      <c r="A694" s="72"/>
      <c r="B694" s="13"/>
      <c r="C694" s="75"/>
      <c r="D694" s="13"/>
      <c r="E694" s="13"/>
      <c r="G694" s="75"/>
      <c r="H694" s="8"/>
      <c r="I694" s="90"/>
    </row>
    <row r="695" spans="1:9" x14ac:dyDescent="0.3">
      <c r="A695" s="72"/>
      <c r="B695" s="13"/>
      <c r="C695" s="75"/>
      <c r="D695" s="13"/>
      <c r="E695" s="13"/>
      <c r="G695" s="75"/>
      <c r="H695" s="8"/>
      <c r="I695" s="90"/>
    </row>
    <row r="696" spans="1:9" x14ac:dyDescent="0.3">
      <c r="A696" s="72"/>
      <c r="B696" s="13"/>
      <c r="C696" s="75"/>
      <c r="D696" s="13"/>
      <c r="E696" s="13"/>
      <c r="G696" s="75"/>
      <c r="H696" s="8"/>
      <c r="I696" s="90"/>
    </row>
    <row r="697" spans="1:9" x14ac:dyDescent="0.3">
      <c r="A697" s="72"/>
      <c r="B697" s="13"/>
      <c r="C697" s="75"/>
      <c r="D697" s="13"/>
      <c r="E697" s="13"/>
      <c r="G697" s="75"/>
      <c r="H697" s="8"/>
      <c r="I697" s="90"/>
    </row>
    <row r="698" spans="1:9" x14ac:dyDescent="0.3">
      <c r="A698" s="72"/>
      <c r="B698" s="13"/>
      <c r="C698" s="75"/>
      <c r="D698" s="13"/>
      <c r="E698" s="13"/>
      <c r="G698" s="75"/>
      <c r="H698" s="8"/>
      <c r="I698" s="90"/>
    </row>
    <row r="699" spans="1:9" x14ac:dyDescent="0.3">
      <c r="A699" s="72"/>
      <c r="B699" s="13"/>
      <c r="C699" s="75"/>
      <c r="D699" s="13"/>
      <c r="E699" s="13"/>
      <c r="G699" s="75"/>
      <c r="H699" s="8"/>
      <c r="I699" s="90"/>
    </row>
    <row r="700" spans="1:9" x14ac:dyDescent="0.3">
      <c r="A700" s="72"/>
      <c r="B700" s="13"/>
      <c r="C700" s="75"/>
      <c r="D700" s="13"/>
      <c r="E700" s="13"/>
      <c r="G700" s="75"/>
      <c r="H700" s="8"/>
      <c r="I700" s="90"/>
    </row>
    <row r="701" spans="1:9" x14ac:dyDescent="0.3">
      <c r="A701" s="72"/>
      <c r="B701" s="13"/>
      <c r="C701" s="75"/>
      <c r="D701" s="13"/>
      <c r="E701" s="13"/>
      <c r="G701" s="75"/>
      <c r="H701" s="8"/>
      <c r="I701" s="90"/>
    </row>
    <row r="702" spans="1:9" x14ac:dyDescent="0.3">
      <c r="A702" s="72"/>
      <c r="B702" s="13"/>
      <c r="C702" s="75"/>
      <c r="D702" s="13"/>
      <c r="E702" s="13"/>
      <c r="G702" s="75"/>
      <c r="H702" s="8"/>
      <c r="I702" s="90"/>
    </row>
    <row r="703" spans="1:9" x14ac:dyDescent="0.3">
      <c r="A703" s="72"/>
      <c r="B703" s="13"/>
      <c r="C703" s="75"/>
      <c r="D703" s="13"/>
      <c r="E703" s="13"/>
      <c r="G703" s="75"/>
      <c r="H703" s="8"/>
      <c r="I703" s="90"/>
    </row>
    <row r="704" spans="1:9" x14ac:dyDescent="0.3">
      <c r="A704" s="72"/>
      <c r="B704" s="13"/>
      <c r="C704" s="75"/>
      <c r="D704" s="13"/>
      <c r="E704" s="13"/>
      <c r="G704" s="75"/>
      <c r="H704" s="8"/>
      <c r="I704" s="90"/>
    </row>
    <row r="705" spans="1:9" x14ac:dyDescent="0.3">
      <c r="A705" s="72"/>
      <c r="B705" s="13"/>
      <c r="C705" s="75"/>
      <c r="D705" s="13"/>
      <c r="E705" s="13"/>
      <c r="G705" s="75"/>
      <c r="H705" s="8"/>
      <c r="I705" s="90"/>
    </row>
    <row r="706" spans="1:9" x14ac:dyDescent="0.3">
      <c r="A706" s="72"/>
      <c r="B706" s="13"/>
      <c r="C706" s="75"/>
      <c r="D706" s="13"/>
      <c r="E706" s="13"/>
      <c r="G706" s="75"/>
      <c r="H706" s="8"/>
      <c r="I706" s="90"/>
    </row>
    <row r="707" spans="1:9" x14ac:dyDescent="0.3">
      <c r="A707" s="72"/>
      <c r="B707" s="13"/>
      <c r="C707" s="75"/>
      <c r="D707" s="13"/>
      <c r="E707" s="13"/>
      <c r="G707" s="75"/>
      <c r="H707" s="8"/>
      <c r="I707" s="90"/>
    </row>
    <row r="708" spans="1:9" x14ac:dyDescent="0.3">
      <c r="A708" s="72"/>
      <c r="B708" s="13"/>
      <c r="C708" s="75"/>
      <c r="D708" s="13"/>
      <c r="E708" s="13"/>
      <c r="G708" s="75"/>
      <c r="H708" s="8"/>
      <c r="I708" s="90"/>
    </row>
    <row r="709" spans="1:9" x14ac:dyDescent="0.3">
      <c r="A709" s="72"/>
      <c r="B709" s="13"/>
      <c r="C709" s="75"/>
      <c r="D709" s="13"/>
      <c r="E709" s="13"/>
      <c r="G709" s="75"/>
      <c r="H709" s="8"/>
      <c r="I709" s="90"/>
    </row>
    <row r="710" spans="1:9" x14ac:dyDescent="0.3">
      <c r="A710" s="72"/>
      <c r="B710" s="13"/>
      <c r="C710" s="75"/>
      <c r="D710" s="13"/>
      <c r="E710" s="13"/>
      <c r="G710" s="75"/>
      <c r="H710" s="8"/>
      <c r="I710" s="90"/>
    </row>
    <row r="711" spans="1:9" x14ac:dyDescent="0.3">
      <c r="A711" s="72"/>
      <c r="B711" s="13"/>
      <c r="C711" s="75"/>
      <c r="D711" s="13"/>
      <c r="E711" s="13"/>
      <c r="G711" s="75"/>
      <c r="H711" s="8"/>
      <c r="I711" s="90"/>
    </row>
    <row r="712" spans="1:9" x14ac:dyDescent="0.3">
      <c r="A712" s="72"/>
      <c r="B712" s="13"/>
      <c r="C712" s="75"/>
      <c r="D712" s="13"/>
      <c r="E712" s="13"/>
      <c r="G712" s="75"/>
      <c r="H712" s="8"/>
      <c r="I712" s="90"/>
    </row>
    <row r="713" spans="1:9" x14ac:dyDescent="0.3">
      <c r="A713" s="72"/>
      <c r="B713" s="13"/>
      <c r="C713" s="75"/>
      <c r="D713" s="13"/>
      <c r="E713" s="13"/>
      <c r="G713" s="75"/>
      <c r="H713" s="8"/>
      <c r="I713" s="90"/>
    </row>
    <row r="714" spans="1:9" x14ac:dyDescent="0.3">
      <c r="A714" s="72"/>
      <c r="B714" s="13"/>
      <c r="C714" s="75"/>
      <c r="D714" s="13"/>
      <c r="E714" s="13"/>
      <c r="G714" s="75"/>
      <c r="H714" s="8"/>
      <c r="I714" s="90"/>
    </row>
    <row r="715" spans="1:9" x14ac:dyDescent="0.3">
      <c r="A715" s="72"/>
      <c r="B715" s="13"/>
      <c r="C715" s="75"/>
      <c r="D715" s="13"/>
      <c r="E715" s="13"/>
      <c r="G715" s="75"/>
      <c r="H715" s="8"/>
      <c r="I715" s="90"/>
    </row>
    <row r="716" spans="1:9" x14ac:dyDescent="0.3">
      <c r="A716" s="72"/>
      <c r="B716" s="13"/>
      <c r="C716" s="75"/>
      <c r="D716" s="13"/>
      <c r="E716" s="13"/>
      <c r="G716" s="75"/>
      <c r="H716" s="8"/>
      <c r="I716" s="90"/>
    </row>
    <row r="717" spans="1:9" x14ac:dyDescent="0.3">
      <c r="A717" s="72"/>
      <c r="B717" s="13"/>
      <c r="C717" s="75"/>
      <c r="D717" s="13"/>
      <c r="E717" s="13"/>
      <c r="G717" s="75"/>
      <c r="H717" s="8"/>
      <c r="I717" s="90"/>
    </row>
    <row r="718" spans="1:9" x14ac:dyDescent="0.3">
      <c r="A718" s="72"/>
      <c r="B718" s="13"/>
      <c r="C718" s="75"/>
      <c r="D718" s="13"/>
      <c r="E718" s="13"/>
      <c r="G718" s="75"/>
      <c r="H718" s="8"/>
      <c r="I718" s="90"/>
    </row>
    <row r="719" spans="1:9" x14ac:dyDescent="0.3">
      <c r="A719" s="72"/>
      <c r="B719" s="13"/>
      <c r="C719" s="75"/>
      <c r="D719" s="13"/>
      <c r="E719" s="13"/>
      <c r="G719" s="75"/>
      <c r="H719" s="8"/>
      <c r="I719" s="90"/>
    </row>
    <row r="720" spans="1:9" x14ac:dyDescent="0.3">
      <c r="A720" s="72"/>
      <c r="B720" s="13"/>
      <c r="C720" s="75"/>
      <c r="D720" s="13"/>
      <c r="E720" s="13"/>
      <c r="G720" s="75"/>
      <c r="H720" s="8"/>
      <c r="I720" s="90"/>
    </row>
    <row r="721" spans="1:9" x14ac:dyDescent="0.3">
      <c r="A721" s="72"/>
      <c r="B721" s="13"/>
      <c r="C721" s="75"/>
      <c r="D721" s="13"/>
      <c r="E721" s="13"/>
      <c r="G721" s="75"/>
      <c r="H721" s="8"/>
      <c r="I721" s="90"/>
    </row>
    <row r="722" spans="1:9" x14ac:dyDescent="0.3">
      <c r="A722" s="72"/>
      <c r="B722" s="13"/>
      <c r="C722" s="75"/>
      <c r="D722" s="13"/>
      <c r="E722" s="13"/>
      <c r="G722" s="75"/>
      <c r="H722" s="8"/>
      <c r="I722" s="90"/>
    </row>
    <row r="723" spans="1:9" x14ac:dyDescent="0.3">
      <c r="A723" s="72"/>
      <c r="B723" s="13"/>
      <c r="C723" s="75"/>
      <c r="D723" s="13"/>
      <c r="E723" s="13"/>
      <c r="G723" s="75"/>
      <c r="H723" s="8"/>
      <c r="I723" s="90"/>
    </row>
    <row r="724" spans="1:9" x14ac:dyDescent="0.3">
      <c r="A724" s="72"/>
      <c r="B724" s="13"/>
      <c r="C724" s="75"/>
      <c r="D724" s="13"/>
      <c r="E724" s="13"/>
      <c r="G724" s="75"/>
      <c r="H724" s="8"/>
      <c r="I724" s="90"/>
    </row>
    <row r="725" spans="1:9" x14ac:dyDescent="0.3">
      <c r="A725" s="72"/>
      <c r="B725" s="13"/>
      <c r="C725" s="75"/>
      <c r="D725" s="13"/>
      <c r="E725" s="13"/>
      <c r="G725" s="75"/>
      <c r="H725" s="8"/>
      <c r="I725" s="90"/>
    </row>
    <row r="726" spans="1:9" x14ac:dyDescent="0.3">
      <c r="A726" s="72"/>
      <c r="B726" s="13"/>
      <c r="C726" s="75"/>
      <c r="D726" s="13"/>
      <c r="E726" s="13"/>
      <c r="G726" s="75"/>
      <c r="H726" s="8"/>
      <c r="I726" s="90"/>
    </row>
    <row r="727" spans="1:9" x14ac:dyDescent="0.3">
      <c r="A727" s="72"/>
      <c r="B727" s="13"/>
      <c r="C727" s="75"/>
      <c r="D727" s="13"/>
      <c r="E727" s="13"/>
      <c r="G727" s="75"/>
      <c r="H727" s="8"/>
      <c r="I727" s="90"/>
    </row>
    <row r="728" spans="1:9" x14ac:dyDescent="0.3">
      <c r="A728" s="72"/>
      <c r="B728" s="13"/>
      <c r="C728" s="75"/>
      <c r="D728" s="13"/>
      <c r="E728" s="13"/>
      <c r="G728" s="75"/>
      <c r="H728" s="8"/>
      <c r="I728" s="90"/>
    </row>
    <row r="729" spans="1:9" x14ac:dyDescent="0.3">
      <c r="A729" s="72"/>
      <c r="B729" s="13"/>
      <c r="C729" s="75"/>
      <c r="D729" s="13"/>
      <c r="E729" s="13"/>
      <c r="G729" s="75"/>
      <c r="H729" s="8"/>
      <c r="I729" s="90"/>
    </row>
    <row r="730" spans="1:9" x14ac:dyDescent="0.3">
      <c r="A730" s="72"/>
      <c r="B730" s="13"/>
      <c r="C730" s="75"/>
      <c r="D730" s="13"/>
      <c r="E730" s="13"/>
      <c r="G730" s="75"/>
      <c r="H730" s="8"/>
      <c r="I730" s="90"/>
    </row>
    <row r="731" spans="1:9" x14ac:dyDescent="0.3">
      <c r="A731" s="72"/>
      <c r="B731" s="13"/>
      <c r="C731" s="75"/>
      <c r="D731" s="13"/>
      <c r="E731" s="13"/>
      <c r="G731" s="75"/>
      <c r="H731" s="8"/>
      <c r="I731" s="90"/>
    </row>
    <row r="732" spans="1:9" x14ac:dyDescent="0.3">
      <c r="A732" s="72"/>
      <c r="B732" s="13"/>
      <c r="C732" s="75"/>
      <c r="D732" s="13"/>
      <c r="E732" s="13"/>
      <c r="G732" s="75"/>
      <c r="H732" s="8"/>
      <c r="I732" s="90"/>
    </row>
    <row r="733" spans="1:9" x14ac:dyDescent="0.3">
      <c r="A733" s="72"/>
      <c r="B733" s="13"/>
      <c r="C733" s="75"/>
      <c r="D733" s="13"/>
      <c r="E733" s="13"/>
      <c r="G733" s="75"/>
      <c r="H733" s="8"/>
      <c r="I733" s="90"/>
    </row>
    <row r="734" spans="1:9" x14ac:dyDescent="0.3">
      <c r="A734" s="72"/>
      <c r="B734" s="13"/>
      <c r="C734" s="75"/>
      <c r="D734" s="13"/>
      <c r="E734" s="13"/>
      <c r="G734" s="75"/>
      <c r="H734" s="8"/>
      <c r="I734" s="90"/>
    </row>
    <row r="735" spans="1:9" x14ac:dyDescent="0.3">
      <c r="A735" s="72"/>
      <c r="B735" s="13"/>
      <c r="C735" s="75"/>
      <c r="D735" s="13"/>
      <c r="E735" s="13"/>
      <c r="G735" s="75"/>
      <c r="H735" s="8"/>
      <c r="I735" s="90"/>
    </row>
    <row r="736" spans="1:9" x14ac:dyDescent="0.3">
      <c r="A736" s="72"/>
      <c r="B736" s="13"/>
      <c r="C736" s="75"/>
      <c r="D736" s="13"/>
      <c r="E736" s="13"/>
      <c r="G736" s="75"/>
      <c r="H736" s="8"/>
      <c r="I736" s="90"/>
    </row>
    <row r="737" spans="1:8" x14ac:dyDescent="0.3">
      <c r="A737" s="72"/>
      <c r="B737" s="13"/>
      <c r="C737" s="75"/>
      <c r="D737" s="13"/>
      <c r="E737" s="13"/>
      <c r="G737" s="75"/>
      <c r="H737" s="8"/>
    </row>
    <row r="738" spans="1:8" x14ac:dyDescent="0.3">
      <c r="A738" s="72"/>
      <c r="B738" s="13"/>
      <c r="C738" s="75"/>
      <c r="D738" s="13"/>
      <c r="E738" s="13"/>
      <c r="G738" s="75"/>
      <c r="H738" s="8"/>
    </row>
    <row r="739" spans="1:8" x14ac:dyDescent="0.3">
      <c r="A739" s="72"/>
      <c r="B739" s="13"/>
      <c r="C739" s="75"/>
      <c r="D739" s="13"/>
      <c r="E739" s="13"/>
      <c r="G739" s="75"/>
      <c r="H739" s="8"/>
    </row>
    <row r="740" spans="1:8" x14ac:dyDescent="0.3">
      <c r="A740" s="72"/>
      <c r="B740" s="13"/>
      <c r="C740" s="75"/>
      <c r="D740" s="13"/>
      <c r="E740" s="13"/>
      <c r="G740" s="75"/>
      <c r="H740" s="8"/>
    </row>
    <row r="741" spans="1:8" x14ac:dyDescent="0.3">
      <c r="A741" s="72"/>
      <c r="B741" s="13"/>
      <c r="C741" s="75"/>
      <c r="D741" s="13"/>
      <c r="E741" s="13"/>
      <c r="G741" s="75"/>
      <c r="H741" s="8"/>
    </row>
    <row r="742" spans="1:8" x14ac:dyDescent="0.3">
      <c r="A742" s="72"/>
      <c r="B742" s="13"/>
      <c r="C742" s="75"/>
      <c r="D742" s="13"/>
      <c r="E742" s="13"/>
      <c r="G742" s="75"/>
      <c r="H742" s="8"/>
    </row>
    <row r="743" spans="1:8" x14ac:dyDescent="0.3">
      <c r="A743" s="72"/>
      <c r="B743" s="13"/>
      <c r="C743" s="75"/>
      <c r="D743" s="13"/>
      <c r="E743" s="13"/>
      <c r="G743" s="75"/>
      <c r="H743" s="8"/>
    </row>
    <row r="744" spans="1:8" x14ac:dyDescent="0.3">
      <c r="A744" s="72"/>
      <c r="B744" s="13"/>
      <c r="C744" s="75"/>
      <c r="D744" s="13"/>
      <c r="E744" s="13"/>
      <c r="G744" s="75"/>
      <c r="H744" s="8"/>
    </row>
    <row r="745" spans="1:8" x14ac:dyDescent="0.3">
      <c r="A745" s="72"/>
      <c r="B745" s="13"/>
      <c r="C745" s="75"/>
      <c r="D745" s="13"/>
      <c r="E745" s="13"/>
      <c r="G745" s="75"/>
      <c r="H745" s="8"/>
    </row>
    <row r="746" spans="1:8" x14ac:dyDescent="0.3">
      <c r="A746" s="72"/>
      <c r="B746" s="13"/>
      <c r="C746" s="75"/>
      <c r="D746" s="13"/>
      <c r="E746" s="13"/>
      <c r="G746" s="75"/>
      <c r="H746" s="8"/>
    </row>
    <row r="747" spans="1:8" x14ac:dyDescent="0.3">
      <c r="A747" s="72"/>
      <c r="B747" s="13"/>
      <c r="C747" s="75"/>
      <c r="D747" s="13"/>
      <c r="E747" s="13"/>
      <c r="G747" s="75"/>
      <c r="H747" s="8"/>
    </row>
    <row r="748" spans="1:8" x14ac:dyDescent="0.3">
      <c r="A748" s="72"/>
      <c r="B748" s="13"/>
      <c r="C748" s="75"/>
      <c r="D748" s="13"/>
      <c r="E748" s="13"/>
      <c r="G748" s="75"/>
      <c r="H748" s="8"/>
    </row>
    <row r="749" spans="1:8" x14ac:dyDescent="0.3">
      <c r="A749" s="72"/>
      <c r="B749" s="13"/>
      <c r="C749" s="75"/>
      <c r="D749" s="13"/>
      <c r="E749" s="13"/>
      <c r="G749" s="75"/>
      <c r="H749" s="8"/>
    </row>
    <row r="750" spans="1:8" x14ac:dyDescent="0.3">
      <c r="A750" s="72"/>
      <c r="B750" s="13"/>
      <c r="C750" s="75"/>
      <c r="D750" s="13"/>
      <c r="E750" s="13"/>
      <c r="G750" s="75"/>
      <c r="H750" s="8"/>
    </row>
    <row r="751" spans="1:8" x14ac:dyDescent="0.3">
      <c r="A751" s="72"/>
      <c r="B751" s="13"/>
      <c r="C751" s="75"/>
      <c r="D751" s="13"/>
      <c r="E751" s="13"/>
      <c r="G751" s="75"/>
      <c r="H751" s="8"/>
    </row>
    <row r="752" spans="1:8" x14ac:dyDescent="0.3">
      <c r="A752" s="72"/>
      <c r="B752" s="13"/>
      <c r="C752" s="75"/>
      <c r="D752" s="13"/>
      <c r="E752" s="13"/>
      <c r="G752" s="75"/>
      <c r="H752" s="8"/>
    </row>
    <row r="753" spans="1:8" x14ac:dyDescent="0.3">
      <c r="A753" s="72"/>
      <c r="B753" s="13"/>
      <c r="C753" s="75"/>
      <c r="D753" s="13"/>
      <c r="E753" s="13"/>
      <c r="G753" s="75"/>
      <c r="H753" s="8"/>
    </row>
    <row r="754" spans="1:8" x14ac:dyDescent="0.3">
      <c r="A754" s="72"/>
      <c r="B754" s="13"/>
      <c r="C754" s="75"/>
      <c r="D754" s="13"/>
      <c r="E754" s="13"/>
      <c r="G754" s="75"/>
      <c r="H754" s="8"/>
    </row>
    <row r="755" spans="1:8" x14ac:dyDescent="0.3">
      <c r="A755" s="72"/>
      <c r="B755" s="13"/>
      <c r="C755" s="75"/>
      <c r="D755" s="13"/>
      <c r="E755" s="13"/>
      <c r="G755" s="75"/>
      <c r="H755" s="8"/>
    </row>
    <row r="756" spans="1:8" x14ac:dyDescent="0.3">
      <c r="A756" s="72"/>
      <c r="B756" s="13"/>
      <c r="C756" s="75"/>
      <c r="D756" s="13"/>
      <c r="E756" s="13"/>
      <c r="G756" s="75"/>
      <c r="H756" s="8"/>
    </row>
    <row r="757" spans="1:8" x14ac:dyDescent="0.3">
      <c r="A757" s="72"/>
      <c r="B757" s="13"/>
      <c r="C757" s="75"/>
      <c r="D757" s="13"/>
      <c r="E757" s="13"/>
      <c r="G757" s="75"/>
      <c r="H757" s="8"/>
    </row>
    <row r="758" spans="1:8" x14ac:dyDescent="0.3">
      <c r="A758" s="72"/>
      <c r="B758" s="13"/>
      <c r="C758" s="75"/>
      <c r="D758" s="13"/>
      <c r="E758" s="13"/>
      <c r="G758" s="75"/>
      <c r="H758" s="8"/>
    </row>
    <row r="759" spans="1:8" x14ac:dyDescent="0.3">
      <c r="A759" s="72"/>
      <c r="B759" s="13"/>
      <c r="C759" s="75"/>
      <c r="D759" s="13"/>
      <c r="E759" s="13"/>
      <c r="G759" s="75"/>
      <c r="H759" s="8"/>
    </row>
    <row r="760" spans="1:8" x14ac:dyDescent="0.3">
      <c r="A760" s="72"/>
      <c r="B760" s="13"/>
      <c r="C760" s="75"/>
      <c r="D760" s="13"/>
      <c r="E760" s="13"/>
      <c r="G760" s="75"/>
      <c r="H760" s="8"/>
    </row>
    <row r="761" spans="1:8" x14ac:dyDescent="0.3">
      <c r="A761" s="72"/>
      <c r="B761" s="13"/>
      <c r="C761" s="75"/>
      <c r="D761" s="13"/>
      <c r="E761" s="13"/>
      <c r="G761" s="75"/>
      <c r="H761" s="8"/>
    </row>
    <row r="762" spans="1:8" x14ac:dyDescent="0.3">
      <c r="A762" s="72"/>
      <c r="B762" s="13"/>
      <c r="C762" s="75"/>
      <c r="D762" s="13"/>
      <c r="E762" s="13"/>
      <c r="G762" s="75"/>
      <c r="H762" s="8"/>
    </row>
    <row r="763" spans="1:8" x14ac:dyDescent="0.3">
      <c r="A763" s="72"/>
      <c r="B763" s="13"/>
      <c r="C763" s="75"/>
      <c r="D763" s="13"/>
      <c r="E763" s="13"/>
      <c r="G763" s="75"/>
      <c r="H763" s="8"/>
    </row>
    <row r="764" spans="1:8" x14ac:dyDescent="0.3">
      <c r="A764" s="72"/>
      <c r="B764" s="13"/>
      <c r="C764" s="75"/>
      <c r="D764" s="13"/>
      <c r="E764" s="13"/>
      <c r="G764" s="75"/>
      <c r="H764" s="8"/>
    </row>
    <row r="765" spans="1:8" x14ac:dyDescent="0.3">
      <c r="A765" s="72"/>
      <c r="B765" s="13"/>
      <c r="C765" s="75"/>
      <c r="D765" s="13"/>
      <c r="E765" s="13"/>
      <c r="G765" s="75"/>
      <c r="H765" s="8"/>
    </row>
    <row r="766" spans="1:8" x14ac:dyDescent="0.3">
      <c r="A766" s="72"/>
      <c r="B766" s="13"/>
      <c r="C766" s="75"/>
      <c r="D766" s="13"/>
      <c r="E766" s="13"/>
      <c r="G766" s="75"/>
      <c r="H766" s="8"/>
    </row>
    <row r="767" spans="1:8" x14ac:dyDescent="0.3">
      <c r="A767" s="72"/>
      <c r="B767" s="13"/>
      <c r="C767" s="75"/>
      <c r="D767" s="13"/>
      <c r="E767" s="13"/>
      <c r="G767" s="75"/>
      <c r="H767" s="8"/>
    </row>
    <row r="768" spans="1:8" x14ac:dyDescent="0.3">
      <c r="A768" s="72"/>
      <c r="B768" s="13"/>
      <c r="C768" s="75"/>
      <c r="D768" s="13"/>
      <c r="E768" s="13"/>
      <c r="G768" s="75"/>
      <c r="H768" s="8"/>
    </row>
    <row r="769" spans="1:8" x14ac:dyDescent="0.3">
      <c r="A769" s="72"/>
      <c r="B769" s="13"/>
      <c r="C769" s="75"/>
      <c r="D769" s="13"/>
      <c r="E769" s="13"/>
      <c r="G769" s="75"/>
      <c r="H769" s="8"/>
    </row>
    <row r="770" spans="1:8" x14ac:dyDescent="0.3">
      <c r="A770" s="72"/>
      <c r="B770" s="13"/>
      <c r="C770" s="75"/>
      <c r="D770" s="13"/>
      <c r="E770" s="13"/>
      <c r="G770" s="75"/>
      <c r="H770" s="8"/>
    </row>
    <row r="771" spans="1:8" x14ac:dyDescent="0.3">
      <c r="A771" s="72"/>
      <c r="B771" s="13"/>
      <c r="C771" s="75"/>
      <c r="D771" s="13"/>
      <c r="E771" s="13"/>
      <c r="G771" s="75"/>
      <c r="H771" s="8"/>
    </row>
    <row r="772" spans="1:8" x14ac:dyDescent="0.3">
      <c r="A772" s="72"/>
      <c r="B772" s="13"/>
      <c r="C772" s="75"/>
      <c r="D772" s="13"/>
      <c r="E772" s="13"/>
      <c r="G772" s="75"/>
      <c r="H772" s="8"/>
    </row>
    <row r="773" spans="1:8" x14ac:dyDescent="0.3">
      <c r="A773" s="72"/>
      <c r="B773" s="13"/>
      <c r="C773" s="75"/>
      <c r="D773" s="13"/>
      <c r="E773" s="13"/>
      <c r="G773" s="75"/>
      <c r="H773" s="8"/>
    </row>
    <row r="774" spans="1:8" x14ac:dyDescent="0.3">
      <c r="A774" s="72"/>
      <c r="B774" s="13"/>
      <c r="C774" s="75"/>
      <c r="D774" s="13"/>
      <c r="E774" s="13"/>
      <c r="G774" s="75"/>
      <c r="H774" s="8"/>
    </row>
    <row r="775" spans="1:8" x14ac:dyDescent="0.3">
      <c r="A775" s="72"/>
      <c r="B775" s="13"/>
      <c r="C775" s="75"/>
      <c r="D775" s="13"/>
      <c r="E775" s="13"/>
      <c r="G775" s="75"/>
      <c r="H775" s="8"/>
    </row>
    <row r="776" spans="1:8" x14ac:dyDescent="0.3">
      <c r="A776" s="72"/>
      <c r="B776" s="13"/>
      <c r="C776" s="75"/>
      <c r="D776" s="13"/>
      <c r="E776" s="13"/>
      <c r="G776" s="75"/>
      <c r="H776" s="8"/>
    </row>
    <row r="777" spans="1:8" x14ac:dyDescent="0.3">
      <c r="A777" s="72"/>
      <c r="B777" s="13"/>
      <c r="C777" s="75"/>
      <c r="D777" s="13"/>
      <c r="E777" s="13"/>
      <c r="G777" s="75"/>
      <c r="H777" s="8"/>
    </row>
    <row r="778" spans="1:8" x14ac:dyDescent="0.3">
      <c r="A778" s="72"/>
      <c r="B778" s="13"/>
      <c r="C778" s="75"/>
      <c r="D778" s="13"/>
      <c r="E778" s="13"/>
      <c r="G778" s="75"/>
      <c r="H778" s="8"/>
    </row>
    <row r="779" spans="1:8" x14ac:dyDescent="0.3">
      <c r="A779" s="72"/>
      <c r="B779" s="13"/>
      <c r="C779" s="75"/>
      <c r="D779" s="13"/>
      <c r="E779" s="13"/>
      <c r="G779" s="75"/>
      <c r="H779" s="8"/>
    </row>
    <row r="780" spans="1:8" x14ac:dyDescent="0.3">
      <c r="A780" s="72"/>
      <c r="B780" s="13"/>
      <c r="C780" s="75"/>
      <c r="D780" s="13"/>
      <c r="E780" s="13"/>
      <c r="G780" s="75"/>
      <c r="H780" s="8"/>
    </row>
    <row r="781" spans="1:8" x14ac:dyDescent="0.3">
      <c r="A781" s="72"/>
      <c r="B781" s="13"/>
      <c r="C781" s="75"/>
      <c r="D781" s="13"/>
      <c r="E781" s="13"/>
      <c r="G781" s="75"/>
      <c r="H781" s="8"/>
    </row>
    <row r="782" spans="1:8" x14ac:dyDescent="0.3">
      <c r="A782" s="72"/>
      <c r="B782" s="13"/>
      <c r="C782" s="75"/>
      <c r="D782" s="13"/>
      <c r="E782" s="13"/>
      <c r="G782" s="75"/>
      <c r="H782" s="8"/>
    </row>
    <row r="783" spans="1:8" x14ac:dyDescent="0.3">
      <c r="A783" s="72"/>
      <c r="B783" s="13"/>
      <c r="C783" s="75"/>
      <c r="D783" s="13"/>
      <c r="E783" s="13"/>
      <c r="G783" s="75"/>
      <c r="H783" s="8"/>
    </row>
    <row r="784" spans="1:8" x14ac:dyDescent="0.3">
      <c r="A784" s="72"/>
      <c r="B784" s="13"/>
      <c r="C784" s="75"/>
      <c r="D784" s="13"/>
      <c r="E784" s="13"/>
      <c r="G784" s="75"/>
      <c r="H784" s="8"/>
    </row>
    <row r="785" spans="1:8" x14ac:dyDescent="0.3">
      <c r="A785" s="72"/>
      <c r="B785" s="13"/>
      <c r="C785" s="75"/>
      <c r="D785" s="13"/>
      <c r="E785" s="13"/>
      <c r="G785" s="75"/>
      <c r="H785" s="8"/>
    </row>
    <row r="786" spans="1:8" x14ac:dyDescent="0.3">
      <c r="A786" s="72"/>
      <c r="B786" s="13"/>
      <c r="C786" s="75"/>
      <c r="D786" s="13"/>
      <c r="E786" s="13"/>
      <c r="G786" s="75"/>
      <c r="H786" s="8"/>
    </row>
    <row r="787" spans="1:8" x14ac:dyDescent="0.3">
      <c r="A787" s="72"/>
      <c r="B787" s="13"/>
      <c r="C787" s="75"/>
      <c r="D787" s="13"/>
      <c r="E787" s="13"/>
      <c r="G787" s="75"/>
      <c r="H787" s="8"/>
    </row>
    <row r="788" spans="1:8" x14ac:dyDescent="0.3">
      <c r="A788" s="72"/>
      <c r="B788" s="13"/>
      <c r="C788" s="75"/>
      <c r="D788" s="13"/>
      <c r="E788" s="13"/>
      <c r="G788" s="75"/>
      <c r="H788" s="8"/>
    </row>
    <row r="789" spans="1:8" x14ac:dyDescent="0.3">
      <c r="A789" s="72"/>
      <c r="B789" s="13"/>
      <c r="C789" s="75"/>
      <c r="D789" s="13"/>
      <c r="E789" s="13"/>
      <c r="G789" s="75"/>
      <c r="H789" s="8"/>
    </row>
    <row r="790" spans="1:8" x14ac:dyDescent="0.3">
      <c r="A790" s="72"/>
      <c r="B790" s="13"/>
      <c r="C790" s="75"/>
      <c r="D790" s="13"/>
      <c r="E790" s="13"/>
      <c r="G790" s="75"/>
      <c r="H790" s="8"/>
    </row>
    <row r="791" spans="1:8" x14ac:dyDescent="0.3">
      <c r="A791" s="72"/>
      <c r="B791" s="13"/>
      <c r="C791" s="75"/>
      <c r="D791" s="13"/>
      <c r="E791" s="13"/>
      <c r="G791" s="75"/>
      <c r="H791" s="8"/>
    </row>
    <row r="792" spans="1:8" x14ac:dyDescent="0.3">
      <c r="A792" s="72"/>
      <c r="B792" s="13"/>
      <c r="C792" s="75"/>
      <c r="D792" s="13"/>
      <c r="E792" s="13"/>
      <c r="G792" s="75"/>
      <c r="H792" s="8"/>
    </row>
    <row r="793" spans="1:8" x14ac:dyDescent="0.3">
      <c r="A793" s="72"/>
      <c r="B793" s="13"/>
      <c r="C793" s="75"/>
      <c r="D793" s="13"/>
      <c r="E793" s="13"/>
      <c r="G793" s="75"/>
      <c r="H793" s="8"/>
    </row>
    <row r="794" spans="1:8" x14ac:dyDescent="0.3">
      <c r="A794" s="72"/>
      <c r="B794" s="13"/>
      <c r="C794" s="75"/>
      <c r="D794" s="13"/>
      <c r="E794" s="13"/>
      <c r="G794" s="75"/>
      <c r="H794" s="8"/>
    </row>
    <row r="795" spans="1:8" x14ac:dyDescent="0.3">
      <c r="A795" s="72"/>
      <c r="B795" s="13"/>
      <c r="C795" s="75"/>
      <c r="D795" s="13"/>
      <c r="E795" s="13"/>
      <c r="G795" s="75"/>
      <c r="H795" s="8"/>
    </row>
    <row r="796" spans="1:8" x14ac:dyDescent="0.3">
      <c r="A796" s="72"/>
      <c r="B796" s="13"/>
      <c r="C796" s="75"/>
      <c r="D796" s="13"/>
      <c r="E796" s="13"/>
      <c r="G796" s="75"/>
      <c r="H796" s="8"/>
    </row>
    <row r="797" spans="1:8" x14ac:dyDescent="0.3">
      <c r="A797" s="72"/>
      <c r="B797" s="13"/>
      <c r="C797" s="75"/>
      <c r="D797" s="13"/>
      <c r="E797" s="13"/>
      <c r="G797" s="75"/>
      <c r="H797" s="8"/>
    </row>
    <row r="798" spans="1:8" x14ac:dyDescent="0.3">
      <c r="A798" s="72"/>
      <c r="B798" s="13"/>
      <c r="C798" s="75"/>
      <c r="D798" s="13"/>
      <c r="E798" s="13"/>
      <c r="G798" s="75"/>
      <c r="H798" s="8"/>
    </row>
    <row r="799" spans="1:8" x14ac:dyDescent="0.3">
      <c r="A799" s="72"/>
      <c r="B799" s="13"/>
      <c r="C799" s="75"/>
      <c r="D799" s="13"/>
      <c r="E799" s="13"/>
      <c r="G799" s="75"/>
      <c r="H799" s="8"/>
    </row>
    <row r="800" spans="1:8" x14ac:dyDescent="0.3">
      <c r="A800" s="72"/>
      <c r="B800" s="13"/>
      <c r="C800" s="75"/>
      <c r="D800" s="13"/>
      <c r="E800" s="13"/>
      <c r="G800" s="75"/>
      <c r="H800" s="8"/>
    </row>
    <row r="801" spans="1:8" x14ac:dyDescent="0.3">
      <c r="A801" s="72"/>
      <c r="B801" s="13"/>
      <c r="C801" s="75"/>
      <c r="D801" s="13"/>
      <c r="E801" s="13"/>
      <c r="G801" s="75"/>
      <c r="H801" s="8"/>
    </row>
    <row r="802" spans="1:8" x14ac:dyDescent="0.3">
      <c r="A802" s="72"/>
      <c r="B802" s="13"/>
      <c r="C802" s="75"/>
      <c r="D802" s="13"/>
      <c r="E802" s="13"/>
      <c r="G802" s="75"/>
      <c r="H802" s="8"/>
    </row>
    <row r="803" spans="1:8" x14ac:dyDescent="0.3">
      <c r="A803" s="72"/>
      <c r="B803" s="13"/>
      <c r="C803" s="75"/>
      <c r="D803" s="13"/>
      <c r="E803" s="13"/>
      <c r="G803" s="75"/>
      <c r="H803" s="8"/>
    </row>
    <row r="804" spans="1:8" x14ac:dyDescent="0.3">
      <c r="A804" s="72"/>
      <c r="B804" s="13"/>
      <c r="C804" s="75"/>
      <c r="D804" s="13"/>
      <c r="E804" s="13"/>
      <c r="G804" s="75"/>
      <c r="H804" s="8"/>
    </row>
    <row r="805" spans="1:8" x14ac:dyDescent="0.3">
      <c r="A805" s="72"/>
      <c r="B805" s="13"/>
      <c r="C805" s="75"/>
      <c r="D805" s="13"/>
      <c r="E805" s="13"/>
      <c r="G805" s="75"/>
      <c r="H805" s="8"/>
    </row>
    <row r="806" spans="1:8" x14ac:dyDescent="0.3">
      <c r="A806" s="72"/>
      <c r="B806" s="13"/>
      <c r="C806" s="75"/>
      <c r="D806" s="13"/>
      <c r="E806" s="13"/>
      <c r="G806" s="75"/>
      <c r="H806" s="8"/>
    </row>
    <row r="807" spans="1:8" x14ac:dyDescent="0.3">
      <c r="A807" s="72"/>
      <c r="B807" s="13"/>
      <c r="C807" s="75"/>
      <c r="D807" s="13"/>
      <c r="E807" s="13"/>
      <c r="G807" s="75"/>
      <c r="H807" s="8"/>
    </row>
    <row r="808" spans="1:8" x14ac:dyDescent="0.3">
      <c r="A808" s="72"/>
      <c r="B808" s="13"/>
      <c r="C808" s="75"/>
      <c r="D808" s="13"/>
      <c r="E808" s="13"/>
      <c r="G808" s="75"/>
      <c r="H808" s="8"/>
    </row>
    <row r="809" spans="1:8" x14ac:dyDescent="0.3">
      <c r="A809" s="72"/>
      <c r="B809" s="13"/>
      <c r="C809" s="75"/>
      <c r="D809" s="13"/>
      <c r="E809" s="13"/>
      <c r="G809" s="75"/>
      <c r="H809" s="8"/>
    </row>
    <row r="810" spans="1:8" x14ac:dyDescent="0.3">
      <c r="A810" s="72"/>
      <c r="B810" s="13"/>
      <c r="C810" s="75"/>
      <c r="D810" s="13"/>
      <c r="E810" s="13"/>
      <c r="G810" s="75"/>
      <c r="H810" s="8"/>
    </row>
    <row r="811" spans="1:8" x14ac:dyDescent="0.3">
      <c r="A811" s="72"/>
      <c r="B811" s="13"/>
      <c r="C811" s="75"/>
      <c r="D811" s="13"/>
      <c r="E811" s="13"/>
      <c r="G811" s="75"/>
      <c r="H811" s="8"/>
    </row>
    <row r="812" spans="1:8" x14ac:dyDescent="0.3">
      <c r="A812" s="72"/>
      <c r="B812" s="13"/>
      <c r="C812" s="75"/>
      <c r="D812" s="13"/>
      <c r="E812" s="13"/>
      <c r="G812" s="75"/>
      <c r="H812" s="8"/>
    </row>
    <row r="813" spans="1:8" x14ac:dyDescent="0.3">
      <c r="A813" s="72"/>
      <c r="B813" s="13"/>
      <c r="C813" s="75"/>
      <c r="D813" s="13"/>
      <c r="E813" s="13"/>
      <c r="G813" s="75"/>
      <c r="H813" s="8"/>
    </row>
    <row r="814" spans="1:8" x14ac:dyDescent="0.3">
      <c r="A814" s="72"/>
      <c r="B814" s="13"/>
      <c r="C814" s="75"/>
      <c r="D814" s="13"/>
      <c r="E814" s="13"/>
      <c r="G814" s="75"/>
      <c r="H814" s="8"/>
    </row>
    <row r="815" spans="1:8" x14ac:dyDescent="0.3">
      <c r="A815" s="72"/>
      <c r="B815" s="13"/>
      <c r="C815" s="75"/>
      <c r="D815" s="13"/>
      <c r="E815" s="13"/>
      <c r="G815" s="75"/>
      <c r="H815" s="8"/>
    </row>
    <row r="816" spans="1:8" x14ac:dyDescent="0.3">
      <c r="A816" s="72"/>
      <c r="B816" s="13"/>
      <c r="C816" s="75"/>
      <c r="D816" s="13"/>
      <c r="E816" s="13"/>
      <c r="G816" s="75"/>
      <c r="H816" s="8"/>
    </row>
    <row r="817" spans="1:8" x14ac:dyDescent="0.3">
      <c r="A817" s="72"/>
      <c r="B817" s="13"/>
      <c r="C817" s="75"/>
      <c r="D817" s="13"/>
      <c r="E817" s="13"/>
      <c r="G817" s="75"/>
      <c r="H817" s="8"/>
    </row>
    <row r="818" spans="1:8" x14ac:dyDescent="0.3">
      <c r="A818" s="72"/>
      <c r="B818" s="13"/>
      <c r="C818" s="75"/>
      <c r="D818" s="13"/>
      <c r="E818" s="13"/>
      <c r="G818" s="75"/>
      <c r="H818" s="8"/>
    </row>
    <row r="819" spans="1:8" x14ac:dyDescent="0.3">
      <c r="A819" s="72"/>
      <c r="B819" s="13"/>
      <c r="C819" s="75"/>
      <c r="D819" s="13"/>
      <c r="E819" s="13"/>
      <c r="G819" s="75"/>
      <c r="H819" s="8"/>
    </row>
    <row r="820" spans="1:8" x14ac:dyDescent="0.3">
      <c r="A820" s="72"/>
      <c r="B820" s="13"/>
      <c r="C820" s="75"/>
      <c r="D820" s="13"/>
      <c r="E820" s="13"/>
      <c r="G820" s="75"/>
      <c r="H820" s="8"/>
    </row>
    <row r="821" spans="1:8" x14ac:dyDescent="0.3">
      <c r="A821" s="72"/>
      <c r="B821" s="13"/>
      <c r="C821" s="75"/>
      <c r="D821" s="13"/>
      <c r="E821" s="13"/>
      <c r="G821" s="75"/>
      <c r="H821" s="8"/>
    </row>
    <row r="822" spans="1:8" x14ac:dyDescent="0.3">
      <c r="A822" s="72"/>
      <c r="B822" s="13"/>
      <c r="C822" s="75"/>
      <c r="D822" s="13"/>
      <c r="E822" s="13"/>
      <c r="G822" s="75"/>
      <c r="H822" s="8"/>
    </row>
    <row r="823" spans="1:8" x14ac:dyDescent="0.3">
      <c r="A823" s="72"/>
      <c r="B823" s="13"/>
      <c r="C823" s="75"/>
      <c r="D823" s="13"/>
      <c r="E823" s="13"/>
      <c r="G823" s="75"/>
      <c r="H823" s="8"/>
    </row>
    <row r="824" spans="1:8" x14ac:dyDescent="0.3">
      <c r="A824" s="72"/>
      <c r="B824" s="13"/>
      <c r="C824" s="75"/>
      <c r="D824" s="13"/>
      <c r="E824" s="13"/>
      <c r="G824" s="75"/>
      <c r="H824" s="8"/>
    </row>
    <row r="825" spans="1:8" x14ac:dyDescent="0.3">
      <c r="A825" s="72"/>
      <c r="B825" s="13"/>
      <c r="C825" s="75"/>
      <c r="D825" s="13"/>
      <c r="E825" s="13"/>
      <c r="G825" s="75"/>
      <c r="H825" s="8"/>
    </row>
    <row r="826" spans="1:8" x14ac:dyDescent="0.3">
      <c r="A826" s="72"/>
      <c r="B826" s="13"/>
      <c r="C826" s="75"/>
      <c r="D826" s="13"/>
      <c r="E826" s="13"/>
      <c r="G826" s="75"/>
      <c r="H826" s="8"/>
    </row>
    <row r="827" spans="1:8" x14ac:dyDescent="0.3">
      <c r="A827" s="72"/>
      <c r="B827" s="13"/>
      <c r="C827" s="75"/>
      <c r="D827" s="13"/>
      <c r="E827" s="13"/>
      <c r="G827" s="75"/>
      <c r="H827" s="8"/>
    </row>
    <row r="828" spans="1:8" x14ac:dyDescent="0.3">
      <c r="A828" s="72"/>
      <c r="B828" s="13"/>
      <c r="C828" s="75"/>
      <c r="D828" s="13"/>
      <c r="E828" s="13"/>
      <c r="G828" s="75"/>
      <c r="H828" s="8"/>
    </row>
    <row r="829" spans="1:8" x14ac:dyDescent="0.3">
      <c r="A829" s="72"/>
      <c r="B829" s="13"/>
      <c r="C829" s="75"/>
      <c r="D829" s="13"/>
      <c r="E829" s="13"/>
      <c r="G829" s="75"/>
      <c r="H829" s="8"/>
    </row>
    <row r="830" spans="1:8" x14ac:dyDescent="0.3">
      <c r="A830" s="72"/>
      <c r="B830" s="13"/>
      <c r="C830" s="75"/>
      <c r="D830" s="13"/>
      <c r="E830" s="13"/>
      <c r="G830" s="75"/>
      <c r="H830" s="8"/>
    </row>
    <row r="831" spans="1:8" x14ac:dyDescent="0.3">
      <c r="A831" s="72"/>
      <c r="B831" s="13"/>
      <c r="C831" s="75"/>
      <c r="D831" s="13"/>
      <c r="E831" s="13"/>
      <c r="G831" s="75"/>
      <c r="H831" s="8"/>
    </row>
    <row r="832" spans="1:8" x14ac:dyDescent="0.3">
      <c r="A832" s="72"/>
      <c r="B832" s="13"/>
      <c r="C832" s="75"/>
      <c r="D832" s="13"/>
      <c r="E832" s="13"/>
      <c r="G832" s="75"/>
      <c r="H832" s="8"/>
    </row>
    <row r="833" spans="1:8" x14ac:dyDescent="0.3">
      <c r="A833" s="72"/>
      <c r="B833" s="13"/>
      <c r="C833" s="75"/>
      <c r="D833" s="13"/>
      <c r="E833" s="13"/>
      <c r="G833" s="75"/>
      <c r="H833" s="8"/>
    </row>
    <row r="834" spans="1:8" x14ac:dyDescent="0.3">
      <c r="A834" s="72"/>
      <c r="B834" s="13"/>
      <c r="C834" s="75"/>
      <c r="D834" s="13"/>
      <c r="E834" s="13"/>
      <c r="G834" s="75"/>
      <c r="H834" s="8"/>
    </row>
    <row r="835" spans="1:8" x14ac:dyDescent="0.3">
      <c r="A835" s="72"/>
      <c r="B835" s="13"/>
      <c r="C835" s="75"/>
      <c r="D835" s="13"/>
      <c r="E835" s="13"/>
      <c r="G835" s="75"/>
      <c r="H835" s="8"/>
    </row>
    <row r="836" spans="1:8" x14ac:dyDescent="0.3">
      <c r="A836" s="72"/>
      <c r="B836" s="13"/>
      <c r="C836" s="75"/>
      <c r="D836" s="13"/>
      <c r="E836" s="13"/>
      <c r="G836" s="75"/>
      <c r="H836" s="8"/>
    </row>
    <row r="837" spans="1:8" x14ac:dyDescent="0.3">
      <c r="A837" s="72"/>
      <c r="B837" s="13"/>
      <c r="C837" s="75"/>
      <c r="D837" s="13"/>
      <c r="E837" s="13"/>
      <c r="G837" s="75"/>
      <c r="H837" s="8"/>
    </row>
    <row r="838" spans="1:8" x14ac:dyDescent="0.3">
      <c r="A838" s="72"/>
      <c r="B838" s="13"/>
      <c r="C838" s="75"/>
      <c r="D838" s="13"/>
      <c r="E838" s="13"/>
      <c r="G838" s="75"/>
      <c r="H838" s="8"/>
    </row>
    <row r="839" spans="1:8" x14ac:dyDescent="0.3">
      <c r="A839" s="72"/>
      <c r="B839" s="13"/>
      <c r="C839" s="75"/>
      <c r="D839" s="13"/>
      <c r="E839" s="13"/>
      <c r="G839" s="75"/>
      <c r="H839" s="8"/>
    </row>
    <row r="840" spans="1:8" x14ac:dyDescent="0.3">
      <c r="A840" s="72"/>
      <c r="B840" s="13"/>
      <c r="C840" s="75"/>
      <c r="D840" s="13"/>
      <c r="E840" s="13"/>
      <c r="G840" s="75"/>
      <c r="H840" s="8"/>
    </row>
    <row r="841" spans="1:8" x14ac:dyDescent="0.3">
      <c r="A841" s="72"/>
      <c r="B841" s="13"/>
      <c r="C841" s="75"/>
      <c r="D841" s="13"/>
      <c r="E841" s="13"/>
      <c r="G841" s="75"/>
      <c r="H841" s="8"/>
    </row>
    <row r="842" spans="1:8" x14ac:dyDescent="0.3">
      <c r="A842" s="72"/>
      <c r="B842" s="13"/>
      <c r="C842" s="75"/>
      <c r="D842" s="13"/>
      <c r="E842" s="13"/>
      <c r="G842" s="75"/>
      <c r="H842" s="8"/>
    </row>
    <row r="843" spans="1:8" x14ac:dyDescent="0.3">
      <c r="A843" s="72"/>
      <c r="B843" s="13"/>
      <c r="C843" s="75"/>
      <c r="D843" s="13"/>
      <c r="E843" s="13"/>
      <c r="G843" s="75"/>
      <c r="H843" s="8"/>
    </row>
    <row r="844" spans="1:8" x14ac:dyDescent="0.3">
      <c r="A844" s="72"/>
      <c r="B844" s="13"/>
      <c r="C844" s="75"/>
      <c r="D844" s="13"/>
      <c r="E844" s="13"/>
      <c r="G844" s="75"/>
      <c r="H844" s="8"/>
    </row>
    <row r="845" spans="1:8" x14ac:dyDescent="0.3">
      <c r="A845" s="72"/>
      <c r="B845" s="13"/>
      <c r="C845" s="75"/>
      <c r="D845" s="13"/>
      <c r="E845" s="13"/>
      <c r="G845" s="75"/>
      <c r="H845" s="8"/>
    </row>
    <row r="846" spans="1:8" x14ac:dyDescent="0.3">
      <c r="A846" s="72"/>
      <c r="B846" s="13"/>
      <c r="C846" s="75"/>
      <c r="D846" s="13"/>
      <c r="E846" s="13"/>
      <c r="G846" s="75"/>
      <c r="H846" s="8"/>
    </row>
    <row r="847" spans="1:8" x14ac:dyDescent="0.3">
      <c r="A847" s="72"/>
      <c r="B847" s="13"/>
      <c r="C847" s="75"/>
      <c r="D847" s="13"/>
      <c r="E847" s="13"/>
      <c r="G847" s="75"/>
      <c r="H847" s="8"/>
    </row>
    <row r="848" spans="1:8" x14ac:dyDescent="0.3">
      <c r="A848" s="72"/>
      <c r="B848" s="13"/>
      <c r="C848" s="75"/>
      <c r="D848" s="13"/>
      <c r="E848" s="13"/>
      <c r="G848" s="75"/>
      <c r="H848" s="8"/>
    </row>
    <row r="849" spans="1:8" x14ac:dyDescent="0.3">
      <c r="A849" s="72"/>
      <c r="B849" s="13"/>
      <c r="C849" s="75"/>
      <c r="D849" s="13"/>
      <c r="E849" s="13"/>
      <c r="G849" s="75"/>
      <c r="H849" s="8"/>
    </row>
    <row r="850" spans="1:8" x14ac:dyDescent="0.3">
      <c r="A850" s="72"/>
      <c r="B850" s="13"/>
      <c r="C850" s="75"/>
      <c r="D850" s="13"/>
      <c r="E850" s="13"/>
      <c r="G850" s="75"/>
      <c r="H850" s="8"/>
    </row>
    <row r="851" spans="1:8" x14ac:dyDescent="0.3">
      <c r="A851" s="72"/>
      <c r="B851" s="13"/>
      <c r="C851" s="75"/>
      <c r="D851" s="13"/>
      <c r="E851" s="13"/>
      <c r="G851" s="75"/>
      <c r="H851" s="8"/>
    </row>
    <row r="852" spans="1:8" x14ac:dyDescent="0.3">
      <c r="A852" s="72"/>
      <c r="B852" s="13"/>
      <c r="C852" s="75"/>
      <c r="D852" s="13"/>
      <c r="E852" s="13"/>
      <c r="G852" s="75"/>
      <c r="H852" s="8"/>
    </row>
    <row r="853" spans="1:8" x14ac:dyDescent="0.3">
      <c r="A853" s="72"/>
      <c r="B853" s="13"/>
      <c r="C853" s="75"/>
      <c r="D853" s="13"/>
      <c r="E853" s="13"/>
      <c r="G853" s="75"/>
      <c r="H853" s="8"/>
    </row>
    <row r="854" spans="1:8" x14ac:dyDescent="0.3">
      <c r="A854" s="72"/>
      <c r="B854" s="13"/>
      <c r="C854" s="75"/>
      <c r="D854" s="13"/>
      <c r="E854" s="13"/>
      <c r="G854" s="75"/>
      <c r="H854" s="8"/>
    </row>
    <row r="855" spans="1:8" x14ac:dyDescent="0.3">
      <c r="A855" s="72"/>
      <c r="B855" s="13"/>
      <c r="C855" s="75"/>
      <c r="D855" s="13"/>
      <c r="E855" s="13"/>
      <c r="G855" s="75"/>
      <c r="H855" s="8"/>
    </row>
    <row r="856" spans="1:8" x14ac:dyDescent="0.3">
      <c r="A856" s="72"/>
      <c r="B856" s="13"/>
      <c r="C856" s="75"/>
      <c r="D856" s="13"/>
      <c r="E856" s="13"/>
      <c r="G856" s="75"/>
      <c r="H856" s="8"/>
    </row>
    <row r="857" spans="1:8" x14ac:dyDescent="0.3">
      <c r="A857" s="72"/>
      <c r="B857" s="13"/>
      <c r="C857" s="75"/>
      <c r="D857" s="13"/>
      <c r="E857" s="13"/>
      <c r="G857" s="75"/>
      <c r="H857" s="8"/>
    </row>
    <row r="858" spans="1:8" x14ac:dyDescent="0.3">
      <c r="A858" s="72"/>
      <c r="B858" s="13"/>
      <c r="C858" s="75"/>
      <c r="D858" s="13"/>
      <c r="E858" s="13"/>
      <c r="G858" s="75"/>
      <c r="H858" s="8"/>
    </row>
    <row r="859" spans="1:8" x14ac:dyDescent="0.3">
      <c r="A859" s="72"/>
      <c r="B859" s="13"/>
      <c r="C859" s="75"/>
      <c r="D859" s="13"/>
      <c r="E859" s="13"/>
      <c r="G859" s="75"/>
      <c r="H859" s="8"/>
    </row>
    <row r="860" spans="1:8" x14ac:dyDescent="0.3">
      <c r="A860" s="72"/>
      <c r="B860" s="13"/>
      <c r="C860" s="75"/>
      <c r="D860" s="13"/>
      <c r="E860" s="13"/>
      <c r="G860" s="75"/>
      <c r="H860" s="8"/>
    </row>
    <row r="861" spans="1:8" x14ac:dyDescent="0.3">
      <c r="A861" s="72"/>
      <c r="B861" s="13"/>
      <c r="C861" s="75"/>
      <c r="D861" s="13"/>
      <c r="E861" s="13"/>
      <c r="G861" s="75"/>
      <c r="H861" s="8"/>
    </row>
    <row r="862" spans="1:8" x14ac:dyDescent="0.3">
      <c r="A862" s="72"/>
      <c r="B862" s="13"/>
      <c r="C862" s="75"/>
      <c r="D862" s="13"/>
      <c r="E862" s="13"/>
      <c r="G862" s="75"/>
      <c r="H862" s="8"/>
    </row>
    <row r="863" spans="1:8" x14ac:dyDescent="0.3">
      <c r="A863" s="72"/>
      <c r="B863" s="13"/>
      <c r="C863" s="75"/>
      <c r="D863" s="13"/>
      <c r="E863" s="13"/>
      <c r="G863" s="75"/>
      <c r="H863" s="8"/>
    </row>
    <row r="864" spans="1:8" x14ac:dyDescent="0.3">
      <c r="A864" s="72"/>
      <c r="B864" s="13"/>
      <c r="C864" s="75"/>
      <c r="D864" s="13"/>
      <c r="E864" s="13"/>
      <c r="G864" s="75"/>
      <c r="H864" s="8"/>
    </row>
    <row r="865" spans="1:8" x14ac:dyDescent="0.3">
      <c r="A865" s="72"/>
      <c r="B865" s="13"/>
      <c r="C865" s="75"/>
      <c r="D865" s="13"/>
      <c r="E865" s="13"/>
      <c r="G865" s="75"/>
      <c r="H865" s="8"/>
    </row>
    <row r="866" spans="1:8" x14ac:dyDescent="0.3">
      <c r="A866" s="72"/>
      <c r="B866" s="13"/>
      <c r="C866" s="75"/>
      <c r="D866" s="13"/>
      <c r="E866" s="13"/>
      <c r="G866" s="75"/>
      <c r="H866" s="8"/>
    </row>
    <row r="867" spans="1:8" x14ac:dyDescent="0.3">
      <c r="A867" s="72"/>
      <c r="B867" s="13"/>
      <c r="C867" s="75"/>
      <c r="D867" s="13"/>
      <c r="E867" s="13"/>
      <c r="G867" s="75"/>
      <c r="H867" s="8"/>
    </row>
    <row r="868" spans="1:8" x14ac:dyDescent="0.3">
      <c r="A868" s="72"/>
      <c r="B868" s="13"/>
      <c r="C868" s="75"/>
      <c r="D868" s="13"/>
      <c r="E868" s="13"/>
      <c r="G868" s="75"/>
      <c r="H868" s="8"/>
    </row>
    <row r="869" spans="1:8" x14ac:dyDescent="0.3">
      <c r="A869" s="72"/>
      <c r="B869" s="13"/>
      <c r="C869" s="75"/>
      <c r="D869" s="13"/>
      <c r="E869" s="13"/>
      <c r="G869" s="75"/>
      <c r="H869" s="8"/>
    </row>
    <row r="870" spans="1:8" x14ac:dyDescent="0.3">
      <c r="A870" s="72"/>
      <c r="B870" s="13"/>
      <c r="C870" s="75"/>
      <c r="D870" s="13"/>
      <c r="E870" s="13"/>
      <c r="G870" s="75"/>
      <c r="H870" s="8"/>
    </row>
    <row r="871" spans="1:8" x14ac:dyDescent="0.3">
      <c r="A871" s="72"/>
      <c r="B871" s="13"/>
      <c r="C871" s="75"/>
      <c r="D871" s="13"/>
      <c r="E871" s="13"/>
      <c r="G871" s="75"/>
      <c r="H871" s="8"/>
    </row>
    <row r="872" spans="1:8" x14ac:dyDescent="0.3">
      <c r="A872" s="72"/>
      <c r="B872" s="13"/>
      <c r="C872" s="75"/>
      <c r="D872" s="13"/>
      <c r="E872" s="13"/>
      <c r="G872" s="75"/>
      <c r="H872" s="8"/>
    </row>
    <row r="873" spans="1:8" x14ac:dyDescent="0.3">
      <c r="A873" s="72"/>
      <c r="B873" s="13"/>
      <c r="C873" s="75"/>
      <c r="D873" s="13"/>
      <c r="E873" s="13"/>
      <c r="G873" s="75"/>
      <c r="H873" s="8"/>
    </row>
    <row r="874" spans="1:8" x14ac:dyDescent="0.3">
      <c r="A874" s="72"/>
      <c r="B874" s="13"/>
      <c r="C874" s="75"/>
      <c r="D874" s="13"/>
      <c r="E874" s="13"/>
      <c r="G874" s="75"/>
      <c r="H874" s="8"/>
    </row>
    <row r="875" spans="1:8" x14ac:dyDescent="0.3">
      <c r="A875" s="72"/>
      <c r="B875" s="13"/>
      <c r="C875" s="75"/>
      <c r="D875" s="13"/>
      <c r="E875" s="13"/>
      <c r="G875" s="75"/>
      <c r="H875" s="8"/>
    </row>
    <row r="876" spans="1:8" x14ac:dyDescent="0.3">
      <c r="A876" s="72"/>
      <c r="B876" s="13"/>
      <c r="C876" s="75"/>
      <c r="D876" s="13"/>
      <c r="E876" s="13"/>
      <c r="G876" s="75"/>
      <c r="H876" s="8"/>
    </row>
    <row r="877" spans="1:8" x14ac:dyDescent="0.3">
      <c r="A877" s="72"/>
      <c r="B877" s="13"/>
      <c r="C877" s="75"/>
      <c r="D877" s="13"/>
      <c r="E877" s="13"/>
      <c r="G877" s="75"/>
      <c r="H877" s="8"/>
    </row>
    <row r="878" spans="1:8" x14ac:dyDescent="0.3">
      <c r="A878" s="72"/>
      <c r="B878" s="13"/>
      <c r="C878" s="75"/>
      <c r="D878" s="13"/>
      <c r="E878" s="13"/>
      <c r="G878" s="75"/>
      <c r="H878" s="8"/>
    </row>
    <row r="879" spans="1:8" x14ac:dyDescent="0.3">
      <c r="A879" s="72"/>
      <c r="B879" s="13"/>
      <c r="C879" s="75"/>
      <c r="D879" s="13"/>
      <c r="E879" s="13"/>
      <c r="G879" s="75"/>
      <c r="H879" s="8"/>
    </row>
    <row r="880" spans="1:8" x14ac:dyDescent="0.3">
      <c r="A880" s="72"/>
      <c r="B880" s="13"/>
      <c r="C880" s="75"/>
      <c r="D880" s="13"/>
      <c r="E880" s="13"/>
      <c r="G880" s="75"/>
      <c r="H880" s="8"/>
    </row>
    <row r="881" spans="1:8" x14ac:dyDescent="0.3">
      <c r="A881" s="72"/>
      <c r="B881" s="13"/>
      <c r="C881" s="75"/>
      <c r="D881" s="13"/>
      <c r="E881" s="13"/>
      <c r="G881" s="75"/>
      <c r="H881" s="8"/>
    </row>
    <row r="882" spans="1:8" x14ac:dyDescent="0.3">
      <c r="A882" s="72"/>
      <c r="B882" s="13"/>
      <c r="C882" s="75"/>
      <c r="D882" s="13"/>
      <c r="E882" s="13"/>
      <c r="G882" s="75"/>
      <c r="H882" s="8"/>
    </row>
    <row r="883" spans="1:8" x14ac:dyDescent="0.3">
      <c r="A883" s="72"/>
      <c r="B883" s="13"/>
      <c r="C883" s="75"/>
      <c r="D883" s="13"/>
      <c r="E883" s="13"/>
      <c r="G883" s="75"/>
      <c r="H883" s="8"/>
    </row>
    <row r="884" spans="1:8" x14ac:dyDescent="0.3">
      <c r="A884" s="72"/>
      <c r="B884" s="13"/>
      <c r="C884" s="75"/>
      <c r="D884" s="13"/>
      <c r="E884" s="13"/>
      <c r="G884" s="75"/>
      <c r="H884" s="8"/>
    </row>
    <row r="885" spans="1:8" x14ac:dyDescent="0.3">
      <c r="A885" s="72"/>
      <c r="B885" s="13"/>
      <c r="C885" s="75"/>
      <c r="D885" s="13"/>
      <c r="E885" s="13"/>
      <c r="G885" s="75"/>
      <c r="H885" s="8"/>
    </row>
    <row r="886" spans="1:8" x14ac:dyDescent="0.3">
      <c r="A886" s="72"/>
      <c r="B886" s="13"/>
      <c r="C886" s="75"/>
      <c r="D886" s="13"/>
      <c r="E886" s="13"/>
      <c r="G886" s="75"/>
      <c r="H886" s="8"/>
    </row>
    <row r="887" spans="1:8" x14ac:dyDescent="0.3">
      <c r="A887" s="72"/>
      <c r="B887" s="13"/>
      <c r="C887" s="75"/>
      <c r="D887" s="13"/>
      <c r="E887" s="13"/>
      <c r="G887" s="75"/>
      <c r="H887" s="8"/>
    </row>
    <row r="888" spans="1:8" x14ac:dyDescent="0.3">
      <c r="A888" s="72"/>
      <c r="B888" s="13"/>
      <c r="C888" s="75"/>
      <c r="D888" s="13"/>
      <c r="E888" s="13"/>
      <c r="G888" s="75"/>
      <c r="H888" s="8"/>
    </row>
    <row r="889" spans="1:8" x14ac:dyDescent="0.3">
      <c r="A889" s="72"/>
      <c r="B889" s="13"/>
      <c r="C889" s="75"/>
      <c r="D889" s="13"/>
      <c r="E889" s="13"/>
      <c r="G889" s="75"/>
      <c r="H889" s="8"/>
    </row>
    <row r="890" spans="1:8" x14ac:dyDescent="0.3">
      <c r="A890" s="72"/>
      <c r="B890" s="13"/>
      <c r="C890" s="75"/>
      <c r="D890" s="13"/>
      <c r="E890" s="13"/>
      <c r="G890" s="75"/>
      <c r="H890" s="8"/>
    </row>
    <row r="891" spans="1:8" x14ac:dyDescent="0.3">
      <c r="A891" s="72"/>
      <c r="B891" s="13"/>
      <c r="C891" s="75"/>
      <c r="D891" s="13"/>
      <c r="E891" s="13"/>
      <c r="G891" s="75"/>
      <c r="H891" s="8"/>
    </row>
    <row r="892" spans="1:8" x14ac:dyDescent="0.3">
      <c r="A892" s="72"/>
      <c r="B892" s="13"/>
      <c r="C892" s="75"/>
      <c r="D892" s="13"/>
      <c r="E892" s="13"/>
      <c r="G892" s="75"/>
      <c r="H892" s="8"/>
    </row>
    <row r="893" spans="1:8" x14ac:dyDescent="0.3">
      <c r="A893" s="72"/>
      <c r="B893" s="13"/>
      <c r="C893" s="75"/>
      <c r="D893" s="13"/>
      <c r="E893" s="13"/>
      <c r="G893" s="75"/>
      <c r="H893" s="8"/>
    </row>
    <row r="894" spans="1:8" x14ac:dyDescent="0.3">
      <c r="A894" s="72"/>
      <c r="B894" s="13"/>
      <c r="C894" s="75"/>
      <c r="D894" s="13"/>
      <c r="E894" s="13"/>
      <c r="G894" s="75"/>
      <c r="H894" s="8"/>
    </row>
    <row r="895" spans="1:8" x14ac:dyDescent="0.3">
      <c r="A895" s="72"/>
      <c r="B895" s="13"/>
      <c r="C895" s="75"/>
      <c r="D895" s="13"/>
      <c r="E895" s="13"/>
      <c r="G895" s="75"/>
      <c r="H895" s="8"/>
    </row>
    <row r="896" spans="1:8" x14ac:dyDescent="0.3">
      <c r="A896" s="72"/>
      <c r="B896" s="13"/>
      <c r="C896" s="75"/>
      <c r="D896" s="13"/>
      <c r="E896" s="13"/>
      <c r="G896" s="75"/>
      <c r="H896" s="8"/>
    </row>
    <row r="897" spans="1:8" x14ac:dyDescent="0.3">
      <c r="A897" s="72"/>
      <c r="B897" s="13"/>
      <c r="C897" s="75"/>
      <c r="D897" s="13"/>
      <c r="E897" s="13"/>
      <c r="G897" s="75"/>
      <c r="H897" s="8"/>
    </row>
    <row r="898" spans="1:8" x14ac:dyDescent="0.3">
      <c r="A898" s="72"/>
      <c r="B898" s="13"/>
      <c r="C898" s="75"/>
      <c r="D898" s="13"/>
      <c r="E898" s="13"/>
      <c r="G898" s="75"/>
      <c r="H898" s="8"/>
    </row>
    <row r="899" spans="1:8" x14ac:dyDescent="0.3">
      <c r="A899" s="72"/>
      <c r="B899" s="13"/>
      <c r="C899" s="75"/>
      <c r="D899" s="13"/>
      <c r="E899" s="13"/>
      <c r="G899" s="75"/>
      <c r="H899" s="8"/>
    </row>
    <row r="900" spans="1:8" x14ac:dyDescent="0.3">
      <c r="A900" s="72"/>
      <c r="B900" s="13"/>
      <c r="C900" s="75"/>
      <c r="D900" s="13"/>
      <c r="E900" s="13"/>
      <c r="G900" s="75"/>
      <c r="H900" s="8"/>
    </row>
    <row r="901" spans="1:8" x14ac:dyDescent="0.3">
      <c r="A901" s="72"/>
      <c r="B901" s="13"/>
      <c r="C901" s="75"/>
      <c r="D901" s="13"/>
      <c r="E901" s="13"/>
      <c r="G901" s="75"/>
      <c r="H901" s="8"/>
    </row>
    <row r="902" spans="1:8" x14ac:dyDescent="0.3">
      <c r="A902" s="72"/>
      <c r="B902" s="13"/>
      <c r="C902" s="75"/>
      <c r="D902" s="13"/>
      <c r="E902" s="13"/>
      <c r="G902" s="75"/>
      <c r="H902" s="8"/>
    </row>
    <row r="903" spans="1:8" x14ac:dyDescent="0.3">
      <c r="A903" s="72"/>
      <c r="B903" s="13"/>
      <c r="C903" s="75"/>
      <c r="D903" s="13"/>
      <c r="E903" s="13"/>
      <c r="G903" s="75"/>
      <c r="H903" s="8"/>
    </row>
    <row r="904" spans="1:8" x14ac:dyDescent="0.3">
      <c r="A904" s="72"/>
      <c r="B904" s="13"/>
      <c r="C904" s="75"/>
      <c r="D904" s="13"/>
      <c r="E904" s="13"/>
      <c r="G904" s="75"/>
      <c r="H904" s="8"/>
    </row>
    <row r="905" spans="1:8" x14ac:dyDescent="0.3">
      <c r="A905" s="72"/>
      <c r="B905" s="13"/>
      <c r="C905" s="75"/>
      <c r="D905" s="13"/>
      <c r="E905" s="13"/>
      <c r="G905" s="75"/>
      <c r="H905" s="8"/>
    </row>
    <row r="906" spans="1:8" x14ac:dyDescent="0.3">
      <c r="A906" s="72"/>
      <c r="B906" s="13"/>
      <c r="C906" s="75"/>
      <c r="D906" s="13"/>
      <c r="E906" s="13"/>
      <c r="G906" s="75"/>
      <c r="H906" s="8"/>
    </row>
    <row r="907" spans="1:8" x14ac:dyDescent="0.3">
      <c r="A907" s="72"/>
      <c r="B907" s="13"/>
      <c r="C907" s="75"/>
      <c r="D907" s="13"/>
      <c r="E907" s="13"/>
      <c r="G907" s="75"/>
      <c r="H907" s="8"/>
    </row>
    <row r="908" spans="1:8" x14ac:dyDescent="0.3">
      <c r="A908" s="72"/>
      <c r="B908" s="13"/>
      <c r="C908" s="75"/>
      <c r="D908" s="13"/>
      <c r="E908" s="13"/>
      <c r="G908" s="75"/>
      <c r="H908" s="8"/>
    </row>
    <row r="909" spans="1:8" x14ac:dyDescent="0.3">
      <c r="A909" s="72"/>
      <c r="B909" s="13"/>
      <c r="C909" s="75"/>
      <c r="D909" s="13"/>
      <c r="E909" s="13"/>
      <c r="G909" s="75"/>
      <c r="H909" s="8"/>
    </row>
    <row r="910" spans="1:8" x14ac:dyDescent="0.3">
      <c r="A910" s="72"/>
      <c r="B910" s="13"/>
      <c r="C910" s="75"/>
      <c r="D910" s="13"/>
      <c r="E910" s="13"/>
      <c r="G910" s="75"/>
      <c r="H910" s="8"/>
    </row>
    <row r="911" spans="1:8" x14ac:dyDescent="0.3">
      <c r="A911" s="72"/>
      <c r="B911" s="13"/>
      <c r="C911" s="75"/>
      <c r="D911" s="13"/>
      <c r="E911" s="13"/>
      <c r="G911" s="75"/>
      <c r="H911" s="8"/>
    </row>
    <row r="912" spans="1:8" x14ac:dyDescent="0.3">
      <c r="A912" s="72"/>
      <c r="B912" s="13"/>
      <c r="C912" s="75"/>
      <c r="D912" s="13"/>
      <c r="E912" s="13"/>
      <c r="G912" s="75"/>
      <c r="H912" s="8"/>
    </row>
    <row r="913" spans="1:8" x14ac:dyDescent="0.3">
      <c r="A913" s="72"/>
      <c r="B913" s="13"/>
      <c r="C913" s="75"/>
      <c r="D913" s="13"/>
      <c r="E913" s="13"/>
      <c r="G913" s="75"/>
      <c r="H913" s="8"/>
    </row>
    <row r="914" spans="1:8" x14ac:dyDescent="0.3">
      <c r="A914" s="72"/>
      <c r="B914" s="13"/>
      <c r="C914" s="75"/>
      <c r="D914" s="13"/>
      <c r="E914" s="13"/>
      <c r="G914" s="75"/>
      <c r="H914" s="8"/>
    </row>
    <row r="915" spans="1:8" x14ac:dyDescent="0.3">
      <c r="A915" s="72"/>
      <c r="B915" s="13"/>
      <c r="C915" s="75"/>
      <c r="D915" s="13"/>
      <c r="E915" s="13"/>
      <c r="G915" s="75"/>
      <c r="H915" s="8"/>
    </row>
    <row r="916" spans="1:8" x14ac:dyDescent="0.3">
      <c r="A916" s="72"/>
      <c r="B916" s="13"/>
      <c r="C916" s="75"/>
      <c r="D916" s="13"/>
      <c r="E916" s="13"/>
      <c r="G916" s="75"/>
      <c r="H916" s="8"/>
    </row>
    <row r="917" spans="1:8" x14ac:dyDescent="0.3">
      <c r="A917" s="72"/>
      <c r="B917" s="13"/>
      <c r="C917" s="75"/>
      <c r="D917" s="13"/>
      <c r="E917" s="13"/>
      <c r="G917" s="75"/>
      <c r="H917" s="8"/>
    </row>
    <row r="918" spans="1:8" x14ac:dyDescent="0.3">
      <c r="A918" s="72"/>
      <c r="B918" s="13"/>
      <c r="C918" s="75"/>
      <c r="D918" s="13"/>
      <c r="E918" s="13"/>
      <c r="G918" s="75"/>
      <c r="H918" s="8"/>
    </row>
    <row r="919" spans="1:8" x14ac:dyDescent="0.3">
      <c r="A919" s="72"/>
      <c r="B919" s="13"/>
      <c r="C919" s="75"/>
      <c r="D919" s="13"/>
      <c r="E919" s="13"/>
      <c r="G919" s="75"/>
      <c r="H919" s="8"/>
    </row>
    <row r="920" spans="1:8" x14ac:dyDescent="0.3">
      <c r="A920" s="72"/>
      <c r="B920" s="13"/>
      <c r="C920" s="75"/>
      <c r="D920" s="13"/>
      <c r="E920" s="13"/>
      <c r="G920" s="75"/>
      <c r="H920" s="8"/>
    </row>
    <row r="921" spans="1:8" x14ac:dyDescent="0.3">
      <c r="A921" s="72"/>
      <c r="B921" s="13"/>
      <c r="C921" s="75"/>
      <c r="D921" s="13"/>
      <c r="E921" s="13"/>
      <c r="G921" s="75"/>
      <c r="H921" s="8"/>
    </row>
    <row r="922" spans="1:8" x14ac:dyDescent="0.3">
      <c r="A922" s="72"/>
      <c r="B922" s="13"/>
      <c r="C922" s="75"/>
      <c r="D922" s="13"/>
      <c r="E922" s="13"/>
      <c r="G922" s="75"/>
      <c r="H922" s="8"/>
    </row>
    <row r="923" spans="1:8" x14ac:dyDescent="0.3">
      <c r="A923" s="72"/>
      <c r="B923" s="13"/>
      <c r="C923" s="75"/>
      <c r="D923" s="13"/>
      <c r="E923" s="13"/>
      <c r="G923" s="75"/>
      <c r="H923" s="8"/>
    </row>
    <row r="924" spans="1:8" x14ac:dyDescent="0.3">
      <c r="A924" s="72"/>
      <c r="B924" s="13"/>
      <c r="C924" s="75"/>
      <c r="D924" s="13"/>
      <c r="E924" s="13"/>
      <c r="G924" s="75"/>
      <c r="H924" s="8"/>
    </row>
    <row r="925" spans="1:8" x14ac:dyDescent="0.3">
      <c r="A925" s="72"/>
      <c r="B925" s="13"/>
      <c r="C925" s="75"/>
      <c r="D925" s="13"/>
      <c r="E925" s="13"/>
      <c r="G925" s="75"/>
      <c r="H925" s="8"/>
    </row>
    <row r="926" spans="1:8" x14ac:dyDescent="0.3">
      <c r="A926" s="72"/>
      <c r="B926" s="13"/>
      <c r="C926" s="75"/>
      <c r="D926" s="13"/>
      <c r="E926" s="13"/>
      <c r="G926" s="75"/>
      <c r="H926" s="8"/>
    </row>
    <row r="927" spans="1:8" x14ac:dyDescent="0.3">
      <c r="A927" s="72"/>
      <c r="B927" s="13"/>
      <c r="C927" s="75"/>
      <c r="D927" s="13"/>
      <c r="E927" s="13"/>
      <c r="G927" s="75"/>
      <c r="H927" s="8"/>
    </row>
    <row r="928" spans="1:8" x14ac:dyDescent="0.3">
      <c r="A928" s="72"/>
      <c r="B928" s="13"/>
      <c r="C928" s="75"/>
      <c r="D928" s="13"/>
      <c r="E928" s="13"/>
      <c r="G928" s="75"/>
      <c r="H928" s="8"/>
    </row>
    <row r="929" spans="1:8" x14ac:dyDescent="0.3">
      <c r="A929" s="72"/>
      <c r="B929" s="13"/>
      <c r="C929" s="75"/>
      <c r="D929" s="13"/>
      <c r="E929" s="13"/>
      <c r="G929" s="75"/>
      <c r="H929" s="8"/>
    </row>
    <row r="930" spans="1:8" x14ac:dyDescent="0.3">
      <c r="A930" s="72"/>
      <c r="B930" s="13"/>
      <c r="C930" s="75"/>
      <c r="D930" s="13"/>
      <c r="E930" s="13"/>
      <c r="G930" s="75"/>
      <c r="H930" s="8"/>
    </row>
    <row r="931" spans="1:8" x14ac:dyDescent="0.3">
      <c r="A931" s="72"/>
      <c r="B931" s="13"/>
      <c r="C931" s="75"/>
      <c r="D931" s="13"/>
      <c r="E931" s="13"/>
      <c r="G931" s="75"/>
      <c r="H931" s="8"/>
    </row>
    <row r="932" spans="1:8" x14ac:dyDescent="0.3">
      <c r="A932" s="72"/>
      <c r="B932" s="13"/>
      <c r="C932" s="75"/>
      <c r="D932" s="13"/>
      <c r="E932" s="13"/>
      <c r="G932" s="75"/>
      <c r="H932" s="8"/>
    </row>
    <row r="933" spans="1:8" x14ac:dyDescent="0.3">
      <c r="A933" s="72"/>
      <c r="B933" s="13"/>
      <c r="C933" s="75"/>
      <c r="D933" s="13"/>
      <c r="E933" s="13"/>
      <c r="G933" s="75"/>
      <c r="H933" s="8"/>
    </row>
    <row r="934" spans="1:8" x14ac:dyDescent="0.3">
      <c r="A934" s="72"/>
      <c r="B934" s="13"/>
      <c r="C934" s="75"/>
      <c r="D934" s="13"/>
      <c r="E934" s="13"/>
      <c r="G934" s="75"/>
      <c r="H934" s="8"/>
    </row>
    <row r="935" spans="1:8" x14ac:dyDescent="0.3">
      <c r="A935" s="72"/>
      <c r="B935" s="13"/>
      <c r="C935" s="75"/>
      <c r="D935" s="13"/>
      <c r="E935" s="13"/>
      <c r="G935" s="75"/>
      <c r="H935" s="8"/>
    </row>
    <row r="936" spans="1:8" x14ac:dyDescent="0.3">
      <c r="A936" s="72"/>
      <c r="B936" s="13"/>
      <c r="C936" s="75"/>
      <c r="D936" s="13"/>
      <c r="E936" s="13"/>
      <c r="G936" s="75"/>
      <c r="H936" s="8"/>
    </row>
    <row r="937" spans="1:8" x14ac:dyDescent="0.3">
      <c r="A937" s="72"/>
      <c r="B937" s="13"/>
      <c r="C937" s="75"/>
      <c r="D937" s="13"/>
      <c r="E937" s="13"/>
      <c r="G937" s="75"/>
      <c r="H937" s="8"/>
    </row>
    <row r="938" spans="1:8" x14ac:dyDescent="0.3">
      <c r="A938" s="72"/>
      <c r="B938" s="13"/>
      <c r="C938" s="75"/>
      <c r="D938" s="13"/>
      <c r="E938" s="13"/>
      <c r="G938" s="75"/>
      <c r="H938" s="8"/>
    </row>
    <row r="939" spans="1:8" x14ac:dyDescent="0.3">
      <c r="A939" s="72"/>
      <c r="B939" s="13"/>
      <c r="C939" s="75"/>
      <c r="D939" s="13"/>
      <c r="E939" s="13"/>
      <c r="G939" s="75"/>
      <c r="H939" s="8"/>
    </row>
    <row r="940" spans="1:8" x14ac:dyDescent="0.3">
      <c r="A940" s="72"/>
      <c r="B940" s="13"/>
      <c r="C940" s="75"/>
      <c r="D940" s="13"/>
      <c r="E940" s="13"/>
      <c r="G940" s="75"/>
      <c r="H940" s="8"/>
    </row>
    <row r="941" spans="1:8" x14ac:dyDescent="0.3">
      <c r="A941" s="72"/>
      <c r="B941" s="13"/>
      <c r="C941" s="75"/>
      <c r="D941" s="13"/>
      <c r="E941" s="13"/>
      <c r="G941" s="75"/>
      <c r="H941" s="8"/>
    </row>
    <row r="942" spans="1:8" x14ac:dyDescent="0.3">
      <c r="A942" s="72"/>
      <c r="B942" s="13"/>
      <c r="C942" s="75"/>
      <c r="D942" s="13"/>
      <c r="E942" s="13"/>
      <c r="G942" s="75"/>
      <c r="H942" s="8"/>
    </row>
    <row r="943" spans="1:8" x14ac:dyDescent="0.3">
      <c r="A943" s="72"/>
      <c r="B943" s="13"/>
      <c r="C943" s="75"/>
      <c r="D943" s="13"/>
      <c r="E943" s="13"/>
      <c r="G943" s="75"/>
      <c r="H943" s="8"/>
    </row>
    <row r="944" spans="1:8" x14ac:dyDescent="0.3">
      <c r="A944" s="72"/>
      <c r="B944" s="13"/>
      <c r="C944" s="75"/>
      <c r="D944" s="13"/>
      <c r="E944" s="13"/>
      <c r="G944" s="75"/>
      <c r="H944" s="8"/>
    </row>
    <row r="945" spans="1:8" x14ac:dyDescent="0.3">
      <c r="A945" s="72"/>
      <c r="B945" s="13"/>
      <c r="C945" s="75"/>
      <c r="D945" s="13"/>
      <c r="E945" s="13"/>
      <c r="G945" s="75"/>
      <c r="H945" s="8"/>
    </row>
    <row r="946" spans="1:8" x14ac:dyDescent="0.3">
      <c r="A946" s="72"/>
      <c r="B946" s="13"/>
      <c r="C946" s="75"/>
      <c r="D946" s="13"/>
      <c r="E946" s="13"/>
      <c r="G946" s="75"/>
      <c r="H946" s="8"/>
    </row>
    <row r="947" spans="1:8" x14ac:dyDescent="0.3">
      <c r="A947" s="72"/>
      <c r="B947" s="13"/>
      <c r="C947" s="75"/>
      <c r="D947" s="13"/>
      <c r="E947" s="13"/>
      <c r="G947" s="75"/>
      <c r="H947" s="8"/>
    </row>
    <row r="948" spans="1:8" x14ac:dyDescent="0.3">
      <c r="A948" s="72"/>
      <c r="B948" s="13"/>
      <c r="C948" s="75"/>
      <c r="D948" s="13"/>
      <c r="E948" s="13"/>
      <c r="G948" s="75"/>
      <c r="H948" s="8"/>
    </row>
    <row r="949" spans="1:8" x14ac:dyDescent="0.3">
      <c r="A949" s="72"/>
      <c r="B949" s="13"/>
      <c r="C949" s="75"/>
      <c r="D949" s="13"/>
      <c r="E949" s="13"/>
      <c r="G949" s="75"/>
      <c r="H949" s="8"/>
    </row>
    <row r="950" spans="1:8" x14ac:dyDescent="0.3">
      <c r="A950" s="72"/>
      <c r="B950" s="13"/>
      <c r="C950" s="75"/>
      <c r="D950" s="13"/>
      <c r="E950" s="13"/>
      <c r="G950" s="75"/>
      <c r="H950" s="8"/>
    </row>
    <row r="951" spans="1:8" x14ac:dyDescent="0.3">
      <c r="A951" s="72"/>
      <c r="B951" s="13"/>
      <c r="C951" s="75"/>
      <c r="D951" s="13"/>
      <c r="E951" s="13"/>
      <c r="G951" s="75"/>
      <c r="H951" s="8"/>
    </row>
    <row r="952" spans="1:8" x14ac:dyDescent="0.3">
      <c r="A952" s="72"/>
      <c r="B952" s="13"/>
      <c r="C952" s="75"/>
      <c r="D952" s="13"/>
      <c r="E952" s="13"/>
      <c r="G952" s="75"/>
      <c r="H952" s="8"/>
    </row>
    <row r="953" spans="1:8" x14ac:dyDescent="0.3">
      <c r="A953" s="72"/>
      <c r="B953" s="13"/>
      <c r="C953" s="75"/>
      <c r="D953" s="13"/>
      <c r="E953" s="13"/>
      <c r="G953" s="75"/>
      <c r="H953" s="8"/>
    </row>
    <row r="954" spans="1:8" x14ac:dyDescent="0.3">
      <c r="A954" s="72"/>
      <c r="B954" s="13"/>
      <c r="C954" s="75"/>
      <c r="D954" s="13"/>
      <c r="E954" s="13"/>
      <c r="G954" s="75"/>
      <c r="H954" s="8"/>
    </row>
    <row r="955" spans="1:8" x14ac:dyDescent="0.3">
      <c r="A955" s="72"/>
      <c r="B955" s="13"/>
      <c r="C955" s="75"/>
      <c r="D955" s="13"/>
      <c r="E955" s="13"/>
      <c r="G955" s="75"/>
      <c r="H955" s="8"/>
    </row>
    <row r="956" spans="1:8" x14ac:dyDescent="0.3">
      <c r="A956" s="72"/>
      <c r="B956" s="13"/>
      <c r="C956" s="75"/>
      <c r="D956" s="13"/>
      <c r="E956" s="13"/>
      <c r="G956" s="75"/>
      <c r="H956" s="8"/>
    </row>
    <row r="957" spans="1:8" x14ac:dyDescent="0.3">
      <c r="A957" s="72"/>
      <c r="B957" s="13"/>
      <c r="C957" s="75"/>
      <c r="D957" s="13"/>
      <c r="E957" s="13"/>
      <c r="G957" s="75"/>
      <c r="H957" s="8"/>
    </row>
    <row r="958" spans="1:8" x14ac:dyDescent="0.3">
      <c r="A958" s="72"/>
      <c r="B958" s="13"/>
      <c r="C958" s="75"/>
      <c r="D958" s="13"/>
      <c r="E958" s="13"/>
      <c r="G958" s="75"/>
      <c r="H958" s="8"/>
    </row>
    <row r="959" spans="1:8" x14ac:dyDescent="0.3">
      <c r="A959" s="72"/>
      <c r="B959" s="13"/>
      <c r="C959" s="75"/>
      <c r="D959" s="13"/>
      <c r="E959" s="13"/>
      <c r="G959" s="75"/>
      <c r="H959" s="8"/>
    </row>
    <row r="960" spans="1:8" x14ac:dyDescent="0.3">
      <c r="A960" s="72"/>
      <c r="B960" s="13"/>
      <c r="C960" s="75"/>
      <c r="D960" s="13"/>
      <c r="E960" s="13"/>
      <c r="G960" s="75"/>
      <c r="H960" s="8"/>
    </row>
    <row r="961" spans="1:8" x14ac:dyDescent="0.3">
      <c r="A961" s="72"/>
      <c r="B961" s="13"/>
      <c r="C961" s="75"/>
      <c r="D961" s="13"/>
      <c r="E961" s="13"/>
      <c r="G961" s="75"/>
      <c r="H961" s="8"/>
    </row>
    <row r="962" spans="1:8" x14ac:dyDescent="0.3">
      <c r="A962" s="72"/>
      <c r="B962" s="13"/>
      <c r="C962" s="75"/>
      <c r="D962" s="13"/>
      <c r="E962" s="13"/>
      <c r="G962" s="75"/>
      <c r="H962" s="8"/>
    </row>
    <row r="963" spans="1:8" x14ac:dyDescent="0.3">
      <c r="A963" s="72"/>
      <c r="B963" s="13"/>
      <c r="C963" s="75"/>
      <c r="D963" s="13"/>
      <c r="E963" s="13"/>
      <c r="G963" s="75"/>
      <c r="H963" s="8"/>
    </row>
    <row r="964" spans="1:8" x14ac:dyDescent="0.3">
      <c r="A964" s="72"/>
      <c r="B964" s="13"/>
      <c r="C964" s="75"/>
      <c r="D964" s="13"/>
      <c r="E964" s="13"/>
      <c r="G964" s="75"/>
      <c r="H964" s="8"/>
    </row>
    <row r="965" spans="1:8" x14ac:dyDescent="0.3">
      <c r="A965" s="72"/>
      <c r="B965" s="13"/>
      <c r="C965" s="75"/>
      <c r="D965" s="13"/>
      <c r="E965" s="13"/>
      <c r="G965" s="75"/>
      <c r="H965" s="8"/>
    </row>
    <row r="966" spans="1:8" x14ac:dyDescent="0.3">
      <c r="A966" s="72"/>
      <c r="B966" s="13"/>
      <c r="C966" s="75"/>
      <c r="D966" s="13"/>
      <c r="E966" s="13"/>
      <c r="G966" s="75"/>
      <c r="H966" s="8"/>
    </row>
    <row r="967" spans="1:8" x14ac:dyDescent="0.3">
      <c r="A967" s="72"/>
      <c r="B967" s="13"/>
      <c r="C967" s="75"/>
      <c r="D967" s="13"/>
      <c r="E967" s="13"/>
      <c r="G967" s="75"/>
      <c r="H967" s="8"/>
    </row>
    <row r="968" spans="1:8" x14ac:dyDescent="0.3">
      <c r="A968" s="72"/>
      <c r="B968" s="13"/>
      <c r="C968" s="75"/>
      <c r="D968" s="13"/>
      <c r="E968" s="13"/>
      <c r="G968" s="75"/>
      <c r="H968" s="8"/>
    </row>
    <row r="969" spans="1:8" x14ac:dyDescent="0.3">
      <c r="A969" s="72"/>
      <c r="B969" s="13"/>
      <c r="C969" s="75"/>
      <c r="D969" s="13"/>
      <c r="E969" s="13"/>
      <c r="G969" s="75"/>
      <c r="H969" s="8"/>
    </row>
    <row r="970" spans="1:8" x14ac:dyDescent="0.3">
      <c r="A970" s="72"/>
      <c r="B970" s="13"/>
      <c r="C970" s="75"/>
      <c r="D970" s="13"/>
      <c r="E970" s="13"/>
      <c r="G970" s="75"/>
      <c r="H970" s="8"/>
    </row>
    <row r="971" spans="1:8" x14ac:dyDescent="0.3">
      <c r="A971" s="72"/>
      <c r="B971" s="13"/>
      <c r="C971" s="75"/>
      <c r="D971" s="13"/>
      <c r="E971" s="13"/>
      <c r="G971" s="75"/>
      <c r="H971" s="8"/>
    </row>
    <row r="972" spans="1:8" x14ac:dyDescent="0.3">
      <c r="A972" s="72"/>
      <c r="B972" s="13"/>
      <c r="C972" s="75"/>
      <c r="D972" s="13"/>
      <c r="E972" s="13"/>
      <c r="G972" s="75"/>
      <c r="H972" s="8"/>
    </row>
    <row r="973" spans="1:8" x14ac:dyDescent="0.3">
      <c r="A973" s="72"/>
      <c r="B973" s="13"/>
      <c r="C973" s="75"/>
      <c r="D973" s="13"/>
      <c r="E973" s="13"/>
      <c r="G973" s="75"/>
      <c r="H973" s="8"/>
    </row>
    <row r="974" spans="1:8" x14ac:dyDescent="0.3">
      <c r="A974" s="72"/>
      <c r="B974" s="13"/>
      <c r="C974" s="75"/>
      <c r="D974" s="13"/>
      <c r="E974" s="13"/>
      <c r="G974" s="75"/>
      <c r="H974" s="8"/>
    </row>
    <row r="975" spans="1:8" x14ac:dyDescent="0.3">
      <c r="A975" s="72"/>
      <c r="B975" s="13"/>
      <c r="C975" s="75"/>
      <c r="D975" s="13"/>
      <c r="E975" s="13"/>
      <c r="G975" s="75"/>
      <c r="H975" s="8"/>
    </row>
    <row r="976" spans="1:8" x14ac:dyDescent="0.3">
      <c r="A976" s="72"/>
      <c r="B976" s="13"/>
      <c r="C976" s="75"/>
      <c r="D976" s="13"/>
      <c r="E976" s="13"/>
      <c r="G976" s="75"/>
      <c r="H976" s="8"/>
    </row>
    <row r="977" spans="1:8" x14ac:dyDescent="0.3">
      <c r="A977" s="72"/>
      <c r="B977" s="13"/>
      <c r="C977" s="75"/>
      <c r="D977" s="13"/>
      <c r="E977" s="13"/>
      <c r="G977" s="75"/>
      <c r="H977" s="8"/>
    </row>
    <row r="978" spans="1:8" x14ac:dyDescent="0.3">
      <c r="A978" s="72"/>
      <c r="B978" s="13"/>
      <c r="C978" s="75"/>
      <c r="D978" s="13"/>
      <c r="E978" s="13"/>
      <c r="G978" s="75"/>
      <c r="H978" s="8"/>
    </row>
    <row r="979" spans="1:8" x14ac:dyDescent="0.3">
      <c r="A979" s="72"/>
      <c r="B979" s="13"/>
      <c r="C979" s="75"/>
      <c r="D979" s="13"/>
      <c r="E979" s="13"/>
      <c r="G979" s="75"/>
      <c r="H979" s="8"/>
    </row>
    <row r="980" spans="1:8" x14ac:dyDescent="0.3">
      <c r="A980" s="72"/>
      <c r="B980" s="13"/>
      <c r="C980" s="75"/>
      <c r="D980" s="13"/>
      <c r="E980" s="13"/>
      <c r="G980" s="75"/>
      <c r="H980" s="8"/>
    </row>
    <row r="981" spans="1:8" x14ac:dyDescent="0.3">
      <c r="A981" s="72"/>
      <c r="B981" s="13"/>
      <c r="C981" s="75"/>
      <c r="D981" s="13"/>
      <c r="E981" s="13"/>
      <c r="G981" s="75"/>
      <c r="H981" s="8"/>
    </row>
    <row r="982" spans="1:8" x14ac:dyDescent="0.3">
      <c r="A982" s="72"/>
      <c r="B982" s="13"/>
      <c r="C982" s="75"/>
      <c r="D982" s="13"/>
      <c r="E982" s="13"/>
      <c r="G982" s="75"/>
      <c r="H982" s="8"/>
    </row>
    <row r="983" spans="1:8" x14ac:dyDescent="0.3">
      <c r="A983" s="72"/>
      <c r="B983" s="13"/>
      <c r="C983" s="75"/>
      <c r="D983" s="13"/>
      <c r="E983" s="13"/>
      <c r="G983" s="75"/>
      <c r="H983" s="8"/>
    </row>
    <row r="984" spans="1:8" x14ac:dyDescent="0.3">
      <c r="A984" s="72"/>
      <c r="B984" s="13"/>
      <c r="C984" s="75"/>
      <c r="D984" s="13"/>
      <c r="E984" s="13"/>
      <c r="G984" s="75"/>
      <c r="H984" s="8"/>
    </row>
    <row r="985" spans="1:8" x14ac:dyDescent="0.3">
      <c r="A985" s="72"/>
      <c r="B985" s="13"/>
      <c r="C985" s="75"/>
      <c r="D985" s="13"/>
      <c r="E985" s="13"/>
      <c r="G985" s="75"/>
      <c r="H985" s="8"/>
    </row>
    <row r="986" spans="1:8" x14ac:dyDescent="0.3">
      <c r="A986" s="72"/>
      <c r="B986" s="13"/>
      <c r="C986" s="75"/>
      <c r="D986" s="13"/>
      <c r="E986" s="13"/>
      <c r="G986" s="75"/>
      <c r="H986" s="8"/>
    </row>
    <row r="987" spans="1:8" x14ac:dyDescent="0.3">
      <c r="A987" s="72"/>
      <c r="B987" s="13"/>
      <c r="C987" s="75"/>
      <c r="D987" s="13"/>
      <c r="E987" s="13"/>
      <c r="G987" s="75"/>
      <c r="H987" s="8"/>
    </row>
    <row r="988" spans="1:8" x14ac:dyDescent="0.3">
      <c r="A988" s="72"/>
      <c r="B988" s="13"/>
      <c r="C988" s="75"/>
      <c r="D988" s="13"/>
      <c r="E988" s="13"/>
      <c r="G988" s="75"/>
      <c r="H988" s="8"/>
    </row>
    <row r="989" spans="1:8" x14ac:dyDescent="0.3">
      <c r="A989" s="72"/>
      <c r="B989" s="13"/>
      <c r="C989" s="75"/>
      <c r="D989" s="13"/>
      <c r="E989" s="13"/>
      <c r="G989" s="75"/>
      <c r="H989" s="8"/>
    </row>
    <row r="990" spans="1:8" x14ac:dyDescent="0.3">
      <c r="A990" s="72"/>
      <c r="B990" s="13"/>
      <c r="C990" s="75"/>
      <c r="D990" s="13"/>
      <c r="E990" s="13"/>
      <c r="G990" s="75"/>
      <c r="H990" s="8"/>
    </row>
    <row r="991" spans="1:8" x14ac:dyDescent="0.3">
      <c r="A991" s="72"/>
      <c r="B991" s="13"/>
      <c r="C991" s="75"/>
      <c r="D991" s="13"/>
      <c r="E991" s="13"/>
      <c r="G991" s="75"/>
      <c r="H991" s="8"/>
    </row>
    <row r="992" spans="1:8" x14ac:dyDescent="0.3">
      <c r="A992" s="72"/>
      <c r="B992" s="13"/>
      <c r="C992" s="75"/>
      <c r="D992" s="13"/>
      <c r="E992" s="13"/>
      <c r="G992" s="75"/>
      <c r="H992" s="8"/>
    </row>
    <row r="993" spans="1:8" x14ac:dyDescent="0.3">
      <c r="A993" s="72"/>
      <c r="B993" s="13"/>
      <c r="C993" s="75"/>
      <c r="D993" s="13"/>
      <c r="E993" s="13"/>
      <c r="G993" s="75"/>
      <c r="H993" s="8"/>
    </row>
    <row r="994" spans="1:8" x14ac:dyDescent="0.3">
      <c r="A994" s="72"/>
      <c r="B994" s="13"/>
      <c r="C994" s="75"/>
      <c r="D994" s="13"/>
      <c r="E994" s="13"/>
      <c r="G994" s="75"/>
      <c r="H994" s="8"/>
    </row>
    <row r="995" spans="1:8" x14ac:dyDescent="0.3">
      <c r="A995" s="72"/>
      <c r="B995" s="13"/>
      <c r="C995" s="75"/>
      <c r="D995" s="13"/>
      <c r="E995" s="13"/>
      <c r="G995" s="75"/>
      <c r="H995" s="8"/>
    </row>
    <row r="996" spans="1:8" x14ac:dyDescent="0.3">
      <c r="A996" s="72"/>
      <c r="B996" s="13"/>
      <c r="C996" s="75"/>
      <c r="D996" s="13"/>
      <c r="E996" s="13"/>
      <c r="G996" s="75"/>
      <c r="H996" s="8"/>
    </row>
    <row r="997" spans="1:8" x14ac:dyDescent="0.3">
      <c r="A997" s="72"/>
      <c r="B997" s="13"/>
      <c r="C997" s="75"/>
      <c r="D997" s="13"/>
      <c r="E997" s="13"/>
      <c r="G997" s="75"/>
      <c r="H997" s="8"/>
    </row>
    <row r="998" spans="1:8" x14ac:dyDescent="0.3">
      <c r="A998" s="72"/>
      <c r="B998" s="13"/>
      <c r="C998" s="75"/>
      <c r="D998" s="13"/>
      <c r="E998" s="13"/>
      <c r="G998" s="75"/>
      <c r="H998" s="8"/>
    </row>
    <row r="999" spans="1:8" x14ac:dyDescent="0.3">
      <c r="A999" s="72"/>
      <c r="B999" s="13"/>
      <c r="C999" s="75"/>
      <c r="D999" s="13"/>
      <c r="E999" s="13"/>
      <c r="G999" s="75"/>
      <c r="H999" s="8"/>
    </row>
    <row r="1000" spans="1:8" x14ac:dyDescent="0.3">
      <c r="A1000" s="72"/>
      <c r="B1000" s="13"/>
      <c r="C1000" s="75"/>
      <c r="D1000" s="13"/>
      <c r="E1000" s="13"/>
      <c r="G1000" s="75"/>
      <c r="H1000" s="8"/>
    </row>
    <row r="1001" spans="1:8" x14ac:dyDescent="0.3">
      <c r="A1001" s="72"/>
      <c r="B1001" s="13"/>
      <c r="C1001" s="75"/>
      <c r="D1001" s="13"/>
      <c r="E1001" s="13"/>
      <c r="G1001" s="75"/>
      <c r="H1001" s="8"/>
    </row>
    <row r="1002" spans="1:8" x14ac:dyDescent="0.3">
      <c r="A1002" s="72"/>
      <c r="B1002" s="13"/>
      <c r="C1002" s="75"/>
      <c r="D1002" s="13"/>
      <c r="E1002" s="13"/>
      <c r="G1002" s="75"/>
      <c r="H1002" s="8"/>
    </row>
    <row r="1003" spans="1:8" x14ac:dyDescent="0.3">
      <c r="A1003" s="72"/>
      <c r="B1003" s="13"/>
      <c r="C1003" s="75"/>
      <c r="D1003" s="13"/>
      <c r="E1003" s="13"/>
      <c r="G1003" s="75"/>
      <c r="H1003" s="8"/>
    </row>
    <row r="1004" spans="1:8" x14ac:dyDescent="0.3">
      <c r="A1004" s="72"/>
      <c r="B1004" s="13"/>
      <c r="C1004" s="75"/>
      <c r="D1004" s="13"/>
      <c r="E1004" s="13"/>
      <c r="G1004" s="75"/>
      <c r="H1004" s="8"/>
    </row>
    <row r="1005" spans="1:8" x14ac:dyDescent="0.3">
      <c r="A1005" s="72"/>
      <c r="B1005" s="13"/>
      <c r="C1005" s="75"/>
      <c r="D1005" s="13"/>
      <c r="E1005" s="13"/>
      <c r="G1005" s="75"/>
      <c r="H1005" s="8"/>
    </row>
    <row r="1006" spans="1:8" x14ac:dyDescent="0.3">
      <c r="A1006" s="76"/>
      <c r="B1006" s="14"/>
      <c r="C1006" s="77"/>
      <c r="D1006" s="14"/>
      <c r="E1006" s="14"/>
      <c r="G1006" s="75"/>
      <c r="H1006" s="8"/>
    </row>
    <row r="1007" spans="1:8" x14ac:dyDescent="0.3">
      <c r="H1007" s="8"/>
    </row>
    <row r="1008" spans="1:8" x14ac:dyDescent="0.3">
      <c r="H1008" s="8"/>
    </row>
    <row r="1009" spans="8:8" x14ac:dyDescent="0.3">
      <c r="H1009" s="8"/>
    </row>
    <row r="1010" spans="8:8" x14ac:dyDescent="0.3">
      <c r="H1010" s="8"/>
    </row>
    <row r="1011" spans="8:8" x14ac:dyDescent="0.3">
      <c r="H1011" s="8"/>
    </row>
    <row r="1012" spans="8:8" x14ac:dyDescent="0.3">
      <c r="H1012" s="8"/>
    </row>
    <row r="1013" spans="8:8" x14ac:dyDescent="0.3">
      <c r="H1013" s="8"/>
    </row>
    <row r="1014" spans="8:8" x14ac:dyDescent="0.3">
      <c r="H1014" s="8"/>
    </row>
    <row r="1015" spans="8:8" x14ac:dyDescent="0.3">
      <c r="H1015" s="8"/>
    </row>
    <row r="1016" spans="8:8" x14ac:dyDescent="0.3">
      <c r="H1016" s="8"/>
    </row>
    <row r="1017" spans="8:8" x14ac:dyDescent="0.3">
      <c r="H1017" s="8"/>
    </row>
    <row r="1018" spans="8:8" x14ac:dyDescent="0.3">
      <c r="H1018" s="8"/>
    </row>
    <row r="1019" spans="8:8" x14ac:dyDescent="0.3">
      <c r="H1019" s="8"/>
    </row>
    <row r="1020" spans="8:8" x14ac:dyDescent="0.3">
      <c r="H1020" s="8"/>
    </row>
    <row r="1021" spans="8:8" x14ac:dyDescent="0.3">
      <c r="H1021" s="8"/>
    </row>
    <row r="1022" spans="8:8" x14ac:dyDescent="0.3">
      <c r="H1022" s="8"/>
    </row>
    <row r="1023" spans="8:8" x14ac:dyDescent="0.3">
      <c r="H1023" s="8"/>
    </row>
    <row r="1024" spans="8:8" x14ac:dyDescent="0.3">
      <c r="H1024" s="8"/>
    </row>
    <row r="1025" spans="8:8" x14ac:dyDescent="0.3">
      <c r="H1025" s="8"/>
    </row>
    <row r="1026" spans="8:8" x14ac:dyDescent="0.3">
      <c r="H1026" s="8"/>
    </row>
    <row r="1027" spans="8:8" x14ac:dyDescent="0.3">
      <c r="H1027" s="8"/>
    </row>
    <row r="1028" spans="8:8" x14ac:dyDescent="0.3">
      <c r="H1028" s="8"/>
    </row>
    <row r="1029" spans="8:8" x14ac:dyDescent="0.3">
      <c r="H1029" s="8"/>
    </row>
    <row r="1030" spans="8:8" x14ac:dyDescent="0.3">
      <c r="H1030" s="8"/>
    </row>
    <row r="1031" spans="8:8" x14ac:dyDescent="0.3">
      <c r="H1031" s="8"/>
    </row>
    <row r="1032" spans="8:8" x14ac:dyDescent="0.3">
      <c r="H1032" s="8"/>
    </row>
    <row r="1033" spans="8:8" x14ac:dyDescent="0.3">
      <c r="H1033" s="8"/>
    </row>
    <row r="1034" spans="8:8" x14ac:dyDescent="0.3">
      <c r="H1034" s="8"/>
    </row>
    <row r="1035" spans="8:8" x14ac:dyDescent="0.3">
      <c r="H1035" s="8"/>
    </row>
    <row r="1036" spans="8:8" x14ac:dyDescent="0.3">
      <c r="H1036" s="8"/>
    </row>
    <row r="1037" spans="8:8" x14ac:dyDescent="0.3">
      <c r="H1037" s="8"/>
    </row>
    <row r="1038" spans="8:8" x14ac:dyDescent="0.3">
      <c r="H1038" s="8"/>
    </row>
    <row r="1039" spans="8:8" x14ac:dyDescent="0.3">
      <c r="H1039" s="8"/>
    </row>
    <row r="1040" spans="8:8" x14ac:dyDescent="0.3">
      <c r="H1040" s="8"/>
    </row>
    <row r="1041" spans="8:8" x14ac:dyDescent="0.3">
      <c r="H1041" s="8"/>
    </row>
    <row r="1042" spans="8:8" x14ac:dyDescent="0.3">
      <c r="H1042" s="8"/>
    </row>
    <row r="1043" spans="8:8" x14ac:dyDescent="0.3">
      <c r="H1043" s="8"/>
    </row>
    <row r="1044" spans="8:8" x14ac:dyDescent="0.3">
      <c r="H1044" s="8"/>
    </row>
    <row r="1045" spans="8:8" x14ac:dyDescent="0.3">
      <c r="H1045" s="8"/>
    </row>
    <row r="1046" spans="8:8" x14ac:dyDescent="0.3">
      <c r="H1046" s="8"/>
    </row>
    <row r="1047" spans="8:8" x14ac:dyDescent="0.3">
      <c r="H1047" s="8"/>
    </row>
    <row r="1048" spans="8:8" x14ac:dyDescent="0.3">
      <c r="H1048" s="8"/>
    </row>
    <row r="1049" spans="8:8" x14ac:dyDescent="0.3">
      <c r="H1049" s="8"/>
    </row>
    <row r="1050" spans="8:8" x14ac:dyDescent="0.3">
      <c r="H1050" s="8"/>
    </row>
    <row r="1051" spans="8:8" x14ac:dyDescent="0.3">
      <c r="H1051" s="8"/>
    </row>
    <row r="1052" spans="8:8" x14ac:dyDescent="0.3">
      <c r="H1052" s="8"/>
    </row>
    <row r="1053" spans="8:8" x14ac:dyDescent="0.3">
      <c r="H1053" s="8"/>
    </row>
    <row r="1054" spans="8:8" x14ac:dyDescent="0.3">
      <c r="H1054" s="8"/>
    </row>
    <row r="1055" spans="8:8" x14ac:dyDescent="0.3">
      <c r="H1055" s="8"/>
    </row>
    <row r="1056" spans="8:8" x14ac:dyDescent="0.3">
      <c r="H1056" s="8"/>
    </row>
    <row r="1057" spans="8:8" x14ac:dyDescent="0.3">
      <c r="H1057" s="8"/>
    </row>
    <row r="1058" spans="8:8" x14ac:dyDescent="0.3">
      <c r="H1058" s="8"/>
    </row>
    <row r="1059" spans="8:8" x14ac:dyDescent="0.3">
      <c r="H1059" s="8"/>
    </row>
    <row r="1060" spans="8:8" x14ac:dyDescent="0.3">
      <c r="H1060" s="8"/>
    </row>
    <row r="1061" spans="8:8" x14ac:dyDescent="0.3">
      <c r="H1061" s="8"/>
    </row>
    <row r="1062" spans="8:8" x14ac:dyDescent="0.3">
      <c r="H1062" s="8"/>
    </row>
    <row r="1063" spans="8:8" x14ac:dyDescent="0.3">
      <c r="H1063" s="8"/>
    </row>
    <row r="1064" spans="8:8" x14ac:dyDescent="0.3">
      <c r="H1064" s="8"/>
    </row>
    <row r="1065" spans="8:8" x14ac:dyDescent="0.3">
      <c r="H1065" s="8"/>
    </row>
    <row r="1066" spans="8:8" x14ac:dyDescent="0.3">
      <c r="H1066" s="8"/>
    </row>
    <row r="1067" spans="8:8" x14ac:dyDescent="0.3">
      <c r="H1067" s="8"/>
    </row>
    <row r="1068" spans="8:8" x14ac:dyDescent="0.3">
      <c r="H1068" s="8"/>
    </row>
    <row r="1069" spans="8:8" x14ac:dyDescent="0.3">
      <c r="H1069" s="8"/>
    </row>
    <row r="1070" spans="8:8" x14ac:dyDescent="0.3">
      <c r="H1070" s="8"/>
    </row>
    <row r="1071" spans="8:8" x14ac:dyDescent="0.3">
      <c r="H1071" s="8"/>
    </row>
    <row r="1072" spans="8:8" x14ac:dyDescent="0.3">
      <c r="H1072" s="8"/>
    </row>
    <row r="1073" spans="8:8" x14ac:dyDescent="0.3">
      <c r="H1073" s="8"/>
    </row>
    <row r="1074" spans="8:8" x14ac:dyDescent="0.3">
      <c r="H1074" s="8"/>
    </row>
    <row r="1075" spans="8:8" x14ac:dyDescent="0.3">
      <c r="H1075" s="8"/>
    </row>
    <row r="1076" spans="8:8" x14ac:dyDescent="0.3">
      <c r="H1076" s="8"/>
    </row>
    <row r="1077" spans="8:8" x14ac:dyDescent="0.3">
      <c r="H1077" s="8"/>
    </row>
    <row r="1078" spans="8:8" x14ac:dyDescent="0.3">
      <c r="H1078" s="8"/>
    </row>
    <row r="1079" spans="8:8" x14ac:dyDescent="0.3">
      <c r="H1079" s="8"/>
    </row>
    <row r="1080" spans="8:8" x14ac:dyDescent="0.3">
      <c r="H1080" s="8"/>
    </row>
    <row r="1081" spans="8:8" x14ac:dyDescent="0.3">
      <c r="H1081" s="8"/>
    </row>
    <row r="1082" spans="8:8" x14ac:dyDescent="0.3">
      <c r="H1082" s="8"/>
    </row>
    <row r="1083" spans="8:8" x14ac:dyDescent="0.3">
      <c r="H1083" s="8"/>
    </row>
    <row r="1084" spans="8:8" x14ac:dyDescent="0.3">
      <c r="H1084" s="8"/>
    </row>
    <row r="1085" spans="8:8" x14ac:dyDescent="0.3">
      <c r="H1085" s="8"/>
    </row>
    <row r="1086" spans="8:8" x14ac:dyDescent="0.3">
      <c r="H1086" s="8"/>
    </row>
    <row r="1087" spans="8:8" x14ac:dyDescent="0.3">
      <c r="H1087" s="8"/>
    </row>
    <row r="1088" spans="8:8" x14ac:dyDescent="0.3">
      <c r="H1088" s="8"/>
    </row>
    <row r="1089" spans="8:8" x14ac:dyDescent="0.3">
      <c r="H1089" s="8"/>
    </row>
    <row r="1090" spans="8:8" x14ac:dyDescent="0.3">
      <c r="H1090" s="8"/>
    </row>
    <row r="1091" spans="8:8" x14ac:dyDescent="0.3">
      <c r="H1091" s="8"/>
    </row>
    <row r="1092" spans="8:8" x14ac:dyDescent="0.3">
      <c r="H1092" s="8"/>
    </row>
    <row r="1093" spans="8:8" x14ac:dyDescent="0.3">
      <c r="H1093" s="8"/>
    </row>
    <row r="1094" spans="8:8" x14ac:dyDescent="0.3">
      <c r="H1094" s="8"/>
    </row>
    <row r="1095" spans="8:8" x14ac:dyDescent="0.3">
      <c r="H1095" s="8"/>
    </row>
    <row r="1096" spans="8:8" x14ac:dyDescent="0.3">
      <c r="H1096" s="8"/>
    </row>
    <row r="1097" spans="8:8" x14ac:dyDescent="0.3">
      <c r="H1097" s="8"/>
    </row>
    <row r="1098" spans="8:8" x14ac:dyDescent="0.3">
      <c r="H1098" s="8"/>
    </row>
    <row r="1099" spans="8:8" x14ac:dyDescent="0.3">
      <c r="H1099" s="8"/>
    </row>
    <row r="1100" spans="8:8" x14ac:dyDescent="0.3">
      <c r="H1100" s="8"/>
    </row>
    <row r="1101" spans="8:8" x14ac:dyDescent="0.3">
      <c r="H1101" s="8"/>
    </row>
    <row r="1102" spans="8:8" x14ac:dyDescent="0.3">
      <c r="H1102" s="8"/>
    </row>
    <row r="1103" spans="8:8" x14ac:dyDescent="0.3">
      <c r="H1103" s="8"/>
    </row>
    <row r="1104" spans="8:8" x14ac:dyDescent="0.3">
      <c r="H1104" s="8"/>
    </row>
    <row r="1105" spans="8:8" x14ac:dyDescent="0.3">
      <c r="H1105" s="8"/>
    </row>
    <row r="1106" spans="8:8" x14ac:dyDescent="0.3">
      <c r="H1106" s="8"/>
    </row>
    <row r="1107" spans="8:8" x14ac:dyDescent="0.3">
      <c r="H1107" s="8"/>
    </row>
    <row r="1108" spans="8:8" x14ac:dyDescent="0.3">
      <c r="H1108" s="8"/>
    </row>
    <row r="1109" spans="8:8" x14ac:dyDescent="0.3">
      <c r="H1109" s="8"/>
    </row>
    <row r="1110" spans="8:8" x14ac:dyDescent="0.3">
      <c r="H1110" s="8"/>
    </row>
    <row r="1111" spans="8:8" x14ac:dyDescent="0.3">
      <c r="H1111" s="8"/>
    </row>
    <row r="1112" spans="8:8" x14ac:dyDescent="0.3">
      <c r="H1112" s="8"/>
    </row>
    <row r="1113" spans="8:8" x14ac:dyDescent="0.3">
      <c r="H1113" s="8"/>
    </row>
    <row r="1114" spans="8:8" x14ac:dyDescent="0.3">
      <c r="H1114" s="8"/>
    </row>
    <row r="1115" spans="8:8" x14ac:dyDescent="0.3">
      <c r="H1115" s="8"/>
    </row>
    <row r="1116" spans="8:8" x14ac:dyDescent="0.3">
      <c r="H1116" s="8"/>
    </row>
    <row r="1117" spans="8:8" x14ac:dyDescent="0.3">
      <c r="H1117" s="8"/>
    </row>
    <row r="1118" spans="8:8" x14ac:dyDescent="0.3">
      <c r="H1118" s="8"/>
    </row>
    <row r="1119" spans="8:8" x14ac:dyDescent="0.3">
      <c r="H1119" s="8"/>
    </row>
    <row r="1120" spans="8:8" x14ac:dyDescent="0.3">
      <c r="H1120" s="8"/>
    </row>
    <row r="1121" spans="8:8" x14ac:dyDescent="0.3">
      <c r="H1121" s="8"/>
    </row>
    <row r="1122" spans="8:8" x14ac:dyDescent="0.3">
      <c r="H1122" s="8"/>
    </row>
    <row r="1123" spans="8:8" x14ac:dyDescent="0.3">
      <c r="H1123" s="8"/>
    </row>
    <row r="1124" spans="8:8" x14ac:dyDescent="0.3">
      <c r="H1124" s="8"/>
    </row>
    <row r="1125" spans="8:8" x14ac:dyDescent="0.3">
      <c r="H1125" s="8"/>
    </row>
    <row r="1126" spans="8:8" x14ac:dyDescent="0.3">
      <c r="H1126" s="8"/>
    </row>
    <row r="1127" spans="8:8" x14ac:dyDescent="0.3">
      <c r="H1127" s="8"/>
    </row>
    <row r="1128" spans="8:8" x14ac:dyDescent="0.3">
      <c r="H1128" s="8"/>
    </row>
    <row r="1129" spans="8:8" x14ac:dyDescent="0.3">
      <c r="H1129" s="8"/>
    </row>
    <row r="1130" spans="8:8" x14ac:dyDescent="0.3">
      <c r="H1130" s="8"/>
    </row>
    <row r="1131" spans="8:8" x14ac:dyDescent="0.3">
      <c r="H1131" s="8"/>
    </row>
    <row r="1132" spans="8:8" x14ac:dyDescent="0.3">
      <c r="H1132" s="8"/>
    </row>
    <row r="1133" spans="8:8" x14ac:dyDescent="0.3">
      <c r="H1133" s="8"/>
    </row>
    <row r="1134" spans="8:8" x14ac:dyDescent="0.3">
      <c r="H1134" s="8"/>
    </row>
    <row r="1135" spans="8:8" x14ac:dyDescent="0.3">
      <c r="H1135" s="8"/>
    </row>
    <row r="1136" spans="8:8" x14ac:dyDescent="0.3">
      <c r="H1136" s="8"/>
    </row>
    <row r="1137" spans="8:8" x14ac:dyDescent="0.3">
      <c r="H1137" s="8"/>
    </row>
    <row r="1138" spans="8:8" x14ac:dyDescent="0.3">
      <c r="H1138" s="8"/>
    </row>
    <row r="1139" spans="8:8" x14ac:dyDescent="0.3">
      <c r="H1139" s="8"/>
    </row>
    <row r="1140" spans="8:8" x14ac:dyDescent="0.3">
      <c r="H1140" s="8"/>
    </row>
    <row r="1141" spans="8:8" x14ac:dyDescent="0.3">
      <c r="H1141" s="8"/>
    </row>
    <row r="1142" spans="8:8" x14ac:dyDescent="0.3">
      <c r="H1142" s="8"/>
    </row>
    <row r="1143" spans="8:8" x14ac:dyDescent="0.3">
      <c r="H1143" s="8"/>
    </row>
    <row r="1144" spans="8:8" x14ac:dyDescent="0.3">
      <c r="H1144" s="8"/>
    </row>
    <row r="1145" spans="8:8" x14ac:dyDescent="0.3">
      <c r="H1145" s="8"/>
    </row>
    <row r="1146" spans="8:8" x14ac:dyDescent="0.3">
      <c r="H1146" s="8"/>
    </row>
    <row r="1147" spans="8:8" x14ac:dyDescent="0.3">
      <c r="H1147" s="8"/>
    </row>
    <row r="1148" spans="8:8" x14ac:dyDescent="0.3">
      <c r="H1148" s="8"/>
    </row>
    <row r="1149" spans="8:8" x14ac:dyDescent="0.3">
      <c r="H1149" s="8"/>
    </row>
    <row r="1150" spans="8:8" x14ac:dyDescent="0.3">
      <c r="H1150" s="8"/>
    </row>
    <row r="1151" spans="8:8" x14ac:dyDescent="0.3">
      <c r="H1151" s="8"/>
    </row>
    <row r="1152" spans="8:8" x14ac:dyDescent="0.3">
      <c r="H1152" s="8"/>
    </row>
    <row r="1153" spans="8:8" x14ac:dyDescent="0.3">
      <c r="H1153" s="8"/>
    </row>
    <row r="1154" spans="8:8" x14ac:dyDescent="0.3">
      <c r="H1154" s="8"/>
    </row>
    <row r="1155" spans="8:8" x14ac:dyDescent="0.3">
      <c r="H1155" s="8"/>
    </row>
    <row r="1156" spans="8:8" x14ac:dyDescent="0.3">
      <c r="H1156" s="8"/>
    </row>
    <row r="1157" spans="8:8" x14ac:dyDescent="0.3">
      <c r="H1157" s="8"/>
    </row>
    <row r="1158" spans="8:8" x14ac:dyDescent="0.3">
      <c r="H1158" s="8"/>
    </row>
    <row r="1159" spans="8:8" x14ac:dyDescent="0.3">
      <c r="H1159" s="8"/>
    </row>
    <row r="1160" spans="8:8" x14ac:dyDescent="0.3">
      <c r="H1160" s="8"/>
    </row>
    <row r="1161" spans="8:8" x14ac:dyDescent="0.3">
      <c r="H1161" s="8"/>
    </row>
    <row r="1162" spans="8:8" x14ac:dyDescent="0.3">
      <c r="H1162" s="8"/>
    </row>
    <row r="1163" spans="8:8" x14ac:dyDescent="0.3">
      <c r="H1163" s="8"/>
    </row>
    <row r="1164" spans="8:8" x14ac:dyDescent="0.3">
      <c r="H1164" s="8"/>
    </row>
    <row r="1165" spans="8:8" x14ac:dyDescent="0.3">
      <c r="H1165" s="8"/>
    </row>
    <row r="1166" spans="8:8" x14ac:dyDescent="0.3">
      <c r="H1166" s="8"/>
    </row>
    <row r="1167" spans="8:8" x14ac:dyDescent="0.3">
      <c r="H1167" s="8"/>
    </row>
    <row r="1168" spans="8:8" x14ac:dyDescent="0.3">
      <c r="H1168" s="8"/>
    </row>
    <row r="1169" spans="8:8" x14ac:dyDescent="0.3">
      <c r="H1169" s="8"/>
    </row>
    <row r="1170" spans="8:8" x14ac:dyDescent="0.3">
      <c r="H1170" s="8"/>
    </row>
    <row r="1171" spans="8:8" x14ac:dyDescent="0.3">
      <c r="H1171" s="8"/>
    </row>
    <row r="1172" spans="8:8" x14ac:dyDescent="0.3">
      <c r="H1172" s="8"/>
    </row>
    <row r="1173" spans="8:8" x14ac:dyDescent="0.3">
      <c r="H1173" s="8"/>
    </row>
    <row r="1174" spans="8:8" x14ac:dyDescent="0.3">
      <c r="H1174" s="8"/>
    </row>
    <row r="1175" spans="8:8" x14ac:dyDescent="0.3">
      <c r="H1175" s="8"/>
    </row>
    <row r="1176" spans="8:8" x14ac:dyDescent="0.3">
      <c r="H1176" s="8"/>
    </row>
    <row r="1177" spans="8:8" x14ac:dyDescent="0.3">
      <c r="H1177" s="8"/>
    </row>
    <row r="1178" spans="8:8" x14ac:dyDescent="0.3">
      <c r="H1178" s="8"/>
    </row>
    <row r="1179" spans="8:8" x14ac:dyDescent="0.3">
      <c r="H1179" s="8"/>
    </row>
    <row r="1180" spans="8:8" x14ac:dyDescent="0.3">
      <c r="H1180" s="8"/>
    </row>
    <row r="1181" spans="8:8" x14ac:dyDescent="0.3">
      <c r="H1181" s="8"/>
    </row>
    <row r="1182" spans="8:8" x14ac:dyDescent="0.3">
      <c r="H1182" s="8"/>
    </row>
    <row r="1183" spans="8:8" x14ac:dyDescent="0.3">
      <c r="H1183" s="8"/>
    </row>
    <row r="1184" spans="8:8" x14ac:dyDescent="0.3">
      <c r="H1184" s="8"/>
    </row>
    <row r="1185" spans="8:8" x14ac:dyDescent="0.3">
      <c r="H1185" s="8"/>
    </row>
    <row r="1186" spans="8:8" x14ac:dyDescent="0.3">
      <c r="H1186" s="8"/>
    </row>
    <row r="1187" spans="8:8" x14ac:dyDescent="0.3">
      <c r="H1187" s="8"/>
    </row>
    <row r="1188" spans="8:8" x14ac:dyDescent="0.3">
      <c r="H1188" s="8"/>
    </row>
    <row r="1189" spans="8:8" x14ac:dyDescent="0.3">
      <c r="H1189" s="8"/>
    </row>
    <row r="1190" spans="8:8" x14ac:dyDescent="0.3">
      <c r="H1190" s="8"/>
    </row>
    <row r="1191" spans="8:8" x14ac:dyDescent="0.3">
      <c r="H1191" s="8"/>
    </row>
    <row r="1192" spans="8:8" x14ac:dyDescent="0.3">
      <c r="H1192" s="8"/>
    </row>
    <row r="1193" spans="8:8" x14ac:dyDescent="0.3">
      <c r="H1193" s="8"/>
    </row>
    <row r="1194" spans="8:8" x14ac:dyDescent="0.3">
      <c r="H1194" s="8"/>
    </row>
    <row r="1195" spans="8:8" x14ac:dyDescent="0.3">
      <c r="H1195" s="8"/>
    </row>
    <row r="1196" spans="8:8" x14ac:dyDescent="0.3">
      <c r="H1196" s="8"/>
    </row>
    <row r="1197" spans="8:8" x14ac:dyDescent="0.3">
      <c r="H1197" s="8"/>
    </row>
    <row r="1198" spans="8:8" x14ac:dyDescent="0.3">
      <c r="H1198" s="8"/>
    </row>
    <row r="1199" spans="8:8" x14ac:dyDescent="0.3">
      <c r="H1199" s="8"/>
    </row>
    <row r="1200" spans="8:8" x14ac:dyDescent="0.3">
      <c r="H1200" s="8"/>
    </row>
    <row r="1201" spans="8:8" x14ac:dyDescent="0.3">
      <c r="H1201" s="8"/>
    </row>
    <row r="1202" spans="8:8" x14ac:dyDescent="0.3">
      <c r="H1202" s="8"/>
    </row>
    <row r="1203" spans="8:8" x14ac:dyDescent="0.3">
      <c r="H1203" s="8"/>
    </row>
    <row r="1204" spans="8:8" x14ac:dyDescent="0.3">
      <c r="H1204" s="8"/>
    </row>
    <row r="1205" spans="8:8" x14ac:dyDescent="0.3">
      <c r="H1205" s="8"/>
    </row>
    <row r="1206" spans="8:8" x14ac:dyDescent="0.3">
      <c r="H1206" s="8"/>
    </row>
    <row r="1207" spans="8:8" x14ac:dyDescent="0.3">
      <c r="H1207" s="8"/>
    </row>
    <row r="1208" spans="8:8" x14ac:dyDescent="0.3">
      <c r="H1208" s="8"/>
    </row>
    <row r="1209" spans="8:8" x14ac:dyDescent="0.3">
      <c r="H1209" s="8"/>
    </row>
    <row r="1210" spans="8:8" x14ac:dyDescent="0.3">
      <c r="H1210" s="8"/>
    </row>
    <row r="1211" spans="8:8" x14ac:dyDescent="0.3">
      <c r="H1211" s="8"/>
    </row>
    <row r="1212" spans="8:8" x14ac:dyDescent="0.3">
      <c r="H1212" s="8"/>
    </row>
    <row r="1213" spans="8:8" x14ac:dyDescent="0.3">
      <c r="H1213" s="8"/>
    </row>
    <row r="1214" spans="8:8" x14ac:dyDescent="0.3">
      <c r="H1214" s="8"/>
    </row>
    <row r="1215" spans="8:8" x14ac:dyDescent="0.3">
      <c r="H1215" s="8"/>
    </row>
    <row r="1216" spans="8:8" x14ac:dyDescent="0.3">
      <c r="H1216" s="8"/>
    </row>
    <row r="1217" spans="8:8" x14ac:dyDescent="0.3">
      <c r="H1217" s="8"/>
    </row>
    <row r="1218" spans="8:8" x14ac:dyDescent="0.3">
      <c r="H1218" s="8"/>
    </row>
    <row r="1219" spans="8:8" x14ac:dyDescent="0.3">
      <c r="H1219" s="8"/>
    </row>
    <row r="1220" spans="8:8" x14ac:dyDescent="0.3">
      <c r="H1220" s="8"/>
    </row>
    <row r="1221" spans="8:8" x14ac:dyDescent="0.3">
      <c r="H1221" s="8"/>
    </row>
    <row r="1222" spans="8:8" x14ac:dyDescent="0.3">
      <c r="H1222" s="8"/>
    </row>
    <row r="1223" spans="8:8" x14ac:dyDescent="0.3">
      <c r="H1223" s="8"/>
    </row>
    <row r="1224" spans="8:8" x14ac:dyDescent="0.3">
      <c r="H1224" s="8"/>
    </row>
    <row r="1225" spans="8:8" x14ac:dyDescent="0.3">
      <c r="H1225" s="8"/>
    </row>
    <row r="1226" spans="8:8" x14ac:dyDescent="0.3">
      <c r="H1226" s="8"/>
    </row>
    <row r="1227" spans="8:8" x14ac:dyDescent="0.3">
      <c r="H1227" s="8"/>
    </row>
    <row r="1228" spans="8:8" x14ac:dyDescent="0.3">
      <c r="H1228" s="8"/>
    </row>
    <row r="1229" spans="8:8" x14ac:dyDescent="0.3">
      <c r="H1229" s="8"/>
    </row>
    <row r="1230" spans="8:8" x14ac:dyDescent="0.3">
      <c r="H1230" s="8"/>
    </row>
    <row r="1231" spans="8:8" x14ac:dyDescent="0.3">
      <c r="H1231" s="8"/>
    </row>
    <row r="1232" spans="8:8" x14ac:dyDescent="0.3">
      <c r="H1232" s="8"/>
    </row>
    <row r="1233" spans="8:8" x14ac:dyDescent="0.3">
      <c r="H1233" s="8"/>
    </row>
    <row r="1234" spans="8:8" x14ac:dyDescent="0.3">
      <c r="H1234" s="8"/>
    </row>
    <row r="1235" spans="8:8" x14ac:dyDescent="0.3">
      <c r="H1235" s="8"/>
    </row>
    <row r="1236" spans="8:8" x14ac:dyDescent="0.3">
      <c r="H1236" s="8"/>
    </row>
    <row r="1237" spans="8:8" x14ac:dyDescent="0.3">
      <c r="H1237" s="8"/>
    </row>
    <row r="1238" spans="8:8" x14ac:dyDescent="0.3">
      <c r="H1238" s="8"/>
    </row>
    <row r="1239" spans="8:8" x14ac:dyDescent="0.3">
      <c r="H1239" s="8"/>
    </row>
    <row r="1240" spans="8:8" x14ac:dyDescent="0.3">
      <c r="H1240" s="8"/>
    </row>
    <row r="1241" spans="8:8" x14ac:dyDescent="0.3">
      <c r="H1241" s="8"/>
    </row>
    <row r="1242" spans="8:8" x14ac:dyDescent="0.3">
      <c r="H1242" s="8"/>
    </row>
    <row r="1243" spans="8:8" x14ac:dyDescent="0.3">
      <c r="H1243" s="8"/>
    </row>
    <row r="1244" spans="8:8" x14ac:dyDescent="0.3">
      <c r="H1244" s="8"/>
    </row>
    <row r="1245" spans="8:8" x14ac:dyDescent="0.3">
      <c r="H1245" s="8"/>
    </row>
    <row r="1246" spans="8:8" x14ac:dyDescent="0.3">
      <c r="H1246" s="8"/>
    </row>
    <row r="1247" spans="8:8" x14ac:dyDescent="0.3">
      <c r="H1247" s="8"/>
    </row>
    <row r="1248" spans="8:8" x14ac:dyDescent="0.3">
      <c r="H1248" s="8"/>
    </row>
    <row r="1249" spans="8:8" x14ac:dyDescent="0.3">
      <c r="H1249" s="8"/>
    </row>
    <row r="1250" spans="8:8" x14ac:dyDescent="0.3">
      <c r="H1250" s="8"/>
    </row>
    <row r="1251" spans="8:8" x14ac:dyDescent="0.3">
      <c r="H1251" s="8"/>
    </row>
    <row r="1252" spans="8:8" x14ac:dyDescent="0.3">
      <c r="H1252" s="8"/>
    </row>
    <row r="1253" spans="8:8" x14ac:dyDescent="0.3">
      <c r="H1253" s="8"/>
    </row>
    <row r="1254" spans="8:8" x14ac:dyDescent="0.3">
      <c r="H1254" s="8"/>
    </row>
    <row r="1255" spans="8:8" x14ac:dyDescent="0.3">
      <c r="H1255" s="8"/>
    </row>
    <row r="1256" spans="8:8" x14ac:dyDescent="0.3">
      <c r="H1256" s="8"/>
    </row>
    <row r="1257" spans="8:8" x14ac:dyDescent="0.3">
      <c r="H1257" s="8"/>
    </row>
    <row r="1258" spans="8:8" x14ac:dyDescent="0.3">
      <c r="H1258" s="8"/>
    </row>
    <row r="1259" spans="8:8" x14ac:dyDescent="0.3">
      <c r="H1259" s="8"/>
    </row>
    <row r="1260" spans="8:8" x14ac:dyDescent="0.3">
      <c r="H1260" s="8"/>
    </row>
    <row r="1261" spans="8:8" x14ac:dyDescent="0.3">
      <c r="H1261" s="8"/>
    </row>
    <row r="1262" spans="8:8" x14ac:dyDescent="0.3">
      <c r="H1262" s="8"/>
    </row>
    <row r="1263" spans="8:8" x14ac:dyDescent="0.3">
      <c r="H1263" s="8"/>
    </row>
    <row r="1264" spans="8:8" x14ac:dyDescent="0.3">
      <c r="H1264" s="8"/>
    </row>
    <row r="1265" spans="8:8" x14ac:dyDescent="0.3">
      <c r="H1265" s="8"/>
    </row>
    <row r="1266" spans="8:8" x14ac:dyDescent="0.3">
      <c r="H1266" s="8"/>
    </row>
    <row r="1267" spans="8:8" x14ac:dyDescent="0.3">
      <c r="H1267" s="8"/>
    </row>
    <row r="1268" spans="8:8" x14ac:dyDescent="0.3">
      <c r="H1268" s="8"/>
    </row>
    <row r="1269" spans="8:8" x14ac:dyDescent="0.3">
      <c r="H1269" s="8"/>
    </row>
    <row r="1270" spans="8:8" x14ac:dyDescent="0.3">
      <c r="H1270" s="8"/>
    </row>
    <row r="1271" spans="8:8" x14ac:dyDescent="0.3">
      <c r="H1271" s="8"/>
    </row>
    <row r="1272" spans="8:8" x14ac:dyDescent="0.3">
      <c r="H1272" s="8"/>
    </row>
    <row r="1273" spans="8:8" x14ac:dyDescent="0.3">
      <c r="H1273" s="8"/>
    </row>
    <row r="1274" spans="8:8" x14ac:dyDescent="0.3">
      <c r="H1274" s="8"/>
    </row>
    <row r="1275" spans="8:8" x14ac:dyDescent="0.3">
      <c r="H1275" s="8"/>
    </row>
    <row r="1276" spans="8:8" x14ac:dyDescent="0.3">
      <c r="H1276" s="8"/>
    </row>
    <row r="1277" spans="8:8" x14ac:dyDescent="0.3">
      <c r="H1277" s="8"/>
    </row>
    <row r="1278" spans="8:8" x14ac:dyDescent="0.3">
      <c r="H1278" s="8"/>
    </row>
    <row r="1279" spans="8:8" x14ac:dyDescent="0.3">
      <c r="H1279" s="8"/>
    </row>
    <row r="1280" spans="8:8" x14ac:dyDescent="0.3">
      <c r="H1280" s="8"/>
    </row>
    <row r="1281" spans="8:8" x14ac:dyDescent="0.3">
      <c r="H1281" s="8"/>
    </row>
    <row r="1282" spans="8:8" x14ac:dyDescent="0.3">
      <c r="H1282" s="8"/>
    </row>
    <row r="1283" spans="8:8" x14ac:dyDescent="0.3">
      <c r="H1283" s="8"/>
    </row>
    <row r="1284" spans="8:8" x14ac:dyDescent="0.3">
      <c r="H1284" s="8"/>
    </row>
    <row r="1285" spans="8:8" x14ac:dyDescent="0.3">
      <c r="H1285" s="8"/>
    </row>
    <row r="1286" spans="8:8" x14ac:dyDescent="0.3">
      <c r="H1286" s="8"/>
    </row>
    <row r="1287" spans="8:8" x14ac:dyDescent="0.3">
      <c r="H1287" s="8"/>
    </row>
    <row r="1288" spans="8:8" x14ac:dyDescent="0.3">
      <c r="H1288" s="8"/>
    </row>
    <row r="1289" spans="8:8" x14ac:dyDescent="0.3">
      <c r="H1289" s="8"/>
    </row>
    <row r="1290" spans="8:8" x14ac:dyDescent="0.3">
      <c r="H1290" s="8"/>
    </row>
    <row r="1291" spans="8:8" x14ac:dyDescent="0.3">
      <c r="H1291" s="8"/>
    </row>
    <row r="1292" spans="8:8" x14ac:dyDescent="0.3">
      <c r="H1292" s="8"/>
    </row>
    <row r="1293" spans="8:8" x14ac:dyDescent="0.3">
      <c r="H1293" s="8"/>
    </row>
    <row r="1294" spans="8:8" x14ac:dyDescent="0.3">
      <c r="H1294" s="8"/>
    </row>
    <row r="1295" spans="8:8" x14ac:dyDescent="0.3">
      <c r="H1295" s="8"/>
    </row>
    <row r="1296" spans="8:8" x14ac:dyDescent="0.3">
      <c r="H1296" s="8"/>
    </row>
    <row r="1297" spans="8:8" x14ac:dyDescent="0.3">
      <c r="H1297" s="8"/>
    </row>
    <row r="1298" spans="8:8" x14ac:dyDescent="0.3">
      <c r="H1298" s="8"/>
    </row>
    <row r="1299" spans="8:8" x14ac:dyDescent="0.3">
      <c r="H1299" s="8"/>
    </row>
    <row r="1300" spans="8:8" x14ac:dyDescent="0.3">
      <c r="H1300" s="8"/>
    </row>
    <row r="1301" spans="8:8" x14ac:dyDescent="0.3">
      <c r="H1301" s="8"/>
    </row>
    <row r="1302" spans="8:8" x14ac:dyDescent="0.3">
      <c r="H1302" s="8"/>
    </row>
    <row r="1303" spans="8:8" x14ac:dyDescent="0.3">
      <c r="H1303" s="8"/>
    </row>
    <row r="1304" spans="8:8" x14ac:dyDescent="0.3">
      <c r="H1304" s="8"/>
    </row>
    <row r="1305" spans="8:8" x14ac:dyDescent="0.3">
      <c r="H1305" s="8"/>
    </row>
    <row r="1306" spans="8:8" x14ac:dyDescent="0.3">
      <c r="H1306" s="8"/>
    </row>
    <row r="1307" spans="8:8" x14ac:dyDescent="0.3">
      <c r="H1307" s="8"/>
    </row>
    <row r="1308" spans="8:8" x14ac:dyDescent="0.3">
      <c r="H1308" s="8"/>
    </row>
    <row r="1309" spans="8:8" x14ac:dyDescent="0.3">
      <c r="H1309" s="8"/>
    </row>
    <row r="1310" spans="8:8" x14ac:dyDescent="0.3">
      <c r="H1310" s="8"/>
    </row>
    <row r="1311" spans="8:8" x14ac:dyDescent="0.3">
      <c r="H1311" s="8"/>
    </row>
    <row r="1312" spans="8:8" x14ac:dyDescent="0.3">
      <c r="H1312" s="8"/>
    </row>
    <row r="1313" spans="8:8" x14ac:dyDescent="0.3">
      <c r="H1313" s="8"/>
    </row>
    <row r="1314" spans="8:8" x14ac:dyDescent="0.3">
      <c r="H1314" s="8"/>
    </row>
    <row r="1315" spans="8:8" x14ac:dyDescent="0.3">
      <c r="H1315" s="8"/>
    </row>
    <row r="1316" spans="8:8" x14ac:dyDescent="0.3">
      <c r="H1316" s="8"/>
    </row>
    <row r="1317" spans="8:8" x14ac:dyDescent="0.3">
      <c r="H1317" s="8"/>
    </row>
    <row r="1318" spans="8:8" x14ac:dyDescent="0.3">
      <c r="H1318" s="8"/>
    </row>
    <row r="1319" spans="8:8" x14ac:dyDescent="0.3">
      <c r="H1319" s="8"/>
    </row>
    <row r="1320" spans="8:8" x14ac:dyDescent="0.3">
      <c r="H1320" s="8"/>
    </row>
    <row r="1321" spans="8:8" x14ac:dyDescent="0.3">
      <c r="H1321" s="8"/>
    </row>
    <row r="1322" spans="8:8" x14ac:dyDescent="0.3">
      <c r="H1322" s="8"/>
    </row>
    <row r="1323" spans="8:8" x14ac:dyDescent="0.3">
      <c r="H1323" s="8"/>
    </row>
    <row r="1324" spans="8:8" x14ac:dyDescent="0.3">
      <c r="H1324" s="8"/>
    </row>
    <row r="1325" spans="8:8" x14ac:dyDescent="0.3">
      <c r="H1325" s="8"/>
    </row>
    <row r="1326" spans="8:8" x14ac:dyDescent="0.3">
      <c r="H1326" s="8"/>
    </row>
    <row r="1327" spans="8:8" x14ac:dyDescent="0.3">
      <c r="H1327" s="8"/>
    </row>
    <row r="1328" spans="8:8" x14ac:dyDescent="0.3">
      <c r="H1328" s="8"/>
    </row>
    <row r="1329" spans="8:8" x14ac:dyDescent="0.3">
      <c r="H1329" s="8"/>
    </row>
    <row r="1330" spans="8:8" x14ac:dyDescent="0.3">
      <c r="H1330" s="8"/>
    </row>
    <row r="1331" spans="8:8" x14ac:dyDescent="0.3">
      <c r="H1331" s="8"/>
    </row>
    <row r="1332" spans="8:8" x14ac:dyDescent="0.3">
      <c r="H1332" s="8"/>
    </row>
    <row r="1333" spans="8:8" x14ac:dyDescent="0.3">
      <c r="H1333" s="8"/>
    </row>
    <row r="1334" spans="8:8" x14ac:dyDescent="0.3">
      <c r="H1334" s="8"/>
    </row>
    <row r="1335" spans="8:8" x14ac:dyDescent="0.3">
      <c r="H1335" s="8"/>
    </row>
    <row r="1336" spans="8:8" x14ac:dyDescent="0.3">
      <c r="H1336" s="8"/>
    </row>
    <row r="1337" spans="8:8" x14ac:dyDescent="0.3">
      <c r="H1337" s="8"/>
    </row>
    <row r="1338" spans="8:8" x14ac:dyDescent="0.3">
      <c r="H1338" s="8"/>
    </row>
    <row r="1339" spans="8:8" x14ac:dyDescent="0.3">
      <c r="H1339" s="8"/>
    </row>
    <row r="1340" spans="8:8" x14ac:dyDescent="0.3">
      <c r="H1340" s="8"/>
    </row>
    <row r="1341" spans="8:8" x14ac:dyDescent="0.3">
      <c r="H1341" s="8"/>
    </row>
    <row r="1342" spans="8:8" x14ac:dyDescent="0.3">
      <c r="H1342" s="8"/>
    </row>
    <row r="1343" spans="8:8" x14ac:dyDescent="0.3">
      <c r="H1343" s="8"/>
    </row>
    <row r="1344" spans="8:8" x14ac:dyDescent="0.3">
      <c r="H1344" s="8"/>
    </row>
    <row r="1345" spans="8:8" x14ac:dyDescent="0.3">
      <c r="H1345" s="8"/>
    </row>
    <row r="1346" spans="8:8" x14ac:dyDescent="0.3">
      <c r="H1346" s="8"/>
    </row>
    <row r="1347" spans="8:8" x14ac:dyDescent="0.3">
      <c r="H1347" s="8"/>
    </row>
    <row r="1348" spans="8:8" x14ac:dyDescent="0.3">
      <c r="H1348" s="8"/>
    </row>
    <row r="1349" spans="8:8" x14ac:dyDescent="0.3">
      <c r="H1349" s="8"/>
    </row>
    <row r="1350" spans="8:8" x14ac:dyDescent="0.3">
      <c r="H1350" s="8"/>
    </row>
    <row r="1351" spans="8:8" x14ac:dyDescent="0.3">
      <c r="H1351" s="8"/>
    </row>
    <row r="1352" spans="8:8" x14ac:dyDescent="0.3">
      <c r="H1352" s="8"/>
    </row>
    <row r="1353" spans="8:8" x14ac:dyDescent="0.3">
      <c r="H1353" s="8"/>
    </row>
    <row r="1354" spans="8:8" x14ac:dyDescent="0.3">
      <c r="H1354" s="8"/>
    </row>
    <row r="1355" spans="8:8" x14ac:dyDescent="0.3">
      <c r="H1355" s="8"/>
    </row>
    <row r="1356" spans="8:8" x14ac:dyDescent="0.3">
      <c r="H1356" s="8"/>
    </row>
    <row r="1357" spans="8:8" x14ac:dyDescent="0.3">
      <c r="H1357" s="8"/>
    </row>
    <row r="1358" spans="8:8" x14ac:dyDescent="0.3">
      <c r="H1358" s="8"/>
    </row>
    <row r="1359" spans="8:8" x14ac:dyDescent="0.3">
      <c r="H1359" s="8"/>
    </row>
    <row r="1360" spans="8:8" x14ac:dyDescent="0.3">
      <c r="H1360" s="8"/>
    </row>
    <row r="1361" spans="8:8" x14ac:dyDescent="0.3">
      <c r="H1361" s="8"/>
    </row>
    <row r="1362" spans="8:8" x14ac:dyDescent="0.3">
      <c r="H1362" s="8"/>
    </row>
    <row r="1363" spans="8:8" x14ac:dyDescent="0.3">
      <c r="H1363" s="8"/>
    </row>
    <row r="1364" spans="8:8" x14ac:dyDescent="0.3">
      <c r="H1364" s="8"/>
    </row>
    <row r="1365" spans="8:8" x14ac:dyDescent="0.3">
      <c r="H1365" s="8"/>
    </row>
    <row r="1366" spans="8:8" x14ac:dyDescent="0.3">
      <c r="H1366" s="8"/>
    </row>
    <row r="1367" spans="8:8" x14ac:dyDescent="0.3">
      <c r="H1367" s="8"/>
    </row>
    <row r="1368" spans="8:8" x14ac:dyDescent="0.3">
      <c r="H1368" s="8"/>
    </row>
    <row r="1369" spans="8:8" x14ac:dyDescent="0.3">
      <c r="H1369" s="8"/>
    </row>
    <row r="1370" spans="8:8" x14ac:dyDescent="0.3">
      <c r="H1370" s="8"/>
    </row>
    <row r="1371" spans="8:8" x14ac:dyDescent="0.3">
      <c r="H1371" s="8"/>
    </row>
    <row r="1372" spans="8:8" x14ac:dyDescent="0.3">
      <c r="H1372" s="8"/>
    </row>
    <row r="1373" spans="8:8" x14ac:dyDescent="0.3">
      <c r="H1373" s="8"/>
    </row>
    <row r="1374" spans="8:8" x14ac:dyDescent="0.3">
      <c r="H1374" s="8"/>
    </row>
    <row r="1375" spans="8:8" x14ac:dyDescent="0.3">
      <c r="H1375" s="8"/>
    </row>
    <row r="1376" spans="8:8" x14ac:dyDescent="0.3">
      <c r="H1376" s="8"/>
    </row>
    <row r="1377" spans="8:8" x14ac:dyDescent="0.3">
      <c r="H1377" s="8"/>
    </row>
    <row r="1378" spans="8:8" x14ac:dyDescent="0.3">
      <c r="H1378" s="8"/>
    </row>
    <row r="1379" spans="8:8" x14ac:dyDescent="0.3">
      <c r="H1379" s="8"/>
    </row>
    <row r="1380" spans="8:8" x14ac:dyDescent="0.3">
      <c r="H1380" s="8"/>
    </row>
    <row r="1381" spans="8:8" x14ac:dyDescent="0.3">
      <c r="H1381" s="8"/>
    </row>
    <row r="1382" spans="8:8" x14ac:dyDescent="0.3">
      <c r="H1382" s="8"/>
    </row>
    <row r="1383" spans="8:8" x14ac:dyDescent="0.3">
      <c r="H1383" s="8"/>
    </row>
    <row r="1384" spans="8:8" x14ac:dyDescent="0.3">
      <c r="H1384" s="8"/>
    </row>
    <row r="1385" spans="8:8" x14ac:dyDescent="0.3">
      <c r="H1385" s="8"/>
    </row>
    <row r="1386" spans="8:8" x14ac:dyDescent="0.3">
      <c r="H1386" s="8"/>
    </row>
    <row r="1387" spans="8:8" x14ac:dyDescent="0.3">
      <c r="H1387" s="8"/>
    </row>
    <row r="1388" spans="8:8" x14ac:dyDescent="0.3">
      <c r="H1388" s="8"/>
    </row>
    <row r="1389" spans="8:8" x14ac:dyDescent="0.3">
      <c r="H1389" s="8"/>
    </row>
    <row r="1390" spans="8:8" x14ac:dyDescent="0.3">
      <c r="H1390" s="8"/>
    </row>
    <row r="1391" spans="8:8" x14ac:dyDescent="0.3">
      <c r="H1391" s="8"/>
    </row>
    <row r="1392" spans="8:8" x14ac:dyDescent="0.3">
      <c r="H1392" s="8"/>
    </row>
    <row r="1393" spans="8:8" x14ac:dyDescent="0.3">
      <c r="H1393" s="8"/>
    </row>
    <row r="1394" spans="8:8" x14ac:dyDescent="0.3">
      <c r="H1394" s="8"/>
    </row>
    <row r="1395" spans="8:8" x14ac:dyDescent="0.3">
      <c r="H1395" s="8"/>
    </row>
    <row r="1396" spans="8:8" x14ac:dyDescent="0.3">
      <c r="H1396" s="8"/>
    </row>
    <row r="1397" spans="8:8" x14ac:dyDescent="0.3">
      <c r="H1397" s="8"/>
    </row>
    <row r="1398" spans="8:8" x14ac:dyDescent="0.3">
      <c r="H1398" s="8"/>
    </row>
    <row r="1399" spans="8:8" x14ac:dyDescent="0.3">
      <c r="H1399" s="8"/>
    </row>
    <row r="1400" spans="8:8" x14ac:dyDescent="0.3">
      <c r="H1400" s="8"/>
    </row>
    <row r="1401" spans="8:8" x14ac:dyDescent="0.3">
      <c r="H1401" s="8"/>
    </row>
    <row r="1402" spans="8:8" x14ac:dyDescent="0.3">
      <c r="H1402" s="8"/>
    </row>
    <row r="1403" spans="8:8" x14ac:dyDescent="0.3">
      <c r="H1403" s="8"/>
    </row>
    <row r="1404" spans="8:8" x14ac:dyDescent="0.3">
      <c r="H1404" s="8"/>
    </row>
    <row r="1405" spans="8:8" x14ac:dyDescent="0.3">
      <c r="H1405" s="8"/>
    </row>
    <row r="1406" spans="8:8" x14ac:dyDescent="0.3">
      <c r="H1406" s="8"/>
    </row>
    <row r="1407" spans="8:8" x14ac:dyDescent="0.3">
      <c r="H1407" s="8"/>
    </row>
    <row r="1408" spans="8:8" x14ac:dyDescent="0.3">
      <c r="H1408" s="8"/>
    </row>
    <row r="1409" spans="8:8" x14ac:dyDescent="0.3">
      <c r="H1409" s="8"/>
    </row>
    <row r="1410" spans="8:8" x14ac:dyDescent="0.3">
      <c r="H1410" s="8"/>
    </row>
    <row r="1411" spans="8:8" x14ac:dyDescent="0.3">
      <c r="H1411" s="8"/>
    </row>
    <row r="1412" spans="8:8" x14ac:dyDescent="0.3">
      <c r="H1412" s="8"/>
    </row>
    <row r="1413" spans="8:8" x14ac:dyDescent="0.3">
      <c r="H1413" s="8"/>
    </row>
    <row r="1414" spans="8:8" x14ac:dyDescent="0.3">
      <c r="H1414" s="8"/>
    </row>
    <row r="1415" spans="8:8" x14ac:dyDescent="0.3">
      <c r="H1415" s="8"/>
    </row>
    <row r="1416" spans="8:8" x14ac:dyDescent="0.3">
      <c r="H1416" s="8"/>
    </row>
    <row r="1417" spans="8:8" x14ac:dyDescent="0.3">
      <c r="H1417" s="8"/>
    </row>
    <row r="1418" spans="8:8" x14ac:dyDescent="0.3">
      <c r="H1418" s="8"/>
    </row>
    <row r="1419" spans="8:8" x14ac:dyDescent="0.3">
      <c r="H1419" s="8"/>
    </row>
    <row r="1420" spans="8:8" x14ac:dyDescent="0.3">
      <c r="H1420" s="8"/>
    </row>
    <row r="1421" spans="8:8" x14ac:dyDescent="0.3">
      <c r="H1421" s="8"/>
    </row>
    <row r="1422" spans="8:8" x14ac:dyDescent="0.3">
      <c r="H1422" s="8"/>
    </row>
    <row r="1423" spans="8:8" x14ac:dyDescent="0.3">
      <c r="H1423" s="8"/>
    </row>
    <row r="1424" spans="8:8" x14ac:dyDescent="0.3">
      <c r="H1424" s="8"/>
    </row>
    <row r="1425" spans="8:8" x14ac:dyDescent="0.3">
      <c r="H1425" s="8"/>
    </row>
    <row r="1426" spans="8:8" x14ac:dyDescent="0.3">
      <c r="H1426" s="8"/>
    </row>
    <row r="1427" spans="8:8" x14ac:dyDescent="0.3">
      <c r="H1427" s="8"/>
    </row>
    <row r="1428" spans="8:8" x14ac:dyDescent="0.3">
      <c r="H1428" s="8"/>
    </row>
    <row r="1429" spans="8:8" x14ac:dyDescent="0.3">
      <c r="H1429" s="8"/>
    </row>
    <row r="1430" spans="8:8" x14ac:dyDescent="0.3">
      <c r="H1430" s="8"/>
    </row>
    <row r="1431" spans="8:8" x14ac:dyDescent="0.3">
      <c r="H1431" s="8"/>
    </row>
    <row r="1432" spans="8:8" x14ac:dyDescent="0.3">
      <c r="H1432" s="8"/>
    </row>
    <row r="1433" spans="8:8" x14ac:dyDescent="0.3">
      <c r="H1433" s="8"/>
    </row>
    <row r="1434" spans="8:8" x14ac:dyDescent="0.3">
      <c r="H1434" s="8"/>
    </row>
    <row r="1435" spans="8:8" x14ac:dyDescent="0.3">
      <c r="H1435" s="8"/>
    </row>
    <row r="1436" spans="8:8" x14ac:dyDescent="0.3">
      <c r="H1436" s="8"/>
    </row>
    <row r="1437" spans="8:8" x14ac:dyDescent="0.3">
      <c r="H1437" s="8"/>
    </row>
    <row r="1438" spans="8:8" x14ac:dyDescent="0.3">
      <c r="H1438" s="8"/>
    </row>
    <row r="1439" spans="8:8" x14ac:dyDescent="0.3">
      <c r="H1439" s="8"/>
    </row>
    <row r="1440" spans="8:8" x14ac:dyDescent="0.3">
      <c r="H1440" s="8"/>
    </row>
    <row r="1441" spans="8:8" x14ac:dyDescent="0.3">
      <c r="H1441" s="8"/>
    </row>
    <row r="1442" spans="8:8" x14ac:dyDescent="0.3">
      <c r="H1442" s="8"/>
    </row>
    <row r="1443" spans="8:8" x14ac:dyDescent="0.3">
      <c r="H1443" s="8"/>
    </row>
    <row r="1444" spans="8:8" x14ac:dyDescent="0.3">
      <c r="H1444" s="8"/>
    </row>
    <row r="1445" spans="8:8" x14ac:dyDescent="0.3">
      <c r="H1445" s="8"/>
    </row>
    <row r="1446" spans="8:8" x14ac:dyDescent="0.3">
      <c r="H1446" s="8"/>
    </row>
    <row r="1447" spans="8:8" x14ac:dyDescent="0.3">
      <c r="H1447" s="8"/>
    </row>
    <row r="1448" spans="8:8" x14ac:dyDescent="0.3">
      <c r="H1448" s="8"/>
    </row>
    <row r="1449" spans="8:8" x14ac:dyDescent="0.3">
      <c r="H1449" s="8"/>
    </row>
    <row r="1450" spans="8:8" x14ac:dyDescent="0.3">
      <c r="H1450" s="8"/>
    </row>
    <row r="1451" spans="8:8" x14ac:dyDescent="0.3">
      <c r="H1451" s="8"/>
    </row>
    <row r="1452" spans="8:8" x14ac:dyDescent="0.3">
      <c r="H1452" s="8"/>
    </row>
    <row r="1453" spans="8:8" x14ac:dyDescent="0.3">
      <c r="H1453" s="8"/>
    </row>
    <row r="1454" spans="8:8" x14ac:dyDescent="0.3">
      <c r="H1454" s="8"/>
    </row>
    <row r="1455" spans="8:8" x14ac:dyDescent="0.3">
      <c r="H1455" s="8"/>
    </row>
    <row r="1456" spans="8:8" x14ac:dyDescent="0.3">
      <c r="H1456" s="8"/>
    </row>
    <row r="1457" spans="8:8" x14ac:dyDescent="0.3">
      <c r="H1457" s="8"/>
    </row>
    <row r="1458" spans="8:8" x14ac:dyDescent="0.3">
      <c r="H1458" s="8"/>
    </row>
    <row r="1459" spans="8:8" x14ac:dyDescent="0.3">
      <c r="H1459" s="8"/>
    </row>
    <row r="1460" spans="8:8" x14ac:dyDescent="0.3">
      <c r="H1460" s="8"/>
    </row>
    <row r="1461" spans="8:8" x14ac:dyDescent="0.3">
      <c r="H1461" s="8"/>
    </row>
    <row r="1462" spans="8:8" x14ac:dyDescent="0.3">
      <c r="H1462" s="8"/>
    </row>
    <row r="1463" spans="8:8" x14ac:dyDescent="0.3">
      <c r="H1463" s="8"/>
    </row>
    <row r="1464" spans="8:8" x14ac:dyDescent="0.3">
      <c r="H1464" s="8"/>
    </row>
    <row r="1465" spans="8:8" x14ac:dyDescent="0.3">
      <c r="H1465" s="8"/>
    </row>
    <row r="1466" spans="8:8" x14ac:dyDescent="0.3">
      <c r="H1466" s="8"/>
    </row>
    <row r="1467" spans="8:8" x14ac:dyDescent="0.3">
      <c r="H1467" s="8"/>
    </row>
    <row r="1468" spans="8:8" x14ac:dyDescent="0.3">
      <c r="H1468" s="8"/>
    </row>
    <row r="1469" spans="8:8" x14ac:dyDescent="0.3">
      <c r="H1469" s="8"/>
    </row>
    <row r="1470" spans="8:8" x14ac:dyDescent="0.3">
      <c r="H1470" s="8"/>
    </row>
    <row r="1471" spans="8:8" x14ac:dyDescent="0.3">
      <c r="H1471" s="8"/>
    </row>
    <row r="1472" spans="8:8" x14ac:dyDescent="0.3">
      <c r="H1472" s="8"/>
    </row>
    <row r="1473" spans="8:8" x14ac:dyDescent="0.3">
      <c r="H1473" s="8"/>
    </row>
    <row r="1474" spans="8:8" x14ac:dyDescent="0.3">
      <c r="H1474" s="8"/>
    </row>
    <row r="1475" spans="8:8" x14ac:dyDescent="0.3">
      <c r="H1475" s="8"/>
    </row>
    <row r="1476" spans="8:8" x14ac:dyDescent="0.3">
      <c r="H1476" s="8"/>
    </row>
    <row r="1477" spans="8:8" x14ac:dyDescent="0.3">
      <c r="H1477" s="8"/>
    </row>
    <row r="1478" spans="8:8" x14ac:dyDescent="0.3">
      <c r="H1478" s="8"/>
    </row>
    <row r="1479" spans="8:8" x14ac:dyDescent="0.3">
      <c r="H1479" s="8"/>
    </row>
    <row r="1480" spans="8:8" x14ac:dyDescent="0.3">
      <c r="H1480" s="8"/>
    </row>
    <row r="1481" spans="8:8" x14ac:dyDescent="0.3">
      <c r="H1481" s="8"/>
    </row>
    <row r="1482" spans="8:8" x14ac:dyDescent="0.3">
      <c r="H1482" s="8"/>
    </row>
    <row r="1483" spans="8:8" x14ac:dyDescent="0.3">
      <c r="H1483" s="8"/>
    </row>
    <row r="1484" spans="8:8" x14ac:dyDescent="0.3">
      <c r="H1484" s="8"/>
    </row>
    <row r="1485" spans="8:8" x14ac:dyDescent="0.3">
      <c r="H1485" s="8"/>
    </row>
    <row r="1486" spans="8:8" x14ac:dyDescent="0.3">
      <c r="H1486" s="8"/>
    </row>
    <row r="1487" spans="8:8" x14ac:dyDescent="0.3">
      <c r="H1487" s="8"/>
    </row>
    <row r="1488" spans="8:8" x14ac:dyDescent="0.3">
      <c r="H1488" s="8"/>
    </row>
    <row r="1489" spans="8:8" x14ac:dyDescent="0.3">
      <c r="H1489" s="8"/>
    </row>
    <row r="1490" spans="8:8" x14ac:dyDescent="0.3">
      <c r="H1490" s="8"/>
    </row>
    <row r="1491" spans="8:8" x14ac:dyDescent="0.3">
      <c r="H1491" s="8"/>
    </row>
    <row r="1492" spans="8:8" x14ac:dyDescent="0.3">
      <c r="H1492" s="8"/>
    </row>
    <row r="1493" spans="8:8" x14ac:dyDescent="0.3">
      <c r="H1493" s="8"/>
    </row>
    <row r="1494" spans="8:8" x14ac:dyDescent="0.3">
      <c r="H1494" s="8"/>
    </row>
    <row r="1495" spans="8:8" x14ac:dyDescent="0.3">
      <c r="H1495" s="8"/>
    </row>
    <row r="1496" spans="8:8" x14ac:dyDescent="0.3">
      <c r="H1496" s="8"/>
    </row>
    <row r="1497" spans="8:8" x14ac:dyDescent="0.3">
      <c r="H1497" s="8"/>
    </row>
    <row r="1498" spans="8:8" x14ac:dyDescent="0.3">
      <c r="H1498" s="8"/>
    </row>
    <row r="1499" spans="8:8" x14ac:dyDescent="0.3">
      <c r="H1499" s="8"/>
    </row>
    <row r="1500" spans="8:8" x14ac:dyDescent="0.3">
      <c r="H1500" s="8"/>
    </row>
    <row r="1501" spans="8:8" x14ac:dyDescent="0.3">
      <c r="H1501" s="8"/>
    </row>
    <row r="1502" spans="8:8" x14ac:dyDescent="0.3">
      <c r="H1502" s="8"/>
    </row>
    <row r="1503" spans="8:8" x14ac:dyDescent="0.3">
      <c r="H1503" s="8"/>
    </row>
    <row r="1504" spans="8:8" x14ac:dyDescent="0.3">
      <c r="H1504" s="8"/>
    </row>
    <row r="1505" spans="8:8" x14ac:dyDescent="0.3">
      <c r="H1505" s="8"/>
    </row>
    <row r="1506" spans="8:8" x14ac:dyDescent="0.3">
      <c r="H1506" s="8"/>
    </row>
    <row r="1507" spans="8:8" x14ac:dyDescent="0.3">
      <c r="H1507" s="8"/>
    </row>
    <row r="1508" spans="8:8" x14ac:dyDescent="0.3">
      <c r="H1508" s="8"/>
    </row>
    <row r="1509" spans="8:8" x14ac:dyDescent="0.3">
      <c r="H1509" s="8"/>
    </row>
    <row r="1510" spans="8:8" x14ac:dyDescent="0.3">
      <c r="H1510" s="8"/>
    </row>
    <row r="1511" spans="8:8" x14ac:dyDescent="0.3">
      <c r="H1511" s="8"/>
    </row>
    <row r="1512" spans="8:8" x14ac:dyDescent="0.3">
      <c r="H1512" s="8"/>
    </row>
    <row r="1513" spans="8:8" x14ac:dyDescent="0.3">
      <c r="H1513" s="8"/>
    </row>
    <row r="1514" spans="8:8" x14ac:dyDescent="0.3">
      <c r="H1514" s="8"/>
    </row>
    <row r="1515" spans="8:8" x14ac:dyDescent="0.3">
      <c r="H1515" s="8"/>
    </row>
    <row r="1516" spans="8:8" x14ac:dyDescent="0.3">
      <c r="H1516" s="8"/>
    </row>
    <row r="1517" spans="8:8" x14ac:dyDescent="0.3">
      <c r="H1517" s="8"/>
    </row>
    <row r="1518" spans="8:8" x14ac:dyDescent="0.3">
      <c r="H1518" s="8"/>
    </row>
    <row r="1519" spans="8:8" x14ac:dyDescent="0.3">
      <c r="H1519" s="8"/>
    </row>
    <row r="1520" spans="8:8" x14ac:dyDescent="0.3">
      <c r="H1520" s="8"/>
    </row>
    <row r="1521" spans="8:8" x14ac:dyDescent="0.3">
      <c r="H1521" s="8"/>
    </row>
    <row r="1522" spans="8:8" x14ac:dyDescent="0.3">
      <c r="H1522" s="8"/>
    </row>
    <row r="1523" spans="8:8" x14ac:dyDescent="0.3">
      <c r="H1523" s="8"/>
    </row>
    <row r="1524" spans="8:8" x14ac:dyDescent="0.3">
      <c r="H1524" s="8"/>
    </row>
    <row r="1525" spans="8:8" x14ac:dyDescent="0.3">
      <c r="H1525" s="8"/>
    </row>
    <row r="1526" spans="8:8" x14ac:dyDescent="0.3">
      <c r="H1526" s="8"/>
    </row>
    <row r="1527" spans="8:8" x14ac:dyDescent="0.3">
      <c r="H1527" s="8"/>
    </row>
    <row r="1528" spans="8:8" x14ac:dyDescent="0.3">
      <c r="H1528" s="8"/>
    </row>
    <row r="1529" spans="8:8" x14ac:dyDescent="0.3">
      <c r="H1529" s="8"/>
    </row>
    <row r="1530" spans="8:8" x14ac:dyDescent="0.3">
      <c r="H1530" s="8"/>
    </row>
    <row r="1531" spans="8:8" x14ac:dyDescent="0.3">
      <c r="H1531" s="8"/>
    </row>
    <row r="1532" spans="8:8" x14ac:dyDescent="0.3">
      <c r="H1532" s="8"/>
    </row>
    <row r="1533" spans="8:8" x14ac:dyDescent="0.3">
      <c r="H1533" s="8"/>
    </row>
    <row r="1534" spans="8:8" x14ac:dyDescent="0.3">
      <c r="H1534" s="8"/>
    </row>
    <row r="1535" spans="8:8" x14ac:dyDescent="0.3">
      <c r="H1535" s="8"/>
    </row>
    <row r="1536" spans="8:8" x14ac:dyDescent="0.3">
      <c r="H1536" s="8"/>
    </row>
    <row r="1537" spans="8:8" x14ac:dyDescent="0.3">
      <c r="H1537" s="8"/>
    </row>
    <row r="1538" spans="8:8" x14ac:dyDescent="0.3">
      <c r="H1538" s="8"/>
    </row>
    <row r="1539" spans="8:8" x14ac:dyDescent="0.3">
      <c r="H1539" s="8"/>
    </row>
    <row r="1540" spans="8:8" x14ac:dyDescent="0.3">
      <c r="H1540" s="8"/>
    </row>
    <row r="1541" spans="8:8" x14ac:dyDescent="0.3">
      <c r="H1541" s="8"/>
    </row>
    <row r="1542" spans="8:8" x14ac:dyDescent="0.3">
      <c r="H1542" s="8"/>
    </row>
    <row r="1543" spans="8:8" x14ac:dyDescent="0.3">
      <c r="H1543" s="8"/>
    </row>
    <row r="1544" spans="8:8" x14ac:dyDescent="0.3">
      <c r="H1544" s="8"/>
    </row>
    <row r="1545" spans="8:8" x14ac:dyDescent="0.3">
      <c r="H1545" s="8"/>
    </row>
    <row r="1546" spans="8:8" x14ac:dyDescent="0.3">
      <c r="H1546" s="8"/>
    </row>
    <row r="1547" spans="8:8" x14ac:dyDescent="0.3">
      <c r="H1547" s="8"/>
    </row>
    <row r="1548" spans="8:8" x14ac:dyDescent="0.3">
      <c r="H1548" s="8"/>
    </row>
    <row r="1549" spans="8:8" x14ac:dyDescent="0.3">
      <c r="H1549" s="8"/>
    </row>
    <row r="1550" spans="8:8" x14ac:dyDescent="0.3">
      <c r="H1550" s="8"/>
    </row>
    <row r="1551" spans="8:8" x14ac:dyDescent="0.3">
      <c r="H1551" s="8"/>
    </row>
    <row r="1552" spans="8:8" x14ac:dyDescent="0.3">
      <c r="H1552" s="8"/>
    </row>
    <row r="1553" spans="8:8" x14ac:dyDescent="0.3">
      <c r="H1553" s="8"/>
    </row>
    <row r="1554" spans="8:8" x14ac:dyDescent="0.3">
      <c r="H1554" s="8"/>
    </row>
    <row r="1555" spans="8:8" x14ac:dyDescent="0.3">
      <c r="H1555" s="8"/>
    </row>
    <row r="1556" spans="8:8" x14ac:dyDescent="0.3">
      <c r="H1556" s="8"/>
    </row>
    <row r="1557" spans="8:8" x14ac:dyDescent="0.3">
      <c r="H1557" s="8"/>
    </row>
    <row r="1558" spans="8:8" x14ac:dyDescent="0.3">
      <c r="H1558" s="8"/>
    </row>
    <row r="1559" spans="8:8" x14ac:dyDescent="0.3">
      <c r="H1559" s="8"/>
    </row>
    <row r="1560" spans="8:8" x14ac:dyDescent="0.3">
      <c r="H1560" s="8"/>
    </row>
    <row r="1561" spans="8:8" x14ac:dyDescent="0.3">
      <c r="H1561" s="8"/>
    </row>
    <row r="1562" spans="8:8" x14ac:dyDescent="0.3">
      <c r="H1562" s="8"/>
    </row>
    <row r="1563" spans="8:8" x14ac:dyDescent="0.3">
      <c r="H1563" s="8"/>
    </row>
    <row r="1564" spans="8:8" x14ac:dyDescent="0.3">
      <c r="H1564" s="8"/>
    </row>
    <row r="1565" spans="8:8" x14ac:dyDescent="0.3">
      <c r="H1565" s="8"/>
    </row>
    <row r="1566" spans="8:8" x14ac:dyDescent="0.3">
      <c r="H1566" s="8"/>
    </row>
    <row r="1567" spans="8:8" x14ac:dyDescent="0.3">
      <c r="H1567" s="8"/>
    </row>
    <row r="1568" spans="8:8" x14ac:dyDescent="0.3">
      <c r="H1568" s="8"/>
    </row>
    <row r="1569" spans="8:8" x14ac:dyDescent="0.3">
      <c r="H1569" s="8"/>
    </row>
    <row r="1570" spans="8:8" x14ac:dyDescent="0.3">
      <c r="H1570" s="8"/>
    </row>
    <row r="1571" spans="8:8" x14ac:dyDescent="0.3">
      <c r="H1571" s="8"/>
    </row>
    <row r="1572" spans="8:8" x14ac:dyDescent="0.3">
      <c r="H1572" s="8"/>
    </row>
    <row r="1573" spans="8:8" x14ac:dyDescent="0.3">
      <c r="H1573" s="8"/>
    </row>
    <row r="1574" spans="8:8" x14ac:dyDescent="0.3">
      <c r="H1574" s="8"/>
    </row>
    <row r="1575" spans="8:8" x14ac:dyDescent="0.3">
      <c r="H1575" s="8"/>
    </row>
    <row r="1576" spans="8:8" x14ac:dyDescent="0.3">
      <c r="H1576" s="8"/>
    </row>
    <row r="1577" spans="8:8" x14ac:dyDescent="0.3">
      <c r="H1577" s="8"/>
    </row>
    <row r="1578" spans="8:8" x14ac:dyDescent="0.3">
      <c r="H1578" s="8"/>
    </row>
    <row r="1579" spans="8:8" x14ac:dyDescent="0.3">
      <c r="H1579" s="8"/>
    </row>
    <row r="1580" spans="8:8" x14ac:dyDescent="0.3">
      <c r="H1580" s="8"/>
    </row>
    <row r="1581" spans="8:8" x14ac:dyDescent="0.3">
      <c r="H1581" s="8"/>
    </row>
    <row r="1582" spans="8:8" x14ac:dyDescent="0.3">
      <c r="H1582" s="8"/>
    </row>
    <row r="1583" spans="8:8" x14ac:dyDescent="0.3">
      <c r="H1583" s="8"/>
    </row>
    <row r="1584" spans="8:8" x14ac:dyDescent="0.3">
      <c r="H1584" s="8"/>
    </row>
    <row r="1585" spans="8:8" x14ac:dyDescent="0.3">
      <c r="H1585" s="8"/>
    </row>
    <row r="1586" spans="8:8" x14ac:dyDescent="0.3">
      <c r="H1586" s="8"/>
    </row>
    <row r="1587" spans="8:8" x14ac:dyDescent="0.3">
      <c r="H1587" s="8"/>
    </row>
    <row r="1588" spans="8:8" x14ac:dyDescent="0.3">
      <c r="H1588" s="8"/>
    </row>
    <row r="1589" spans="8:8" x14ac:dyDescent="0.3">
      <c r="H1589" s="8"/>
    </row>
    <row r="1590" spans="8:8" x14ac:dyDescent="0.3">
      <c r="H1590" s="8"/>
    </row>
    <row r="1591" spans="8:8" x14ac:dyDescent="0.3">
      <c r="H1591" s="8"/>
    </row>
    <row r="1592" spans="8:8" x14ac:dyDescent="0.3">
      <c r="H1592" s="8"/>
    </row>
    <row r="1593" spans="8:8" x14ac:dyDescent="0.3">
      <c r="H1593" s="8"/>
    </row>
    <row r="1594" spans="8:8" x14ac:dyDescent="0.3">
      <c r="H1594" s="8"/>
    </row>
    <row r="1595" spans="8:8" x14ac:dyDescent="0.3">
      <c r="H1595" s="8"/>
    </row>
    <row r="1596" spans="8:8" x14ac:dyDescent="0.3">
      <c r="H1596" s="8"/>
    </row>
    <row r="1597" spans="8:8" x14ac:dyDescent="0.3">
      <c r="H1597" s="8"/>
    </row>
    <row r="1598" spans="8:8" x14ac:dyDescent="0.3">
      <c r="H1598" s="8"/>
    </row>
    <row r="1599" spans="8:8" x14ac:dyDescent="0.3">
      <c r="H1599" s="8"/>
    </row>
    <row r="1600" spans="8:8" x14ac:dyDescent="0.3">
      <c r="H1600" s="8"/>
    </row>
    <row r="1601" spans="8:8" x14ac:dyDescent="0.3">
      <c r="H1601" s="8"/>
    </row>
    <row r="1602" spans="8:8" x14ac:dyDescent="0.3">
      <c r="H1602" s="8"/>
    </row>
    <row r="1603" spans="8:8" x14ac:dyDescent="0.3">
      <c r="H1603" s="8"/>
    </row>
    <row r="1604" spans="8:8" x14ac:dyDescent="0.3">
      <c r="H1604" s="8"/>
    </row>
    <row r="1605" spans="8:8" x14ac:dyDescent="0.3">
      <c r="H1605" s="8"/>
    </row>
    <row r="1606" spans="8:8" x14ac:dyDescent="0.3">
      <c r="H1606" s="8"/>
    </row>
    <row r="1607" spans="8:8" x14ac:dyDescent="0.3">
      <c r="H1607" s="8"/>
    </row>
    <row r="1608" spans="8:8" x14ac:dyDescent="0.3">
      <c r="H1608" s="8"/>
    </row>
    <row r="1609" spans="8:8" x14ac:dyDescent="0.3">
      <c r="H1609" s="8"/>
    </row>
    <row r="1610" spans="8:8" x14ac:dyDescent="0.3">
      <c r="H1610" s="8"/>
    </row>
    <row r="1611" spans="8:8" x14ac:dyDescent="0.3">
      <c r="H1611" s="8"/>
    </row>
    <row r="1612" spans="8:8" x14ac:dyDescent="0.3">
      <c r="H1612" s="8"/>
    </row>
    <row r="1613" spans="8:8" x14ac:dyDescent="0.3">
      <c r="H1613" s="8"/>
    </row>
    <row r="1614" spans="8:8" x14ac:dyDescent="0.3">
      <c r="H1614" s="8"/>
    </row>
    <row r="1615" spans="8:8" x14ac:dyDescent="0.3">
      <c r="H1615" s="8"/>
    </row>
    <row r="1616" spans="8:8" x14ac:dyDescent="0.3">
      <c r="H1616" s="8"/>
    </row>
    <row r="1617" spans="8:8" x14ac:dyDescent="0.3">
      <c r="H1617" s="8"/>
    </row>
    <row r="1618" spans="8:8" x14ac:dyDescent="0.3">
      <c r="H1618" s="8"/>
    </row>
    <row r="1619" spans="8:8" x14ac:dyDescent="0.3">
      <c r="H1619" s="8"/>
    </row>
    <row r="1620" spans="8:8" x14ac:dyDescent="0.3">
      <c r="H1620" s="8"/>
    </row>
    <row r="1621" spans="8:8" x14ac:dyDescent="0.3">
      <c r="H1621" s="8"/>
    </row>
    <row r="1622" spans="8:8" x14ac:dyDescent="0.3">
      <c r="H1622" s="8"/>
    </row>
    <row r="1623" spans="8:8" x14ac:dyDescent="0.3">
      <c r="H1623" s="8"/>
    </row>
    <row r="1624" spans="8:8" x14ac:dyDescent="0.3">
      <c r="H1624" s="8"/>
    </row>
    <row r="1625" spans="8:8" x14ac:dyDescent="0.3">
      <c r="H1625" s="8"/>
    </row>
    <row r="1626" spans="8:8" x14ac:dyDescent="0.3">
      <c r="H1626" s="8"/>
    </row>
    <row r="1627" spans="8:8" x14ac:dyDescent="0.3">
      <c r="H1627" s="8"/>
    </row>
    <row r="1628" spans="8:8" x14ac:dyDescent="0.3">
      <c r="H1628" s="8"/>
    </row>
    <row r="1629" spans="8:8" x14ac:dyDescent="0.3">
      <c r="H1629" s="8"/>
    </row>
    <row r="1630" spans="8:8" x14ac:dyDescent="0.3">
      <c r="H1630" s="8"/>
    </row>
    <row r="1631" spans="8:8" x14ac:dyDescent="0.3">
      <c r="H1631" s="8"/>
    </row>
    <row r="1632" spans="8:8" x14ac:dyDescent="0.3">
      <c r="H1632" s="8"/>
    </row>
    <row r="1633" spans="8:8" x14ac:dyDescent="0.3">
      <c r="H1633" s="8"/>
    </row>
    <row r="1634" spans="8:8" x14ac:dyDescent="0.3">
      <c r="H1634" s="8"/>
    </row>
    <row r="1635" spans="8:8" x14ac:dyDescent="0.3">
      <c r="H1635" s="8"/>
    </row>
    <row r="1636" spans="8:8" x14ac:dyDescent="0.3">
      <c r="H1636" s="8"/>
    </row>
    <row r="1637" spans="8:8" x14ac:dyDescent="0.3">
      <c r="H1637" s="8"/>
    </row>
    <row r="1638" spans="8:8" x14ac:dyDescent="0.3">
      <c r="H1638" s="8"/>
    </row>
    <row r="1639" spans="8:8" x14ac:dyDescent="0.3">
      <c r="H1639" s="8"/>
    </row>
    <row r="1640" spans="8:8" x14ac:dyDescent="0.3">
      <c r="H1640" s="8"/>
    </row>
    <row r="1641" spans="8:8" x14ac:dyDescent="0.3">
      <c r="H1641" s="8"/>
    </row>
    <row r="1642" spans="8:8" x14ac:dyDescent="0.3">
      <c r="H1642" s="8"/>
    </row>
    <row r="1643" spans="8:8" x14ac:dyDescent="0.3">
      <c r="H1643" s="8"/>
    </row>
    <row r="1644" spans="8:8" x14ac:dyDescent="0.3">
      <c r="H1644" s="8"/>
    </row>
    <row r="1645" spans="8:8" x14ac:dyDescent="0.3">
      <c r="H1645" s="8"/>
    </row>
    <row r="1646" spans="8:8" x14ac:dyDescent="0.3">
      <c r="H1646" s="8"/>
    </row>
    <row r="1647" spans="8:8" x14ac:dyDescent="0.3">
      <c r="H1647" s="8"/>
    </row>
    <row r="1648" spans="8:8" x14ac:dyDescent="0.3">
      <c r="H1648" s="8"/>
    </row>
    <row r="1649" spans="8:8" x14ac:dyDescent="0.3">
      <c r="H1649" s="8"/>
    </row>
    <row r="1650" spans="8:8" x14ac:dyDescent="0.3">
      <c r="H1650" s="8"/>
    </row>
    <row r="1651" spans="8:8" x14ac:dyDescent="0.3">
      <c r="H1651" s="8"/>
    </row>
    <row r="1652" spans="8:8" x14ac:dyDescent="0.3">
      <c r="H1652" s="8"/>
    </row>
    <row r="1653" spans="8:8" x14ac:dyDescent="0.3">
      <c r="H1653" s="8"/>
    </row>
    <row r="1654" spans="8:8" x14ac:dyDescent="0.3">
      <c r="H1654" s="8"/>
    </row>
    <row r="1655" spans="8:8" x14ac:dyDescent="0.3">
      <c r="H1655" s="8"/>
    </row>
    <row r="1656" spans="8:8" x14ac:dyDescent="0.3">
      <c r="H1656" s="8"/>
    </row>
    <row r="1657" spans="8:8" x14ac:dyDescent="0.3">
      <c r="H1657" s="8"/>
    </row>
    <row r="1658" spans="8:8" x14ac:dyDescent="0.3">
      <c r="H1658" s="8"/>
    </row>
    <row r="1659" spans="8:8" x14ac:dyDescent="0.3">
      <c r="H1659" s="8"/>
    </row>
    <row r="1660" spans="8:8" x14ac:dyDescent="0.3">
      <c r="H1660" s="8"/>
    </row>
    <row r="1661" spans="8:8" x14ac:dyDescent="0.3">
      <c r="H1661" s="8"/>
    </row>
    <row r="1662" spans="8:8" x14ac:dyDescent="0.3">
      <c r="H1662" s="8"/>
    </row>
    <row r="1663" spans="8:8" x14ac:dyDescent="0.3">
      <c r="H1663" s="8"/>
    </row>
    <row r="1664" spans="8:8" x14ac:dyDescent="0.3">
      <c r="H1664" s="8"/>
    </row>
    <row r="1665" spans="8:8" x14ac:dyDescent="0.3">
      <c r="H1665" s="8"/>
    </row>
    <row r="1666" spans="8:8" x14ac:dyDescent="0.3">
      <c r="H1666" s="8"/>
    </row>
    <row r="1667" spans="8:8" x14ac:dyDescent="0.3">
      <c r="H1667" s="8"/>
    </row>
    <row r="1668" spans="8:8" x14ac:dyDescent="0.3">
      <c r="H1668" s="8"/>
    </row>
    <row r="1669" spans="8:8" x14ac:dyDescent="0.3">
      <c r="H1669" s="8"/>
    </row>
    <row r="1670" spans="8:8" x14ac:dyDescent="0.3">
      <c r="H1670" s="8"/>
    </row>
    <row r="1671" spans="8:8" x14ac:dyDescent="0.3">
      <c r="H1671" s="8"/>
    </row>
    <row r="1672" spans="8:8" x14ac:dyDescent="0.3">
      <c r="H1672" s="8"/>
    </row>
    <row r="1673" spans="8:8" x14ac:dyDescent="0.3">
      <c r="H1673" s="8"/>
    </row>
    <row r="1674" spans="8:8" x14ac:dyDescent="0.3">
      <c r="H1674" s="8"/>
    </row>
    <row r="1675" spans="8:8" x14ac:dyDescent="0.3">
      <c r="H1675" s="8"/>
    </row>
    <row r="1676" spans="8:8" x14ac:dyDescent="0.3">
      <c r="H1676" s="8"/>
    </row>
    <row r="1677" spans="8:8" x14ac:dyDescent="0.3">
      <c r="H1677" s="8"/>
    </row>
    <row r="1678" spans="8:8" x14ac:dyDescent="0.3">
      <c r="H1678" s="8"/>
    </row>
    <row r="1679" spans="8:8" x14ac:dyDescent="0.3">
      <c r="H1679" s="8"/>
    </row>
    <row r="1680" spans="8:8" x14ac:dyDescent="0.3">
      <c r="H1680" s="8"/>
    </row>
    <row r="1681" spans="8:8" x14ac:dyDescent="0.3">
      <c r="H1681" s="8"/>
    </row>
    <row r="1682" spans="8:8" x14ac:dyDescent="0.3">
      <c r="H1682" s="8"/>
    </row>
    <row r="1683" spans="8:8" x14ac:dyDescent="0.3">
      <c r="H1683" s="8"/>
    </row>
    <row r="1684" spans="8:8" x14ac:dyDescent="0.3">
      <c r="H1684" s="8"/>
    </row>
    <row r="1685" spans="8:8" x14ac:dyDescent="0.3">
      <c r="H1685" s="8"/>
    </row>
    <row r="1686" spans="8:8" x14ac:dyDescent="0.3">
      <c r="H1686" s="8"/>
    </row>
    <row r="1687" spans="8:8" x14ac:dyDescent="0.3">
      <c r="H1687" s="8"/>
    </row>
    <row r="1688" spans="8:8" x14ac:dyDescent="0.3">
      <c r="H1688" s="8"/>
    </row>
    <row r="1689" spans="8:8" x14ac:dyDescent="0.3">
      <c r="H1689" s="8"/>
    </row>
    <row r="1690" spans="8:8" x14ac:dyDescent="0.3">
      <c r="H1690" s="8"/>
    </row>
    <row r="1691" spans="8:8" x14ac:dyDescent="0.3">
      <c r="H1691" s="8"/>
    </row>
    <row r="1692" spans="8:8" x14ac:dyDescent="0.3">
      <c r="H1692" s="8"/>
    </row>
    <row r="1693" spans="8:8" x14ac:dyDescent="0.3">
      <c r="H1693" s="8"/>
    </row>
    <row r="1694" spans="8:8" x14ac:dyDescent="0.3">
      <c r="H1694" s="8"/>
    </row>
    <row r="1695" spans="8:8" x14ac:dyDescent="0.3">
      <c r="H1695" s="8"/>
    </row>
    <row r="1696" spans="8:8" x14ac:dyDescent="0.3">
      <c r="H1696" s="8"/>
    </row>
    <row r="1697" spans="8:8" x14ac:dyDescent="0.3">
      <c r="H1697" s="8"/>
    </row>
    <row r="1698" spans="8:8" x14ac:dyDescent="0.3">
      <c r="H1698" s="8"/>
    </row>
    <row r="1699" spans="8:8" x14ac:dyDescent="0.3">
      <c r="H1699" s="8"/>
    </row>
    <row r="1700" spans="8:8" x14ac:dyDescent="0.3">
      <c r="H1700" s="8"/>
    </row>
    <row r="1701" spans="8:8" x14ac:dyDescent="0.3">
      <c r="H1701" s="8"/>
    </row>
    <row r="1702" spans="8:8" x14ac:dyDescent="0.3">
      <c r="H1702" s="8"/>
    </row>
    <row r="1703" spans="8:8" x14ac:dyDescent="0.3">
      <c r="H1703" s="8"/>
    </row>
    <row r="1704" spans="8:8" x14ac:dyDescent="0.3">
      <c r="H1704" s="8"/>
    </row>
    <row r="1705" spans="8:8" x14ac:dyDescent="0.3">
      <c r="H1705" s="8"/>
    </row>
    <row r="1706" spans="8:8" x14ac:dyDescent="0.3">
      <c r="H1706" s="8"/>
    </row>
    <row r="1707" spans="8:8" x14ac:dyDescent="0.3">
      <c r="H1707" s="8"/>
    </row>
    <row r="1708" spans="8:8" x14ac:dyDescent="0.3">
      <c r="H1708" s="8"/>
    </row>
    <row r="1709" spans="8:8" x14ac:dyDescent="0.3">
      <c r="H1709" s="8"/>
    </row>
    <row r="1710" spans="8:8" x14ac:dyDescent="0.3">
      <c r="H1710" s="8"/>
    </row>
    <row r="1711" spans="8:8" x14ac:dyDescent="0.3">
      <c r="H1711" s="8"/>
    </row>
    <row r="1712" spans="8:8" x14ac:dyDescent="0.3">
      <c r="H1712" s="8"/>
    </row>
    <row r="1713" spans="8:8" x14ac:dyDescent="0.3">
      <c r="H1713" s="8"/>
    </row>
    <row r="1714" spans="8:8" x14ac:dyDescent="0.3">
      <c r="H1714" s="8"/>
    </row>
    <row r="1715" spans="8:8" x14ac:dyDescent="0.3">
      <c r="H1715" s="8"/>
    </row>
    <row r="1716" spans="8:8" x14ac:dyDescent="0.3">
      <c r="H1716" s="8"/>
    </row>
    <row r="1717" spans="8:8" x14ac:dyDescent="0.3">
      <c r="H1717" s="8"/>
    </row>
    <row r="1718" spans="8:8" x14ac:dyDescent="0.3">
      <c r="H1718" s="8"/>
    </row>
    <row r="1719" spans="8:8" x14ac:dyDescent="0.3">
      <c r="H1719" s="8"/>
    </row>
    <row r="1720" spans="8:8" x14ac:dyDescent="0.3">
      <c r="H1720" s="8"/>
    </row>
    <row r="1721" spans="8:8" x14ac:dyDescent="0.3">
      <c r="H1721" s="8"/>
    </row>
    <row r="1722" spans="8:8" x14ac:dyDescent="0.3">
      <c r="H1722" s="8"/>
    </row>
    <row r="1723" spans="8:8" x14ac:dyDescent="0.3">
      <c r="H1723" s="8"/>
    </row>
    <row r="1724" spans="8:8" x14ac:dyDescent="0.3">
      <c r="H1724" s="8"/>
    </row>
    <row r="1725" spans="8:8" x14ac:dyDescent="0.3">
      <c r="H1725" s="8"/>
    </row>
    <row r="1726" spans="8:8" x14ac:dyDescent="0.3">
      <c r="H1726" s="8"/>
    </row>
    <row r="1727" spans="8:8" x14ac:dyDescent="0.3">
      <c r="H1727" s="8"/>
    </row>
    <row r="1728" spans="8:8" x14ac:dyDescent="0.3">
      <c r="H1728" s="8"/>
    </row>
    <row r="1729" spans="8:8" x14ac:dyDescent="0.3">
      <c r="H1729" s="8"/>
    </row>
    <row r="1730" spans="8:8" x14ac:dyDescent="0.3">
      <c r="H1730" s="8"/>
    </row>
    <row r="1731" spans="8:8" x14ac:dyDescent="0.3">
      <c r="H1731" s="8"/>
    </row>
    <row r="1732" spans="8:8" x14ac:dyDescent="0.3">
      <c r="H1732" s="8"/>
    </row>
    <row r="1733" spans="8:8" x14ac:dyDescent="0.3">
      <c r="H1733" s="8"/>
    </row>
    <row r="1734" spans="8:8" x14ac:dyDescent="0.3">
      <c r="H1734" s="8"/>
    </row>
    <row r="1735" spans="8:8" x14ac:dyDescent="0.3">
      <c r="H1735" s="8"/>
    </row>
    <row r="1736" spans="8:8" x14ac:dyDescent="0.3">
      <c r="H1736" s="8"/>
    </row>
    <row r="1737" spans="8:8" x14ac:dyDescent="0.3">
      <c r="H1737" s="8"/>
    </row>
    <row r="1738" spans="8:8" x14ac:dyDescent="0.3">
      <c r="H1738" s="8"/>
    </row>
    <row r="1739" spans="8:8" x14ac:dyDescent="0.3">
      <c r="H1739" s="8"/>
    </row>
    <row r="1740" spans="8:8" x14ac:dyDescent="0.3">
      <c r="H1740" s="8"/>
    </row>
    <row r="1741" spans="8:8" x14ac:dyDescent="0.3">
      <c r="H1741" s="8"/>
    </row>
    <row r="1742" spans="8:8" x14ac:dyDescent="0.3">
      <c r="H1742" s="8"/>
    </row>
    <row r="1743" spans="8:8" x14ac:dyDescent="0.3">
      <c r="H1743" s="8"/>
    </row>
    <row r="1744" spans="8:8" x14ac:dyDescent="0.3">
      <c r="H1744" s="8"/>
    </row>
    <row r="1745" spans="8:8" x14ac:dyDescent="0.3">
      <c r="H1745" s="8"/>
    </row>
    <row r="1746" spans="8:8" x14ac:dyDescent="0.3">
      <c r="H1746" s="8"/>
    </row>
    <row r="1747" spans="8:8" x14ac:dyDescent="0.3">
      <c r="H1747" s="8"/>
    </row>
    <row r="1748" spans="8:8" x14ac:dyDescent="0.3">
      <c r="H1748" s="8"/>
    </row>
    <row r="1749" spans="8:8" x14ac:dyDescent="0.3">
      <c r="H1749" s="8"/>
    </row>
    <row r="1750" spans="8:8" x14ac:dyDescent="0.3">
      <c r="H1750" s="8"/>
    </row>
    <row r="1751" spans="8:8" x14ac:dyDescent="0.3">
      <c r="H1751" s="8"/>
    </row>
    <row r="1752" spans="8:8" x14ac:dyDescent="0.3">
      <c r="H1752" s="8"/>
    </row>
    <row r="1753" spans="8:8" x14ac:dyDescent="0.3">
      <c r="H1753" s="8"/>
    </row>
    <row r="1754" spans="8:8" x14ac:dyDescent="0.3">
      <c r="H1754" s="8"/>
    </row>
    <row r="1755" spans="8:8" x14ac:dyDescent="0.3">
      <c r="H1755" s="8"/>
    </row>
    <row r="1756" spans="8:8" x14ac:dyDescent="0.3">
      <c r="H1756" s="8"/>
    </row>
    <row r="1757" spans="8:8" x14ac:dyDescent="0.3">
      <c r="H1757" s="8"/>
    </row>
    <row r="1758" spans="8:8" x14ac:dyDescent="0.3">
      <c r="H1758" s="8"/>
    </row>
    <row r="1759" spans="8:8" x14ac:dyDescent="0.3">
      <c r="H1759" s="8"/>
    </row>
    <row r="1760" spans="8:8" x14ac:dyDescent="0.3">
      <c r="H1760" s="8"/>
    </row>
    <row r="1761" spans="8:8" x14ac:dyDescent="0.3">
      <c r="H1761" s="8"/>
    </row>
    <row r="1762" spans="8:8" x14ac:dyDescent="0.3">
      <c r="H1762" s="8"/>
    </row>
    <row r="1763" spans="8:8" x14ac:dyDescent="0.3">
      <c r="H1763" s="8"/>
    </row>
    <row r="1764" spans="8:8" x14ac:dyDescent="0.3">
      <c r="H1764" s="8"/>
    </row>
    <row r="1765" spans="8:8" x14ac:dyDescent="0.3">
      <c r="H1765" s="8"/>
    </row>
    <row r="1766" spans="8:8" x14ac:dyDescent="0.3">
      <c r="H1766" s="8"/>
    </row>
    <row r="1767" spans="8:8" x14ac:dyDescent="0.3">
      <c r="H1767" s="8"/>
    </row>
    <row r="1768" spans="8:8" x14ac:dyDescent="0.3">
      <c r="H1768" s="8"/>
    </row>
    <row r="1769" spans="8:8" x14ac:dyDescent="0.3">
      <c r="H1769" s="8"/>
    </row>
    <row r="1770" spans="8:8" x14ac:dyDescent="0.3">
      <c r="H1770" s="8"/>
    </row>
    <row r="1771" spans="8:8" x14ac:dyDescent="0.3">
      <c r="H1771" s="8"/>
    </row>
    <row r="1772" spans="8:8" x14ac:dyDescent="0.3">
      <c r="H1772" s="8"/>
    </row>
    <row r="1773" spans="8:8" x14ac:dyDescent="0.3">
      <c r="H1773" s="8"/>
    </row>
    <row r="1774" spans="8:8" x14ac:dyDescent="0.3">
      <c r="H1774" s="8"/>
    </row>
    <row r="1775" spans="8:8" x14ac:dyDescent="0.3">
      <c r="H1775" s="8"/>
    </row>
    <row r="1776" spans="8:8" x14ac:dyDescent="0.3">
      <c r="H1776" s="8"/>
    </row>
    <row r="1777" spans="8:8" x14ac:dyDescent="0.3">
      <c r="H1777" s="8"/>
    </row>
    <row r="1778" spans="8:8" x14ac:dyDescent="0.3">
      <c r="H1778" s="8"/>
    </row>
    <row r="1779" spans="8:8" x14ac:dyDescent="0.3">
      <c r="H1779" s="8"/>
    </row>
    <row r="1780" spans="8:8" x14ac:dyDescent="0.3">
      <c r="H1780" s="8"/>
    </row>
    <row r="1781" spans="8:8" x14ac:dyDescent="0.3">
      <c r="H1781" s="8"/>
    </row>
    <row r="1782" spans="8:8" x14ac:dyDescent="0.3">
      <c r="H1782" s="8"/>
    </row>
    <row r="1783" spans="8:8" x14ac:dyDescent="0.3">
      <c r="H1783" s="8"/>
    </row>
    <row r="1784" spans="8:8" x14ac:dyDescent="0.3">
      <c r="H1784" s="8"/>
    </row>
    <row r="1785" spans="8:8" x14ac:dyDescent="0.3">
      <c r="H1785" s="8"/>
    </row>
    <row r="1786" spans="8:8" x14ac:dyDescent="0.3">
      <c r="H1786" s="8"/>
    </row>
    <row r="1787" spans="8:8" x14ac:dyDescent="0.3">
      <c r="H1787" s="8"/>
    </row>
    <row r="1788" spans="8:8" x14ac:dyDescent="0.3">
      <c r="H1788" s="8"/>
    </row>
    <row r="1789" spans="8:8" x14ac:dyDescent="0.3">
      <c r="H1789" s="8"/>
    </row>
    <row r="1790" spans="8:8" x14ac:dyDescent="0.3">
      <c r="H1790" s="8"/>
    </row>
    <row r="1791" spans="8:8" x14ac:dyDescent="0.3">
      <c r="H1791" s="8"/>
    </row>
    <row r="1792" spans="8:8" x14ac:dyDescent="0.3">
      <c r="H1792" s="8"/>
    </row>
    <row r="1793" spans="8:8" x14ac:dyDescent="0.3">
      <c r="H1793" s="8"/>
    </row>
    <row r="1794" spans="8:8" x14ac:dyDescent="0.3">
      <c r="H1794" s="8"/>
    </row>
    <row r="1795" spans="8:8" x14ac:dyDescent="0.3">
      <c r="H1795" s="8"/>
    </row>
    <row r="1796" spans="8:8" x14ac:dyDescent="0.3">
      <c r="H1796" s="8"/>
    </row>
    <row r="1797" spans="8:8" x14ac:dyDescent="0.3">
      <c r="H1797" s="8"/>
    </row>
    <row r="1798" spans="8:8" x14ac:dyDescent="0.3">
      <c r="H1798" s="8"/>
    </row>
    <row r="1799" spans="8:8" x14ac:dyDescent="0.3">
      <c r="H1799" s="8"/>
    </row>
    <row r="1800" spans="8:8" x14ac:dyDescent="0.3">
      <c r="H1800" s="8"/>
    </row>
    <row r="1801" spans="8:8" x14ac:dyDescent="0.3">
      <c r="H1801" s="8"/>
    </row>
    <row r="1802" spans="8:8" x14ac:dyDescent="0.3">
      <c r="H1802" s="8"/>
    </row>
    <row r="1803" spans="8:8" x14ac:dyDescent="0.3">
      <c r="H1803" s="8"/>
    </row>
    <row r="1804" spans="8:8" x14ac:dyDescent="0.3">
      <c r="H1804" s="8"/>
    </row>
    <row r="1805" spans="8:8" x14ac:dyDescent="0.3">
      <c r="H1805" s="8"/>
    </row>
    <row r="1806" spans="8:8" x14ac:dyDescent="0.3">
      <c r="H1806" s="8"/>
    </row>
    <row r="1807" spans="8:8" x14ac:dyDescent="0.3">
      <c r="H1807" s="8"/>
    </row>
    <row r="1808" spans="8:8" x14ac:dyDescent="0.3">
      <c r="H1808" s="8"/>
    </row>
    <row r="1809" spans="8:8" x14ac:dyDescent="0.3">
      <c r="H1809" s="8"/>
    </row>
    <row r="1810" spans="8:8" x14ac:dyDescent="0.3">
      <c r="H1810" s="8"/>
    </row>
    <row r="1811" spans="8:8" x14ac:dyDescent="0.3">
      <c r="H1811" s="8"/>
    </row>
    <row r="1812" spans="8:8" x14ac:dyDescent="0.3">
      <c r="H1812" s="8"/>
    </row>
    <row r="1813" spans="8:8" x14ac:dyDescent="0.3">
      <c r="H1813" s="8"/>
    </row>
    <row r="1814" spans="8:8" x14ac:dyDescent="0.3">
      <c r="H1814" s="8"/>
    </row>
    <row r="1815" spans="8:8" x14ac:dyDescent="0.3">
      <c r="H1815" s="8"/>
    </row>
    <row r="1816" spans="8:8" x14ac:dyDescent="0.3">
      <c r="H1816" s="8"/>
    </row>
    <row r="1817" spans="8:8" x14ac:dyDescent="0.3">
      <c r="H1817" s="8"/>
    </row>
    <row r="1818" spans="8:8" x14ac:dyDescent="0.3">
      <c r="H1818" s="8"/>
    </row>
    <row r="1819" spans="8:8" x14ac:dyDescent="0.3">
      <c r="H1819" s="8"/>
    </row>
    <row r="1820" spans="8:8" x14ac:dyDescent="0.3">
      <c r="H1820" s="8"/>
    </row>
    <row r="1821" spans="8:8" x14ac:dyDescent="0.3">
      <c r="H1821" s="8"/>
    </row>
    <row r="1822" spans="8:8" x14ac:dyDescent="0.3">
      <c r="H1822" s="8"/>
    </row>
    <row r="1823" spans="8:8" x14ac:dyDescent="0.3">
      <c r="H1823" s="8"/>
    </row>
    <row r="1824" spans="8:8" x14ac:dyDescent="0.3">
      <c r="H1824" s="8"/>
    </row>
    <row r="1825" spans="8:8" x14ac:dyDescent="0.3">
      <c r="H1825" s="8"/>
    </row>
    <row r="1826" spans="8:8" x14ac:dyDescent="0.3">
      <c r="H1826" s="8"/>
    </row>
    <row r="1827" spans="8:8" x14ac:dyDescent="0.3">
      <c r="H1827" s="8"/>
    </row>
    <row r="1828" spans="8:8" x14ac:dyDescent="0.3">
      <c r="H1828" s="8"/>
    </row>
    <row r="1829" spans="8:8" x14ac:dyDescent="0.3">
      <c r="H1829" s="8"/>
    </row>
    <row r="1830" spans="8:8" x14ac:dyDescent="0.3">
      <c r="H1830" s="8"/>
    </row>
    <row r="1831" spans="8:8" x14ac:dyDescent="0.3">
      <c r="H1831" s="8"/>
    </row>
    <row r="1832" spans="8:8" x14ac:dyDescent="0.3">
      <c r="H1832" s="8"/>
    </row>
    <row r="1833" spans="8:8" x14ac:dyDescent="0.3">
      <c r="H1833" s="8"/>
    </row>
    <row r="1834" spans="8:8" x14ac:dyDescent="0.3">
      <c r="H1834" s="8"/>
    </row>
    <row r="1835" spans="8:8" x14ac:dyDescent="0.3">
      <c r="H1835" s="8"/>
    </row>
    <row r="1836" spans="8:8" x14ac:dyDescent="0.3">
      <c r="H1836" s="8"/>
    </row>
    <row r="1837" spans="8:8" x14ac:dyDescent="0.3">
      <c r="H1837" s="8"/>
    </row>
    <row r="1838" spans="8:8" x14ac:dyDescent="0.3">
      <c r="H1838" s="8"/>
    </row>
    <row r="1839" spans="8:8" x14ac:dyDescent="0.3">
      <c r="H1839" s="8"/>
    </row>
    <row r="1840" spans="8:8" x14ac:dyDescent="0.3">
      <c r="H1840" s="8"/>
    </row>
    <row r="1841" spans="8:8" x14ac:dyDescent="0.3">
      <c r="H1841" s="8"/>
    </row>
    <row r="1842" spans="8:8" x14ac:dyDescent="0.3">
      <c r="H1842" s="8"/>
    </row>
    <row r="1843" spans="8:8" x14ac:dyDescent="0.3">
      <c r="H1843" s="8"/>
    </row>
    <row r="1844" spans="8:8" x14ac:dyDescent="0.3">
      <c r="H1844" s="8"/>
    </row>
    <row r="1845" spans="8:8" x14ac:dyDescent="0.3">
      <c r="H1845" s="8"/>
    </row>
    <row r="1846" spans="8:8" x14ac:dyDescent="0.3">
      <c r="H1846" s="8"/>
    </row>
    <row r="1847" spans="8:8" x14ac:dyDescent="0.3">
      <c r="H1847" s="8"/>
    </row>
    <row r="1848" spans="8:8" x14ac:dyDescent="0.3">
      <c r="H1848" s="8"/>
    </row>
    <row r="1849" spans="8:8" x14ac:dyDescent="0.3">
      <c r="H1849" s="8"/>
    </row>
    <row r="1850" spans="8:8" x14ac:dyDescent="0.3">
      <c r="H1850" s="8"/>
    </row>
    <row r="1851" spans="8:8" x14ac:dyDescent="0.3">
      <c r="H1851" s="8"/>
    </row>
    <row r="1852" spans="8:8" x14ac:dyDescent="0.3">
      <c r="H1852" s="8"/>
    </row>
    <row r="1853" spans="8:8" x14ac:dyDescent="0.3">
      <c r="H1853" s="8"/>
    </row>
    <row r="1854" spans="8:8" x14ac:dyDescent="0.3">
      <c r="H1854" s="8"/>
    </row>
    <row r="1855" spans="8:8" x14ac:dyDescent="0.3">
      <c r="H1855" s="8"/>
    </row>
    <row r="1856" spans="8:8" x14ac:dyDescent="0.3">
      <c r="H1856" s="8"/>
    </row>
    <row r="1857" spans="8:8" x14ac:dyDescent="0.3">
      <c r="H1857" s="8"/>
    </row>
    <row r="1858" spans="8:8" x14ac:dyDescent="0.3">
      <c r="H1858" s="8"/>
    </row>
    <row r="1859" spans="8:8" x14ac:dyDescent="0.3">
      <c r="H1859" s="8"/>
    </row>
    <row r="1860" spans="8:8" x14ac:dyDescent="0.3">
      <c r="H1860" s="8"/>
    </row>
    <row r="1861" spans="8:8" x14ac:dyDescent="0.3">
      <c r="H1861" s="8"/>
    </row>
    <row r="1862" spans="8:8" x14ac:dyDescent="0.3">
      <c r="H1862" s="8"/>
    </row>
    <row r="1863" spans="8:8" x14ac:dyDescent="0.3">
      <c r="H1863" s="8"/>
    </row>
    <row r="1864" spans="8:8" x14ac:dyDescent="0.3">
      <c r="H1864" s="8"/>
    </row>
    <row r="1865" spans="8:8" x14ac:dyDescent="0.3">
      <c r="H1865" s="8"/>
    </row>
    <row r="1866" spans="8:8" x14ac:dyDescent="0.3">
      <c r="H1866" s="8"/>
    </row>
    <row r="1867" spans="8:8" x14ac:dyDescent="0.3">
      <c r="H1867" s="8"/>
    </row>
    <row r="1868" spans="8:8" x14ac:dyDescent="0.3">
      <c r="H1868" s="8"/>
    </row>
    <row r="1869" spans="8:8" x14ac:dyDescent="0.3">
      <c r="H1869" s="8"/>
    </row>
    <row r="1870" spans="8:8" x14ac:dyDescent="0.3">
      <c r="H1870" s="8"/>
    </row>
    <row r="1871" spans="8:8" x14ac:dyDescent="0.3">
      <c r="H1871" s="8"/>
    </row>
    <row r="1872" spans="8:8" x14ac:dyDescent="0.3">
      <c r="H1872" s="8"/>
    </row>
    <row r="1873" spans="8:8" x14ac:dyDescent="0.3">
      <c r="H1873" s="8"/>
    </row>
    <row r="1874" spans="8:8" x14ac:dyDescent="0.3">
      <c r="H1874" s="8"/>
    </row>
    <row r="1875" spans="8:8" x14ac:dyDescent="0.3">
      <c r="H1875" s="8"/>
    </row>
    <row r="1876" spans="8:8" x14ac:dyDescent="0.3">
      <c r="H1876" s="8"/>
    </row>
    <row r="1877" spans="8:8" x14ac:dyDescent="0.3">
      <c r="H1877" s="8"/>
    </row>
    <row r="1878" spans="8:8" x14ac:dyDescent="0.3">
      <c r="H1878" s="8"/>
    </row>
    <row r="1879" spans="8:8" x14ac:dyDescent="0.3">
      <c r="H1879" s="8"/>
    </row>
    <row r="1880" spans="8:8" x14ac:dyDescent="0.3">
      <c r="H1880" s="8"/>
    </row>
    <row r="1881" spans="8:8" x14ac:dyDescent="0.3">
      <c r="H1881" s="8"/>
    </row>
    <row r="1882" spans="8:8" x14ac:dyDescent="0.3">
      <c r="H1882" s="8"/>
    </row>
    <row r="1883" spans="8:8" x14ac:dyDescent="0.3">
      <c r="H1883" s="8"/>
    </row>
    <row r="1884" spans="8:8" x14ac:dyDescent="0.3">
      <c r="H1884" s="8"/>
    </row>
    <row r="1885" spans="8:8" x14ac:dyDescent="0.3">
      <c r="H1885" s="8"/>
    </row>
    <row r="1886" spans="8:8" x14ac:dyDescent="0.3">
      <c r="H1886" s="8"/>
    </row>
    <row r="1887" spans="8:8" x14ac:dyDescent="0.3">
      <c r="H1887" s="8"/>
    </row>
    <row r="1888" spans="8:8" x14ac:dyDescent="0.3">
      <c r="H1888" s="8"/>
    </row>
    <row r="1889" spans="8:8" x14ac:dyDescent="0.3">
      <c r="H1889" s="8"/>
    </row>
    <row r="1890" spans="8:8" x14ac:dyDescent="0.3">
      <c r="H1890" s="8"/>
    </row>
    <row r="1891" spans="8:8" x14ac:dyDescent="0.3">
      <c r="H1891" s="8"/>
    </row>
    <row r="1892" spans="8:8" x14ac:dyDescent="0.3">
      <c r="H1892" s="8"/>
    </row>
    <row r="1893" spans="8:8" x14ac:dyDescent="0.3">
      <c r="H1893" s="8"/>
    </row>
    <row r="1894" spans="8:8" x14ac:dyDescent="0.3">
      <c r="H1894" s="8"/>
    </row>
    <row r="1895" spans="8:8" x14ac:dyDescent="0.3">
      <c r="H1895" s="8"/>
    </row>
    <row r="1896" spans="8:8" x14ac:dyDescent="0.3">
      <c r="H1896" s="8"/>
    </row>
    <row r="1897" spans="8:8" x14ac:dyDescent="0.3">
      <c r="H1897" s="8"/>
    </row>
    <row r="1898" spans="8:8" x14ac:dyDescent="0.3">
      <c r="H1898" s="8"/>
    </row>
    <row r="1899" spans="8:8" x14ac:dyDescent="0.3">
      <c r="H1899" s="8"/>
    </row>
    <row r="1900" spans="8:8" x14ac:dyDescent="0.3">
      <c r="H1900" s="8"/>
    </row>
    <row r="1901" spans="8:8" x14ac:dyDescent="0.3">
      <c r="H1901" s="8"/>
    </row>
    <row r="1902" spans="8:8" x14ac:dyDescent="0.3">
      <c r="H1902" s="8"/>
    </row>
    <row r="1903" spans="8:8" x14ac:dyDescent="0.3">
      <c r="H1903" s="8"/>
    </row>
    <row r="1904" spans="8:8" x14ac:dyDescent="0.3">
      <c r="H1904" s="8"/>
    </row>
    <row r="1905" spans="8:8" x14ac:dyDescent="0.3">
      <c r="H1905" s="8"/>
    </row>
    <row r="1906" spans="8:8" x14ac:dyDescent="0.3">
      <c r="H1906" s="8"/>
    </row>
    <row r="1907" spans="8:8" x14ac:dyDescent="0.3">
      <c r="H1907" s="8"/>
    </row>
    <row r="1908" spans="8:8" x14ac:dyDescent="0.3">
      <c r="H1908" s="8"/>
    </row>
    <row r="1909" spans="8:8" x14ac:dyDescent="0.3">
      <c r="H1909" s="8"/>
    </row>
    <row r="1910" spans="8:8" x14ac:dyDescent="0.3">
      <c r="H1910" s="8"/>
    </row>
    <row r="1911" spans="8:8" x14ac:dyDescent="0.3">
      <c r="H1911" s="8"/>
    </row>
    <row r="1912" spans="8:8" x14ac:dyDescent="0.3">
      <c r="H1912" s="8"/>
    </row>
    <row r="1913" spans="8:8" x14ac:dyDescent="0.3">
      <c r="H1913" s="8"/>
    </row>
    <row r="1914" spans="8:8" x14ac:dyDescent="0.3">
      <c r="H1914" s="8"/>
    </row>
    <row r="1915" spans="8:8" x14ac:dyDescent="0.3">
      <c r="H1915" s="8"/>
    </row>
    <row r="1916" spans="8:8" x14ac:dyDescent="0.3">
      <c r="H1916" s="8"/>
    </row>
    <row r="1917" spans="8:8" x14ac:dyDescent="0.3">
      <c r="H1917" s="8"/>
    </row>
    <row r="1918" spans="8:8" x14ac:dyDescent="0.3">
      <c r="H1918" s="8"/>
    </row>
    <row r="1919" spans="8:8" x14ac:dyDescent="0.3">
      <c r="H1919" s="8"/>
    </row>
    <row r="1920" spans="8:8" x14ac:dyDescent="0.3">
      <c r="H1920" s="8"/>
    </row>
    <row r="1921" spans="8:8" x14ac:dyDescent="0.3">
      <c r="H1921" s="8"/>
    </row>
    <row r="1922" spans="8:8" x14ac:dyDescent="0.3">
      <c r="H1922" s="8"/>
    </row>
    <row r="1923" spans="8:8" x14ac:dyDescent="0.3">
      <c r="H1923" s="8"/>
    </row>
    <row r="1924" spans="8:8" x14ac:dyDescent="0.3">
      <c r="H1924" s="8"/>
    </row>
    <row r="1925" spans="8:8" x14ac:dyDescent="0.3">
      <c r="H1925" s="8"/>
    </row>
    <row r="1926" spans="8:8" x14ac:dyDescent="0.3">
      <c r="H1926" s="8"/>
    </row>
    <row r="1927" spans="8:8" x14ac:dyDescent="0.3">
      <c r="H1927" s="8"/>
    </row>
    <row r="1928" spans="8:8" x14ac:dyDescent="0.3">
      <c r="H1928" s="8"/>
    </row>
    <row r="1929" spans="8:8" x14ac:dyDescent="0.3">
      <c r="H1929" s="8"/>
    </row>
    <row r="1930" spans="8:8" x14ac:dyDescent="0.3">
      <c r="H1930" s="8"/>
    </row>
    <row r="1931" spans="8:8" x14ac:dyDescent="0.3">
      <c r="H1931" s="8"/>
    </row>
    <row r="1932" spans="8:8" x14ac:dyDescent="0.3">
      <c r="H1932" s="8"/>
    </row>
    <row r="1933" spans="8:8" x14ac:dyDescent="0.3">
      <c r="H1933" s="8"/>
    </row>
    <row r="1934" spans="8:8" x14ac:dyDescent="0.3">
      <c r="H1934" s="8"/>
    </row>
    <row r="1935" spans="8:8" x14ac:dyDescent="0.3">
      <c r="H1935" s="8"/>
    </row>
    <row r="1936" spans="8:8" x14ac:dyDescent="0.3">
      <c r="H1936" s="8"/>
    </row>
    <row r="1937" spans="8:8" x14ac:dyDescent="0.3">
      <c r="H1937" s="8"/>
    </row>
    <row r="1938" spans="8:8" x14ac:dyDescent="0.3">
      <c r="H1938" s="8"/>
    </row>
    <row r="1939" spans="8:8" x14ac:dyDescent="0.3">
      <c r="H1939" s="8"/>
    </row>
    <row r="1940" spans="8:8" x14ac:dyDescent="0.3">
      <c r="H1940" s="8"/>
    </row>
    <row r="1941" spans="8:8" x14ac:dyDescent="0.3">
      <c r="H1941" s="8"/>
    </row>
    <row r="1942" spans="8:8" x14ac:dyDescent="0.3">
      <c r="H1942" s="8"/>
    </row>
    <row r="1943" spans="8:8" x14ac:dyDescent="0.3">
      <c r="H1943" s="8"/>
    </row>
    <row r="1944" spans="8:8" x14ac:dyDescent="0.3">
      <c r="H1944" s="8"/>
    </row>
    <row r="1945" spans="8:8" x14ac:dyDescent="0.3">
      <c r="H1945" s="8"/>
    </row>
    <row r="1946" spans="8:8" x14ac:dyDescent="0.3">
      <c r="H1946" s="8"/>
    </row>
    <row r="1947" spans="8:8" x14ac:dyDescent="0.3">
      <c r="H1947" s="8"/>
    </row>
    <row r="1948" spans="8:8" x14ac:dyDescent="0.3">
      <c r="H1948" s="8"/>
    </row>
    <row r="1949" spans="8:8" x14ac:dyDescent="0.3">
      <c r="H1949" s="8"/>
    </row>
    <row r="1950" spans="8:8" x14ac:dyDescent="0.3">
      <c r="H1950" s="8"/>
    </row>
    <row r="1951" spans="8:8" x14ac:dyDescent="0.3">
      <c r="H1951" s="8"/>
    </row>
    <row r="1952" spans="8:8" x14ac:dyDescent="0.3">
      <c r="H1952" s="8"/>
    </row>
    <row r="1953" spans="8:8" x14ac:dyDescent="0.3">
      <c r="H1953" s="8"/>
    </row>
    <row r="1954" spans="8:8" x14ac:dyDescent="0.3">
      <c r="H1954" s="8"/>
    </row>
    <row r="1955" spans="8:8" x14ac:dyDescent="0.3">
      <c r="H1955" s="8"/>
    </row>
    <row r="1956" spans="8:8" x14ac:dyDescent="0.3">
      <c r="H1956" s="8"/>
    </row>
    <row r="1957" spans="8:8" x14ac:dyDescent="0.3">
      <c r="H1957" s="8"/>
    </row>
    <row r="1958" spans="8:8" x14ac:dyDescent="0.3">
      <c r="H1958" s="8"/>
    </row>
    <row r="1959" spans="8:8" x14ac:dyDescent="0.3">
      <c r="H1959" s="8"/>
    </row>
    <row r="1960" spans="8:8" x14ac:dyDescent="0.3">
      <c r="H1960" s="8"/>
    </row>
    <row r="1961" spans="8:8" x14ac:dyDescent="0.3">
      <c r="H1961" s="8"/>
    </row>
    <row r="1962" spans="8:8" x14ac:dyDescent="0.3">
      <c r="H1962" s="8"/>
    </row>
    <row r="1963" spans="8:8" x14ac:dyDescent="0.3">
      <c r="H1963" s="8"/>
    </row>
    <row r="1964" spans="8:8" x14ac:dyDescent="0.3">
      <c r="H1964" s="8"/>
    </row>
    <row r="1965" spans="8:8" x14ac:dyDescent="0.3">
      <c r="H1965" s="8"/>
    </row>
    <row r="1966" spans="8:8" x14ac:dyDescent="0.3">
      <c r="H1966" s="8"/>
    </row>
    <row r="1967" spans="8:8" x14ac:dyDescent="0.3">
      <c r="H1967" s="8"/>
    </row>
    <row r="1968" spans="8:8" x14ac:dyDescent="0.3">
      <c r="H1968" s="8"/>
    </row>
    <row r="1969" spans="8:8" x14ac:dyDescent="0.3">
      <c r="H1969" s="8"/>
    </row>
    <row r="1970" spans="8:8" x14ac:dyDescent="0.3">
      <c r="H1970" s="8"/>
    </row>
    <row r="1971" spans="8:8" x14ac:dyDescent="0.3">
      <c r="H1971" s="8"/>
    </row>
    <row r="1972" spans="8:8" x14ac:dyDescent="0.3">
      <c r="H1972" s="8"/>
    </row>
    <row r="1973" spans="8:8" x14ac:dyDescent="0.3">
      <c r="H1973" s="8"/>
    </row>
    <row r="1974" spans="8:8" x14ac:dyDescent="0.3">
      <c r="H1974" s="8"/>
    </row>
    <row r="1975" spans="8:8" x14ac:dyDescent="0.3">
      <c r="H1975" s="8"/>
    </row>
    <row r="1976" spans="8:8" x14ac:dyDescent="0.3">
      <c r="H1976" s="8"/>
    </row>
    <row r="1977" spans="8:8" x14ac:dyDescent="0.3">
      <c r="H1977" s="8"/>
    </row>
    <row r="1978" spans="8:8" x14ac:dyDescent="0.3">
      <c r="H1978" s="8"/>
    </row>
    <row r="1979" spans="8:8" x14ac:dyDescent="0.3">
      <c r="H1979" s="8"/>
    </row>
    <row r="1980" spans="8:8" x14ac:dyDescent="0.3">
      <c r="H1980" s="8"/>
    </row>
    <row r="1981" spans="8:8" x14ac:dyDescent="0.3">
      <c r="H1981" s="8"/>
    </row>
    <row r="1982" spans="8:8" x14ac:dyDescent="0.3">
      <c r="H1982" s="8"/>
    </row>
    <row r="1983" spans="8:8" x14ac:dyDescent="0.3">
      <c r="H1983" s="8"/>
    </row>
    <row r="1984" spans="8:8" x14ac:dyDescent="0.3">
      <c r="H1984" s="8"/>
    </row>
    <row r="1985" spans="8:8" x14ac:dyDescent="0.3">
      <c r="H1985" s="8"/>
    </row>
    <row r="1986" spans="8:8" x14ac:dyDescent="0.3">
      <c r="H1986" s="8"/>
    </row>
    <row r="1987" spans="8:8" x14ac:dyDescent="0.3">
      <c r="H1987" s="8"/>
    </row>
    <row r="1988" spans="8:8" x14ac:dyDescent="0.3">
      <c r="H1988" s="8"/>
    </row>
    <row r="1989" spans="8:8" x14ac:dyDescent="0.3">
      <c r="H1989" s="8"/>
    </row>
    <row r="1990" spans="8:8" x14ac:dyDescent="0.3">
      <c r="H1990" s="8"/>
    </row>
    <row r="1991" spans="8:8" x14ac:dyDescent="0.3">
      <c r="H1991" s="8"/>
    </row>
    <row r="1992" spans="8:8" x14ac:dyDescent="0.3">
      <c r="H1992" s="8"/>
    </row>
    <row r="1993" spans="8:8" x14ac:dyDescent="0.3">
      <c r="H1993" s="8"/>
    </row>
    <row r="1994" spans="8:8" x14ac:dyDescent="0.3">
      <c r="H1994" s="8"/>
    </row>
    <row r="1995" spans="8:8" x14ac:dyDescent="0.3">
      <c r="H1995" s="8"/>
    </row>
    <row r="1996" spans="8:8" x14ac:dyDescent="0.3">
      <c r="H1996" s="8"/>
    </row>
    <row r="1997" spans="8:8" x14ac:dyDescent="0.3">
      <c r="H1997" s="8"/>
    </row>
    <row r="1998" spans="8:8" x14ac:dyDescent="0.3">
      <c r="H1998" s="8"/>
    </row>
    <row r="1999" spans="8:8" x14ac:dyDescent="0.3">
      <c r="H1999" s="8"/>
    </row>
    <row r="2000" spans="8:8" x14ac:dyDescent="0.3">
      <c r="H2000" s="8"/>
    </row>
    <row r="2001" spans="8:8" x14ac:dyDescent="0.3">
      <c r="H2001" s="8"/>
    </row>
    <row r="2002" spans="8:8" x14ac:dyDescent="0.3">
      <c r="H2002" s="8"/>
    </row>
    <row r="2003" spans="8:8" x14ac:dyDescent="0.3">
      <c r="H2003" s="8"/>
    </row>
    <row r="2004" spans="8:8" x14ac:dyDescent="0.3">
      <c r="H2004" s="8"/>
    </row>
    <row r="2005" spans="8:8" x14ac:dyDescent="0.3">
      <c r="H2005" s="8"/>
    </row>
    <row r="2006" spans="8:8" x14ac:dyDescent="0.3">
      <c r="H2006" s="8"/>
    </row>
    <row r="2007" spans="8:8" x14ac:dyDescent="0.3">
      <c r="H2007" s="8"/>
    </row>
    <row r="2008" spans="8:8" x14ac:dyDescent="0.3">
      <c r="H2008" s="8"/>
    </row>
    <row r="2009" spans="8:8" x14ac:dyDescent="0.3">
      <c r="H2009" s="8"/>
    </row>
    <row r="2010" spans="8:8" x14ac:dyDescent="0.3">
      <c r="H2010" s="8"/>
    </row>
    <row r="2011" spans="8:8" x14ac:dyDescent="0.3">
      <c r="H2011" s="8"/>
    </row>
    <row r="2012" spans="8:8" x14ac:dyDescent="0.3">
      <c r="H2012" s="8"/>
    </row>
    <row r="2013" spans="8:8" x14ac:dyDescent="0.3">
      <c r="H2013" s="8"/>
    </row>
    <row r="2014" spans="8:8" x14ac:dyDescent="0.3">
      <c r="H2014" s="8"/>
    </row>
    <row r="2015" spans="8:8" x14ac:dyDescent="0.3">
      <c r="H2015" s="8"/>
    </row>
    <row r="2016" spans="8:8" x14ac:dyDescent="0.3">
      <c r="H2016" s="8"/>
    </row>
    <row r="2017" spans="8:8" x14ac:dyDescent="0.3">
      <c r="H2017" s="8"/>
    </row>
    <row r="2018" spans="8:8" x14ac:dyDescent="0.3">
      <c r="H2018" s="8"/>
    </row>
    <row r="2019" spans="8:8" x14ac:dyDescent="0.3">
      <c r="H2019" s="8"/>
    </row>
    <row r="2020" spans="8:8" x14ac:dyDescent="0.3">
      <c r="H2020" s="8"/>
    </row>
    <row r="2021" spans="8:8" x14ac:dyDescent="0.3">
      <c r="H2021" s="8"/>
    </row>
    <row r="2022" spans="8:8" x14ac:dyDescent="0.3">
      <c r="H2022" s="8"/>
    </row>
    <row r="2023" spans="8:8" x14ac:dyDescent="0.3">
      <c r="H2023" s="8"/>
    </row>
    <row r="2024" spans="8:8" x14ac:dyDescent="0.3">
      <c r="H2024" s="8"/>
    </row>
    <row r="2025" spans="8:8" x14ac:dyDescent="0.3">
      <c r="H2025" s="8"/>
    </row>
    <row r="2026" spans="8:8" x14ac:dyDescent="0.3">
      <c r="H2026" s="8"/>
    </row>
    <row r="2027" spans="8:8" x14ac:dyDescent="0.3">
      <c r="H2027" s="8"/>
    </row>
    <row r="2028" spans="8:8" x14ac:dyDescent="0.3">
      <c r="H2028" s="8"/>
    </row>
    <row r="2029" spans="8:8" x14ac:dyDescent="0.3">
      <c r="H2029" s="8"/>
    </row>
    <row r="2030" spans="8:8" x14ac:dyDescent="0.3">
      <c r="H2030" s="8"/>
    </row>
    <row r="2031" spans="8:8" x14ac:dyDescent="0.3">
      <c r="H2031" s="8"/>
    </row>
    <row r="2032" spans="8:8" x14ac:dyDescent="0.3">
      <c r="H2032" s="8"/>
    </row>
    <row r="2033" spans="8:8" x14ac:dyDescent="0.3">
      <c r="H2033" s="8"/>
    </row>
    <row r="2034" spans="8:8" x14ac:dyDescent="0.3">
      <c r="H2034" s="8"/>
    </row>
    <row r="2035" spans="8:8" x14ac:dyDescent="0.3">
      <c r="H2035" s="8"/>
    </row>
    <row r="2036" spans="8:8" x14ac:dyDescent="0.3">
      <c r="H2036" s="8"/>
    </row>
    <row r="2037" spans="8:8" x14ac:dyDescent="0.3">
      <c r="H2037" s="8"/>
    </row>
    <row r="2038" spans="8:8" x14ac:dyDescent="0.3">
      <c r="H2038" s="8"/>
    </row>
    <row r="2039" spans="8:8" x14ac:dyDescent="0.3">
      <c r="H2039" s="8"/>
    </row>
    <row r="2040" spans="8:8" x14ac:dyDescent="0.3">
      <c r="H2040" s="8"/>
    </row>
    <row r="2041" spans="8:8" x14ac:dyDescent="0.3">
      <c r="H2041" s="8"/>
    </row>
    <row r="2042" spans="8:8" x14ac:dyDescent="0.3">
      <c r="H2042" s="8"/>
    </row>
    <row r="2043" spans="8:8" x14ac:dyDescent="0.3">
      <c r="H2043" s="8"/>
    </row>
    <row r="2044" spans="8:8" x14ac:dyDescent="0.3">
      <c r="H2044" s="8"/>
    </row>
    <row r="2045" spans="8:8" x14ac:dyDescent="0.3">
      <c r="H2045" s="8"/>
    </row>
    <row r="2046" spans="8:8" x14ac:dyDescent="0.3">
      <c r="H2046" s="8"/>
    </row>
    <row r="2047" spans="8:8" x14ac:dyDescent="0.3">
      <c r="H2047" s="8"/>
    </row>
    <row r="2048" spans="8:8" x14ac:dyDescent="0.3">
      <c r="H2048" s="8"/>
    </row>
    <row r="2049" spans="8:8" x14ac:dyDescent="0.3">
      <c r="H2049" s="8"/>
    </row>
    <row r="2050" spans="8:8" x14ac:dyDescent="0.3">
      <c r="H2050" s="8"/>
    </row>
    <row r="2051" spans="8:8" x14ac:dyDescent="0.3">
      <c r="H2051" s="8"/>
    </row>
    <row r="2052" spans="8:8" x14ac:dyDescent="0.3">
      <c r="H2052" s="8"/>
    </row>
    <row r="2053" spans="8:8" x14ac:dyDescent="0.3">
      <c r="H2053" s="8"/>
    </row>
    <row r="2054" spans="8:8" x14ac:dyDescent="0.3">
      <c r="H2054" s="8"/>
    </row>
    <row r="2055" spans="8:8" x14ac:dyDescent="0.3">
      <c r="H2055" s="8"/>
    </row>
    <row r="2056" spans="8:8" x14ac:dyDescent="0.3">
      <c r="H2056" s="8"/>
    </row>
    <row r="2057" spans="8:8" x14ac:dyDescent="0.3">
      <c r="H2057" s="8"/>
    </row>
    <row r="2058" spans="8:8" x14ac:dyDescent="0.3">
      <c r="H2058" s="8"/>
    </row>
    <row r="2059" spans="8:8" x14ac:dyDescent="0.3">
      <c r="H2059" s="8"/>
    </row>
    <row r="2060" spans="8:8" x14ac:dyDescent="0.3">
      <c r="H2060" s="8"/>
    </row>
    <row r="2061" spans="8:8" x14ac:dyDescent="0.3">
      <c r="H2061" s="8"/>
    </row>
    <row r="2062" spans="8:8" x14ac:dyDescent="0.3">
      <c r="H2062" s="8"/>
    </row>
    <row r="2063" spans="8:8" x14ac:dyDescent="0.3">
      <c r="H2063" s="8"/>
    </row>
    <row r="2064" spans="8:8" x14ac:dyDescent="0.3">
      <c r="H2064" s="8"/>
    </row>
    <row r="2065" spans="8:8" x14ac:dyDescent="0.3">
      <c r="H2065" s="8"/>
    </row>
    <row r="2066" spans="8:8" x14ac:dyDescent="0.3">
      <c r="H2066" s="8"/>
    </row>
    <row r="2067" spans="8:8" x14ac:dyDescent="0.3">
      <c r="H2067" s="8"/>
    </row>
    <row r="2068" spans="8:8" x14ac:dyDescent="0.3">
      <c r="H2068" s="8"/>
    </row>
    <row r="2069" spans="8:8" x14ac:dyDescent="0.3">
      <c r="H2069" s="8"/>
    </row>
    <row r="2070" spans="8:8" x14ac:dyDescent="0.3">
      <c r="H2070" s="8"/>
    </row>
    <row r="2071" spans="8:8" x14ac:dyDescent="0.3">
      <c r="H2071" s="8"/>
    </row>
    <row r="2072" spans="8:8" x14ac:dyDescent="0.3">
      <c r="H2072" s="8"/>
    </row>
    <row r="2073" spans="8:8" x14ac:dyDescent="0.3">
      <c r="H2073" s="8"/>
    </row>
    <row r="2074" spans="8:8" x14ac:dyDescent="0.3">
      <c r="H2074" s="8"/>
    </row>
    <row r="2075" spans="8:8" x14ac:dyDescent="0.3">
      <c r="H2075" s="8"/>
    </row>
    <row r="2076" spans="8:8" x14ac:dyDescent="0.3">
      <c r="H2076" s="8"/>
    </row>
    <row r="2077" spans="8:8" x14ac:dyDescent="0.3">
      <c r="H2077" s="8"/>
    </row>
    <row r="2078" spans="8:8" x14ac:dyDescent="0.3">
      <c r="H2078" s="8"/>
    </row>
    <row r="2079" spans="8:8" x14ac:dyDescent="0.3">
      <c r="H2079" s="8"/>
    </row>
    <row r="2080" spans="8:8" x14ac:dyDescent="0.3">
      <c r="H2080" s="8"/>
    </row>
    <row r="2081" spans="8:8" x14ac:dyDescent="0.3">
      <c r="H2081" s="8"/>
    </row>
    <row r="2082" spans="8:8" x14ac:dyDescent="0.3">
      <c r="H2082" s="8"/>
    </row>
    <row r="2083" spans="8:8" x14ac:dyDescent="0.3">
      <c r="H2083" s="8"/>
    </row>
    <row r="2084" spans="8:8" x14ac:dyDescent="0.3">
      <c r="H2084" s="8"/>
    </row>
    <row r="2085" spans="8:8" x14ac:dyDescent="0.3">
      <c r="H2085" s="8"/>
    </row>
    <row r="2086" spans="8:8" x14ac:dyDescent="0.3">
      <c r="H2086" s="8"/>
    </row>
    <row r="2087" spans="8:8" x14ac:dyDescent="0.3">
      <c r="H2087" s="8"/>
    </row>
    <row r="2088" spans="8:8" x14ac:dyDescent="0.3">
      <c r="H2088" s="8"/>
    </row>
    <row r="2089" spans="8:8" x14ac:dyDescent="0.3">
      <c r="H2089" s="8"/>
    </row>
    <row r="2090" spans="8:8" x14ac:dyDescent="0.3">
      <c r="H2090" s="8"/>
    </row>
    <row r="2091" spans="8:8" x14ac:dyDescent="0.3">
      <c r="H2091" s="8"/>
    </row>
    <row r="2092" spans="8:8" x14ac:dyDescent="0.3">
      <c r="H2092" s="8"/>
    </row>
    <row r="2093" spans="8:8" x14ac:dyDescent="0.3">
      <c r="H2093" s="8"/>
    </row>
    <row r="2094" spans="8:8" x14ac:dyDescent="0.3">
      <c r="H2094" s="8"/>
    </row>
    <row r="2095" spans="8:8" x14ac:dyDescent="0.3">
      <c r="H2095" s="8"/>
    </row>
    <row r="2096" spans="8:8" x14ac:dyDescent="0.3">
      <c r="H2096" s="8"/>
    </row>
    <row r="2097" spans="8:8" x14ac:dyDescent="0.3">
      <c r="H2097" s="8"/>
    </row>
    <row r="2098" spans="8:8" x14ac:dyDescent="0.3">
      <c r="H2098" s="8"/>
    </row>
    <row r="2099" spans="8:8" x14ac:dyDescent="0.3">
      <c r="H2099" s="8"/>
    </row>
    <row r="2100" spans="8:8" x14ac:dyDescent="0.3">
      <c r="H2100" s="8"/>
    </row>
    <row r="2101" spans="8:8" x14ac:dyDescent="0.3">
      <c r="H2101" s="8"/>
    </row>
    <row r="2102" spans="8:8" x14ac:dyDescent="0.3">
      <c r="H2102" s="8"/>
    </row>
    <row r="2103" spans="8:8" x14ac:dyDescent="0.3">
      <c r="H2103" s="8"/>
    </row>
    <row r="2104" spans="8:8" x14ac:dyDescent="0.3">
      <c r="H2104" s="8"/>
    </row>
    <row r="2105" spans="8:8" x14ac:dyDescent="0.3">
      <c r="H2105" s="8"/>
    </row>
    <row r="2106" spans="8:8" x14ac:dyDescent="0.3">
      <c r="H2106" s="8"/>
    </row>
    <row r="2107" spans="8:8" x14ac:dyDescent="0.3">
      <c r="H2107" s="8"/>
    </row>
    <row r="2108" spans="8:8" x14ac:dyDescent="0.3">
      <c r="H2108" s="8"/>
    </row>
    <row r="2109" spans="8:8" x14ac:dyDescent="0.3">
      <c r="H2109" s="8"/>
    </row>
    <row r="2110" spans="8:8" x14ac:dyDescent="0.3">
      <c r="H2110" s="8"/>
    </row>
    <row r="2111" spans="8:8" x14ac:dyDescent="0.3">
      <c r="H2111" s="8"/>
    </row>
    <row r="2112" spans="8:8" x14ac:dyDescent="0.3">
      <c r="H2112" s="8"/>
    </row>
    <row r="2113" spans="8:8" x14ac:dyDescent="0.3">
      <c r="H2113" s="8"/>
    </row>
    <row r="2114" spans="8:8" x14ac:dyDescent="0.3">
      <c r="H2114" s="8"/>
    </row>
    <row r="2115" spans="8:8" x14ac:dyDescent="0.3">
      <c r="H2115" s="8"/>
    </row>
    <row r="2116" spans="8:8" x14ac:dyDescent="0.3">
      <c r="H2116" s="8"/>
    </row>
    <row r="2117" spans="8:8" x14ac:dyDescent="0.3">
      <c r="H2117" s="8"/>
    </row>
    <row r="2118" spans="8:8" x14ac:dyDescent="0.3">
      <c r="H2118" s="8"/>
    </row>
    <row r="2119" spans="8:8" x14ac:dyDescent="0.3">
      <c r="H2119" s="8"/>
    </row>
    <row r="2120" spans="8:8" x14ac:dyDescent="0.3">
      <c r="H2120" s="8"/>
    </row>
    <row r="2121" spans="8:8" x14ac:dyDescent="0.3">
      <c r="H2121" s="8"/>
    </row>
    <row r="2122" spans="8:8" x14ac:dyDescent="0.3">
      <c r="H2122" s="8"/>
    </row>
    <row r="2123" spans="8:8" x14ac:dyDescent="0.3">
      <c r="H2123" s="8"/>
    </row>
    <row r="2124" spans="8:8" x14ac:dyDescent="0.3">
      <c r="H2124" s="8"/>
    </row>
    <row r="2125" spans="8:8" x14ac:dyDescent="0.3">
      <c r="H2125" s="8"/>
    </row>
    <row r="2126" spans="8:8" x14ac:dyDescent="0.3">
      <c r="H2126" s="8"/>
    </row>
    <row r="2127" spans="8:8" x14ac:dyDescent="0.3">
      <c r="H2127" s="8"/>
    </row>
    <row r="2128" spans="8:8" x14ac:dyDescent="0.3">
      <c r="H2128" s="8"/>
    </row>
    <row r="2129" spans="8:8" x14ac:dyDescent="0.3">
      <c r="H2129" s="8"/>
    </row>
    <row r="2130" spans="8:8" x14ac:dyDescent="0.3">
      <c r="H2130" s="8"/>
    </row>
    <row r="2131" spans="8:8" x14ac:dyDescent="0.3">
      <c r="H2131" s="8"/>
    </row>
    <row r="2132" spans="8:8" x14ac:dyDescent="0.3">
      <c r="H2132" s="8"/>
    </row>
    <row r="2133" spans="8:8" x14ac:dyDescent="0.3">
      <c r="H2133" s="8"/>
    </row>
    <row r="2134" spans="8:8" x14ac:dyDescent="0.3">
      <c r="H2134" s="8"/>
    </row>
    <row r="2135" spans="8:8" x14ac:dyDescent="0.3">
      <c r="H2135" s="8"/>
    </row>
    <row r="2136" spans="8:8" x14ac:dyDescent="0.3">
      <c r="H2136" s="8"/>
    </row>
    <row r="2137" spans="8:8" x14ac:dyDescent="0.3">
      <c r="H2137" s="8"/>
    </row>
    <row r="2138" spans="8:8" x14ac:dyDescent="0.3">
      <c r="H2138" s="8"/>
    </row>
    <row r="2139" spans="8:8" x14ac:dyDescent="0.3">
      <c r="H2139" s="8"/>
    </row>
    <row r="2140" spans="8:8" x14ac:dyDescent="0.3">
      <c r="H2140" s="8"/>
    </row>
    <row r="2141" spans="8:8" x14ac:dyDescent="0.3">
      <c r="H2141" s="8"/>
    </row>
    <row r="2142" spans="8:8" x14ac:dyDescent="0.3">
      <c r="H2142" s="8"/>
    </row>
    <row r="2143" spans="8:8" x14ac:dyDescent="0.3">
      <c r="H2143" s="8"/>
    </row>
    <row r="2144" spans="8:8" x14ac:dyDescent="0.3">
      <c r="H2144" s="8"/>
    </row>
    <row r="2145" spans="8:8" x14ac:dyDescent="0.3">
      <c r="H2145" s="8"/>
    </row>
    <row r="2146" spans="8:8" x14ac:dyDescent="0.3">
      <c r="H2146" s="8"/>
    </row>
    <row r="2147" spans="8:8" x14ac:dyDescent="0.3">
      <c r="H2147" s="8"/>
    </row>
    <row r="2148" spans="8:8" x14ac:dyDescent="0.3">
      <c r="H2148" s="8"/>
    </row>
    <row r="2149" spans="8:8" x14ac:dyDescent="0.3">
      <c r="H2149" s="8"/>
    </row>
    <row r="2150" spans="8:8" x14ac:dyDescent="0.3">
      <c r="H2150" s="8"/>
    </row>
    <row r="2151" spans="8:8" x14ac:dyDescent="0.3">
      <c r="H2151" s="8"/>
    </row>
    <row r="2152" spans="8:8" x14ac:dyDescent="0.3">
      <c r="H2152" s="8"/>
    </row>
    <row r="2153" spans="8:8" x14ac:dyDescent="0.3">
      <c r="H2153" s="8"/>
    </row>
    <row r="2154" spans="8:8" x14ac:dyDescent="0.3">
      <c r="H2154" s="8"/>
    </row>
    <row r="2155" spans="8:8" x14ac:dyDescent="0.3">
      <c r="H2155" s="8"/>
    </row>
    <row r="2156" spans="8:8" x14ac:dyDescent="0.3">
      <c r="H2156" s="8"/>
    </row>
    <row r="2157" spans="8:8" x14ac:dyDescent="0.3">
      <c r="H2157" s="8"/>
    </row>
    <row r="2158" spans="8:8" x14ac:dyDescent="0.3">
      <c r="H2158" s="8"/>
    </row>
    <row r="2159" spans="8:8" x14ac:dyDescent="0.3">
      <c r="H2159" s="8"/>
    </row>
    <row r="2160" spans="8:8" x14ac:dyDescent="0.3">
      <c r="H2160" s="8"/>
    </row>
    <row r="2161" spans="8:8" x14ac:dyDescent="0.3">
      <c r="H2161" s="8"/>
    </row>
    <row r="2162" spans="8:8" x14ac:dyDescent="0.3">
      <c r="H2162" s="8"/>
    </row>
    <row r="2163" spans="8:8" x14ac:dyDescent="0.3">
      <c r="H2163" s="8"/>
    </row>
    <row r="2164" spans="8:8" x14ac:dyDescent="0.3">
      <c r="H2164" s="8"/>
    </row>
    <row r="2165" spans="8:8" x14ac:dyDescent="0.3">
      <c r="H2165" s="8"/>
    </row>
    <row r="2166" spans="8:8" x14ac:dyDescent="0.3">
      <c r="H2166" s="8"/>
    </row>
    <row r="2167" spans="8:8" x14ac:dyDescent="0.3">
      <c r="H2167" s="8"/>
    </row>
    <row r="2168" spans="8:8" x14ac:dyDescent="0.3">
      <c r="H2168" s="8"/>
    </row>
    <row r="2169" spans="8:8" x14ac:dyDescent="0.3">
      <c r="H2169" s="8"/>
    </row>
    <row r="2170" spans="8:8" x14ac:dyDescent="0.3">
      <c r="H2170" s="8"/>
    </row>
    <row r="2171" spans="8:8" x14ac:dyDescent="0.3">
      <c r="H2171" s="8"/>
    </row>
    <row r="2172" spans="8:8" x14ac:dyDescent="0.3">
      <c r="H2172" s="8"/>
    </row>
    <row r="2173" spans="8:8" x14ac:dyDescent="0.3">
      <c r="H2173" s="8"/>
    </row>
    <row r="2174" spans="8:8" x14ac:dyDescent="0.3">
      <c r="H2174" s="8"/>
    </row>
    <row r="2175" spans="8:8" x14ac:dyDescent="0.3">
      <c r="H2175" s="8"/>
    </row>
    <row r="2176" spans="8:8" x14ac:dyDescent="0.3">
      <c r="H2176" s="8"/>
    </row>
    <row r="2177" spans="8:8" x14ac:dyDescent="0.3">
      <c r="H2177" s="8"/>
    </row>
    <row r="2178" spans="8:8" x14ac:dyDescent="0.3">
      <c r="H2178" s="8"/>
    </row>
    <row r="2179" spans="8:8" x14ac:dyDescent="0.3">
      <c r="H2179" s="8"/>
    </row>
    <row r="2180" spans="8:8" x14ac:dyDescent="0.3">
      <c r="H2180" s="8"/>
    </row>
    <row r="2181" spans="8:8" x14ac:dyDescent="0.3">
      <c r="H2181" s="8"/>
    </row>
    <row r="2182" spans="8:8" x14ac:dyDescent="0.3">
      <c r="H2182" s="8"/>
    </row>
    <row r="2183" spans="8:8" x14ac:dyDescent="0.3">
      <c r="H2183" s="8"/>
    </row>
    <row r="2184" spans="8:8" x14ac:dyDescent="0.3">
      <c r="H2184" s="8"/>
    </row>
    <row r="2185" spans="8:8" x14ac:dyDescent="0.3">
      <c r="H2185" s="8"/>
    </row>
    <row r="2186" spans="8:8" x14ac:dyDescent="0.3">
      <c r="H2186" s="8"/>
    </row>
    <row r="2187" spans="8:8" x14ac:dyDescent="0.3">
      <c r="H2187" s="8"/>
    </row>
    <row r="2188" spans="8:8" x14ac:dyDescent="0.3">
      <c r="H2188" s="8"/>
    </row>
    <row r="2189" spans="8:8" x14ac:dyDescent="0.3">
      <c r="H2189" s="8"/>
    </row>
    <row r="2190" spans="8:8" x14ac:dyDescent="0.3">
      <c r="H2190" s="8"/>
    </row>
    <row r="2191" spans="8:8" x14ac:dyDescent="0.3">
      <c r="H2191" s="8"/>
    </row>
    <row r="2192" spans="8:8" x14ac:dyDescent="0.3">
      <c r="H2192" s="8"/>
    </row>
    <row r="2193" spans="8:8" x14ac:dyDescent="0.3">
      <c r="H2193" s="8"/>
    </row>
    <row r="2194" spans="8:8" x14ac:dyDescent="0.3">
      <c r="H2194" s="8"/>
    </row>
    <row r="2195" spans="8:8" x14ac:dyDescent="0.3">
      <c r="H2195" s="8"/>
    </row>
    <row r="2196" spans="8:8" x14ac:dyDescent="0.3">
      <c r="H2196" s="8"/>
    </row>
    <row r="2197" spans="8:8" x14ac:dyDescent="0.3">
      <c r="H2197" s="8"/>
    </row>
    <row r="2198" spans="8:8" x14ac:dyDescent="0.3">
      <c r="H2198" s="8"/>
    </row>
    <row r="2199" spans="8:8" x14ac:dyDescent="0.3">
      <c r="H2199" s="8"/>
    </row>
    <row r="2200" spans="8:8" x14ac:dyDescent="0.3">
      <c r="H2200" s="8"/>
    </row>
    <row r="2201" spans="8:8" x14ac:dyDescent="0.3">
      <c r="H2201" s="8"/>
    </row>
    <row r="2202" spans="8:8" x14ac:dyDescent="0.3">
      <c r="H2202" s="8"/>
    </row>
    <row r="2203" spans="8:8" x14ac:dyDescent="0.3">
      <c r="H2203" s="8"/>
    </row>
    <row r="2204" spans="8:8" x14ac:dyDescent="0.3">
      <c r="H2204" s="8"/>
    </row>
    <row r="2205" spans="8:8" x14ac:dyDescent="0.3">
      <c r="H2205" s="8"/>
    </row>
    <row r="2206" spans="8:8" x14ac:dyDescent="0.3">
      <c r="H2206" s="8"/>
    </row>
    <row r="2207" spans="8:8" x14ac:dyDescent="0.3">
      <c r="H2207" s="8"/>
    </row>
    <row r="2208" spans="8:8" x14ac:dyDescent="0.3">
      <c r="H2208" s="8"/>
    </row>
    <row r="2209" spans="8:8" x14ac:dyDescent="0.3">
      <c r="H2209" s="8"/>
    </row>
    <row r="2210" spans="8:8" x14ac:dyDescent="0.3">
      <c r="H2210" s="8"/>
    </row>
    <row r="2211" spans="8:8" x14ac:dyDescent="0.3">
      <c r="H2211" s="8"/>
    </row>
    <row r="2212" spans="8:8" x14ac:dyDescent="0.3">
      <c r="H2212" s="8"/>
    </row>
    <row r="2213" spans="8:8" x14ac:dyDescent="0.3">
      <c r="H2213" s="8"/>
    </row>
    <row r="2214" spans="8:8" x14ac:dyDescent="0.3">
      <c r="H2214" s="8"/>
    </row>
    <row r="2215" spans="8:8" x14ac:dyDescent="0.3">
      <c r="H2215" s="8"/>
    </row>
    <row r="2216" spans="8:8" x14ac:dyDescent="0.3">
      <c r="H2216" s="8"/>
    </row>
    <row r="2217" spans="8:8" x14ac:dyDescent="0.3">
      <c r="H2217" s="8"/>
    </row>
    <row r="2218" spans="8:8" x14ac:dyDescent="0.3">
      <c r="H2218" s="8"/>
    </row>
    <row r="2219" spans="8:8" x14ac:dyDescent="0.3">
      <c r="H2219" s="8"/>
    </row>
    <row r="2220" spans="8:8" x14ac:dyDescent="0.3">
      <c r="H2220" s="8"/>
    </row>
    <row r="2221" spans="8:8" x14ac:dyDescent="0.3">
      <c r="H2221" s="8"/>
    </row>
    <row r="2222" spans="8:8" x14ac:dyDescent="0.3">
      <c r="H2222" s="8"/>
    </row>
    <row r="2223" spans="8:8" x14ac:dyDescent="0.3">
      <c r="H2223" s="8"/>
    </row>
    <row r="2224" spans="8:8" x14ac:dyDescent="0.3">
      <c r="H2224" s="8"/>
    </row>
    <row r="2225" spans="8:8" x14ac:dyDescent="0.3">
      <c r="H2225" s="8"/>
    </row>
    <row r="2226" spans="8:8" x14ac:dyDescent="0.3">
      <c r="H2226" s="8"/>
    </row>
    <row r="2227" spans="8:8" x14ac:dyDescent="0.3">
      <c r="H2227" s="8"/>
    </row>
    <row r="2228" spans="8:8" x14ac:dyDescent="0.3">
      <c r="H2228" s="8"/>
    </row>
    <row r="2229" spans="8:8" x14ac:dyDescent="0.3">
      <c r="H2229" s="8"/>
    </row>
    <row r="2230" spans="8:8" x14ac:dyDescent="0.3">
      <c r="H2230" s="8"/>
    </row>
    <row r="2231" spans="8:8" x14ac:dyDescent="0.3">
      <c r="H2231" s="8"/>
    </row>
    <row r="2232" spans="8:8" x14ac:dyDescent="0.3">
      <c r="H2232" s="8"/>
    </row>
    <row r="2233" spans="8:8" x14ac:dyDescent="0.3">
      <c r="H2233" s="8"/>
    </row>
    <row r="2234" spans="8:8" x14ac:dyDescent="0.3">
      <c r="H2234" s="8"/>
    </row>
    <row r="2235" spans="8:8" x14ac:dyDescent="0.3">
      <c r="H2235" s="8"/>
    </row>
    <row r="2236" spans="8:8" x14ac:dyDescent="0.3">
      <c r="H2236" s="8"/>
    </row>
    <row r="2237" spans="8:8" x14ac:dyDescent="0.3">
      <c r="H2237" s="8"/>
    </row>
    <row r="2238" spans="8:8" x14ac:dyDescent="0.3">
      <c r="H2238" s="8"/>
    </row>
    <row r="2239" spans="8:8" x14ac:dyDescent="0.3">
      <c r="H2239" s="8"/>
    </row>
    <row r="2240" spans="8:8" x14ac:dyDescent="0.3">
      <c r="H2240" s="8"/>
    </row>
    <row r="2241" spans="8:8" x14ac:dyDescent="0.3">
      <c r="H2241" s="8"/>
    </row>
    <row r="2242" spans="8:8" x14ac:dyDescent="0.3">
      <c r="H2242" s="8"/>
    </row>
    <row r="2243" spans="8:8" x14ac:dyDescent="0.3">
      <c r="H2243" s="8"/>
    </row>
    <row r="2244" spans="8:8" x14ac:dyDescent="0.3">
      <c r="H2244" s="8"/>
    </row>
    <row r="2245" spans="8:8" x14ac:dyDescent="0.3">
      <c r="H2245" s="8"/>
    </row>
    <row r="2246" spans="8:8" x14ac:dyDescent="0.3">
      <c r="H2246" s="8"/>
    </row>
    <row r="2247" spans="8:8" x14ac:dyDescent="0.3">
      <c r="H2247" s="8"/>
    </row>
    <row r="2248" spans="8:8" x14ac:dyDescent="0.3">
      <c r="H2248" s="8"/>
    </row>
    <row r="2249" spans="8:8" x14ac:dyDescent="0.3">
      <c r="H2249" s="8"/>
    </row>
    <row r="2250" spans="8:8" x14ac:dyDescent="0.3">
      <c r="H2250" s="8"/>
    </row>
    <row r="2251" spans="8:8" x14ac:dyDescent="0.3">
      <c r="H2251" s="8"/>
    </row>
    <row r="2252" spans="8:8" x14ac:dyDescent="0.3">
      <c r="H2252" s="8"/>
    </row>
    <row r="2253" spans="8:8" x14ac:dyDescent="0.3">
      <c r="H2253" s="8"/>
    </row>
    <row r="2254" spans="8:8" x14ac:dyDescent="0.3">
      <c r="H2254" s="8"/>
    </row>
    <row r="2255" spans="8:8" x14ac:dyDescent="0.3">
      <c r="H2255" s="8"/>
    </row>
    <row r="2256" spans="8:8" x14ac:dyDescent="0.3">
      <c r="H2256" s="8"/>
    </row>
    <row r="2257" spans="8:8" x14ac:dyDescent="0.3">
      <c r="H2257" s="8"/>
    </row>
    <row r="2258" spans="8:8" x14ac:dyDescent="0.3">
      <c r="H2258" s="8"/>
    </row>
    <row r="2259" spans="8:8" x14ac:dyDescent="0.3">
      <c r="H2259" s="8"/>
    </row>
    <row r="2260" spans="8:8" x14ac:dyDescent="0.3">
      <c r="H2260" s="8"/>
    </row>
    <row r="2261" spans="8:8" x14ac:dyDescent="0.3">
      <c r="H2261" s="8"/>
    </row>
    <row r="2262" spans="8:8" x14ac:dyDescent="0.3">
      <c r="H2262" s="8"/>
    </row>
    <row r="2263" spans="8:8" x14ac:dyDescent="0.3">
      <c r="H2263" s="8"/>
    </row>
    <row r="2264" spans="8:8" x14ac:dyDescent="0.3">
      <c r="H2264" s="8"/>
    </row>
    <row r="2265" spans="8:8" x14ac:dyDescent="0.3">
      <c r="H2265" s="8"/>
    </row>
    <row r="2266" spans="8:8" x14ac:dyDescent="0.3">
      <c r="H2266" s="8"/>
    </row>
    <row r="2267" spans="8:8" x14ac:dyDescent="0.3">
      <c r="H2267" s="8"/>
    </row>
    <row r="2268" spans="8:8" x14ac:dyDescent="0.3">
      <c r="H2268" s="8"/>
    </row>
    <row r="2269" spans="8:8" x14ac:dyDescent="0.3">
      <c r="H2269" s="8"/>
    </row>
    <row r="2270" spans="8:8" x14ac:dyDescent="0.3">
      <c r="H2270" s="8"/>
    </row>
    <row r="2271" spans="8:8" x14ac:dyDescent="0.3">
      <c r="H2271" s="8"/>
    </row>
    <row r="2272" spans="8:8" x14ac:dyDescent="0.3">
      <c r="H2272" s="8"/>
    </row>
    <row r="2273" spans="8:8" x14ac:dyDescent="0.3">
      <c r="H2273" s="8"/>
    </row>
    <row r="2274" spans="8:8" x14ac:dyDescent="0.3">
      <c r="H2274" s="8"/>
    </row>
    <row r="2275" spans="8:8" x14ac:dyDescent="0.3">
      <c r="H2275" s="8"/>
    </row>
    <row r="2276" spans="8:8" x14ac:dyDescent="0.3">
      <c r="H2276" s="8"/>
    </row>
    <row r="2277" spans="8:8" x14ac:dyDescent="0.3">
      <c r="H2277" s="8"/>
    </row>
    <row r="2278" spans="8:8" x14ac:dyDescent="0.3">
      <c r="H2278" s="8"/>
    </row>
    <row r="2279" spans="8:8" x14ac:dyDescent="0.3">
      <c r="H2279" s="8"/>
    </row>
    <row r="2280" spans="8:8" x14ac:dyDescent="0.3">
      <c r="H2280" s="8"/>
    </row>
    <row r="2281" spans="8:8" x14ac:dyDescent="0.3">
      <c r="H2281" s="8"/>
    </row>
    <row r="2282" spans="8:8" x14ac:dyDescent="0.3">
      <c r="H2282" s="8"/>
    </row>
    <row r="2283" spans="8:8" x14ac:dyDescent="0.3">
      <c r="H2283" s="8"/>
    </row>
    <row r="2284" spans="8:8" x14ac:dyDescent="0.3">
      <c r="H2284" s="8"/>
    </row>
    <row r="2285" spans="8:8" x14ac:dyDescent="0.3">
      <c r="H2285" s="8"/>
    </row>
    <row r="2286" spans="8:8" x14ac:dyDescent="0.3">
      <c r="H2286" s="8"/>
    </row>
    <row r="2287" spans="8:8" x14ac:dyDescent="0.3">
      <c r="H2287" s="8"/>
    </row>
    <row r="2288" spans="8:8" x14ac:dyDescent="0.3">
      <c r="H2288" s="8"/>
    </row>
    <row r="2289" spans="8:8" x14ac:dyDescent="0.3">
      <c r="H2289" s="8"/>
    </row>
    <row r="2290" spans="8:8" x14ac:dyDescent="0.3">
      <c r="H2290" s="8"/>
    </row>
    <row r="2291" spans="8:8" x14ac:dyDescent="0.3">
      <c r="H2291" s="8"/>
    </row>
    <row r="2292" spans="8:8" x14ac:dyDescent="0.3">
      <c r="H2292" s="8"/>
    </row>
    <row r="2293" spans="8:8" x14ac:dyDescent="0.3">
      <c r="H2293" s="8"/>
    </row>
    <row r="2294" spans="8:8" x14ac:dyDescent="0.3">
      <c r="H2294" s="8"/>
    </row>
    <row r="2295" spans="8:8" x14ac:dyDescent="0.3">
      <c r="H2295" s="8"/>
    </row>
    <row r="2296" spans="8:8" x14ac:dyDescent="0.3">
      <c r="H2296" s="8"/>
    </row>
    <row r="2297" spans="8:8" x14ac:dyDescent="0.3">
      <c r="H2297" s="8"/>
    </row>
    <row r="2298" spans="8:8" x14ac:dyDescent="0.3">
      <c r="H2298" s="8"/>
    </row>
    <row r="2299" spans="8:8" x14ac:dyDescent="0.3">
      <c r="H2299" s="8"/>
    </row>
    <row r="2300" spans="8:8" x14ac:dyDescent="0.3">
      <c r="H2300" s="8"/>
    </row>
    <row r="2301" spans="8:8" x14ac:dyDescent="0.3">
      <c r="H2301" s="8"/>
    </row>
    <row r="2302" spans="8:8" x14ac:dyDescent="0.3">
      <c r="H2302" s="8"/>
    </row>
    <row r="2303" spans="8:8" x14ac:dyDescent="0.3">
      <c r="H2303" s="8"/>
    </row>
    <row r="2304" spans="8:8" x14ac:dyDescent="0.3">
      <c r="H2304" s="8"/>
    </row>
    <row r="2305" spans="8:8" x14ac:dyDescent="0.3">
      <c r="H2305" s="8"/>
    </row>
    <row r="2306" spans="8:8" x14ac:dyDescent="0.3">
      <c r="H2306" s="8"/>
    </row>
    <row r="2307" spans="8:8" x14ac:dyDescent="0.3">
      <c r="H2307" s="8"/>
    </row>
    <row r="2308" spans="8:8" x14ac:dyDescent="0.3">
      <c r="H2308" s="8"/>
    </row>
    <row r="2309" spans="8:8" x14ac:dyDescent="0.3">
      <c r="H2309" s="8"/>
    </row>
    <row r="2310" spans="8:8" x14ac:dyDescent="0.3">
      <c r="H2310" s="8"/>
    </row>
    <row r="2311" spans="8:8" x14ac:dyDescent="0.3">
      <c r="H2311" s="8"/>
    </row>
    <row r="2312" spans="8:8" x14ac:dyDescent="0.3">
      <c r="H2312" s="8"/>
    </row>
    <row r="2313" spans="8:8" x14ac:dyDescent="0.3">
      <c r="H2313" s="8"/>
    </row>
    <row r="2314" spans="8:8" x14ac:dyDescent="0.3">
      <c r="H2314" s="8"/>
    </row>
    <row r="2315" spans="8:8" x14ac:dyDescent="0.3">
      <c r="H2315" s="8"/>
    </row>
    <row r="2316" spans="8:8" x14ac:dyDescent="0.3">
      <c r="H2316" s="8"/>
    </row>
    <row r="2317" spans="8:8" x14ac:dyDescent="0.3">
      <c r="H2317" s="8"/>
    </row>
    <row r="2318" spans="8:8" x14ac:dyDescent="0.3">
      <c r="H2318" s="8"/>
    </row>
    <row r="2319" spans="8:8" x14ac:dyDescent="0.3">
      <c r="H2319" s="8"/>
    </row>
    <row r="2320" spans="8:8" x14ac:dyDescent="0.3">
      <c r="H2320" s="8"/>
    </row>
    <row r="2321" spans="8:8" x14ac:dyDescent="0.3">
      <c r="H2321" s="8"/>
    </row>
    <row r="2322" spans="8:8" x14ac:dyDescent="0.3">
      <c r="H2322" s="8"/>
    </row>
    <row r="2323" spans="8:8" x14ac:dyDescent="0.3">
      <c r="H2323" s="8"/>
    </row>
    <row r="2324" spans="8:8" x14ac:dyDescent="0.3">
      <c r="H2324" s="8"/>
    </row>
    <row r="2325" spans="8:8" x14ac:dyDescent="0.3">
      <c r="H2325" s="8"/>
    </row>
    <row r="2326" spans="8:8" x14ac:dyDescent="0.3">
      <c r="H2326" s="8"/>
    </row>
    <row r="2327" spans="8:8" x14ac:dyDescent="0.3">
      <c r="H2327" s="8"/>
    </row>
    <row r="2328" spans="8:8" x14ac:dyDescent="0.3">
      <c r="H2328" s="8"/>
    </row>
    <row r="2329" spans="8:8" x14ac:dyDescent="0.3">
      <c r="H2329" s="8"/>
    </row>
    <row r="2330" spans="8:8" x14ac:dyDescent="0.3">
      <c r="H2330" s="8"/>
    </row>
    <row r="2331" spans="8:8" x14ac:dyDescent="0.3">
      <c r="H2331" s="8"/>
    </row>
    <row r="2332" spans="8:8" x14ac:dyDescent="0.3">
      <c r="H2332" s="8"/>
    </row>
    <row r="2333" spans="8:8" x14ac:dyDescent="0.3">
      <c r="H2333" s="8"/>
    </row>
    <row r="2334" spans="8:8" x14ac:dyDescent="0.3">
      <c r="H2334" s="8"/>
    </row>
    <row r="2335" spans="8:8" x14ac:dyDescent="0.3">
      <c r="H2335" s="8"/>
    </row>
    <row r="2336" spans="8:8" x14ac:dyDescent="0.3">
      <c r="H2336" s="8"/>
    </row>
    <row r="2337" spans="8:8" x14ac:dyDescent="0.3">
      <c r="H2337" s="8"/>
    </row>
    <row r="2338" spans="8:8" x14ac:dyDescent="0.3">
      <c r="H2338" s="8"/>
    </row>
    <row r="2339" spans="8:8" x14ac:dyDescent="0.3">
      <c r="H2339" s="8"/>
    </row>
    <row r="2340" spans="8:8" x14ac:dyDescent="0.3">
      <c r="H2340" s="8"/>
    </row>
    <row r="2341" spans="8:8" x14ac:dyDescent="0.3">
      <c r="H2341" s="8"/>
    </row>
    <row r="2342" spans="8:8" x14ac:dyDescent="0.3">
      <c r="H2342" s="8"/>
    </row>
    <row r="2343" spans="8:8" x14ac:dyDescent="0.3">
      <c r="H2343" s="8"/>
    </row>
    <row r="2344" spans="8:8" x14ac:dyDescent="0.3">
      <c r="H2344" s="8"/>
    </row>
    <row r="2345" spans="8:8" x14ac:dyDescent="0.3">
      <c r="H2345" s="8"/>
    </row>
    <row r="2346" spans="8:8" x14ac:dyDescent="0.3">
      <c r="H2346" s="8"/>
    </row>
    <row r="2347" spans="8:8" x14ac:dyDescent="0.3">
      <c r="H2347" s="8"/>
    </row>
    <row r="2348" spans="8:8" x14ac:dyDescent="0.3">
      <c r="H2348" s="8"/>
    </row>
    <row r="2349" spans="8:8" x14ac:dyDescent="0.3">
      <c r="H2349" s="8"/>
    </row>
    <row r="2350" spans="8:8" x14ac:dyDescent="0.3">
      <c r="H2350" s="8"/>
    </row>
    <row r="2351" spans="8:8" x14ac:dyDescent="0.3">
      <c r="H2351" s="8"/>
    </row>
    <row r="2352" spans="8:8" x14ac:dyDescent="0.3">
      <c r="H2352" s="8"/>
    </row>
    <row r="2353" spans="8:8" x14ac:dyDescent="0.3">
      <c r="H2353" s="8"/>
    </row>
    <row r="2354" spans="8:8" x14ac:dyDescent="0.3">
      <c r="H2354" s="8"/>
    </row>
    <row r="2355" spans="8:8" x14ac:dyDescent="0.3">
      <c r="H2355" s="8"/>
    </row>
    <row r="2356" spans="8:8" x14ac:dyDescent="0.3">
      <c r="H2356" s="8"/>
    </row>
    <row r="2357" spans="8:8" x14ac:dyDescent="0.3">
      <c r="H2357" s="8"/>
    </row>
    <row r="2358" spans="8:8" x14ac:dyDescent="0.3">
      <c r="H2358" s="8"/>
    </row>
    <row r="2359" spans="8:8" x14ac:dyDescent="0.3">
      <c r="H2359" s="8"/>
    </row>
    <row r="2360" spans="8:8" x14ac:dyDescent="0.3">
      <c r="H2360" s="8"/>
    </row>
    <row r="2361" spans="8:8" x14ac:dyDescent="0.3">
      <c r="H2361" s="8"/>
    </row>
    <row r="2362" spans="8:8" x14ac:dyDescent="0.3">
      <c r="H2362" s="8"/>
    </row>
    <row r="2363" spans="8:8" x14ac:dyDescent="0.3">
      <c r="H2363" s="8"/>
    </row>
    <row r="2364" spans="8:8" x14ac:dyDescent="0.3">
      <c r="H2364" s="8"/>
    </row>
    <row r="2365" spans="8:8" x14ac:dyDescent="0.3">
      <c r="H2365" s="8"/>
    </row>
    <row r="2366" spans="8:8" x14ac:dyDescent="0.3">
      <c r="H2366" s="8"/>
    </row>
    <row r="2367" spans="8:8" x14ac:dyDescent="0.3">
      <c r="H2367" s="8"/>
    </row>
    <row r="2368" spans="8:8" x14ac:dyDescent="0.3">
      <c r="H2368" s="8"/>
    </row>
    <row r="2369" spans="8:8" x14ac:dyDescent="0.3">
      <c r="H2369" s="8"/>
    </row>
    <row r="2370" spans="8:8" x14ac:dyDescent="0.3">
      <c r="H2370" s="8"/>
    </row>
    <row r="2371" spans="8:8" x14ac:dyDescent="0.3">
      <c r="H2371" s="8"/>
    </row>
    <row r="2372" spans="8:8" x14ac:dyDescent="0.3">
      <c r="H2372" s="8"/>
    </row>
    <row r="2373" spans="8:8" x14ac:dyDescent="0.3">
      <c r="H2373" s="8"/>
    </row>
    <row r="2374" spans="8:8" x14ac:dyDescent="0.3">
      <c r="H2374" s="8"/>
    </row>
    <row r="2375" spans="8:8" x14ac:dyDescent="0.3">
      <c r="H2375" s="8"/>
    </row>
    <row r="2376" spans="8:8" x14ac:dyDescent="0.3">
      <c r="H2376" s="8"/>
    </row>
    <row r="2377" spans="8:8" x14ac:dyDescent="0.3">
      <c r="H2377" s="8"/>
    </row>
    <row r="2378" spans="8:8" x14ac:dyDescent="0.3">
      <c r="H2378" s="8"/>
    </row>
    <row r="2379" spans="8:8" x14ac:dyDescent="0.3">
      <c r="H2379" s="8"/>
    </row>
    <row r="2380" spans="8:8" x14ac:dyDescent="0.3">
      <c r="H2380" s="8"/>
    </row>
    <row r="2381" spans="8:8" x14ac:dyDescent="0.3">
      <c r="H2381" s="8"/>
    </row>
    <row r="2382" spans="8:8" x14ac:dyDescent="0.3">
      <c r="H2382" s="8"/>
    </row>
    <row r="2383" spans="8:8" x14ac:dyDescent="0.3">
      <c r="H2383" s="8"/>
    </row>
    <row r="2384" spans="8:8" x14ac:dyDescent="0.3">
      <c r="H2384" s="8"/>
    </row>
    <row r="2385" spans="8:8" x14ac:dyDescent="0.3">
      <c r="H2385" s="8"/>
    </row>
    <row r="2386" spans="8:8" x14ac:dyDescent="0.3">
      <c r="H2386" s="8"/>
    </row>
    <row r="2387" spans="8:8" x14ac:dyDescent="0.3">
      <c r="H2387" s="8"/>
    </row>
    <row r="2388" spans="8:8" x14ac:dyDescent="0.3">
      <c r="H2388" s="8"/>
    </row>
    <row r="2389" spans="8:8" x14ac:dyDescent="0.3">
      <c r="H2389" s="8"/>
    </row>
    <row r="2390" spans="8:8" x14ac:dyDescent="0.3">
      <c r="H2390" s="8"/>
    </row>
    <row r="2391" spans="8:8" x14ac:dyDescent="0.3">
      <c r="H2391" s="8"/>
    </row>
    <row r="2392" spans="8:8" x14ac:dyDescent="0.3">
      <c r="H2392" s="8"/>
    </row>
    <row r="2393" spans="8:8" x14ac:dyDescent="0.3">
      <c r="H2393" s="8"/>
    </row>
    <row r="2394" spans="8:8" x14ac:dyDescent="0.3">
      <c r="H2394" s="8"/>
    </row>
    <row r="2395" spans="8:8" x14ac:dyDescent="0.3">
      <c r="H2395" s="8"/>
    </row>
    <row r="2396" spans="8:8" x14ac:dyDescent="0.3">
      <c r="H2396" s="8"/>
    </row>
    <row r="2397" spans="8:8" x14ac:dyDescent="0.3">
      <c r="H2397" s="8"/>
    </row>
    <row r="2398" spans="8:8" x14ac:dyDescent="0.3">
      <c r="H2398" s="8"/>
    </row>
    <row r="2399" spans="8:8" x14ac:dyDescent="0.3">
      <c r="H2399" s="8"/>
    </row>
    <row r="2400" spans="8:8" x14ac:dyDescent="0.3">
      <c r="H2400" s="8"/>
    </row>
    <row r="2401" spans="8:8" x14ac:dyDescent="0.3">
      <c r="H2401" s="8"/>
    </row>
    <row r="2402" spans="8:8" x14ac:dyDescent="0.3">
      <c r="H2402" s="8"/>
    </row>
    <row r="2403" spans="8:8" x14ac:dyDescent="0.3">
      <c r="H2403" s="8"/>
    </row>
    <row r="2404" spans="8:8" x14ac:dyDescent="0.3">
      <c r="H2404" s="8"/>
    </row>
    <row r="2405" spans="8:8" x14ac:dyDescent="0.3">
      <c r="H2405" s="8"/>
    </row>
    <row r="2406" spans="8:8" x14ac:dyDescent="0.3">
      <c r="H2406" s="8"/>
    </row>
    <row r="2407" spans="8:8" x14ac:dyDescent="0.3">
      <c r="H2407" s="8"/>
    </row>
    <row r="2408" spans="8:8" x14ac:dyDescent="0.3">
      <c r="H2408" s="8"/>
    </row>
    <row r="2409" spans="8:8" x14ac:dyDescent="0.3">
      <c r="H2409" s="8"/>
    </row>
    <row r="2410" spans="8:8" x14ac:dyDescent="0.3">
      <c r="H2410" s="8"/>
    </row>
    <row r="2411" spans="8:8" x14ac:dyDescent="0.3">
      <c r="H2411" s="8"/>
    </row>
    <row r="2412" spans="8:8" x14ac:dyDescent="0.3">
      <c r="H2412" s="8"/>
    </row>
    <row r="2413" spans="8:8" x14ac:dyDescent="0.3">
      <c r="H2413" s="8"/>
    </row>
    <row r="2414" spans="8:8" x14ac:dyDescent="0.3">
      <c r="H2414" s="8"/>
    </row>
    <row r="2415" spans="8:8" x14ac:dyDescent="0.3">
      <c r="H2415" s="8"/>
    </row>
    <row r="2416" spans="8:8" x14ac:dyDescent="0.3">
      <c r="H2416" s="8"/>
    </row>
    <row r="2417" spans="8:8" x14ac:dyDescent="0.3">
      <c r="H2417" s="8"/>
    </row>
    <row r="2418" spans="8:8" x14ac:dyDescent="0.3">
      <c r="H2418" s="8"/>
    </row>
    <row r="2419" spans="8:8" x14ac:dyDescent="0.3">
      <c r="H2419" s="8"/>
    </row>
    <row r="2420" spans="8:8" x14ac:dyDescent="0.3">
      <c r="H2420" s="8"/>
    </row>
    <row r="2421" spans="8:8" x14ac:dyDescent="0.3">
      <c r="H2421" s="8"/>
    </row>
    <row r="2422" spans="8:8" x14ac:dyDescent="0.3">
      <c r="H2422" s="8"/>
    </row>
    <row r="2423" spans="8:8" x14ac:dyDescent="0.3">
      <c r="H2423" s="8"/>
    </row>
    <row r="2424" spans="8:8" x14ac:dyDescent="0.3">
      <c r="H2424" s="8"/>
    </row>
    <row r="2425" spans="8:8" x14ac:dyDescent="0.3">
      <c r="H2425" s="8"/>
    </row>
    <row r="2426" spans="8:8" x14ac:dyDescent="0.3">
      <c r="H2426" s="8"/>
    </row>
    <row r="2427" spans="8:8" x14ac:dyDescent="0.3">
      <c r="H2427" s="8"/>
    </row>
    <row r="2428" spans="8:8" x14ac:dyDescent="0.3">
      <c r="H2428" s="8"/>
    </row>
    <row r="2429" spans="8:8" x14ac:dyDescent="0.3">
      <c r="H2429" s="8"/>
    </row>
    <row r="2430" spans="8:8" x14ac:dyDescent="0.3">
      <c r="H2430" s="8"/>
    </row>
    <row r="2431" spans="8:8" x14ac:dyDescent="0.3">
      <c r="H2431" s="8"/>
    </row>
    <row r="2432" spans="8:8" x14ac:dyDescent="0.3">
      <c r="H2432" s="8"/>
    </row>
    <row r="2433" spans="8:8" x14ac:dyDescent="0.3">
      <c r="H2433" s="8"/>
    </row>
    <row r="2434" spans="8:8" x14ac:dyDescent="0.3">
      <c r="H2434" s="8"/>
    </row>
    <row r="2435" spans="8:8" x14ac:dyDescent="0.3">
      <c r="H2435" s="8"/>
    </row>
    <row r="2436" spans="8:8" x14ac:dyDescent="0.3">
      <c r="H2436" s="8"/>
    </row>
    <row r="2437" spans="8:8" x14ac:dyDescent="0.3">
      <c r="H2437" s="8"/>
    </row>
    <row r="2438" spans="8:8" x14ac:dyDescent="0.3">
      <c r="H2438" s="8"/>
    </row>
    <row r="2439" spans="8:8" x14ac:dyDescent="0.3">
      <c r="H2439" s="8"/>
    </row>
    <row r="2440" spans="8:8" x14ac:dyDescent="0.3">
      <c r="H2440" s="8"/>
    </row>
    <row r="2441" spans="8:8" x14ac:dyDescent="0.3">
      <c r="H2441" s="8"/>
    </row>
    <row r="2442" spans="8:8" x14ac:dyDescent="0.3">
      <c r="H2442" s="8"/>
    </row>
    <row r="2443" spans="8:8" x14ac:dyDescent="0.3">
      <c r="H2443" s="8"/>
    </row>
    <row r="2444" spans="8:8" x14ac:dyDescent="0.3">
      <c r="H2444" s="8"/>
    </row>
    <row r="2445" spans="8:8" x14ac:dyDescent="0.3">
      <c r="H2445" s="8"/>
    </row>
    <row r="2446" spans="8:8" x14ac:dyDescent="0.3">
      <c r="H2446" s="8"/>
    </row>
    <row r="2447" spans="8:8" x14ac:dyDescent="0.3">
      <c r="H2447" s="8"/>
    </row>
    <row r="2448" spans="8:8" x14ac:dyDescent="0.3">
      <c r="H2448" s="8"/>
    </row>
    <row r="2449" spans="8:8" x14ac:dyDescent="0.3">
      <c r="H2449" s="8"/>
    </row>
    <row r="2450" spans="8:8" x14ac:dyDescent="0.3">
      <c r="H2450" s="8"/>
    </row>
    <row r="2451" spans="8:8" x14ac:dyDescent="0.3">
      <c r="H2451" s="8"/>
    </row>
    <row r="2452" spans="8:8" x14ac:dyDescent="0.3">
      <c r="H2452" s="8"/>
    </row>
    <row r="2453" spans="8:8" x14ac:dyDescent="0.3">
      <c r="H2453" s="8"/>
    </row>
    <row r="2454" spans="8:8" x14ac:dyDescent="0.3">
      <c r="H2454" s="8"/>
    </row>
    <row r="2455" spans="8:8" x14ac:dyDescent="0.3">
      <c r="H2455" s="8"/>
    </row>
    <row r="2456" spans="8:8" x14ac:dyDescent="0.3">
      <c r="H2456" s="8"/>
    </row>
    <row r="2457" spans="8:8" x14ac:dyDescent="0.3">
      <c r="H2457" s="8"/>
    </row>
    <row r="2458" spans="8:8" x14ac:dyDescent="0.3">
      <c r="H2458" s="8"/>
    </row>
    <row r="2459" spans="8:8" x14ac:dyDescent="0.3">
      <c r="H2459" s="8"/>
    </row>
    <row r="2460" spans="8:8" x14ac:dyDescent="0.3">
      <c r="H2460" s="8"/>
    </row>
    <row r="2461" spans="8:8" x14ac:dyDescent="0.3">
      <c r="H2461" s="8"/>
    </row>
    <row r="2462" spans="8:8" x14ac:dyDescent="0.3">
      <c r="H2462" s="8"/>
    </row>
    <row r="2463" spans="8:8" x14ac:dyDescent="0.3">
      <c r="H2463" s="8"/>
    </row>
    <row r="2464" spans="8:8" x14ac:dyDescent="0.3">
      <c r="H2464" s="8"/>
    </row>
    <row r="2465" spans="8:8" x14ac:dyDescent="0.3">
      <c r="H2465" s="8"/>
    </row>
    <row r="2466" spans="8:8" x14ac:dyDescent="0.3">
      <c r="H2466" s="8"/>
    </row>
    <row r="2467" spans="8:8" x14ac:dyDescent="0.3">
      <c r="H2467" s="8"/>
    </row>
    <row r="2468" spans="8:8" x14ac:dyDescent="0.3">
      <c r="H2468" s="8"/>
    </row>
    <row r="2469" spans="8:8" x14ac:dyDescent="0.3">
      <c r="H2469" s="8"/>
    </row>
    <row r="2470" spans="8:8" x14ac:dyDescent="0.3">
      <c r="H2470" s="8"/>
    </row>
    <row r="2471" spans="8:8" x14ac:dyDescent="0.3">
      <c r="H2471" s="8"/>
    </row>
    <row r="2472" spans="8:8" x14ac:dyDescent="0.3">
      <c r="H2472" s="8"/>
    </row>
    <row r="2473" spans="8:8" x14ac:dyDescent="0.3">
      <c r="H2473" s="8"/>
    </row>
    <row r="2474" spans="8:8" x14ac:dyDescent="0.3">
      <c r="H2474" s="8"/>
    </row>
    <row r="2475" spans="8:8" x14ac:dyDescent="0.3">
      <c r="H2475" s="8"/>
    </row>
    <row r="2476" spans="8:8" x14ac:dyDescent="0.3">
      <c r="H2476" s="8"/>
    </row>
    <row r="2477" spans="8:8" x14ac:dyDescent="0.3">
      <c r="H2477" s="8"/>
    </row>
    <row r="2478" spans="8:8" x14ac:dyDescent="0.3">
      <c r="H2478" s="8"/>
    </row>
    <row r="2479" spans="8:8" x14ac:dyDescent="0.3">
      <c r="H2479" s="8"/>
    </row>
    <row r="2480" spans="8:8" x14ac:dyDescent="0.3">
      <c r="H2480" s="8"/>
    </row>
    <row r="2481" spans="8:8" x14ac:dyDescent="0.3">
      <c r="H2481" s="8"/>
    </row>
    <row r="2482" spans="8:8" x14ac:dyDescent="0.3">
      <c r="H2482" s="8"/>
    </row>
    <row r="2483" spans="8:8" x14ac:dyDescent="0.3">
      <c r="H2483" s="8"/>
    </row>
    <row r="2484" spans="8:8" x14ac:dyDescent="0.3">
      <c r="H2484" s="8"/>
    </row>
    <row r="2485" spans="8:8" x14ac:dyDescent="0.3">
      <c r="H2485" s="8"/>
    </row>
    <row r="2486" spans="8:8" x14ac:dyDescent="0.3">
      <c r="H2486" s="8"/>
    </row>
    <row r="2487" spans="8:8" x14ac:dyDescent="0.3">
      <c r="H2487" s="8"/>
    </row>
    <row r="2488" spans="8:8" x14ac:dyDescent="0.3">
      <c r="H2488" s="8"/>
    </row>
    <row r="2489" spans="8:8" x14ac:dyDescent="0.3">
      <c r="H2489" s="8"/>
    </row>
    <row r="2490" spans="8:8" x14ac:dyDescent="0.3">
      <c r="H2490" s="8"/>
    </row>
    <row r="2491" spans="8:8" x14ac:dyDescent="0.3">
      <c r="H2491" s="8"/>
    </row>
    <row r="2492" spans="8:8" x14ac:dyDescent="0.3">
      <c r="H2492" s="8"/>
    </row>
    <row r="2493" spans="8:8" x14ac:dyDescent="0.3">
      <c r="H2493" s="8"/>
    </row>
    <row r="2494" spans="8:8" x14ac:dyDescent="0.3">
      <c r="H2494" s="8"/>
    </row>
    <row r="2495" spans="8:8" x14ac:dyDescent="0.3">
      <c r="H2495" s="8"/>
    </row>
    <row r="2496" spans="8:8" x14ac:dyDescent="0.3">
      <c r="H2496" s="8"/>
    </row>
    <row r="2497" spans="8:8" x14ac:dyDescent="0.3">
      <c r="H2497" s="8"/>
    </row>
    <row r="2498" spans="8:8" x14ac:dyDescent="0.3">
      <c r="H2498" s="8"/>
    </row>
    <row r="2499" spans="8:8" x14ac:dyDescent="0.3">
      <c r="H2499" s="8"/>
    </row>
    <row r="2500" spans="8:8" x14ac:dyDescent="0.3">
      <c r="H2500" s="8"/>
    </row>
    <row r="2501" spans="8:8" x14ac:dyDescent="0.3">
      <c r="H2501" s="8"/>
    </row>
    <row r="2502" spans="8:8" x14ac:dyDescent="0.3">
      <c r="H2502" s="8"/>
    </row>
    <row r="2503" spans="8:8" x14ac:dyDescent="0.3">
      <c r="H2503" s="8"/>
    </row>
    <row r="2504" spans="8:8" x14ac:dyDescent="0.3">
      <c r="H2504" s="8"/>
    </row>
    <row r="2505" spans="8:8" x14ac:dyDescent="0.3">
      <c r="H2505" s="8"/>
    </row>
    <row r="2506" spans="8:8" x14ac:dyDescent="0.3">
      <c r="H2506" s="8"/>
    </row>
    <row r="2507" spans="8:8" x14ac:dyDescent="0.3">
      <c r="H2507" s="8"/>
    </row>
    <row r="2508" spans="8:8" x14ac:dyDescent="0.3">
      <c r="H2508" s="8"/>
    </row>
    <row r="2509" spans="8:8" x14ac:dyDescent="0.3">
      <c r="H2509" s="8"/>
    </row>
    <row r="2510" spans="8:8" x14ac:dyDescent="0.3">
      <c r="H2510" s="8"/>
    </row>
    <row r="2511" spans="8:8" x14ac:dyDescent="0.3">
      <c r="H2511" s="8"/>
    </row>
    <row r="2512" spans="8:8" x14ac:dyDescent="0.3">
      <c r="H2512" s="8"/>
    </row>
    <row r="2513" spans="8:8" x14ac:dyDescent="0.3">
      <c r="H2513" s="8"/>
    </row>
    <row r="2514" spans="8:8" x14ac:dyDescent="0.3">
      <c r="H2514" s="8"/>
    </row>
    <row r="2515" spans="8:8" x14ac:dyDescent="0.3">
      <c r="H2515" s="8"/>
    </row>
    <row r="2516" spans="8:8" x14ac:dyDescent="0.3">
      <c r="H2516" s="8"/>
    </row>
    <row r="2517" spans="8:8" x14ac:dyDescent="0.3">
      <c r="H2517" s="8"/>
    </row>
    <row r="2518" spans="8:8" x14ac:dyDescent="0.3">
      <c r="H2518" s="8"/>
    </row>
    <row r="2519" spans="8:8" x14ac:dyDescent="0.3">
      <c r="H2519" s="8"/>
    </row>
    <row r="2520" spans="8:8" x14ac:dyDescent="0.3">
      <c r="H2520" s="8"/>
    </row>
    <row r="2521" spans="8:8" x14ac:dyDescent="0.3">
      <c r="H2521" s="8"/>
    </row>
    <row r="2522" spans="8:8" x14ac:dyDescent="0.3">
      <c r="H2522" s="8"/>
    </row>
    <row r="2523" spans="8:8" x14ac:dyDescent="0.3">
      <c r="H2523" s="8"/>
    </row>
    <row r="2524" spans="8:8" x14ac:dyDescent="0.3">
      <c r="H2524" s="8"/>
    </row>
    <row r="2525" spans="8:8" x14ac:dyDescent="0.3">
      <c r="H2525" s="8"/>
    </row>
    <row r="2526" spans="8:8" x14ac:dyDescent="0.3">
      <c r="H2526" s="8"/>
    </row>
    <row r="2527" spans="8:8" x14ac:dyDescent="0.3">
      <c r="H2527" s="8"/>
    </row>
    <row r="2528" spans="8:8" x14ac:dyDescent="0.3">
      <c r="H2528" s="8"/>
    </row>
    <row r="2529" spans="8:8" x14ac:dyDescent="0.3">
      <c r="H2529" s="8"/>
    </row>
    <row r="2530" spans="8:8" x14ac:dyDescent="0.3">
      <c r="H2530" s="8"/>
    </row>
    <row r="2531" spans="8:8" x14ac:dyDescent="0.3">
      <c r="H2531" s="8"/>
    </row>
    <row r="2532" spans="8:8" x14ac:dyDescent="0.3">
      <c r="H2532" s="8"/>
    </row>
    <row r="2533" spans="8:8" x14ac:dyDescent="0.3">
      <c r="H2533" s="8"/>
    </row>
    <row r="2534" spans="8:8" x14ac:dyDescent="0.3">
      <c r="H2534" s="8"/>
    </row>
    <row r="2535" spans="8:8" x14ac:dyDescent="0.3">
      <c r="H2535" s="8"/>
    </row>
    <row r="2536" spans="8:8" x14ac:dyDescent="0.3">
      <c r="H2536" s="8"/>
    </row>
    <row r="2537" spans="8:8" x14ac:dyDescent="0.3">
      <c r="H2537" s="8"/>
    </row>
    <row r="2538" spans="8:8" x14ac:dyDescent="0.3">
      <c r="H2538" s="8"/>
    </row>
    <row r="2539" spans="8:8" x14ac:dyDescent="0.3">
      <c r="H2539" s="8"/>
    </row>
    <row r="2540" spans="8:8" x14ac:dyDescent="0.3">
      <c r="H2540" s="8"/>
    </row>
    <row r="2541" spans="8:8" x14ac:dyDescent="0.3">
      <c r="H2541" s="8"/>
    </row>
    <row r="2542" spans="8:8" x14ac:dyDescent="0.3">
      <c r="H2542" s="8"/>
    </row>
    <row r="2543" spans="8:8" x14ac:dyDescent="0.3">
      <c r="H2543" s="8"/>
    </row>
    <row r="2544" spans="8:8" x14ac:dyDescent="0.3">
      <c r="H2544" s="8"/>
    </row>
    <row r="2545" spans="8:8" x14ac:dyDescent="0.3">
      <c r="H2545" s="8"/>
    </row>
    <row r="2546" spans="8:8" x14ac:dyDescent="0.3">
      <c r="H2546" s="8"/>
    </row>
    <row r="2547" spans="8:8" x14ac:dyDescent="0.3">
      <c r="H2547" s="8"/>
    </row>
    <row r="2548" spans="8:8" x14ac:dyDescent="0.3">
      <c r="H2548" s="8"/>
    </row>
    <row r="2549" spans="8:8" x14ac:dyDescent="0.3">
      <c r="H2549" s="8"/>
    </row>
    <row r="2550" spans="8:8" x14ac:dyDescent="0.3">
      <c r="H2550" s="8"/>
    </row>
    <row r="2551" spans="8:8" x14ac:dyDescent="0.3">
      <c r="H2551" s="8"/>
    </row>
    <row r="2552" spans="8:8" x14ac:dyDescent="0.3">
      <c r="H2552" s="8"/>
    </row>
    <row r="2553" spans="8:8" x14ac:dyDescent="0.3">
      <c r="H2553" s="8"/>
    </row>
    <row r="2554" spans="8:8" x14ac:dyDescent="0.3">
      <c r="H2554" s="8"/>
    </row>
    <row r="2555" spans="8:8" x14ac:dyDescent="0.3">
      <c r="H2555" s="8"/>
    </row>
    <row r="2556" spans="8:8" x14ac:dyDescent="0.3">
      <c r="H2556" s="8"/>
    </row>
    <row r="2557" spans="8:8" x14ac:dyDescent="0.3">
      <c r="H2557" s="8"/>
    </row>
    <row r="2558" spans="8:8" x14ac:dyDescent="0.3">
      <c r="H2558" s="8"/>
    </row>
    <row r="2559" spans="8:8" x14ac:dyDescent="0.3">
      <c r="H2559" s="8"/>
    </row>
    <row r="2560" spans="8:8" x14ac:dyDescent="0.3">
      <c r="H2560" s="8"/>
    </row>
    <row r="2561" spans="8:8" x14ac:dyDescent="0.3">
      <c r="H2561" s="8"/>
    </row>
    <row r="2562" spans="8:8" x14ac:dyDescent="0.3">
      <c r="H2562" s="8"/>
    </row>
    <row r="2563" spans="8:8" x14ac:dyDescent="0.3">
      <c r="H2563" s="8"/>
    </row>
    <row r="2564" spans="8:8" x14ac:dyDescent="0.3">
      <c r="H2564" s="8"/>
    </row>
    <row r="2565" spans="8:8" x14ac:dyDescent="0.3">
      <c r="H2565" s="8"/>
    </row>
    <row r="2566" spans="8:8" x14ac:dyDescent="0.3">
      <c r="H2566" s="8"/>
    </row>
    <row r="2567" spans="8:8" x14ac:dyDescent="0.3">
      <c r="H2567" s="8"/>
    </row>
    <row r="2568" spans="8:8" x14ac:dyDescent="0.3">
      <c r="H2568" s="8"/>
    </row>
    <row r="2569" spans="8:8" x14ac:dyDescent="0.3">
      <c r="H2569" s="8"/>
    </row>
    <row r="2570" spans="8:8" x14ac:dyDescent="0.3">
      <c r="H2570" s="8"/>
    </row>
    <row r="2571" spans="8:8" x14ac:dyDescent="0.3">
      <c r="H2571" s="8"/>
    </row>
    <row r="2572" spans="8:8" x14ac:dyDescent="0.3">
      <c r="H2572" s="8"/>
    </row>
    <row r="2573" spans="8:8" x14ac:dyDescent="0.3">
      <c r="H2573" s="8"/>
    </row>
    <row r="2574" spans="8:8" x14ac:dyDescent="0.3">
      <c r="H2574" s="8"/>
    </row>
    <row r="2575" spans="8:8" x14ac:dyDescent="0.3">
      <c r="H2575" s="8"/>
    </row>
    <row r="2576" spans="8:8" x14ac:dyDescent="0.3">
      <c r="H2576" s="8"/>
    </row>
    <row r="2577" spans="8:8" x14ac:dyDescent="0.3">
      <c r="H2577" s="8"/>
    </row>
    <row r="2578" spans="8:8" x14ac:dyDescent="0.3">
      <c r="H2578" s="8"/>
    </row>
    <row r="2579" spans="8:8" x14ac:dyDescent="0.3">
      <c r="H2579" s="8"/>
    </row>
    <row r="2580" spans="8:8" x14ac:dyDescent="0.3">
      <c r="H2580" s="8"/>
    </row>
    <row r="2581" spans="8:8" x14ac:dyDescent="0.3">
      <c r="H2581" s="8"/>
    </row>
    <row r="2582" spans="8:8" x14ac:dyDescent="0.3">
      <c r="H2582" s="8"/>
    </row>
    <row r="2583" spans="8:8" x14ac:dyDescent="0.3">
      <c r="H2583" s="8"/>
    </row>
    <row r="2584" spans="8:8" x14ac:dyDescent="0.3">
      <c r="H2584" s="8"/>
    </row>
    <row r="2585" spans="8:8" x14ac:dyDescent="0.3">
      <c r="H2585" s="8"/>
    </row>
    <row r="2586" spans="8:8" x14ac:dyDescent="0.3">
      <c r="H2586" s="8"/>
    </row>
    <row r="2587" spans="8:8" x14ac:dyDescent="0.3">
      <c r="H2587" s="8"/>
    </row>
    <row r="2588" spans="8:8" x14ac:dyDescent="0.3">
      <c r="H2588" s="8"/>
    </row>
    <row r="2589" spans="8:8" x14ac:dyDescent="0.3">
      <c r="H2589" s="8"/>
    </row>
    <row r="2590" spans="8:8" x14ac:dyDescent="0.3">
      <c r="H2590" s="8"/>
    </row>
    <row r="2591" spans="8:8" x14ac:dyDescent="0.3">
      <c r="H2591" s="8"/>
    </row>
    <row r="2592" spans="8:8" x14ac:dyDescent="0.3">
      <c r="H2592" s="8"/>
    </row>
    <row r="2593" spans="8:8" x14ac:dyDescent="0.3">
      <c r="H2593" s="8"/>
    </row>
    <row r="2594" spans="8:8" x14ac:dyDescent="0.3">
      <c r="H2594" s="8"/>
    </row>
    <row r="2595" spans="8:8" x14ac:dyDescent="0.3">
      <c r="H2595" s="8"/>
    </row>
    <row r="2596" spans="8:8" x14ac:dyDescent="0.3">
      <c r="H2596" s="8"/>
    </row>
    <row r="2597" spans="8:8" x14ac:dyDescent="0.3">
      <c r="H2597" s="8"/>
    </row>
    <row r="2598" spans="8:8" x14ac:dyDescent="0.3">
      <c r="H2598" s="8"/>
    </row>
    <row r="2599" spans="8:8" x14ac:dyDescent="0.3">
      <c r="H2599" s="8"/>
    </row>
    <row r="2600" spans="8:8" x14ac:dyDescent="0.3">
      <c r="H2600" s="8"/>
    </row>
    <row r="2601" spans="8:8" x14ac:dyDescent="0.3">
      <c r="H2601" s="8"/>
    </row>
    <row r="2602" spans="8:8" x14ac:dyDescent="0.3">
      <c r="H2602" s="8"/>
    </row>
    <row r="2603" spans="8:8" x14ac:dyDescent="0.3">
      <c r="H2603" s="8"/>
    </row>
    <row r="2604" spans="8:8" x14ac:dyDescent="0.3">
      <c r="H2604" s="8"/>
    </row>
    <row r="2605" spans="8:8" x14ac:dyDescent="0.3">
      <c r="H2605" s="8"/>
    </row>
    <row r="2606" spans="8:8" x14ac:dyDescent="0.3">
      <c r="H2606" s="8"/>
    </row>
    <row r="2607" spans="8:8" x14ac:dyDescent="0.3">
      <c r="H2607" s="8"/>
    </row>
    <row r="2608" spans="8:8" x14ac:dyDescent="0.3">
      <c r="H2608" s="8"/>
    </row>
    <row r="2609" spans="8:8" x14ac:dyDescent="0.3">
      <c r="H2609" s="8"/>
    </row>
    <row r="2610" spans="8:8" x14ac:dyDescent="0.3">
      <c r="H2610" s="8"/>
    </row>
    <row r="2611" spans="8:8" x14ac:dyDescent="0.3">
      <c r="H2611" s="8"/>
    </row>
    <row r="2612" spans="8:8" x14ac:dyDescent="0.3">
      <c r="H2612" s="8"/>
    </row>
    <row r="2613" spans="8:8" x14ac:dyDescent="0.3">
      <c r="H2613" s="8"/>
    </row>
    <row r="2614" spans="8:8" x14ac:dyDescent="0.3">
      <c r="H2614" s="8"/>
    </row>
    <row r="2615" spans="8:8" x14ac:dyDescent="0.3">
      <c r="H2615" s="8"/>
    </row>
    <row r="2616" spans="8:8" x14ac:dyDescent="0.3">
      <c r="H2616" s="8"/>
    </row>
    <row r="2617" spans="8:8" x14ac:dyDescent="0.3">
      <c r="H2617" s="8"/>
    </row>
    <row r="2618" spans="8:8" x14ac:dyDescent="0.3">
      <c r="H2618" s="8"/>
    </row>
    <row r="2619" spans="8:8" x14ac:dyDescent="0.3">
      <c r="H2619" s="8"/>
    </row>
    <row r="2620" spans="8:8" x14ac:dyDescent="0.3">
      <c r="H2620" s="8"/>
    </row>
    <row r="2621" spans="8:8" x14ac:dyDescent="0.3">
      <c r="H2621" s="8"/>
    </row>
    <row r="2622" spans="8:8" x14ac:dyDescent="0.3">
      <c r="H2622" s="8"/>
    </row>
    <row r="2623" spans="8:8" x14ac:dyDescent="0.3">
      <c r="H2623" s="8"/>
    </row>
    <row r="2624" spans="8:8" x14ac:dyDescent="0.3">
      <c r="H2624" s="8"/>
    </row>
    <row r="2625" spans="8:8" x14ac:dyDescent="0.3">
      <c r="H2625" s="8"/>
    </row>
    <row r="2626" spans="8:8" x14ac:dyDescent="0.3">
      <c r="H2626" s="8"/>
    </row>
    <row r="2627" spans="8:8" x14ac:dyDescent="0.3">
      <c r="H2627" s="8"/>
    </row>
    <row r="2628" spans="8:8" x14ac:dyDescent="0.3">
      <c r="H2628" s="8"/>
    </row>
    <row r="2629" spans="8:8" x14ac:dyDescent="0.3">
      <c r="H2629" s="8"/>
    </row>
    <row r="2630" spans="8:8" x14ac:dyDescent="0.3">
      <c r="H2630" s="8"/>
    </row>
    <row r="2631" spans="8:8" x14ac:dyDescent="0.3">
      <c r="H2631" s="8"/>
    </row>
    <row r="2632" spans="8:8" x14ac:dyDescent="0.3">
      <c r="H2632" s="8"/>
    </row>
    <row r="2633" spans="8:8" x14ac:dyDescent="0.3">
      <c r="H2633" s="8"/>
    </row>
    <row r="2634" spans="8:8" x14ac:dyDescent="0.3">
      <c r="H2634" s="8"/>
    </row>
    <row r="2635" spans="8:8" x14ac:dyDescent="0.3">
      <c r="H2635" s="8"/>
    </row>
    <row r="2636" spans="8:8" x14ac:dyDescent="0.3">
      <c r="H2636" s="8"/>
    </row>
    <row r="2637" spans="8:8" x14ac:dyDescent="0.3">
      <c r="H2637" s="8"/>
    </row>
    <row r="2638" spans="8:8" x14ac:dyDescent="0.3">
      <c r="H2638" s="8"/>
    </row>
    <row r="2639" spans="8:8" x14ac:dyDescent="0.3">
      <c r="H2639" s="8"/>
    </row>
    <row r="2640" spans="8:8" x14ac:dyDescent="0.3">
      <c r="H2640" s="8"/>
    </row>
    <row r="2641" spans="8:8" x14ac:dyDescent="0.3">
      <c r="H2641" s="8"/>
    </row>
    <row r="2642" spans="8:8" x14ac:dyDescent="0.3">
      <c r="H2642" s="8"/>
    </row>
    <row r="2643" spans="8:8" x14ac:dyDescent="0.3">
      <c r="H2643" s="8"/>
    </row>
    <row r="2644" spans="8:8" x14ac:dyDescent="0.3">
      <c r="H2644" s="8"/>
    </row>
    <row r="2645" spans="8:8" x14ac:dyDescent="0.3">
      <c r="H2645" s="8"/>
    </row>
    <row r="2646" spans="8:8" x14ac:dyDescent="0.3">
      <c r="H2646" s="8"/>
    </row>
    <row r="2647" spans="8:8" x14ac:dyDescent="0.3">
      <c r="H2647" s="8"/>
    </row>
    <row r="2648" spans="8:8" x14ac:dyDescent="0.3">
      <c r="H2648" s="8"/>
    </row>
    <row r="2649" spans="8:8" x14ac:dyDescent="0.3">
      <c r="H2649" s="8"/>
    </row>
    <row r="2650" spans="8:8" x14ac:dyDescent="0.3">
      <c r="H2650" s="8"/>
    </row>
    <row r="2651" spans="8:8" x14ac:dyDescent="0.3">
      <c r="H2651" s="8"/>
    </row>
    <row r="2652" spans="8:8" x14ac:dyDescent="0.3">
      <c r="H2652" s="8"/>
    </row>
    <row r="2653" spans="8:8" x14ac:dyDescent="0.3">
      <c r="H2653" s="8"/>
    </row>
    <row r="2654" spans="8:8" x14ac:dyDescent="0.3">
      <c r="H2654" s="8"/>
    </row>
    <row r="2655" spans="8:8" x14ac:dyDescent="0.3">
      <c r="H2655" s="8"/>
    </row>
    <row r="2656" spans="8:8" x14ac:dyDescent="0.3">
      <c r="H2656" s="8"/>
    </row>
    <row r="2657" spans="8:8" x14ac:dyDescent="0.3">
      <c r="H2657" s="8"/>
    </row>
    <row r="2658" spans="8:8" x14ac:dyDescent="0.3">
      <c r="H2658" s="8"/>
    </row>
    <row r="2659" spans="8:8" x14ac:dyDescent="0.3">
      <c r="H2659" s="8"/>
    </row>
    <row r="2660" spans="8:8" x14ac:dyDescent="0.3">
      <c r="H2660" s="8"/>
    </row>
    <row r="2661" spans="8:8" x14ac:dyDescent="0.3">
      <c r="H2661" s="8"/>
    </row>
    <row r="2662" spans="8:8" x14ac:dyDescent="0.3">
      <c r="H2662" s="8"/>
    </row>
    <row r="2663" spans="8:8" x14ac:dyDescent="0.3">
      <c r="H2663" s="8"/>
    </row>
    <row r="2664" spans="8:8" x14ac:dyDescent="0.3">
      <c r="H2664" s="8"/>
    </row>
    <row r="2665" spans="8:8" x14ac:dyDescent="0.3">
      <c r="H2665" s="8"/>
    </row>
    <row r="2666" spans="8:8" x14ac:dyDescent="0.3">
      <c r="H2666" s="8"/>
    </row>
    <row r="2667" spans="8:8" x14ac:dyDescent="0.3">
      <c r="H2667" s="8"/>
    </row>
    <row r="2668" spans="8:8" x14ac:dyDescent="0.3">
      <c r="H2668" s="8"/>
    </row>
    <row r="2669" spans="8:8" x14ac:dyDescent="0.3">
      <c r="H2669" s="8"/>
    </row>
    <row r="2670" spans="8:8" x14ac:dyDescent="0.3">
      <c r="H2670" s="8"/>
    </row>
    <row r="2671" spans="8:8" x14ac:dyDescent="0.3">
      <c r="H2671" s="8"/>
    </row>
    <row r="2672" spans="8:8" x14ac:dyDescent="0.3">
      <c r="H2672" s="8"/>
    </row>
    <row r="2673" spans="8:8" x14ac:dyDescent="0.3">
      <c r="H2673" s="8"/>
    </row>
    <row r="2674" spans="8:8" x14ac:dyDescent="0.3">
      <c r="H2674" s="8"/>
    </row>
    <row r="2675" spans="8:8" x14ac:dyDescent="0.3">
      <c r="H2675" s="8"/>
    </row>
    <row r="2676" spans="8:8" x14ac:dyDescent="0.3">
      <c r="H2676" s="8"/>
    </row>
    <row r="2677" spans="8:8" x14ac:dyDescent="0.3">
      <c r="H2677" s="8"/>
    </row>
    <row r="2678" spans="8:8" x14ac:dyDescent="0.3">
      <c r="H2678" s="8"/>
    </row>
    <row r="2679" spans="8:8" x14ac:dyDescent="0.3">
      <c r="H2679" s="8"/>
    </row>
    <row r="2680" spans="8:8" x14ac:dyDescent="0.3">
      <c r="H2680" s="8"/>
    </row>
    <row r="2681" spans="8:8" x14ac:dyDescent="0.3">
      <c r="H2681" s="8"/>
    </row>
    <row r="2682" spans="8:8" x14ac:dyDescent="0.3">
      <c r="H2682" s="8"/>
    </row>
    <row r="2683" spans="8:8" x14ac:dyDescent="0.3">
      <c r="H2683" s="8"/>
    </row>
    <row r="2684" spans="8:8" x14ac:dyDescent="0.3">
      <c r="H2684" s="8"/>
    </row>
    <row r="2685" spans="8:8" x14ac:dyDescent="0.3">
      <c r="H2685" s="8"/>
    </row>
    <row r="2686" spans="8:8" x14ac:dyDescent="0.3">
      <c r="H2686" s="8"/>
    </row>
    <row r="2687" spans="8:8" x14ac:dyDescent="0.3">
      <c r="H2687" s="8"/>
    </row>
    <row r="2688" spans="8:8" x14ac:dyDescent="0.3">
      <c r="H2688" s="8"/>
    </row>
    <row r="2689" spans="8:8" x14ac:dyDescent="0.3">
      <c r="H2689" s="8"/>
    </row>
    <row r="2690" spans="8:8" x14ac:dyDescent="0.3">
      <c r="H2690" s="8"/>
    </row>
    <row r="2691" spans="8:8" x14ac:dyDescent="0.3">
      <c r="H2691" s="8"/>
    </row>
    <row r="2692" spans="8:8" x14ac:dyDescent="0.3">
      <c r="H2692" s="8"/>
    </row>
    <row r="2693" spans="8:8" x14ac:dyDescent="0.3">
      <c r="H2693" s="8"/>
    </row>
    <row r="2694" spans="8:8" x14ac:dyDescent="0.3">
      <c r="H2694" s="8"/>
    </row>
    <row r="2695" spans="8:8" x14ac:dyDescent="0.3">
      <c r="H2695" s="8"/>
    </row>
    <row r="2696" spans="8:8" x14ac:dyDescent="0.3">
      <c r="H2696" s="8"/>
    </row>
    <row r="2697" spans="8:8" x14ac:dyDescent="0.3">
      <c r="H2697" s="8"/>
    </row>
    <row r="2698" spans="8:8" x14ac:dyDescent="0.3">
      <c r="H2698" s="8"/>
    </row>
    <row r="2699" spans="8:8" x14ac:dyDescent="0.3">
      <c r="H2699" s="8"/>
    </row>
    <row r="2700" spans="8:8" x14ac:dyDescent="0.3">
      <c r="H2700" s="8"/>
    </row>
    <row r="2701" spans="8:8" x14ac:dyDescent="0.3">
      <c r="H2701" s="8"/>
    </row>
    <row r="2702" spans="8:8" x14ac:dyDescent="0.3">
      <c r="H2702" s="8"/>
    </row>
    <row r="2703" spans="8:8" x14ac:dyDescent="0.3">
      <c r="H2703" s="8"/>
    </row>
    <row r="2704" spans="8:8" x14ac:dyDescent="0.3">
      <c r="H2704" s="8"/>
    </row>
    <row r="2705" spans="8:8" x14ac:dyDescent="0.3">
      <c r="H2705" s="8"/>
    </row>
    <row r="2706" spans="8:8" x14ac:dyDescent="0.3">
      <c r="H2706" s="8"/>
    </row>
    <row r="2707" spans="8:8" x14ac:dyDescent="0.3">
      <c r="H2707" s="8"/>
    </row>
    <row r="2708" spans="8:8" x14ac:dyDescent="0.3">
      <c r="H2708" s="8"/>
    </row>
    <row r="2709" spans="8:8" x14ac:dyDescent="0.3">
      <c r="H2709" s="8"/>
    </row>
    <row r="2710" spans="8:8" x14ac:dyDescent="0.3">
      <c r="H2710" s="8"/>
    </row>
    <row r="2711" spans="8:8" x14ac:dyDescent="0.3">
      <c r="H2711" s="8"/>
    </row>
    <row r="2712" spans="8:8" x14ac:dyDescent="0.3">
      <c r="H2712" s="8"/>
    </row>
    <row r="2713" spans="8:8" x14ac:dyDescent="0.3">
      <c r="H2713" s="8"/>
    </row>
    <row r="2714" spans="8:8" x14ac:dyDescent="0.3">
      <c r="H2714" s="8"/>
    </row>
    <row r="2715" spans="8:8" x14ac:dyDescent="0.3">
      <c r="H2715" s="8"/>
    </row>
    <row r="2716" spans="8:8" x14ac:dyDescent="0.3">
      <c r="H2716" s="8"/>
    </row>
    <row r="2717" spans="8:8" x14ac:dyDescent="0.3">
      <c r="H2717" s="8"/>
    </row>
    <row r="2718" spans="8:8" x14ac:dyDescent="0.3">
      <c r="H2718" s="8"/>
    </row>
    <row r="2719" spans="8:8" x14ac:dyDescent="0.3">
      <c r="H2719" s="8"/>
    </row>
    <row r="2720" spans="8:8" x14ac:dyDescent="0.3">
      <c r="H2720" s="8"/>
    </row>
    <row r="2721" spans="8:8" x14ac:dyDescent="0.3">
      <c r="H2721" s="8"/>
    </row>
    <row r="2722" spans="8:8" x14ac:dyDescent="0.3">
      <c r="H2722" s="8"/>
    </row>
    <row r="2723" spans="8:8" x14ac:dyDescent="0.3">
      <c r="H2723" s="8"/>
    </row>
    <row r="2724" spans="8:8" x14ac:dyDescent="0.3">
      <c r="H2724" s="8"/>
    </row>
    <row r="2725" spans="8:8" x14ac:dyDescent="0.3">
      <c r="H2725" s="8"/>
    </row>
    <row r="2726" spans="8:8" x14ac:dyDescent="0.3">
      <c r="H2726" s="8"/>
    </row>
    <row r="2727" spans="8:8" x14ac:dyDescent="0.3">
      <c r="H2727" s="8"/>
    </row>
    <row r="2728" spans="8:8" x14ac:dyDescent="0.3">
      <c r="H2728" s="8"/>
    </row>
    <row r="2729" spans="8:8" x14ac:dyDescent="0.3">
      <c r="H2729" s="8"/>
    </row>
    <row r="2730" spans="8:8" x14ac:dyDescent="0.3">
      <c r="H2730" s="8"/>
    </row>
    <row r="2731" spans="8:8" x14ac:dyDescent="0.3">
      <c r="H2731" s="8"/>
    </row>
    <row r="2732" spans="8:8" x14ac:dyDescent="0.3">
      <c r="H2732" s="8"/>
    </row>
    <row r="2733" spans="8:8" x14ac:dyDescent="0.3">
      <c r="H2733" s="8"/>
    </row>
    <row r="2734" spans="8:8" x14ac:dyDescent="0.3">
      <c r="H2734" s="8"/>
    </row>
    <row r="2735" spans="8:8" x14ac:dyDescent="0.3">
      <c r="H2735" s="8"/>
    </row>
    <row r="2736" spans="8:8" x14ac:dyDescent="0.3">
      <c r="H2736" s="8"/>
    </row>
    <row r="2737" spans="8:8" x14ac:dyDescent="0.3">
      <c r="H2737" s="8"/>
    </row>
    <row r="2738" spans="8:8" x14ac:dyDescent="0.3">
      <c r="H2738" s="8"/>
    </row>
    <row r="2739" spans="8:8" x14ac:dyDescent="0.3">
      <c r="H2739" s="8"/>
    </row>
    <row r="2740" spans="8:8" x14ac:dyDescent="0.3">
      <c r="H2740" s="8"/>
    </row>
    <row r="2741" spans="8:8" x14ac:dyDescent="0.3">
      <c r="H2741" s="8"/>
    </row>
    <row r="2742" spans="8:8" x14ac:dyDescent="0.3">
      <c r="H2742" s="8"/>
    </row>
    <row r="2743" spans="8:8" x14ac:dyDescent="0.3">
      <c r="H2743" s="8"/>
    </row>
    <row r="2744" spans="8:8" x14ac:dyDescent="0.3">
      <c r="H2744" s="8"/>
    </row>
    <row r="2745" spans="8:8" x14ac:dyDescent="0.3">
      <c r="H2745" s="8"/>
    </row>
    <row r="2746" spans="8:8" x14ac:dyDescent="0.3">
      <c r="H2746" s="8"/>
    </row>
    <row r="2747" spans="8:8" x14ac:dyDescent="0.3">
      <c r="H2747" s="8"/>
    </row>
    <row r="2748" spans="8:8" x14ac:dyDescent="0.3">
      <c r="H2748" s="8"/>
    </row>
    <row r="2749" spans="8:8" x14ac:dyDescent="0.3">
      <c r="H2749" s="8"/>
    </row>
    <row r="2750" spans="8:8" x14ac:dyDescent="0.3">
      <c r="H2750" s="8"/>
    </row>
    <row r="2751" spans="8:8" x14ac:dyDescent="0.3">
      <c r="H2751" s="8"/>
    </row>
    <row r="2752" spans="8:8" x14ac:dyDescent="0.3">
      <c r="H2752" s="8"/>
    </row>
    <row r="2753" spans="8:8" x14ac:dyDescent="0.3">
      <c r="H2753" s="8"/>
    </row>
    <row r="2754" spans="8:8" x14ac:dyDescent="0.3">
      <c r="H2754" s="8"/>
    </row>
    <row r="2755" spans="8:8" x14ac:dyDescent="0.3">
      <c r="H2755" s="8"/>
    </row>
    <row r="2756" spans="8:8" x14ac:dyDescent="0.3">
      <c r="H2756" s="8"/>
    </row>
    <row r="2757" spans="8:8" x14ac:dyDescent="0.3">
      <c r="H2757" s="8"/>
    </row>
    <row r="2758" spans="8:8" x14ac:dyDescent="0.3">
      <c r="H2758" s="8"/>
    </row>
    <row r="2759" spans="8:8" x14ac:dyDescent="0.3">
      <c r="H2759" s="8"/>
    </row>
    <row r="2760" spans="8:8" x14ac:dyDescent="0.3">
      <c r="H2760" s="8"/>
    </row>
    <row r="2761" spans="8:8" x14ac:dyDescent="0.3">
      <c r="H2761" s="8"/>
    </row>
    <row r="2762" spans="8:8" x14ac:dyDescent="0.3">
      <c r="H2762" s="8"/>
    </row>
    <row r="2763" spans="8:8" x14ac:dyDescent="0.3">
      <c r="H2763" s="8"/>
    </row>
    <row r="2764" spans="8:8" x14ac:dyDescent="0.3">
      <c r="H2764" s="8"/>
    </row>
    <row r="2765" spans="8:8" x14ac:dyDescent="0.3">
      <c r="H2765" s="8"/>
    </row>
    <row r="2766" spans="8:8" x14ac:dyDescent="0.3">
      <c r="H2766" s="8"/>
    </row>
    <row r="2767" spans="8:8" x14ac:dyDescent="0.3">
      <c r="H2767" s="8"/>
    </row>
    <row r="2768" spans="8:8" x14ac:dyDescent="0.3">
      <c r="H2768" s="8"/>
    </row>
    <row r="2769" spans="8:8" x14ac:dyDescent="0.3">
      <c r="H2769" s="8"/>
    </row>
    <row r="2770" spans="8:8" x14ac:dyDescent="0.3">
      <c r="H2770" s="8"/>
    </row>
    <row r="2771" spans="8:8" x14ac:dyDescent="0.3">
      <c r="H2771" s="8"/>
    </row>
    <row r="2772" spans="8:8" x14ac:dyDescent="0.3">
      <c r="H2772" s="8"/>
    </row>
    <row r="2773" spans="8:8" x14ac:dyDescent="0.3">
      <c r="H2773" s="8"/>
    </row>
    <row r="2774" spans="8:8" x14ac:dyDescent="0.3">
      <c r="H2774" s="8"/>
    </row>
    <row r="2775" spans="8:8" x14ac:dyDescent="0.3">
      <c r="H2775" s="8"/>
    </row>
    <row r="2776" spans="8:8" x14ac:dyDescent="0.3">
      <c r="H2776" s="8"/>
    </row>
    <row r="2777" spans="8:8" x14ac:dyDescent="0.3">
      <c r="H2777" s="8"/>
    </row>
    <row r="2778" spans="8:8" x14ac:dyDescent="0.3">
      <c r="H2778" s="8"/>
    </row>
    <row r="2779" spans="8:8" x14ac:dyDescent="0.3">
      <c r="H2779" s="8"/>
    </row>
    <row r="2780" spans="8:8" x14ac:dyDescent="0.3">
      <c r="H2780" s="8"/>
    </row>
    <row r="2781" spans="8:8" x14ac:dyDescent="0.3">
      <c r="H2781" s="8"/>
    </row>
    <row r="2782" spans="8:8" x14ac:dyDescent="0.3">
      <c r="H2782" s="8"/>
    </row>
    <row r="2783" spans="8:8" x14ac:dyDescent="0.3">
      <c r="H2783" s="8"/>
    </row>
    <row r="2784" spans="8:8" x14ac:dyDescent="0.3">
      <c r="H2784" s="8"/>
    </row>
    <row r="2785" spans="8:8" x14ac:dyDescent="0.3">
      <c r="H2785" s="8"/>
    </row>
    <row r="2786" spans="8:8" x14ac:dyDescent="0.3">
      <c r="H2786" s="8"/>
    </row>
    <row r="2787" spans="8:8" x14ac:dyDescent="0.3">
      <c r="H2787" s="8"/>
    </row>
    <row r="2788" spans="8:8" x14ac:dyDescent="0.3">
      <c r="H2788" s="8"/>
    </row>
    <row r="2789" spans="8:8" x14ac:dyDescent="0.3">
      <c r="H2789" s="8"/>
    </row>
    <row r="2790" spans="8:8" x14ac:dyDescent="0.3">
      <c r="H2790" s="8"/>
    </row>
    <row r="2791" spans="8:8" x14ac:dyDescent="0.3">
      <c r="H2791" s="8"/>
    </row>
    <row r="2792" spans="8:8" x14ac:dyDescent="0.3">
      <c r="H2792" s="8"/>
    </row>
    <row r="2793" spans="8:8" x14ac:dyDescent="0.3">
      <c r="H2793" s="8"/>
    </row>
    <row r="2794" spans="8:8" x14ac:dyDescent="0.3">
      <c r="H2794" s="8"/>
    </row>
    <row r="2795" spans="8:8" x14ac:dyDescent="0.3">
      <c r="H2795" s="8"/>
    </row>
    <row r="2796" spans="8:8" x14ac:dyDescent="0.3">
      <c r="H2796" s="8"/>
    </row>
    <row r="2797" spans="8:8" x14ac:dyDescent="0.3">
      <c r="H2797" s="8"/>
    </row>
    <row r="2798" spans="8:8" x14ac:dyDescent="0.3">
      <c r="H2798" s="8"/>
    </row>
    <row r="2799" spans="8:8" x14ac:dyDescent="0.3">
      <c r="H2799" s="8"/>
    </row>
    <row r="2800" spans="8:8" x14ac:dyDescent="0.3">
      <c r="H2800" s="8"/>
    </row>
    <row r="2801" spans="8:8" x14ac:dyDescent="0.3">
      <c r="H2801" s="8"/>
    </row>
    <row r="2802" spans="8:8" x14ac:dyDescent="0.3">
      <c r="H2802" s="8"/>
    </row>
    <row r="2803" spans="8:8" x14ac:dyDescent="0.3">
      <c r="H2803" s="8"/>
    </row>
    <row r="2804" spans="8:8" x14ac:dyDescent="0.3">
      <c r="H2804" s="8"/>
    </row>
    <row r="2805" spans="8:8" x14ac:dyDescent="0.3">
      <c r="H2805" s="8"/>
    </row>
    <row r="2806" spans="8:8" x14ac:dyDescent="0.3">
      <c r="H2806" s="8"/>
    </row>
    <row r="2807" spans="8:8" x14ac:dyDescent="0.3">
      <c r="H2807" s="8"/>
    </row>
    <row r="2808" spans="8:8" x14ac:dyDescent="0.3">
      <c r="H2808" s="8"/>
    </row>
    <row r="2809" spans="8:8" x14ac:dyDescent="0.3">
      <c r="H2809" s="8"/>
    </row>
    <row r="2810" spans="8:8" x14ac:dyDescent="0.3">
      <c r="H2810" s="8"/>
    </row>
    <row r="2811" spans="8:8" x14ac:dyDescent="0.3">
      <c r="H2811" s="8"/>
    </row>
    <row r="2812" spans="8:8" x14ac:dyDescent="0.3">
      <c r="H2812" s="8"/>
    </row>
    <row r="2813" spans="8:8" x14ac:dyDescent="0.3">
      <c r="H2813" s="8"/>
    </row>
    <row r="2814" spans="8:8" x14ac:dyDescent="0.3">
      <c r="H2814" s="8"/>
    </row>
    <row r="2815" spans="8:8" x14ac:dyDescent="0.3">
      <c r="H2815" s="8"/>
    </row>
    <row r="2816" spans="8:8" x14ac:dyDescent="0.3">
      <c r="H2816" s="8"/>
    </row>
    <row r="2817" spans="8:8" x14ac:dyDescent="0.3">
      <c r="H2817" s="8"/>
    </row>
    <row r="2818" spans="8:8" x14ac:dyDescent="0.3">
      <c r="H2818" s="8"/>
    </row>
    <row r="2819" spans="8:8" x14ac:dyDescent="0.3">
      <c r="H2819" s="8"/>
    </row>
    <row r="2820" spans="8:8" x14ac:dyDescent="0.3">
      <c r="H2820" s="8"/>
    </row>
    <row r="2821" spans="8:8" x14ac:dyDescent="0.3">
      <c r="H2821" s="8"/>
    </row>
    <row r="2822" spans="8:8" x14ac:dyDescent="0.3">
      <c r="H2822" s="8"/>
    </row>
    <row r="2823" spans="8:8" x14ac:dyDescent="0.3">
      <c r="H2823" s="8"/>
    </row>
    <row r="2824" spans="8:8" x14ac:dyDescent="0.3">
      <c r="H2824" s="8"/>
    </row>
    <row r="2825" spans="8:8" x14ac:dyDescent="0.3">
      <c r="H2825" s="8"/>
    </row>
    <row r="2826" spans="8:8" x14ac:dyDescent="0.3">
      <c r="H2826" s="8"/>
    </row>
    <row r="2827" spans="8:8" x14ac:dyDescent="0.3">
      <c r="H2827" s="8"/>
    </row>
    <row r="2828" spans="8:8" x14ac:dyDescent="0.3">
      <c r="H2828" s="8"/>
    </row>
    <row r="2829" spans="8:8" x14ac:dyDescent="0.3">
      <c r="H2829" s="8"/>
    </row>
    <row r="2830" spans="8:8" x14ac:dyDescent="0.3">
      <c r="H2830" s="8"/>
    </row>
    <row r="2831" spans="8:8" x14ac:dyDescent="0.3">
      <c r="H2831" s="8"/>
    </row>
    <row r="2832" spans="8:8" x14ac:dyDescent="0.3">
      <c r="H2832" s="8"/>
    </row>
    <row r="2833" spans="8:8" x14ac:dyDescent="0.3">
      <c r="H2833" s="8"/>
    </row>
    <row r="2834" spans="8:8" x14ac:dyDescent="0.3">
      <c r="H2834" s="8"/>
    </row>
    <row r="2835" spans="8:8" x14ac:dyDescent="0.3">
      <c r="H2835" s="8"/>
    </row>
    <row r="2836" spans="8:8" x14ac:dyDescent="0.3">
      <c r="H2836" s="8"/>
    </row>
    <row r="2837" spans="8:8" x14ac:dyDescent="0.3">
      <c r="H2837" s="8"/>
    </row>
    <row r="2838" spans="8:8" x14ac:dyDescent="0.3">
      <c r="H2838" s="8"/>
    </row>
    <row r="2839" spans="8:8" x14ac:dyDescent="0.3">
      <c r="H2839" s="8"/>
    </row>
    <row r="2840" spans="8:8" x14ac:dyDescent="0.3">
      <c r="H2840" s="8"/>
    </row>
    <row r="2841" spans="8:8" x14ac:dyDescent="0.3">
      <c r="H2841" s="8"/>
    </row>
    <row r="2842" spans="8:8" x14ac:dyDescent="0.3">
      <c r="H2842" s="8"/>
    </row>
    <row r="2843" spans="8:8" x14ac:dyDescent="0.3">
      <c r="H2843" s="8"/>
    </row>
    <row r="2844" spans="8:8" x14ac:dyDescent="0.3">
      <c r="H2844" s="8"/>
    </row>
    <row r="2845" spans="8:8" x14ac:dyDescent="0.3">
      <c r="H2845" s="8"/>
    </row>
    <row r="2846" spans="8:8" x14ac:dyDescent="0.3">
      <c r="H2846" s="8"/>
    </row>
    <row r="2847" spans="8:8" x14ac:dyDescent="0.3">
      <c r="H2847" s="8"/>
    </row>
    <row r="2848" spans="8:8" x14ac:dyDescent="0.3">
      <c r="H2848" s="8"/>
    </row>
    <row r="2849" spans="8:8" x14ac:dyDescent="0.3">
      <c r="H2849" s="8"/>
    </row>
    <row r="2850" spans="8:8" x14ac:dyDescent="0.3">
      <c r="H2850" s="8"/>
    </row>
    <row r="2851" spans="8:8" x14ac:dyDescent="0.3">
      <c r="H2851" s="8"/>
    </row>
    <row r="2852" spans="8:8" x14ac:dyDescent="0.3">
      <c r="H2852" s="8"/>
    </row>
    <row r="2853" spans="8:8" x14ac:dyDescent="0.3">
      <c r="H2853" s="8"/>
    </row>
    <row r="2854" spans="8:8" x14ac:dyDescent="0.3">
      <c r="H2854" s="8"/>
    </row>
    <row r="2855" spans="8:8" x14ac:dyDescent="0.3">
      <c r="H2855" s="8"/>
    </row>
    <row r="2856" spans="8:8" x14ac:dyDescent="0.3">
      <c r="H2856" s="8"/>
    </row>
    <row r="2857" spans="8:8" x14ac:dyDescent="0.3">
      <c r="H2857" s="8"/>
    </row>
    <row r="2858" spans="8:8" x14ac:dyDescent="0.3">
      <c r="H2858" s="8"/>
    </row>
    <row r="2859" spans="8:8" x14ac:dyDescent="0.3">
      <c r="H2859" s="8"/>
    </row>
    <row r="2860" spans="8:8" x14ac:dyDescent="0.3">
      <c r="H2860" s="8"/>
    </row>
    <row r="2861" spans="8:8" x14ac:dyDescent="0.3">
      <c r="H2861" s="8"/>
    </row>
    <row r="2862" spans="8:8" x14ac:dyDescent="0.3">
      <c r="H2862" s="8"/>
    </row>
    <row r="2863" spans="8:8" x14ac:dyDescent="0.3">
      <c r="H2863" s="8"/>
    </row>
    <row r="2864" spans="8:8" x14ac:dyDescent="0.3">
      <c r="H2864" s="8"/>
    </row>
    <row r="2865" spans="8:8" x14ac:dyDescent="0.3">
      <c r="H2865" s="8"/>
    </row>
    <row r="2866" spans="8:8" x14ac:dyDescent="0.3">
      <c r="H2866" s="8"/>
    </row>
    <row r="2867" spans="8:8" x14ac:dyDescent="0.3">
      <c r="H2867" s="8"/>
    </row>
    <row r="2868" spans="8:8" x14ac:dyDescent="0.3">
      <c r="H2868" s="8"/>
    </row>
    <row r="2869" spans="8:8" x14ac:dyDescent="0.3">
      <c r="H2869" s="8"/>
    </row>
    <row r="2870" spans="8:8" x14ac:dyDescent="0.3">
      <c r="H2870" s="8"/>
    </row>
    <row r="2871" spans="8:8" x14ac:dyDescent="0.3">
      <c r="H2871" s="8"/>
    </row>
    <row r="2872" spans="8:8" x14ac:dyDescent="0.3">
      <c r="H2872" s="8"/>
    </row>
    <row r="2873" spans="8:8" x14ac:dyDescent="0.3">
      <c r="H2873" s="8"/>
    </row>
    <row r="2874" spans="8:8" x14ac:dyDescent="0.3">
      <c r="H2874" s="8"/>
    </row>
    <row r="2875" spans="8:8" x14ac:dyDescent="0.3">
      <c r="H2875" s="8"/>
    </row>
    <row r="2876" spans="8:8" x14ac:dyDescent="0.3">
      <c r="H2876" s="8"/>
    </row>
    <row r="2877" spans="8:8" x14ac:dyDescent="0.3">
      <c r="H2877" s="8"/>
    </row>
    <row r="2878" spans="8:8" x14ac:dyDescent="0.3">
      <c r="H2878" s="8"/>
    </row>
    <row r="2879" spans="8:8" x14ac:dyDescent="0.3">
      <c r="H2879" s="8"/>
    </row>
    <row r="2880" spans="8:8" x14ac:dyDescent="0.3">
      <c r="H2880" s="8"/>
    </row>
    <row r="2881" spans="8:8" x14ac:dyDescent="0.3">
      <c r="H2881" s="8"/>
    </row>
    <row r="2882" spans="8:8" x14ac:dyDescent="0.3">
      <c r="H2882" s="8"/>
    </row>
    <row r="2883" spans="8:8" x14ac:dyDescent="0.3">
      <c r="H2883" s="8"/>
    </row>
    <row r="2884" spans="8:8" x14ac:dyDescent="0.3">
      <c r="H2884" s="8"/>
    </row>
    <row r="2885" spans="8:8" x14ac:dyDescent="0.3">
      <c r="H2885" s="8"/>
    </row>
    <row r="2886" spans="8:8" x14ac:dyDescent="0.3">
      <c r="H2886" s="8"/>
    </row>
    <row r="2887" spans="8:8" x14ac:dyDescent="0.3">
      <c r="H2887" s="8"/>
    </row>
    <row r="2888" spans="8:8" x14ac:dyDescent="0.3">
      <c r="H2888" s="8"/>
    </row>
    <row r="2889" spans="8:8" x14ac:dyDescent="0.3">
      <c r="H2889" s="8"/>
    </row>
    <row r="2890" spans="8:8" x14ac:dyDescent="0.3">
      <c r="H2890" s="8"/>
    </row>
    <row r="2891" spans="8:8" x14ac:dyDescent="0.3">
      <c r="H2891" s="8"/>
    </row>
    <row r="2892" spans="8:8" x14ac:dyDescent="0.3">
      <c r="H2892" s="8"/>
    </row>
    <row r="2893" spans="8:8" x14ac:dyDescent="0.3">
      <c r="H2893" s="8"/>
    </row>
    <row r="2894" spans="8:8" x14ac:dyDescent="0.3">
      <c r="H2894" s="8"/>
    </row>
    <row r="2895" spans="8:8" x14ac:dyDescent="0.3">
      <c r="H2895" s="8"/>
    </row>
    <row r="2896" spans="8:8" x14ac:dyDescent="0.3">
      <c r="H2896" s="8"/>
    </row>
    <row r="2897" spans="8:8" x14ac:dyDescent="0.3">
      <c r="H2897" s="8"/>
    </row>
    <row r="2898" spans="8:8" x14ac:dyDescent="0.3">
      <c r="H2898" s="8"/>
    </row>
    <row r="2899" spans="8:8" x14ac:dyDescent="0.3">
      <c r="H2899" s="8"/>
    </row>
    <row r="2900" spans="8:8" x14ac:dyDescent="0.3">
      <c r="H2900" s="8"/>
    </row>
    <row r="2901" spans="8:8" x14ac:dyDescent="0.3">
      <c r="H2901" s="8"/>
    </row>
    <row r="2902" spans="8:8" x14ac:dyDescent="0.3">
      <c r="H2902" s="8"/>
    </row>
    <row r="2903" spans="8:8" x14ac:dyDescent="0.3">
      <c r="H2903" s="8"/>
    </row>
    <row r="2904" spans="8:8" x14ac:dyDescent="0.3">
      <c r="H2904" s="8"/>
    </row>
    <row r="2905" spans="8:8" x14ac:dyDescent="0.3">
      <c r="H2905" s="8"/>
    </row>
    <row r="2906" spans="8:8" x14ac:dyDescent="0.3">
      <c r="H2906" s="8"/>
    </row>
    <row r="2907" spans="8:8" x14ac:dyDescent="0.3">
      <c r="H2907" s="8"/>
    </row>
    <row r="2908" spans="8:8" x14ac:dyDescent="0.3">
      <c r="H2908" s="8"/>
    </row>
    <row r="2909" spans="8:8" x14ac:dyDescent="0.3">
      <c r="H2909" s="8"/>
    </row>
    <row r="2910" spans="8:8" x14ac:dyDescent="0.3">
      <c r="H2910" s="8"/>
    </row>
    <row r="2911" spans="8:8" x14ac:dyDescent="0.3">
      <c r="H2911" s="8"/>
    </row>
    <row r="2912" spans="8:8" x14ac:dyDescent="0.3">
      <c r="H2912" s="8"/>
    </row>
    <row r="2913" spans="8:8" x14ac:dyDescent="0.3">
      <c r="H2913" s="8"/>
    </row>
    <row r="2914" spans="8:8" x14ac:dyDescent="0.3">
      <c r="H2914" s="8"/>
    </row>
    <row r="2915" spans="8:8" x14ac:dyDescent="0.3">
      <c r="H2915" s="8"/>
    </row>
    <row r="2916" spans="8:8" x14ac:dyDescent="0.3">
      <c r="H2916" s="8"/>
    </row>
    <row r="2917" spans="8:8" x14ac:dyDescent="0.3">
      <c r="H2917" s="8"/>
    </row>
    <row r="2918" spans="8:8" x14ac:dyDescent="0.3">
      <c r="H2918" s="8"/>
    </row>
    <row r="2919" spans="8:8" x14ac:dyDescent="0.3">
      <c r="H2919" s="8"/>
    </row>
    <row r="2920" spans="8:8" x14ac:dyDescent="0.3">
      <c r="H2920" s="8"/>
    </row>
    <row r="2921" spans="8:8" x14ac:dyDescent="0.3">
      <c r="H2921" s="8"/>
    </row>
    <row r="2922" spans="8:8" x14ac:dyDescent="0.3">
      <c r="H2922" s="8"/>
    </row>
    <row r="2923" spans="8:8" x14ac:dyDescent="0.3">
      <c r="H2923" s="8"/>
    </row>
    <row r="2924" spans="8:8" x14ac:dyDescent="0.3">
      <c r="H2924" s="8"/>
    </row>
    <row r="2925" spans="8:8" x14ac:dyDescent="0.3">
      <c r="H2925" s="8"/>
    </row>
    <row r="2926" spans="8:8" x14ac:dyDescent="0.3">
      <c r="H2926" s="8"/>
    </row>
    <row r="2927" spans="8:8" x14ac:dyDescent="0.3">
      <c r="H2927" s="8"/>
    </row>
    <row r="2928" spans="8:8" x14ac:dyDescent="0.3">
      <c r="H2928" s="8"/>
    </row>
    <row r="2929" spans="8:8" x14ac:dyDescent="0.3">
      <c r="H2929" s="8"/>
    </row>
    <row r="2930" spans="8:8" x14ac:dyDescent="0.3">
      <c r="H2930" s="8"/>
    </row>
    <row r="2931" spans="8:8" x14ac:dyDescent="0.3">
      <c r="H2931" s="8"/>
    </row>
    <row r="2932" spans="8:8" x14ac:dyDescent="0.3">
      <c r="H2932" s="8"/>
    </row>
    <row r="2933" spans="8:8" x14ac:dyDescent="0.3">
      <c r="H2933" s="8"/>
    </row>
    <row r="2934" spans="8:8" x14ac:dyDescent="0.3">
      <c r="H2934" s="8"/>
    </row>
    <row r="2935" spans="8:8" x14ac:dyDescent="0.3">
      <c r="H2935" s="8"/>
    </row>
    <row r="2936" spans="8:8" x14ac:dyDescent="0.3">
      <c r="H2936" s="8"/>
    </row>
    <row r="2937" spans="8:8" x14ac:dyDescent="0.3">
      <c r="H2937" s="8"/>
    </row>
    <row r="2938" spans="8:8" x14ac:dyDescent="0.3">
      <c r="H2938" s="8"/>
    </row>
    <row r="2939" spans="8:8" x14ac:dyDescent="0.3">
      <c r="H2939" s="8"/>
    </row>
    <row r="2940" spans="8:8" x14ac:dyDescent="0.3">
      <c r="H2940" s="8"/>
    </row>
    <row r="2941" spans="8:8" x14ac:dyDescent="0.3">
      <c r="H2941" s="8"/>
    </row>
    <row r="2942" spans="8:8" x14ac:dyDescent="0.3">
      <c r="H2942" s="8"/>
    </row>
    <row r="2943" spans="8:8" x14ac:dyDescent="0.3">
      <c r="H2943" s="8"/>
    </row>
    <row r="2944" spans="8:8" x14ac:dyDescent="0.3">
      <c r="H2944" s="8"/>
    </row>
    <row r="2945" spans="8:8" x14ac:dyDescent="0.3">
      <c r="H2945" s="8"/>
    </row>
    <row r="2946" spans="8:8" x14ac:dyDescent="0.3">
      <c r="H2946" s="8"/>
    </row>
    <row r="2947" spans="8:8" x14ac:dyDescent="0.3">
      <c r="H2947" s="8"/>
    </row>
    <row r="2948" spans="8:8" x14ac:dyDescent="0.3">
      <c r="H2948" s="8"/>
    </row>
    <row r="2949" spans="8:8" x14ac:dyDescent="0.3">
      <c r="H2949" s="8"/>
    </row>
    <row r="2950" spans="8:8" x14ac:dyDescent="0.3">
      <c r="H2950" s="8"/>
    </row>
    <row r="2951" spans="8:8" x14ac:dyDescent="0.3">
      <c r="H2951" s="8"/>
    </row>
    <row r="2952" spans="8:8" x14ac:dyDescent="0.3">
      <c r="H2952" s="8"/>
    </row>
    <row r="2953" spans="8:8" x14ac:dyDescent="0.3">
      <c r="H2953" s="8"/>
    </row>
    <row r="2954" spans="8:8" x14ac:dyDescent="0.3">
      <c r="H2954" s="8"/>
    </row>
    <row r="2955" spans="8:8" x14ac:dyDescent="0.3">
      <c r="H2955" s="8"/>
    </row>
    <row r="2956" spans="8:8" x14ac:dyDescent="0.3">
      <c r="H2956" s="8"/>
    </row>
    <row r="2957" spans="8:8" x14ac:dyDescent="0.3">
      <c r="H2957" s="8"/>
    </row>
    <row r="2958" spans="8:8" x14ac:dyDescent="0.3">
      <c r="H2958" s="8"/>
    </row>
    <row r="2959" spans="8:8" x14ac:dyDescent="0.3">
      <c r="H2959" s="8"/>
    </row>
    <row r="2960" spans="8:8" x14ac:dyDescent="0.3">
      <c r="H2960" s="8"/>
    </row>
    <row r="2961" spans="8:8" x14ac:dyDescent="0.3">
      <c r="H2961" s="8"/>
    </row>
    <row r="2962" spans="8:8" x14ac:dyDescent="0.3">
      <c r="H2962" s="8"/>
    </row>
    <row r="2963" spans="8:8" x14ac:dyDescent="0.3">
      <c r="H2963" s="8"/>
    </row>
    <row r="2964" spans="8:8" x14ac:dyDescent="0.3">
      <c r="H2964" s="8"/>
    </row>
    <row r="2965" spans="8:8" x14ac:dyDescent="0.3">
      <c r="H2965" s="8"/>
    </row>
    <row r="2966" spans="8:8" x14ac:dyDescent="0.3">
      <c r="H2966" s="8"/>
    </row>
    <row r="2967" spans="8:8" x14ac:dyDescent="0.3">
      <c r="H2967" s="8"/>
    </row>
    <row r="2968" spans="8:8" x14ac:dyDescent="0.3">
      <c r="H2968" s="8"/>
    </row>
    <row r="2969" spans="8:8" x14ac:dyDescent="0.3">
      <c r="H2969" s="8"/>
    </row>
    <row r="2970" spans="8:8" x14ac:dyDescent="0.3">
      <c r="H2970" s="8"/>
    </row>
    <row r="2971" spans="8:8" x14ac:dyDescent="0.3">
      <c r="H2971" s="8"/>
    </row>
    <row r="2972" spans="8:8" x14ac:dyDescent="0.3">
      <c r="H2972" s="8"/>
    </row>
    <row r="2973" spans="8:8" x14ac:dyDescent="0.3">
      <c r="H2973" s="8"/>
    </row>
    <row r="2974" spans="8:8" x14ac:dyDescent="0.3">
      <c r="H2974" s="8"/>
    </row>
    <row r="2975" spans="8:8" x14ac:dyDescent="0.3">
      <c r="H2975" s="8"/>
    </row>
    <row r="2976" spans="8:8" x14ac:dyDescent="0.3">
      <c r="H2976" s="8"/>
    </row>
    <row r="2977" spans="8:8" x14ac:dyDescent="0.3">
      <c r="H2977" s="8"/>
    </row>
    <row r="2978" spans="8:8" x14ac:dyDescent="0.3">
      <c r="H2978" s="8"/>
    </row>
    <row r="2979" spans="8:8" x14ac:dyDescent="0.3">
      <c r="H2979" s="8"/>
    </row>
    <row r="2980" spans="8:8" x14ac:dyDescent="0.3">
      <c r="H2980" s="8"/>
    </row>
    <row r="2981" spans="8:8" x14ac:dyDescent="0.3">
      <c r="H2981" s="8"/>
    </row>
    <row r="2982" spans="8:8" x14ac:dyDescent="0.3">
      <c r="H2982" s="8"/>
    </row>
    <row r="2983" spans="8:8" x14ac:dyDescent="0.3">
      <c r="H2983" s="8"/>
    </row>
    <row r="2984" spans="8:8" x14ac:dyDescent="0.3">
      <c r="H2984" s="8"/>
    </row>
    <row r="2985" spans="8:8" x14ac:dyDescent="0.3">
      <c r="H2985" s="8"/>
    </row>
    <row r="2986" spans="8:8" x14ac:dyDescent="0.3">
      <c r="H2986" s="8"/>
    </row>
    <row r="2987" spans="8:8" x14ac:dyDescent="0.3">
      <c r="H2987" s="8"/>
    </row>
    <row r="2988" spans="8:8" x14ac:dyDescent="0.3">
      <c r="H2988" s="8"/>
    </row>
    <row r="2989" spans="8:8" x14ac:dyDescent="0.3">
      <c r="H2989" s="8"/>
    </row>
    <row r="2990" spans="8:8" x14ac:dyDescent="0.3">
      <c r="H2990" s="8"/>
    </row>
    <row r="2991" spans="8:8" x14ac:dyDescent="0.3">
      <c r="H2991" s="8"/>
    </row>
    <row r="2992" spans="8:8" x14ac:dyDescent="0.3">
      <c r="H2992" s="8"/>
    </row>
    <row r="2993" spans="8:8" x14ac:dyDescent="0.3">
      <c r="H2993" s="8"/>
    </row>
    <row r="2994" spans="8:8" x14ac:dyDescent="0.3">
      <c r="H2994" s="8"/>
    </row>
    <row r="2995" spans="8:8" x14ac:dyDescent="0.3">
      <c r="H2995" s="8"/>
    </row>
    <row r="2996" spans="8:8" x14ac:dyDescent="0.3">
      <c r="H2996" s="8"/>
    </row>
    <row r="2997" spans="8:8" x14ac:dyDescent="0.3">
      <c r="H2997" s="8"/>
    </row>
    <row r="2998" spans="8:8" x14ac:dyDescent="0.3">
      <c r="H2998" s="8"/>
    </row>
    <row r="2999" spans="8:8" x14ac:dyDescent="0.3">
      <c r="H2999" s="8"/>
    </row>
    <row r="3000" spans="8:8" x14ac:dyDescent="0.3">
      <c r="H3000" s="8"/>
    </row>
    <row r="3001" spans="8:8" x14ac:dyDescent="0.3">
      <c r="H3001" s="8"/>
    </row>
    <row r="3002" spans="8:8" x14ac:dyDescent="0.3">
      <c r="H3002" s="8"/>
    </row>
    <row r="3003" spans="8:8" x14ac:dyDescent="0.3">
      <c r="H3003" s="8"/>
    </row>
    <row r="3004" spans="8:8" x14ac:dyDescent="0.3">
      <c r="H3004" s="8"/>
    </row>
    <row r="3005" spans="8:8" x14ac:dyDescent="0.3">
      <c r="H3005" s="8"/>
    </row>
    <row r="3006" spans="8:8" x14ac:dyDescent="0.3">
      <c r="H3006" s="8"/>
    </row>
    <row r="3007" spans="8:8" x14ac:dyDescent="0.3">
      <c r="H3007" s="8"/>
    </row>
    <row r="3008" spans="8:8" x14ac:dyDescent="0.3">
      <c r="H3008" s="8"/>
    </row>
    <row r="3009" spans="8:8" x14ac:dyDescent="0.3">
      <c r="H3009" s="8"/>
    </row>
    <row r="3010" spans="8:8" x14ac:dyDescent="0.3">
      <c r="H3010" s="8"/>
    </row>
    <row r="3011" spans="8:8" x14ac:dyDescent="0.3">
      <c r="H3011" s="8"/>
    </row>
    <row r="3012" spans="8:8" x14ac:dyDescent="0.3">
      <c r="H3012" s="8"/>
    </row>
    <row r="3013" spans="8:8" x14ac:dyDescent="0.3">
      <c r="H3013" s="8"/>
    </row>
    <row r="3014" spans="8:8" x14ac:dyDescent="0.3">
      <c r="H3014" s="8"/>
    </row>
    <row r="3015" spans="8:8" x14ac:dyDescent="0.3">
      <c r="H3015" s="8"/>
    </row>
    <row r="3016" spans="8:8" x14ac:dyDescent="0.3">
      <c r="H3016" s="8"/>
    </row>
    <row r="3017" spans="8:8" x14ac:dyDescent="0.3">
      <c r="H3017" s="8"/>
    </row>
    <row r="3018" spans="8:8" x14ac:dyDescent="0.3">
      <c r="H3018" s="8"/>
    </row>
    <row r="3019" spans="8:8" x14ac:dyDescent="0.3">
      <c r="H3019" s="8"/>
    </row>
    <row r="3020" spans="8:8" x14ac:dyDescent="0.3">
      <c r="H3020" s="8"/>
    </row>
    <row r="3021" spans="8:8" x14ac:dyDescent="0.3">
      <c r="H3021" s="8"/>
    </row>
    <row r="3022" spans="8:8" x14ac:dyDescent="0.3">
      <c r="H3022" s="8"/>
    </row>
    <row r="3023" spans="8:8" x14ac:dyDescent="0.3">
      <c r="H3023" s="8"/>
    </row>
    <row r="3024" spans="8:8" x14ac:dyDescent="0.3">
      <c r="H3024" s="8"/>
    </row>
    <row r="3025" spans="8:8" x14ac:dyDescent="0.3">
      <c r="H3025" s="8"/>
    </row>
    <row r="3026" spans="8:8" x14ac:dyDescent="0.3">
      <c r="H3026" s="8"/>
    </row>
    <row r="3027" spans="8:8" x14ac:dyDescent="0.3">
      <c r="H3027" s="8"/>
    </row>
    <row r="3028" spans="8:8" x14ac:dyDescent="0.3">
      <c r="H3028" s="8"/>
    </row>
    <row r="3029" spans="8:8" x14ac:dyDescent="0.3">
      <c r="H3029" s="8"/>
    </row>
    <row r="3030" spans="8:8" x14ac:dyDescent="0.3">
      <c r="H3030" s="8"/>
    </row>
    <row r="3031" spans="8:8" x14ac:dyDescent="0.3">
      <c r="H3031" s="8"/>
    </row>
    <row r="3032" spans="8:8" x14ac:dyDescent="0.3">
      <c r="H3032" s="8"/>
    </row>
    <row r="3033" spans="8:8" x14ac:dyDescent="0.3">
      <c r="H3033" s="8"/>
    </row>
    <row r="3034" spans="8:8" x14ac:dyDescent="0.3">
      <c r="H3034" s="8"/>
    </row>
    <row r="3035" spans="8:8" x14ac:dyDescent="0.3">
      <c r="H3035" s="8"/>
    </row>
    <row r="3036" spans="8:8" x14ac:dyDescent="0.3">
      <c r="H3036" s="8"/>
    </row>
    <row r="3037" spans="8:8" x14ac:dyDescent="0.3">
      <c r="H3037" s="8"/>
    </row>
    <row r="3038" spans="8:8" x14ac:dyDescent="0.3">
      <c r="H3038" s="8"/>
    </row>
    <row r="3039" spans="8:8" x14ac:dyDescent="0.3">
      <c r="H3039" s="8"/>
    </row>
    <row r="3040" spans="8:8" x14ac:dyDescent="0.3">
      <c r="H3040" s="8"/>
    </row>
    <row r="3041" spans="8:8" x14ac:dyDescent="0.3">
      <c r="H3041" s="8"/>
    </row>
    <row r="3042" spans="8:8" x14ac:dyDescent="0.3">
      <c r="H3042" s="8"/>
    </row>
    <row r="3043" spans="8:8" x14ac:dyDescent="0.3">
      <c r="H3043" s="8"/>
    </row>
    <row r="3044" spans="8:8" x14ac:dyDescent="0.3">
      <c r="H3044" s="8"/>
    </row>
    <row r="3045" spans="8:8" x14ac:dyDescent="0.3">
      <c r="H3045" s="8"/>
    </row>
    <row r="3046" spans="8:8" x14ac:dyDescent="0.3">
      <c r="H3046" s="8"/>
    </row>
    <row r="3047" spans="8:8" x14ac:dyDescent="0.3">
      <c r="H3047" s="8"/>
    </row>
    <row r="3048" spans="8:8" x14ac:dyDescent="0.3">
      <c r="H3048" s="8"/>
    </row>
    <row r="3049" spans="8:8" x14ac:dyDescent="0.3">
      <c r="H3049" s="8"/>
    </row>
    <row r="3050" spans="8:8" x14ac:dyDescent="0.3">
      <c r="H3050" s="8"/>
    </row>
    <row r="3051" spans="8:8" x14ac:dyDescent="0.3">
      <c r="H3051" s="8"/>
    </row>
    <row r="3052" spans="8:8" x14ac:dyDescent="0.3">
      <c r="H3052" s="8"/>
    </row>
    <row r="3053" spans="8:8" x14ac:dyDescent="0.3">
      <c r="H3053" s="8"/>
    </row>
    <row r="3054" spans="8:8" x14ac:dyDescent="0.3">
      <c r="H3054" s="8"/>
    </row>
    <row r="3055" spans="8:8" x14ac:dyDescent="0.3">
      <c r="H3055" s="8"/>
    </row>
    <row r="3056" spans="8:8" x14ac:dyDescent="0.3">
      <c r="H3056" s="8"/>
    </row>
    <row r="3057" spans="8:8" x14ac:dyDescent="0.3">
      <c r="H3057" s="8"/>
    </row>
    <row r="3058" spans="8:8" x14ac:dyDescent="0.3">
      <c r="H3058" s="8"/>
    </row>
    <row r="3059" spans="8:8" x14ac:dyDescent="0.3">
      <c r="H3059" s="8"/>
    </row>
    <row r="3060" spans="8:8" x14ac:dyDescent="0.3">
      <c r="H3060" s="8"/>
    </row>
    <row r="3061" spans="8:8" x14ac:dyDescent="0.3">
      <c r="H3061" s="8"/>
    </row>
    <row r="3062" spans="8:8" x14ac:dyDescent="0.3">
      <c r="H3062" s="8"/>
    </row>
    <row r="3063" spans="8:8" x14ac:dyDescent="0.3">
      <c r="H3063" s="8"/>
    </row>
    <row r="3064" spans="8:8" x14ac:dyDescent="0.3">
      <c r="H3064" s="8"/>
    </row>
    <row r="3065" spans="8:8" x14ac:dyDescent="0.3">
      <c r="H3065" s="8"/>
    </row>
    <row r="3066" spans="8:8" x14ac:dyDescent="0.3">
      <c r="H3066" s="8"/>
    </row>
    <row r="3067" spans="8:8" x14ac:dyDescent="0.3">
      <c r="H3067" s="8"/>
    </row>
    <row r="3068" spans="8:8" x14ac:dyDescent="0.3">
      <c r="H3068" s="8"/>
    </row>
    <row r="3069" spans="8:8" x14ac:dyDescent="0.3">
      <c r="H3069" s="8"/>
    </row>
    <row r="3070" spans="8:8" x14ac:dyDescent="0.3">
      <c r="H3070" s="8"/>
    </row>
    <row r="3071" spans="8:8" x14ac:dyDescent="0.3">
      <c r="H3071" s="8"/>
    </row>
    <row r="3072" spans="8:8" x14ac:dyDescent="0.3">
      <c r="H3072" s="8"/>
    </row>
    <row r="3073" spans="8:8" x14ac:dyDescent="0.3">
      <c r="H3073" s="8"/>
    </row>
    <row r="3074" spans="8:8" x14ac:dyDescent="0.3">
      <c r="H3074" s="8"/>
    </row>
    <row r="3075" spans="8:8" x14ac:dyDescent="0.3">
      <c r="H3075" s="8"/>
    </row>
    <row r="3076" spans="8:8" x14ac:dyDescent="0.3">
      <c r="H3076" s="8"/>
    </row>
    <row r="3077" spans="8:8" x14ac:dyDescent="0.3">
      <c r="H3077" s="8"/>
    </row>
    <row r="3078" spans="8:8" x14ac:dyDescent="0.3">
      <c r="H3078" s="8"/>
    </row>
    <row r="3079" spans="8:8" x14ac:dyDescent="0.3">
      <c r="H3079" s="8"/>
    </row>
    <row r="3080" spans="8:8" x14ac:dyDescent="0.3">
      <c r="H3080" s="8"/>
    </row>
    <row r="3081" spans="8:8" x14ac:dyDescent="0.3">
      <c r="H3081" s="8"/>
    </row>
    <row r="3082" spans="8:8" x14ac:dyDescent="0.3">
      <c r="H3082" s="8"/>
    </row>
    <row r="3083" spans="8:8" x14ac:dyDescent="0.3">
      <c r="H3083" s="8"/>
    </row>
    <row r="3084" spans="8:8" x14ac:dyDescent="0.3">
      <c r="H3084" s="8"/>
    </row>
    <row r="3085" spans="8:8" x14ac:dyDescent="0.3">
      <c r="H3085" s="8"/>
    </row>
    <row r="3086" spans="8:8" x14ac:dyDescent="0.3">
      <c r="H3086" s="8"/>
    </row>
    <row r="3087" spans="8:8" x14ac:dyDescent="0.3">
      <c r="H3087" s="8"/>
    </row>
    <row r="3088" spans="8:8" x14ac:dyDescent="0.3">
      <c r="H3088" s="8"/>
    </row>
    <row r="3089" spans="8:8" x14ac:dyDescent="0.3">
      <c r="H3089" s="8"/>
    </row>
    <row r="3090" spans="8:8" x14ac:dyDescent="0.3">
      <c r="H3090" s="8"/>
    </row>
    <row r="3091" spans="8:8" x14ac:dyDescent="0.3">
      <c r="H3091" s="8"/>
    </row>
    <row r="3092" spans="8:8" x14ac:dyDescent="0.3">
      <c r="H3092" s="8"/>
    </row>
    <row r="3093" spans="8:8" x14ac:dyDescent="0.3">
      <c r="H3093" s="8"/>
    </row>
    <row r="3094" spans="8:8" x14ac:dyDescent="0.3">
      <c r="H3094" s="8"/>
    </row>
    <row r="3095" spans="8:8" x14ac:dyDescent="0.3">
      <c r="H3095" s="8"/>
    </row>
    <row r="3096" spans="8:8" x14ac:dyDescent="0.3">
      <c r="H3096" s="8"/>
    </row>
    <row r="3097" spans="8:8" x14ac:dyDescent="0.3">
      <c r="H3097" s="8"/>
    </row>
    <row r="3098" spans="8:8" x14ac:dyDescent="0.3">
      <c r="H3098" s="8"/>
    </row>
    <row r="3099" spans="8:8" x14ac:dyDescent="0.3">
      <c r="H3099" s="8"/>
    </row>
    <row r="3100" spans="8:8" x14ac:dyDescent="0.3">
      <c r="H3100" s="8"/>
    </row>
    <row r="3101" spans="8:8" x14ac:dyDescent="0.3">
      <c r="H3101" s="8"/>
    </row>
    <row r="3102" spans="8:8" x14ac:dyDescent="0.3">
      <c r="H3102" s="8"/>
    </row>
    <row r="3103" spans="8:8" x14ac:dyDescent="0.3">
      <c r="H3103" s="8"/>
    </row>
    <row r="3104" spans="8:8" x14ac:dyDescent="0.3">
      <c r="H3104" s="8"/>
    </row>
    <row r="3105" spans="8:8" x14ac:dyDescent="0.3">
      <c r="H3105" s="8"/>
    </row>
    <row r="3106" spans="8:8" x14ac:dyDescent="0.3">
      <c r="H3106" s="8"/>
    </row>
    <row r="3107" spans="8:8" x14ac:dyDescent="0.3">
      <c r="H3107" s="8"/>
    </row>
    <row r="3108" spans="8:8" x14ac:dyDescent="0.3">
      <c r="H3108" s="8"/>
    </row>
    <row r="3109" spans="8:8" x14ac:dyDescent="0.3">
      <c r="H3109" s="8"/>
    </row>
    <row r="3110" spans="8:8" x14ac:dyDescent="0.3">
      <c r="H3110" s="8"/>
    </row>
    <row r="3111" spans="8:8" x14ac:dyDescent="0.3">
      <c r="H3111" s="8"/>
    </row>
    <row r="3112" spans="8:8" x14ac:dyDescent="0.3">
      <c r="H3112" s="8"/>
    </row>
    <row r="3113" spans="8:8" x14ac:dyDescent="0.3">
      <c r="H3113" s="8"/>
    </row>
    <row r="3114" spans="8:8" x14ac:dyDescent="0.3">
      <c r="H3114" s="8"/>
    </row>
    <row r="3115" spans="8:8" x14ac:dyDescent="0.3">
      <c r="H3115" s="8"/>
    </row>
    <row r="3116" spans="8:8" x14ac:dyDescent="0.3">
      <c r="H3116" s="8"/>
    </row>
    <row r="3117" spans="8:8" x14ac:dyDescent="0.3">
      <c r="H3117" s="8"/>
    </row>
    <row r="3118" spans="8:8" x14ac:dyDescent="0.3">
      <c r="H3118" s="8"/>
    </row>
    <row r="3119" spans="8:8" x14ac:dyDescent="0.3">
      <c r="H3119" s="8"/>
    </row>
    <row r="3120" spans="8:8" x14ac:dyDescent="0.3">
      <c r="H3120" s="8"/>
    </row>
    <row r="3121" spans="8:8" x14ac:dyDescent="0.3">
      <c r="H3121" s="8"/>
    </row>
    <row r="3122" spans="8:8" x14ac:dyDescent="0.3">
      <c r="H3122" s="8"/>
    </row>
    <row r="3123" spans="8:8" x14ac:dyDescent="0.3">
      <c r="H3123" s="8"/>
    </row>
    <row r="3124" spans="8:8" x14ac:dyDescent="0.3">
      <c r="H3124" s="8"/>
    </row>
    <row r="3125" spans="8:8" x14ac:dyDescent="0.3">
      <c r="H3125" s="8"/>
    </row>
    <row r="3126" spans="8:8" x14ac:dyDescent="0.3">
      <c r="H3126" s="8"/>
    </row>
    <row r="3127" spans="8:8" x14ac:dyDescent="0.3">
      <c r="H3127" s="8"/>
    </row>
    <row r="3128" spans="8:8" x14ac:dyDescent="0.3">
      <c r="H3128" s="8"/>
    </row>
    <row r="3129" spans="8:8" x14ac:dyDescent="0.3">
      <c r="H3129" s="8"/>
    </row>
    <row r="3130" spans="8:8" x14ac:dyDescent="0.3">
      <c r="H3130" s="8"/>
    </row>
    <row r="3131" spans="8:8" x14ac:dyDescent="0.3">
      <c r="H3131" s="8"/>
    </row>
    <row r="3132" spans="8:8" x14ac:dyDescent="0.3">
      <c r="H3132" s="8"/>
    </row>
    <row r="3133" spans="8:8" x14ac:dyDescent="0.3">
      <c r="H3133" s="8"/>
    </row>
    <row r="3134" spans="8:8" x14ac:dyDescent="0.3">
      <c r="H3134" s="8"/>
    </row>
    <row r="3135" spans="8:8" x14ac:dyDescent="0.3">
      <c r="H3135" s="8"/>
    </row>
    <row r="3136" spans="8:8" x14ac:dyDescent="0.3">
      <c r="H3136" s="8"/>
    </row>
    <row r="3137" spans="8:8" x14ac:dyDescent="0.3">
      <c r="H3137" s="8"/>
    </row>
    <row r="3138" spans="8:8" x14ac:dyDescent="0.3">
      <c r="H3138" s="8"/>
    </row>
    <row r="3139" spans="8:8" x14ac:dyDescent="0.3">
      <c r="H3139" s="8"/>
    </row>
    <row r="3140" spans="8:8" x14ac:dyDescent="0.3">
      <c r="H3140" s="8"/>
    </row>
    <row r="3141" spans="8:8" x14ac:dyDescent="0.3">
      <c r="H3141" s="8"/>
    </row>
    <row r="3142" spans="8:8" x14ac:dyDescent="0.3">
      <c r="H3142" s="8"/>
    </row>
    <row r="3143" spans="8:8" x14ac:dyDescent="0.3">
      <c r="H3143" s="8"/>
    </row>
    <row r="3144" spans="8:8" x14ac:dyDescent="0.3">
      <c r="H3144" s="8"/>
    </row>
    <row r="3145" spans="8:8" x14ac:dyDescent="0.3">
      <c r="H3145" s="8"/>
    </row>
    <row r="3146" spans="8:8" x14ac:dyDescent="0.3">
      <c r="H3146" s="8"/>
    </row>
    <row r="3147" spans="8:8" x14ac:dyDescent="0.3">
      <c r="H3147" s="8"/>
    </row>
    <row r="3148" spans="8:8" x14ac:dyDescent="0.3">
      <c r="H3148" s="8"/>
    </row>
    <row r="3149" spans="8:8" x14ac:dyDescent="0.3">
      <c r="H3149" s="8"/>
    </row>
    <row r="3150" spans="8:8" x14ac:dyDescent="0.3">
      <c r="H3150" s="8"/>
    </row>
    <row r="3151" spans="8:8" x14ac:dyDescent="0.3">
      <c r="H3151" s="8"/>
    </row>
    <row r="3152" spans="8:8" x14ac:dyDescent="0.3">
      <c r="H3152" s="8"/>
    </row>
    <row r="3153" spans="8:8" x14ac:dyDescent="0.3">
      <c r="H3153" s="8"/>
    </row>
    <row r="3154" spans="8:8" x14ac:dyDescent="0.3">
      <c r="H3154" s="8"/>
    </row>
    <row r="3155" spans="8:8" x14ac:dyDescent="0.3">
      <c r="H3155" s="8"/>
    </row>
    <row r="3156" spans="8:8" x14ac:dyDescent="0.3">
      <c r="H3156" s="8"/>
    </row>
    <row r="3157" spans="8:8" x14ac:dyDescent="0.3">
      <c r="H3157" s="8"/>
    </row>
    <row r="3158" spans="8:8" x14ac:dyDescent="0.3">
      <c r="H3158" s="8"/>
    </row>
    <row r="3159" spans="8:8" x14ac:dyDescent="0.3">
      <c r="H3159" s="8"/>
    </row>
    <row r="3160" spans="8:8" x14ac:dyDescent="0.3">
      <c r="H3160" s="8"/>
    </row>
    <row r="3161" spans="8:8" x14ac:dyDescent="0.3">
      <c r="H3161" s="8"/>
    </row>
    <row r="3162" spans="8:8" x14ac:dyDescent="0.3">
      <c r="H3162" s="8"/>
    </row>
    <row r="3163" spans="8:8" x14ac:dyDescent="0.3">
      <c r="H3163" s="8"/>
    </row>
    <row r="3164" spans="8:8" x14ac:dyDescent="0.3">
      <c r="H3164" s="8"/>
    </row>
    <row r="3165" spans="8:8" x14ac:dyDescent="0.3">
      <c r="H3165" s="8"/>
    </row>
    <row r="3166" spans="8:8" x14ac:dyDescent="0.3">
      <c r="H3166" s="8"/>
    </row>
    <row r="3167" spans="8:8" x14ac:dyDescent="0.3">
      <c r="H3167" s="8"/>
    </row>
    <row r="3168" spans="8:8" x14ac:dyDescent="0.3">
      <c r="H3168" s="8"/>
    </row>
    <row r="3169" spans="8:8" x14ac:dyDescent="0.3">
      <c r="H3169" s="8"/>
    </row>
    <row r="3170" spans="8:8" x14ac:dyDescent="0.3">
      <c r="H3170" s="8"/>
    </row>
    <row r="3171" spans="8:8" x14ac:dyDescent="0.3">
      <c r="H3171" s="8"/>
    </row>
    <row r="3172" spans="8:8" x14ac:dyDescent="0.3">
      <c r="H3172" s="8"/>
    </row>
    <row r="3173" spans="8:8" x14ac:dyDescent="0.3">
      <c r="H3173" s="8"/>
    </row>
    <row r="3174" spans="8:8" x14ac:dyDescent="0.3">
      <c r="H3174" s="8"/>
    </row>
    <row r="3175" spans="8:8" x14ac:dyDescent="0.3">
      <c r="H3175" s="8"/>
    </row>
    <row r="3176" spans="8:8" x14ac:dyDescent="0.3">
      <c r="H3176" s="8"/>
    </row>
    <row r="3177" spans="8:8" x14ac:dyDescent="0.3">
      <c r="H3177" s="8"/>
    </row>
    <row r="3178" spans="8:8" x14ac:dyDescent="0.3">
      <c r="H3178" s="8"/>
    </row>
    <row r="3179" spans="8:8" x14ac:dyDescent="0.3">
      <c r="H3179" s="8"/>
    </row>
    <row r="3180" spans="8:8" x14ac:dyDescent="0.3">
      <c r="H3180" s="8"/>
    </row>
    <row r="3181" spans="8:8" x14ac:dyDescent="0.3">
      <c r="H3181" s="8"/>
    </row>
    <row r="3182" spans="8:8" x14ac:dyDescent="0.3">
      <c r="H3182" s="8"/>
    </row>
    <row r="3183" spans="8:8" x14ac:dyDescent="0.3">
      <c r="H3183" s="8"/>
    </row>
    <row r="3184" spans="8:8" x14ac:dyDescent="0.3">
      <c r="H3184" s="8"/>
    </row>
    <row r="3185" spans="8:8" x14ac:dyDescent="0.3">
      <c r="H3185" s="8"/>
    </row>
    <row r="3186" spans="8:8" x14ac:dyDescent="0.3">
      <c r="H3186" s="8"/>
    </row>
    <row r="3187" spans="8:8" x14ac:dyDescent="0.3">
      <c r="H3187" s="8"/>
    </row>
    <row r="3188" spans="8:8" x14ac:dyDescent="0.3">
      <c r="H3188" s="8"/>
    </row>
    <row r="3189" spans="8:8" x14ac:dyDescent="0.3">
      <c r="H3189" s="8"/>
    </row>
    <row r="3190" spans="8:8" x14ac:dyDescent="0.3">
      <c r="H3190" s="8"/>
    </row>
    <row r="3191" spans="8:8" x14ac:dyDescent="0.3">
      <c r="H3191" s="8"/>
    </row>
    <row r="3192" spans="8:8" x14ac:dyDescent="0.3">
      <c r="H3192" s="8"/>
    </row>
    <row r="3193" spans="8:8" x14ac:dyDescent="0.3">
      <c r="H3193" s="8"/>
    </row>
    <row r="3194" spans="8:8" x14ac:dyDescent="0.3">
      <c r="H3194" s="8"/>
    </row>
    <row r="3195" spans="8:8" x14ac:dyDescent="0.3">
      <c r="H3195" s="8"/>
    </row>
    <row r="3196" spans="8:8" x14ac:dyDescent="0.3">
      <c r="H3196" s="8"/>
    </row>
    <row r="3197" spans="8:8" x14ac:dyDescent="0.3">
      <c r="H3197" s="8"/>
    </row>
    <row r="3198" spans="8:8" x14ac:dyDescent="0.3">
      <c r="H3198" s="8"/>
    </row>
    <row r="3199" spans="8:8" x14ac:dyDescent="0.3">
      <c r="H3199" s="8"/>
    </row>
    <row r="3200" spans="8:8" x14ac:dyDescent="0.3">
      <c r="H3200" s="8"/>
    </row>
    <row r="3201" spans="8:8" x14ac:dyDescent="0.3">
      <c r="H3201" s="8"/>
    </row>
    <row r="3202" spans="8:8" x14ac:dyDescent="0.3">
      <c r="H3202" s="8"/>
    </row>
    <row r="3203" spans="8:8" x14ac:dyDescent="0.3">
      <c r="H3203" s="8"/>
    </row>
    <row r="3204" spans="8:8" x14ac:dyDescent="0.3">
      <c r="H3204" s="8"/>
    </row>
    <row r="3205" spans="8:8" x14ac:dyDescent="0.3">
      <c r="H3205" s="8"/>
    </row>
    <row r="3206" spans="8:8" x14ac:dyDescent="0.3">
      <c r="H3206" s="8"/>
    </row>
    <row r="3207" spans="8:8" x14ac:dyDescent="0.3">
      <c r="H3207" s="8"/>
    </row>
    <row r="3208" spans="8:8" x14ac:dyDescent="0.3">
      <c r="H3208" s="8"/>
    </row>
    <row r="3209" spans="8:8" x14ac:dyDescent="0.3">
      <c r="H3209" s="8"/>
    </row>
    <row r="3210" spans="8:8" x14ac:dyDescent="0.3">
      <c r="H3210" s="8"/>
    </row>
    <row r="3211" spans="8:8" x14ac:dyDescent="0.3">
      <c r="H3211" s="8"/>
    </row>
    <row r="3212" spans="8:8" x14ac:dyDescent="0.3">
      <c r="H3212" s="8"/>
    </row>
    <row r="3213" spans="8:8" x14ac:dyDescent="0.3">
      <c r="H3213" s="8"/>
    </row>
    <row r="3214" spans="8:8" x14ac:dyDescent="0.3">
      <c r="H3214" s="8"/>
    </row>
    <row r="3215" spans="8:8" x14ac:dyDescent="0.3">
      <c r="H3215" s="8"/>
    </row>
    <row r="3216" spans="8:8" x14ac:dyDescent="0.3">
      <c r="H3216" s="8"/>
    </row>
    <row r="3217" spans="8:8" x14ac:dyDescent="0.3">
      <c r="H3217" s="8"/>
    </row>
    <row r="3218" spans="8:8" x14ac:dyDescent="0.3">
      <c r="H3218" s="8"/>
    </row>
    <row r="3219" spans="8:8" x14ac:dyDescent="0.3">
      <c r="H3219" s="8"/>
    </row>
    <row r="3220" spans="8:8" x14ac:dyDescent="0.3">
      <c r="H3220" s="8"/>
    </row>
    <row r="3221" spans="8:8" x14ac:dyDescent="0.3">
      <c r="H3221" s="8"/>
    </row>
    <row r="3222" spans="8:8" x14ac:dyDescent="0.3">
      <c r="H3222" s="8"/>
    </row>
    <row r="3223" spans="8:8" x14ac:dyDescent="0.3">
      <c r="H3223" s="8"/>
    </row>
    <row r="3224" spans="8:8" x14ac:dyDescent="0.3">
      <c r="H3224" s="8"/>
    </row>
    <row r="3225" spans="8:8" x14ac:dyDescent="0.3">
      <c r="H3225" s="8"/>
    </row>
    <row r="3226" spans="8:8" x14ac:dyDescent="0.3">
      <c r="H3226" s="8"/>
    </row>
    <row r="3227" spans="8:8" x14ac:dyDescent="0.3">
      <c r="H3227" s="8"/>
    </row>
    <row r="3228" spans="8:8" x14ac:dyDescent="0.3">
      <c r="H3228" s="8"/>
    </row>
    <row r="3229" spans="8:8" x14ac:dyDescent="0.3">
      <c r="H3229" s="8"/>
    </row>
    <row r="3230" spans="8:8" x14ac:dyDescent="0.3">
      <c r="H3230" s="8"/>
    </row>
    <row r="3231" spans="8:8" x14ac:dyDescent="0.3">
      <c r="H3231" s="8"/>
    </row>
    <row r="3232" spans="8:8" x14ac:dyDescent="0.3">
      <c r="H3232" s="8"/>
    </row>
    <row r="3233" spans="8:8" x14ac:dyDescent="0.3">
      <c r="H3233" s="8"/>
    </row>
    <row r="3234" spans="8:8" x14ac:dyDescent="0.3">
      <c r="H3234" s="8"/>
    </row>
    <row r="3235" spans="8:8" x14ac:dyDescent="0.3">
      <c r="H3235" s="8"/>
    </row>
    <row r="3236" spans="8:8" x14ac:dyDescent="0.3">
      <c r="H3236" s="8"/>
    </row>
    <row r="3237" spans="8:8" x14ac:dyDescent="0.3">
      <c r="H3237" s="8"/>
    </row>
    <row r="3238" spans="8:8" x14ac:dyDescent="0.3">
      <c r="H3238" s="8"/>
    </row>
    <row r="3239" spans="8:8" x14ac:dyDescent="0.3">
      <c r="H3239" s="8"/>
    </row>
    <row r="3240" spans="8:8" x14ac:dyDescent="0.3">
      <c r="H3240" s="8"/>
    </row>
    <row r="3241" spans="8:8" x14ac:dyDescent="0.3">
      <c r="H3241" s="8"/>
    </row>
    <row r="3242" spans="8:8" x14ac:dyDescent="0.3">
      <c r="H3242" s="8"/>
    </row>
    <row r="3243" spans="8:8" x14ac:dyDescent="0.3">
      <c r="H3243" s="8"/>
    </row>
    <row r="3244" spans="8:8" x14ac:dyDescent="0.3">
      <c r="H3244" s="8"/>
    </row>
    <row r="3245" spans="8:8" x14ac:dyDescent="0.3">
      <c r="H3245" s="8"/>
    </row>
    <row r="3246" spans="8:8" x14ac:dyDescent="0.3">
      <c r="H3246" s="8"/>
    </row>
    <row r="3247" spans="8:8" x14ac:dyDescent="0.3">
      <c r="H3247" s="8"/>
    </row>
    <row r="3248" spans="8:8" x14ac:dyDescent="0.3">
      <c r="H3248" s="8"/>
    </row>
    <row r="3249" spans="8:8" x14ac:dyDescent="0.3">
      <c r="H3249" s="8"/>
    </row>
    <row r="3250" spans="8:8" x14ac:dyDescent="0.3">
      <c r="H3250" s="8"/>
    </row>
    <row r="3251" spans="8:8" x14ac:dyDescent="0.3">
      <c r="H3251" s="8"/>
    </row>
    <row r="3252" spans="8:8" x14ac:dyDescent="0.3">
      <c r="H3252" s="8"/>
    </row>
    <row r="3253" spans="8:8" x14ac:dyDescent="0.3">
      <c r="H3253" s="8"/>
    </row>
    <row r="3254" spans="8:8" x14ac:dyDescent="0.3">
      <c r="H3254" s="8"/>
    </row>
    <row r="3255" spans="8:8" x14ac:dyDescent="0.3">
      <c r="H3255" s="8"/>
    </row>
    <row r="3256" spans="8:8" x14ac:dyDescent="0.3">
      <c r="H3256" s="8"/>
    </row>
    <row r="3257" spans="8:8" x14ac:dyDescent="0.3">
      <c r="H3257" s="8"/>
    </row>
    <row r="3258" spans="8:8" x14ac:dyDescent="0.3">
      <c r="H3258" s="8"/>
    </row>
    <row r="3259" spans="8:8" x14ac:dyDescent="0.3">
      <c r="H3259" s="8"/>
    </row>
    <row r="3260" spans="8:8" x14ac:dyDescent="0.3">
      <c r="H3260" s="8"/>
    </row>
    <row r="3261" spans="8:8" x14ac:dyDescent="0.3">
      <c r="H3261" s="8"/>
    </row>
    <row r="3262" spans="8:8" x14ac:dyDescent="0.3">
      <c r="H3262" s="8"/>
    </row>
    <row r="3263" spans="8:8" x14ac:dyDescent="0.3">
      <c r="H3263" s="8"/>
    </row>
    <row r="3264" spans="8:8" x14ac:dyDescent="0.3">
      <c r="H3264" s="8"/>
    </row>
    <row r="3265" spans="8:8" x14ac:dyDescent="0.3">
      <c r="H3265" s="8"/>
    </row>
    <row r="3266" spans="8:8" x14ac:dyDescent="0.3">
      <c r="H3266" s="8"/>
    </row>
    <row r="3267" spans="8:8" x14ac:dyDescent="0.3">
      <c r="H3267" s="8"/>
    </row>
    <row r="3268" spans="8:8" x14ac:dyDescent="0.3">
      <c r="H3268" s="8"/>
    </row>
    <row r="3269" spans="8:8" x14ac:dyDescent="0.3">
      <c r="H3269" s="8"/>
    </row>
    <row r="3270" spans="8:8" x14ac:dyDescent="0.3">
      <c r="H3270" s="8"/>
    </row>
    <row r="3271" spans="8:8" x14ac:dyDescent="0.3">
      <c r="H3271" s="8"/>
    </row>
    <row r="3272" spans="8:8" x14ac:dyDescent="0.3">
      <c r="H3272" s="8"/>
    </row>
    <row r="3273" spans="8:8" x14ac:dyDescent="0.3">
      <c r="H3273" s="8"/>
    </row>
    <row r="3274" spans="8:8" x14ac:dyDescent="0.3">
      <c r="H3274" s="8"/>
    </row>
    <row r="3275" spans="8:8" x14ac:dyDescent="0.3">
      <c r="H3275" s="8"/>
    </row>
    <row r="3276" spans="8:8" x14ac:dyDescent="0.3">
      <c r="H3276" s="8"/>
    </row>
    <row r="3277" spans="8:8" x14ac:dyDescent="0.3">
      <c r="H3277" s="8"/>
    </row>
    <row r="3278" spans="8:8" x14ac:dyDescent="0.3">
      <c r="H3278" s="8"/>
    </row>
    <row r="3279" spans="8:8" x14ac:dyDescent="0.3">
      <c r="H3279" s="8"/>
    </row>
    <row r="3280" spans="8:8" x14ac:dyDescent="0.3">
      <c r="H3280" s="8"/>
    </row>
    <row r="3281" spans="8:8" x14ac:dyDescent="0.3">
      <c r="H3281" s="8"/>
    </row>
    <row r="3282" spans="8:8" x14ac:dyDescent="0.3">
      <c r="H3282" s="8"/>
    </row>
    <row r="3283" spans="8:8" x14ac:dyDescent="0.3">
      <c r="H3283" s="8"/>
    </row>
    <row r="3284" spans="8:8" x14ac:dyDescent="0.3">
      <c r="H3284" s="8"/>
    </row>
    <row r="3285" spans="8:8" x14ac:dyDescent="0.3">
      <c r="H3285" s="8"/>
    </row>
    <row r="3286" spans="8:8" x14ac:dyDescent="0.3">
      <c r="H3286" s="8"/>
    </row>
    <row r="3287" spans="8:8" x14ac:dyDescent="0.3">
      <c r="H3287" s="8"/>
    </row>
    <row r="3288" spans="8:8" x14ac:dyDescent="0.3">
      <c r="H3288" s="8"/>
    </row>
    <row r="3289" spans="8:8" x14ac:dyDescent="0.3">
      <c r="H3289" s="8"/>
    </row>
    <row r="3290" spans="8:8" x14ac:dyDescent="0.3">
      <c r="H3290" s="8"/>
    </row>
    <row r="3291" spans="8:8" x14ac:dyDescent="0.3">
      <c r="H3291" s="8"/>
    </row>
    <row r="3292" spans="8:8" x14ac:dyDescent="0.3">
      <c r="H3292" s="8"/>
    </row>
    <row r="3293" spans="8:8" x14ac:dyDescent="0.3">
      <c r="H3293" s="8"/>
    </row>
    <row r="3294" spans="8:8" x14ac:dyDescent="0.3">
      <c r="H3294" s="8"/>
    </row>
    <row r="3295" spans="8:8" x14ac:dyDescent="0.3">
      <c r="H3295" s="8"/>
    </row>
    <row r="3296" spans="8:8" x14ac:dyDescent="0.3">
      <c r="H3296" s="8"/>
    </row>
    <row r="3297" spans="8:8" x14ac:dyDescent="0.3">
      <c r="H3297" s="8"/>
    </row>
    <row r="3298" spans="8:8" x14ac:dyDescent="0.3">
      <c r="H3298" s="8"/>
    </row>
    <row r="3299" spans="8:8" x14ac:dyDescent="0.3">
      <c r="H3299" s="8"/>
    </row>
    <row r="3300" spans="8:8" x14ac:dyDescent="0.3">
      <c r="H3300" s="8"/>
    </row>
    <row r="3301" spans="8:8" x14ac:dyDescent="0.3">
      <c r="H3301" s="8"/>
    </row>
    <row r="3302" spans="8:8" x14ac:dyDescent="0.3">
      <c r="H3302" s="8"/>
    </row>
    <row r="3303" spans="8:8" x14ac:dyDescent="0.3">
      <c r="H3303" s="8"/>
    </row>
    <row r="3304" spans="8:8" x14ac:dyDescent="0.3">
      <c r="H3304" s="8"/>
    </row>
    <row r="3305" spans="8:8" x14ac:dyDescent="0.3">
      <c r="H3305" s="8"/>
    </row>
    <row r="3306" spans="8:8" x14ac:dyDescent="0.3">
      <c r="H3306" s="8"/>
    </row>
    <row r="3307" spans="8:8" x14ac:dyDescent="0.3">
      <c r="H3307" s="8"/>
    </row>
    <row r="3308" spans="8:8" x14ac:dyDescent="0.3">
      <c r="H3308" s="8"/>
    </row>
    <row r="3309" spans="8:8" x14ac:dyDescent="0.3">
      <c r="H3309" s="8"/>
    </row>
    <row r="3310" spans="8:8" x14ac:dyDescent="0.3">
      <c r="H3310" s="8"/>
    </row>
    <row r="3311" spans="8:8" x14ac:dyDescent="0.3">
      <c r="H3311" s="8"/>
    </row>
    <row r="3312" spans="8:8" x14ac:dyDescent="0.3">
      <c r="H3312" s="8"/>
    </row>
    <row r="3313" spans="8:8" x14ac:dyDescent="0.3">
      <c r="H3313" s="8"/>
    </row>
    <row r="3314" spans="8:8" x14ac:dyDescent="0.3">
      <c r="H3314" s="8"/>
    </row>
    <row r="3315" spans="8:8" x14ac:dyDescent="0.3">
      <c r="H3315" s="8"/>
    </row>
    <row r="3316" spans="8:8" x14ac:dyDescent="0.3">
      <c r="H3316" s="8"/>
    </row>
    <row r="3317" spans="8:8" x14ac:dyDescent="0.3">
      <c r="H3317" s="8"/>
    </row>
    <row r="3318" spans="8:8" x14ac:dyDescent="0.3">
      <c r="H3318" s="8"/>
    </row>
    <row r="3319" spans="8:8" x14ac:dyDescent="0.3">
      <c r="H3319" s="8"/>
    </row>
    <row r="3320" spans="8:8" x14ac:dyDescent="0.3">
      <c r="H3320" s="8"/>
    </row>
    <row r="3321" spans="8:8" x14ac:dyDescent="0.3">
      <c r="H3321" s="8"/>
    </row>
    <row r="3322" spans="8:8" x14ac:dyDescent="0.3">
      <c r="H3322" s="8"/>
    </row>
    <row r="3323" spans="8:8" x14ac:dyDescent="0.3">
      <c r="H3323" s="8"/>
    </row>
    <row r="3324" spans="8:8" x14ac:dyDescent="0.3">
      <c r="H3324" s="8"/>
    </row>
    <row r="3325" spans="8:8" x14ac:dyDescent="0.3">
      <c r="H3325" s="8"/>
    </row>
    <row r="3326" spans="8:8" x14ac:dyDescent="0.3">
      <c r="H3326" s="8"/>
    </row>
    <row r="3327" spans="8:8" x14ac:dyDescent="0.3">
      <c r="H3327" s="8"/>
    </row>
    <row r="3328" spans="8:8" x14ac:dyDescent="0.3">
      <c r="H3328" s="8"/>
    </row>
    <row r="3329" spans="8:8" x14ac:dyDescent="0.3">
      <c r="H3329" s="8"/>
    </row>
    <row r="3330" spans="8:8" x14ac:dyDescent="0.3">
      <c r="H3330" s="8"/>
    </row>
    <row r="3331" spans="8:8" x14ac:dyDescent="0.3">
      <c r="H3331" s="8"/>
    </row>
    <row r="3332" spans="8:8" x14ac:dyDescent="0.3">
      <c r="H3332" s="8"/>
    </row>
    <row r="3333" spans="8:8" x14ac:dyDescent="0.3">
      <c r="H3333" s="8"/>
    </row>
    <row r="3334" spans="8:8" x14ac:dyDescent="0.3">
      <c r="H3334" s="8"/>
    </row>
    <row r="3335" spans="8:8" x14ac:dyDescent="0.3">
      <c r="H3335" s="8"/>
    </row>
    <row r="3336" spans="8:8" x14ac:dyDescent="0.3">
      <c r="H3336" s="8"/>
    </row>
    <row r="3337" spans="8:8" x14ac:dyDescent="0.3">
      <c r="H3337" s="8"/>
    </row>
    <row r="3338" spans="8:8" x14ac:dyDescent="0.3">
      <c r="H3338" s="8"/>
    </row>
    <row r="3339" spans="8:8" x14ac:dyDescent="0.3">
      <c r="H3339" s="8"/>
    </row>
    <row r="3340" spans="8:8" x14ac:dyDescent="0.3">
      <c r="H3340" s="8"/>
    </row>
    <row r="3341" spans="8:8" x14ac:dyDescent="0.3">
      <c r="H3341" s="8"/>
    </row>
    <row r="3342" spans="8:8" x14ac:dyDescent="0.3">
      <c r="H3342" s="8"/>
    </row>
    <row r="3343" spans="8:8" x14ac:dyDescent="0.3">
      <c r="H3343" s="8"/>
    </row>
    <row r="3344" spans="8:8" x14ac:dyDescent="0.3">
      <c r="H3344" s="8"/>
    </row>
    <row r="3345" spans="8:8" x14ac:dyDescent="0.3">
      <c r="H3345" s="8"/>
    </row>
    <row r="3346" spans="8:8" x14ac:dyDescent="0.3">
      <c r="H3346" s="8"/>
    </row>
    <row r="3347" spans="8:8" x14ac:dyDescent="0.3">
      <c r="H3347" s="8"/>
    </row>
    <row r="3348" spans="8:8" x14ac:dyDescent="0.3">
      <c r="H3348" s="8"/>
    </row>
    <row r="3349" spans="8:8" x14ac:dyDescent="0.3">
      <c r="H3349" s="8"/>
    </row>
    <row r="3350" spans="8:8" x14ac:dyDescent="0.3">
      <c r="H3350" s="8"/>
    </row>
    <row r="3351" spans="8:8" x14ac:dyDescent="0.3">
      <c r="H3351" s="8"/>
    </row>
    <row r="3352" spans="8:8" x14ac:dyDescent="0.3">
      <c r="H3352" s="8"/>
    </row>
    <row r="3353" spans="8:8" x14ac:dyDescent="0.3">
      <c r="H3353" s="8"/>
    </row>
    <row r="3354" spans="8:8" x14ac:dyDescent="0.3">
      <c r="H3354" s="8"/>
    </row>
    <row r="3355" spans="8:8" x14ac:dyDescent="0.3">
      <c r="H3355" s="8"/>
    </row>
    <row r="3356" spans="8:8" x14ac:dyDescent="0.3">
      <c r="H3356" s="8"/>
    </row>
    <row r="3357" spans="8:8" x14ac:dyDescent="0.3">
      <c r="H3357" s="8"/>
    </row>
    <row r="3358" spans="8:8" x14ac:dyDescent="0.3">
      <c r="H3358" s="8"/>
    </row>
    <row r="3359" spans="8:8" x14ac:dyDescent="0.3">
      <c r="H3359" s="8"/>
    </row>
    <row r="3360" spans="8:8" x14ac:dyDescent="0.3">
      <c r="H3360" s="8"/>
    </row>
    <row r="3361" spans="8:8" x14ac:dyDescent="0.3">
      <c r="H3361" s="8"/>
    </row>
    <row r="3362" spans="8:8" x14ac:dyDescent="0.3">
      <c r="H3362" s="8"/>
    </row>
    <row r="3363" spans="8:8" x14ac:dyDescent="0.3">
      <c r="H3363" s="8"/>
    </row>
    <row r="3364" spans="8:8" x14ac:dyDescent="0.3">
      <c r="H3364" s="8"/>
    </row>
    <row r="3365" spans="8:8" x14ac:dyDescent="0.3">
      <c r="H3365" s="8"/>
    </row>
    <row r="3366" spans="8:8" x14ac:dyDescent="0.3">
      <c r="H3366" s="8"/>
    </row>
    <row r="3367" spans="8:8" x14ac:dyDescent="0.3">
      <c r="H3367" s="8"/>
    </row>
    <row r="3368" spans="8:8" x14ac:dyDescent="0.3">
      <c r="H3368" s="8"/>
    </row>
    <row r="3369" spans="8:8" x14ac:dyDescent="0.3">
      <c r="H3369" s="8"/>
    </row>
    <row r="3370" spans="8:8" x14ac:dyDescent="0.3">
      <c r="H3370" s="8"/>
    </row>
    <row r="3371" spans="8:8" x14ac:dyDescent="0.3">
      <c r="H3371" s="8"/>
    </row>
    <row r="3372" spans="8:8" x14ac:dyDescent="0.3">
      <c r="H3372" s="8"/>
    </row>
    <row r="3373" spans="8:8" x14ac:dyDescent="0.3">
      <c r="H3373" s="8"/>
    </row>
    <row r="3374" spans="8:8" x14ac:dyDescent="0.3">
      <c r="H3374" s="8"/>
    </row>
    <row r="3375" spans="8:8" x14ac:dyDescent="0.3">
      <c r="H3375" s="8"/>
    </row>
    <row r="3376" spans="8:8" x14ac:dyDescent="0.3">
      <c r="H3376" s="8"/>
    </row>
    <row r="3377" spans="8:8" x14ac:dyDescent="0.3">
      <c r="H3377" s="8"/>
    </row>
    <row r="3378" spans="8:8" x14ac:dyDescent="0.3">
      <c r="H3378" s="8"/>
    </row>
    <row r="3379" spans="8:8" x14ac:dyDescent="0.3">
      <c r="H3379" s="8"/>
    </row>
    <row r="3380" spans="8:8" x14ac:dyDescent="0.3">
      <c r="H3380" s="8"/>
    </row>
    <row r="3381" spans="8:8" x14ac:dyDescent="0.3">
      <c r="H3381" s="8"/>
    </row>
    <row r="3382" spans="8:8" x14ac:dyDescent="0.3">
      <c r="H3382" s="8"/>
    </row>
    <row r="3383" spans="8:8" x14ac:dyDescent="0.3">
      <c r="H3383" s="8"/>
    </row>
    <row r="3384" spans="8:8" x14ac:dyDescent="0.3">
      <c r="H3384" s="8"/>
    </row>
    <row r="3385" spans="8:8" x14ac:dyDescent="0.3">
      <c r="H3385" s="8"/>
    </row>
    <row r="3386" spans="8:8" x14ac:dyDescent="0.3">
      <c r="H3386" s="8"/>
    </row>
    <row r="3387" spans="8:8" x14ac:dyDescent="0.3">
      <c r="H3387" s="8"/>
    </row>
    <row r="3388" spans="8:8" x14ac:dyDescent="0.3">
      <c r="H3388" s="8"/>
    </row>
    <row r="3389" spans="8:8" x14ac:dyDescent="0.3">
      <c r="H3389" s="8"/>
    </row>
    <row r="3390" spans="8:8" x14ac:dyDescent="0.3">
      <c r="H3390" s="8"/>
    </row>
    <row r="3391" spans="8:8" x14ac:dyDescent="0.3">
      <c r="H3391" s="8"/>
    </row>
    <row r="3392" spans="8:8" x14ac:dyDescent="0.3">
      <c r="H3392" s="8"/>
    </row>
    <row r="3393" spans="8:8" x14ac:dyDescent="0.3">
      <c r="H3393" s="8"/>
    </row>
    <row r="3394" spans="8:8" x14ac:dyDescent="0.3">
      <c r="H3394" s="8"/>
    </row>
    <row r="3395" spans="8:8" x14ac:dyDescent="0.3">
      <c r="H3395" s="8"/>
    </row>
    <row r="3396" spans="8:8" x14ac:dyDescent="0.3">
      <c r="H3396" s="8"/>
    </row>
    <row r="3397" spans="8:8" x14ac:dyDescent="0.3">
      <c r="H3397" s="8"/>
    </row>
    <row r="3398" spans="8:8" x14ac:dyDescent="0.3">
      <c r="H3398" s="8"/>
    </row>
    <row r="3399" spans="8:8" x14ac:dyDescent="0.3">
      <c r="H3399" s="8"/>
    </row>
    <row r="3400" spans="8:8" x14ac:dyDescent="0.3">
      <c r="H3400" s="8"/>
    </row>
    <row r="3401" spans="8:8" x14ac:dyDescent="0.3">
      <c r="H3401" s="8"/>
    </row>
    <row r="3402" spans="8:8" x14ac:dyDescent="0.3">
      <c r="H3402" s="8"/>
    </row>
    <row r="3403" spans="8:8" x14ac:dyDescent="0.3">
      <c r="H3403" s="8"/>
    </row>
    <row r="3404" spans="8:8" x14ac:dyDescent="0.3">
      <c r="H3404" s="8"/>
    </row>
    <row r="3405" spans="8:8" x14ac:dyDescent="0.3">
      <c r="H3405" s="8"/>
    </row>
    <row r="3406" spans="8:8" x14ac:dyDescent="0.3">
      <c r="H3406" s="8"/>
    </row>
    <row r="3407" spans="8:8" x14ac:dyDescent="0.3">
      <c r="H3407" s="8"/>
    </row>
    <row r="3408" spans="8:8" x14ac:dyDescent="0.3">
      <c r="H3408" s="8"/>
    </row>
    <row r="3409" spans="8:8" x14ac:dyDescent="0.3">
      <c r="H3409" s="8"/>
    </row>
    <row r="3410" spans="8:8" x14ac:dyDescent="0.3">
      <c r="H3410" s="8"/>
    </row>
    <row r="3411" spans="8:8" x14ac:dyDescent="0.3">
      <c r="H3411" s="8"/>
    </row>
    <row r="3412" spans="8:8" x14ac:dyDescent="0.3">
      <c r="H3412" s="8"/>
    </row>
    <row r="3413" spans="8:8" x14ac:dyDescent="0.3">
      <c r="H3413" s="8"/>
    </row>
    <row r="3414" spans="8:8" x14ac:dyDescent="0.3">
      <c r="H3414" s="8"/>
    </row>
    <row r="3415" spans="8:8" x14ac:dyDescent="0.3">
      <c r="H3415" s="8"/>
    </row>
    <row r="3416" spans="8:8" x14ac:dyDescent="0.3">
      <c r="H3416" s="8"/>
    </row>
    <row r="3417" spans="8:8" x14ac:dyDescent="0.3">
      <c r="H3417" s="8"/>
    </row>
    <row r="3418" spans="8:8" x14ac:dyDescent="0.3">
      <c r="H3418" s="8"/>
    </row>
    <row r="3419" spans="8:8" x14ac:dyDescent="0.3">
      <c r="H3419" s="8"/>
    </row>
    <row r="3420" spans="8:8" x14ac:dyDescent="0.3">
      <c r="H3420" s="8"/>
    </row>
    <row r="3421" spans="8:8" x14ac:dyDescent="0.3">
      <c r="H3421" s="8"/>
    </row>
    <row r="3422" spans="8:8" x14ac:dyDescent="0.3">
      <c r="H3422" s="8"/>
    </row>
    <row r="3423" spans="8:8" x14ac:dyDescent="0.3">
      <c r="H3423" s="8"/>
    </row>
    <row r="3424" spans="8:8" x14ac:dyDescent="0.3">
      <c r="H3424" s="8"/>
    </row>
    <row r="3425" spans="8:8" x14ac:dyDescent="0.3">
      <c r="H3425" s="8"/>
    </row>
    <row r="3426" spans="8:8" x14ac:dyDescent="0.3">
      <c r="H3426" s="8"/>
    </row>
    <row r="3427" spans="8:8" x14ac:dyDescent="0.3">
      <c r="H3427" s="8"/>
    </row>
    <row r="3428" spans="8:8" x14ac:dyDescent="0.3">
      <c r="H3428" s="8"/>
    </row>
    <row r="3429" spans="8:8" x14ac:dyDescent="0.3">
      <c r="H3429" s="8"/>
    </row>
    <row r="3430" spans="8:8" x14ac:dyDescent="0.3">
      <c r="H3430" s="8"/>
    </row>
    <row r="3431" spans="8:8" x14ac:dyDescent="0.3">
      <c r="H3431" s="8"/>
    </row>
    <row r="3432" spans="8:8" x14ac:dyDescent="0.3">
      <c r="H3432" s="8"/>
    </row>
    <row r="3433" spans="8:8" x14ac:dyDescent="0.3">
      <c r="H3433" s="8"/>
    </row>
    <row r="3434" spans="8:8" x14ac:dyDescent="0.3">
      <c r="H3434" s="8"/>
    </row>
    <row r="3435" spans="8:8" x14ac:dyDescent="0.3">
      <c r="H3435" s="8"/>
    </row>
    <row r="3436" spans="8:8" x14ac:dyDescent="0.3">
      <c r="H3436" s="8"/>
    </row>
    <row r="3437" spans="8:8" x14ac:dyDescent="0.3">
      <c r="H3437" s="8"/>
    </row>
    <row r="3438" spans="8:8" x14ac:dyDescent="0.3">
      <c r="H3438" s="8"/>
    </row>
    <row r="3439" spans="8:8" x14ac:dyDescent="0.3">
      <c r="H3439" s="8"/>
    </row>
    <row r="3440" spans="8:8" x14ac:dyDescent="0.3">
      <c r="H3440" s="8"/>
    </row>
    <row r="3441" spans="8:8" x14ac:dyDescent="0.3">
      <c r="H3441" s="8"/>
    </row>
    <row r="3442" spans="8:8" x14ac:dyDescent="0.3">
      <c r="H3442" s="8"/>
    </row>
    <row r="3443" spans="8:8" x14ac:dyDescent="0.3">
      <c r="H3443" s="8"/>
    </row>
    <row r="3444" spans="8:8" x14ac:dyDescent="0.3">
      <c r="H3444" s="8"/>
    </row>
    <row r="3445" spans="8:8" x14ac:dyDescent="0.3">
      <c r="H3445" s="8"/>
    </row>
    <row r="3446" spans="8:8" x14ac:dyDescent="0.3">
      <c r="H3446" s="8"/>
    </row>
    <row r="3447" spans="8:8" x14ac:dyDescent="0.3">
      <c r="H3447" s="8"/>
    </row>
    <row r="3448" spans="8:8" x14ac:dyDescent="0.3">
      <c r="H3448" s="8"/>
    </row>
    <row r="3449" spans="8:8" x14ac:dyDescent="0.3">
      <c r="H3449" s="8"/>
    </row>
    <row r="3450" spans="8:8" x14ac:dyDescent="0.3">
      <c r="H3450" s="8"/>
    </row>
    <row r="3451" spans="8:8" x14ac:dyDescent="0.3">
      <c r="H3451" s="8"/>
    </row>
    <row r="3452" spans="8:8" x14ac:dyDescent="0.3">
      <c r="H3452" s="8"/>
    </row>
    <row r="3453" spans="8:8" x14ac:dyDescent="0.3">
      <c r="H3453" s="8"/>
    </row>
    <row r="3454" spans="8:8" x14ac:dyDescent="0.3">
      <c r="H3454" s="8"/>
    </row>
    <row r="3455" spans="8:8" x14ac:dyDescent="0.3">
      <c r="H3455" s="8"/>
    </row>
    <row r="3456" spans="8:8" x14ac:dyDescent="0.3">
      <c r="H3456" s="8"/>
    </row>
    <row r="3457" spans="8:8" x14ac:dyDescent="0.3">
      <c r="H3457" s="8"/>
    </row>
    <row r="3458" spans="8:8" x14ac:dyDescent="0.3">
      <c r="H3458" s="8"/>
    </row>
    <row r="3459" spans="8:8" x14ac:dyDescent="0.3">
      <c r="H3459" s="8"/>
    </row>
    <row r="3460" spans="8:8" x14ac:dyDescent="0.3">
      <c r="H3460" s="8"/>
    </row>
    <row r="3461" spans="8:8" x14ac:dyDescent="0.3">
      <c r="H3461" s="8"/>
    </row>
    <row r="3462" spans="8:8" x14ac:dyDescent="0.3">
      <c r="H3462" s="8"/>
    </row>
    <row r="3463" spans="8:8" x14ac:dyDescent="0.3">
      <c r="H3463" s="8"/>
    </row>
    <row r="3464" spans="8:8" x14ac:dyDescent="0.3">
      <c r="H3464" s="8"/>
    </row>
    <row r="3465" spans="8:8" x14ac:dyDescent="0.3">
      <c r="H3465" s="8"/>
    </row>
    <row r="3466" spans="8:8" x14ac:dyDescent="0.3">
      <c r="H3466" s="8"/>
    </row>
    <row r="3467" spans="8:8" x14ac:dyDescent="0.3">
      <c r="H3467" s="8"/>
    </row>
    <row r="3468" spans="8:8" x14ac:dyDescent="0.3">
      <c r="H3468" s="8"/>
    </row>
    <row r="3469" spans="8:8" x14ac:dyDescent="0.3">
      <c r="H3469" s="8"/>
    </row>
    <row r="3470" spans="8:8" x14ac:dyDescent="0.3">
      <c r="H3470" s="8"/>
    </row>
    <row r="3471" spans="8:8" x14ac:dyDescent="0.3">
      <c r="H3471" s="8"/>
    </row>
    <row r="3472" spans="8:8" x14ac:dyDescent="0.3">
      <c r="H3472" s="8"/>
    </row>
    <row r="3473" spans="8:8" x14ac:dyDescent="0.3">
      <c r="H3473" s="8"/>
    </row>
    <row r="3474" spans="8:8" x14ac:dyDescent="0.3">
      <c r="H3474" s="8"/>
    </row>
    <row r="3475" spans="8:8" x14ac:dyDescent="0.3">
      <c r="H3475" s="8"/>
    </row>
    <row r="3476" spans="8:8" x14ac:dyDescent="0.3">
      <c r="H3476" s="8"/>
    </row>
    <row r="3477" spans="8:8" x14ac:dyDescent="0.3">
      <c r="H3477" s="8"/>
    </row>
    <row r="3478" spans="8:8" x14ac:dyDescent="0.3">
      <c r="H3478" s="8"/>
    </row>
    <row r="3479" spans="8:8" x14ac:dyDescent="0.3">
      <c r="H3479" s="8"/>
    </row>
    <row r="3480" spans="8:8" x14ac:dyDescent="0.3">
      <c r="H3480" s="8"/>
    </row>
    <row r="3481" spans="8:8" x14ac:dyDescent="0.3">
      <c r="H3481" s="8"/>
    </row>
    <row r="3482" spans="8:8" x14ac:dyDescent="0.3">
      <c r="H3482" s="8"/>
    </row>
    <row r="3483" spans="8:8" x14ac:dyDescent="0.3">
      <c r="H3483" s="8"/>
    </row>
    <row r="3484" spans="8:8" x14ac:dyDescent="0.3">
      <c r="H3484" s="8"/>
    </row>
    <row r="3485" spans="8:8" x14ac:dyDescent="0.3">
      <c r="H3485" s="8"/>
    </row>
    <row r="3486" spans="8:8" x14ac:dyDescent="0.3">
      <c r="H3486" s="8"/>
    </row>
    <row r="3487" spans="8:8" x14ac:dyDescent="0.3">
      <c r="H3487" s="8"/>
    </row>
    <row r="3488" spans="8:8" x14ac:dyDescent="0.3">
      <c r="H3488" s="8"/>
    </row>
    <row r="3489" spans="8:8" x14ac:dyDescent="0.3">
      <c r="H3489" s="8"/>
    </row>
    <row r="3490" spans="8:8" x14ac:dyDescent="0.3">
      <c r="H3490" s="8"/>
    </row>
    <row r="3491" spans="8:8" x14ac:dyDescent="0.3">
      <c r="H3491" s="8"/>
    </row>
    <row r="3492" spans="8:8" x14ac:dyDescent="0.3">
      <c r="H3492" s="8"/>
    </row>
    <row r="3493" spans="8:8" x14ac:dyDescent="0.3">
      <c r="H3493" s="8"/>
    </row>
    <row r="3494" spans="8:8" x14ac:dyDescent="0.3">
      <c r="H3494" s="8"/>
    </row>
    <row r="3495" spans="8:8" x14ac:dyDescent="0.3">
      <c r="H3495" s="8"/>
    </row>
    <row r="3496" spans="8:8" x14ac:dyDescent="0.3">
      <c r="H3496" s="8"/>
    </row>
    <row r="3497" spans="8:8" x14ac:dyDescent="0.3">
      <c r="H3497" s="8"/>
    </row>
    <row r="3498" spans="8:8" x14ac:dyDescent="0.3">
      <c r="H3498" s="8"/>
    </row>
    <row r="3499" spans="8:8" x14ac:dyDescent="0.3">
      <c r="H3499" s="8"/>
    </row>
    <row r="3500" spans="8:8" x14ac:dyDescent="0.3">
      <c r="H3500" s="8"/>
    </row>
    <row r="3501" spans="8:8" x14ac:dyDescent="0.3">
      <c r="H3501" s="8"/>
    </row>
    <row r="3502" spans="8:8" x14ac:dyDescent="0.3">
      <c r="H3502" s="8"/>
    </row>
    <row r="3503" spans="8:8" x14ac:dyDescent="0.3">
      <c r="H3503" s="8"/>
    </row>
    <row r="3504" spans="8:8" x14ac:dyDescent="0.3">
      <c r="H3504" s="8"/>
    </row>
    <row r="3505" spans="8:8" x14ac:dyDescent="0.3">
      <c r="H3505" s="8"/>
    </row>
    <row r="3506" spans="8:8" x14ac:dyDescent="0.3">
      <c r="H3506" s="8"/>
    </row>
    <row r="3507" spans="8:8" x14ac:dyDescent="0.3">
      <c r="H3507" s="8"/>
    </row>
    <row r="3508" spans="8:8" x14ac:dyDescent="0.3">
      <c r="H3508" s="8"/>
    </row>
    <row r="3509" spans="8:8" x14ac:dyDescent="0.3">
      <c r="H3509" s="8"/>
    </row>
    <row r="3510" spans="8:8" x14ac:dyDescent="0.3">
      <c r="H3510" s="8"/>
    </row>
    <row r="3511" spans="8:8" x14ac:dyDescent="0.3">
      <c r="H3511" s="8"/>
    </row>
    <row r="3512" spans="8:8" x14ac:dyDescent="0.3">
      <c r="H3512" s="8"/>
    </row>
    <row r="3513" spans="8:8" x14ac:dyDescent="0.3">
      <c r="H3513" s="8"/>
    </row>
    <row r="3514" spans="8:8" x14ac:dyDescent="0.3">
      <c r="H3514" s="8"/>
    </row>
    <row r="3515" spans="8:8" x14ac:dyDescent="0.3">
      <c r="H3515" s="8"/>
    </row>
    <row r="3516" spans="8:8" x14ac:dyDescent="0.3">
      <c r="H3516" s="8"/>
    </row>
    <row r="3517" spans="8:8" x14ac:dyDescent="0.3">
      <c r="H3517" s="8"/>
    </row>
    <row r="3518" spans="8:8" x14ac:dyDescent="0.3">
      <c r="H3518" s="8"/>
    </row>
    <row r="3519" spans="8:8" x14ac:dyDescent="0.3">
      <c r="H3519" s="8"/>
    </row>
    <row r="3520" spans="8:8" x14ac:dyDescent="0.3">
      <c r="H3520" s="8"/>
    </row>
    <row r="3521" spans="8:8" x14ac:dyDescent="0.3">
      <c r="H3521" s="8"/>
    </row>
    <row r="3522" spans="8:8" x14ac:dyDescent="0.3">
      <c r="H3522" s="8"/>
    </row>
    <row r="3523" spans="8:8" x14ac:dyDescent="0.3">
      <c r="H3523" s="8"/>
    </row>
    <row r="3524" spans="8:8" x14ac:dyDescent="0.3">
      <c r="H3524" s="8"/>
    </row>
    <row r="3525" spans="8:8" x14ac:dyDescent="0.3">
      <c r="H3525" s="8"/>
    </row>
    <row r="3526" spans="8:8" x14ac:dyDescent="0.3">
      <c r="H3526" s="8"/>
    </row>
    <row r="3527" spans="8:8" x14ac:dyDescent="0.3">
      <c r="H3527" s="8"/>
    </row>
    <row r="3528" spans="8:8" x14ac:dyDescent="0.3">
      <c r="H3528" s="8"/>
    </row>
    <row r="3529" spans="8:8" x14ac:dyDescent="0.3">
      <c r="H3529" s="8"/>
    </row>
    <row r="3530" spans="8:8" x14ac:dyDescent="0.3">
      <c r="H3530" s="8"/>
    </row>
    <row r="3531" spans="8:8" x14ac:dyDescent="0.3">
      <c r="H3531" s="8"/>
    </row>
    <row r="3532" spans="8:8" x14ac:dyDescent="0.3">
      <c r="H3532" s="8"/>
    </row>
    <row r="3533" spans="8:8" x14ac:dyDescent="0.3">
      <c r="H3533" s="8"/>
    </row>
    <row r="3534" spans="8:8" x14ac:dyDescent="0.3">
      <c r="H3534" s="8"/>
    </row>
    <row r="3535" spans="8:8" x14ac:dyDescent="0.3">
      <c r="H3535" s="8"/>
    </row>
    <row r="3536" spans="8:8" x14ac:dyDescent="0.3">
      <c r="H3536" s="8"/>
    </row>
    <row r="3537" spans="8:8" x14ac:dyDescent="0.3">
      <c r="H3537" s="8"/>
    </row>
    <row r="3538" spans="8:8" x14ac:dyDescent="0.3">
      <c r="H3538" s="8"/>
    </row>
    <row r="3539" spans="8:8" x14ac:dyDescent="0.3">
      <c r="H3539" s="8"/>
    </row>
    <row r="3540" spans="8:8" x14ac:dyDescent="0.3">
      <c r="H3540" s="8"/>
    </row>
    <row r="3541" spans="8:8" x14ac:dyDescent="0.3">
      <c r="H3541" s="8"/>
    </row>
    <row r="3542" spans="8:8" x14ac:dyDescent="0.3">
      <c r="H3542" s="8"/>
    </row>
    <row r="3543" spans="8:8" x14ac:dyDescent="0.3">
      <c r="H3543" s="8"/>
    </row>
    <row r="3544" spans="8:8" x14ac:dyDescent="0.3">
      <c r="H3544" s="8"/>
    </row>
    <row r="3545" spans="8:8" x14ac:dyDescent="0.3">
      <c r="H3545" s="8"/>
    </row>
    <row r="3546" spans="8:8" x14ac:dyDescent="0.3">
      <c r="H3546" s="8"/>
    </row>
    <row r="3547" spans="8:8" x14ac:dyDescent="0.3">
      <c r="H3547" s="8"/>
    </row>
    <row r="3548" spans="8:8" x14ac:dyDescent="0.3">
      <c r="H3548" s="8"/>
    </row>
    <row r="3549" spans="8:8" x14ac:dyDescent="0.3">
      <c r="H3549" s="8"/>
    </row>
    <row r="3550" spans="8:8" x14ac:dyDescent="0.3">
      <c r="H3550" s="8"/>
    </row>
    <row r="3551" spans="8:8" x14ac:dyDescent="0.3">
      <c r="H3551" s="8"/>
    </row>
    <row r="3552" spans="8:8" x14ac:dyDescent="0.3">
      <c r="H3552" s="8"/>
    </row>
    <row r="3553" spans="8:8" x14ac:dyDescent="0.3">
      <c r="H3553" s="8"/>
    </row>
    <row r="3554" spans="8:8" x14ac:dyDescent="0.3">
      <c r="H3554" s="8"/>
    </row>
    <row r="3555" spans="8:8" x14ac:dyDescent="0.3">
      <c r="H3555" s="8"/>
    </row>
    <row r="3556" spans="8:8" x14ac:dyDescent="0.3">
      <c r="H3556" s="8"/>
    </row>
    <row r="3557" spans="8:8" x14ac:dyDescent="0.3">
      <c r="H3557" s="8"/>
    </row>
    <row r="3558" spans="8:8" x14ac:dyDescent="0.3">
      <c r="H3558" s="8"/>
    </row>
    <row r="3559" spans="8:8" x14ac:dyDescent="0.3">
      <c r="H3559" s="8"/>
    </row>
    <row r="3560" spans="8:8" x14ac:dyDescent="0.3">
      <c r="H3560" s="8"/>
    </row>
    <row r="3561" spans="8:8" x14ac:dyDescent="0.3">
      <c r="H3561" s="8"/>
    </row>
    <row r="3562" spans="8:8" x14ac:dyDescent="0.3">
      <c r="H3562" s="8"/>
    </row>
    <row r="3563" spans="8:8" x14ac:dyDescent="0.3">
      <c r="H3563" s="8"/>
    </row>
    <row r="3564" spans="8:8" x14ac:dyDescent="0.3">
      <c r="H3564" s="8"/>
    </row>
    <row r="3565" spans="8:8" x14ac:dyDescent="0.3">
      <c r="H3565" s="8"/>
    </row>
    <row r="3566" spans="8:8" x14ac:dyDescent="0.3">
      <c r="H3566" s="8"/>
    </row>
    <row r="3567" spans="8:8" x14ac:dyDescent="0.3">
      <c r="H3567" s="8"/>
    </row>
    <row r="3568" spans="8:8" x14ac:dyDescent="0.3">
      <c r="H3568" s="8"/>
    </row>
    <row r="3569" spans="8:8" x14ac:dyDescent="0.3">
      <c r="H3569" s="8"/>
    </row>
    <row r="3570" spans="8:8" x14ac:dyDescent="0.3">
      <c r="H3570" s="8"/>
    </row>
    <row r="3571" spans="8:8" x14ac:dyDescent="0.3">
      <c r="H3571" s="8"/>
    </row>
    <row r="3572" spans="8:8" x14ac:dyDescent="0.3">
      <c r="H3572" s="8"/>
    </row>
    <row r="3573" spans="8:8" x14ac:dyDescent="0.3">
      <c r="H3573" s="8"/>
    </row>
    <row r="3574" spans="8:8" x14ac:dyDescent="0.3">
      <c r="H3574" s="8"/>
    </row>
    <row r="3575" spans="8:8" x14ac:dyDescent="0.3">
      <c r="H3575" s="8"/>
    </row>
    <row r="3576" spans="8:8" x14ac:dyDescent="0.3">
      <c r="H3576" s="8"/>
    </row>
    <row r="3577" spans="8:8" x14ac:dyDescent="0.3">
      <c r="H3577" s="8"/>
    </row>
    <row r="3578" spans="8:8" x14ac:dyDescent="0.3">
      <c r="H3578" s="8"/>
    </row>
    <row r="3579" spans="8:8" x14ac:dyDescent="0.3">
      <c r="H3579" s="8"/>
    </row>
    <row r="3580" spans="8:8" x14ac:dyDescent="0.3">
      <c r="H3580" s="8"/>
    </row>
    <row r="3581" spans="8:8" x14ac:dyDescent="0.3">
      <c r="H3581" s="8"/>
    </row>
    <row r="3582" spans="8:8" x14ac:dyDescent="0.3">
      <c r="H3582" s="8"/>
    </row>
    <row r="3583" spans="8:8" x14ac:dyDescent="0.3">
      <c r="H3583" s="8"/>
    </row>
    <row r="3584" spans="8:8" x14ac:dyDescent="0.3">
      <c r="H3584" s="8"/>
    </row>
    <row r="3585" spans="8:8" x14ac:dyDescent="0.3">
      <c r="H3585" s="8"/>
    </row>
    <row r="3586" spans="8:8" x14ac:dyDescent="0.3">
      <c r="H3586" s="8"/>
    </row>
    <row r="3587" spans="8:8" x14ac:dyDescent="0.3">
      <c r="H3587" s="8"/>
    </row>
    <row r="3588" spans="8:8" x14ac:dyDescent="0.3">
      <c r="H3588" s="8"/>
    </row>
    <row r="3589" spans="8:8" x14ac:dyDescent="0.3">
      <c r="H3589" s="8"/>
    </row>
    <row r="3590" spans="8:8" x14ac:dyDescent="0.3">
      <c r="H3590" s="8"/>
    </row>
    <row r="3591" spans="8:8" x14ac:dyDescent="0.3">
      <c r="H3591" s="8"/>
    </row>
    <row r="3592" spans="8:8" x14ac:dyDescent="0.3">
      <c r="H3592" s="8"/>
    </row>
    <row r="3593" spans="8:8" x14ac:dyDescent="0.3">
      <c r="H3593" s="8"/>
    </row>
    <row r="3594" spans="8:8" x14ac:dyDescent="0.3">
      <c r="H3594" s="8"/>
    </row>
    <row r="3595" spans="8:8" x14ac:dyDescent="0.3">
      <c r="H3595" s="8"/>
    </row>
    <row r="3596" spans="8:8" x14ac:dyDescent="0.3">
      <c r="H3596" s="8"/>
    </row>
    <row r="3597" spans="8:8" x14ac:dyDescent="0.3">
      <c r="H3597" s="8"/>
    </row>
    <row r="3598" spans="8:8" x14ac:dyDescent="0.3">
      <c r="H3598" s="8"/>
    </row>
    <row r="3599" spans="8:8" x14ac:dyDescent="0.3">
      <c r="H3599" s="8"/>
    </row>
    <row r="3600" spans="8:8" x14ac:dyDescent="0.3">
      <c r="H3600" s="8"/>
    </row>
    <row r="3601" spans="8:8" x14ac:dyDescent="0.3">
      <c r="H3601" s="8"/>
    </row>
    <row r="3602" spans="8:8" x14ac:dyDescent="0.3">
      <c r="H3602" s="8"/>
    </row>
    <row r="3603" spans="8:8" x14ac:dyDescent="0.3">
      <c r="H3603" s="8"/>
    </row>
    <row r="3604" spans="8:8" x14ac:dyDescent="0.3">
      <c r="H3604" s="8"/>
    </row>
    <row r="3605" spans="8:8" x14ac:dyDescent="0.3">
      <c r="H3605" s="8"/>
    </row>
    <row r="3606" spans="8:8" x14ac:dyDescent="0.3">
      <c r="H3606" s="8"/>
    </row>
    <row r="3607" spans="8:8" x14ac:dyDescent="0.3">
      <c r="H3607" s="8"/>
    </row>
    <row r="3608" spans="8:8" x14ac:dyDescent="0.3">
      <c r="H3608" s="8"/>
    </row>
    <row r="3609" spans="8:8" x14ac:dyDescent="0.3">
      <c r="H3609" s="8"/>
    </row>
    <row r="3610" spans="8:8" x14ac:dyDescent="0.3">
      <c r="H3610" s="8"/>
    </row>
    <row r="3611" spans="8:8" x14ac:dyDescent="0.3">
      <c r="H3611" s="8"/>
    </row>
    <row r="3612" spans="8:8" x14ac:dyDescent="0.3">
      <c r="H3612" s="8"/>
    </row>
    <row r="3613" spans="8:8" x14ac:dyDescent="0.3">
      <c r="H3613" s="8"/>
    </row>
    <row r="3614" spans="8:8" x14ac:dyDescent="0.3">
      <c r="H3614" s="8"/>
    </row>
    <row r="3615" spans="8:8" x14ac:dyDescent="0.3">
      <c r="H3615" s="8"/>
    </row>
    <row r="3616" spans="8:8" x14ac:dyDescent="0.3">
      <c r="H3616" s="8"/>
    </row>
    <row r="3617" spans="8:8" x14ac:dyDescent="0.3">
      <c r="H3617" s="8"/>
    </row>
    <row r="3618" spans="8:8" x14ac:dyDescent="0.3">
      <c r="H3618" s="8"/>
    </row>
    <row r="3619" spans="8:8" x14ac:dyDescent="0.3">
      <c r="H3619" s="8"/>
    </row>
    <row r="3620" spans="8:8" x14ac:dyDescent="0.3">
      <c r="H3620" s="8"/>
    </row>
    <row r="3621" spans="8:8" x14ac:dyDescent="0.3">
      <c r="H3621" s="8"/>
    </row>
    <row r="3622" spans="8:8" x14ac:dyDescent="0.3">
      <c r="H3622" s="8"/>
    </row>
    <row r="3623" spans="8:8" x14ac:dyDescent="0.3">
      <c r="H3623" s="8"/>
    </row>
    <row r="3624" spans="8:8" x14ac:dyDescent="0.3">
      <c r="H3624" s="8"/>
    </row>
    <row r="3625" spans="8:8" x14ac:dyDescent="0.3">
      <c r="H3625" s="8"/>
    </row>
    <row r="3626" spans="8:8" x14ac:dyDescent="0.3">
      <c r="H3626" s="8"/>
    </row>
    <row r="3627" spans="8:8" x14ac:dyDescent="0.3">
      <c r="H3627" s="8"/>
    </row>
    <row r="3628" spans="8:8" x14ac:dyDescent="0.3">
      <c r="H3628" s="8"/>
    </row>
    <row r="3629" spans="8:8" x14ac:dyDescent="0.3">
      <c r="H3629" s="8"/>
    </row>
    <row r="3630" spans="8:8" x14ac:dyDescent="0.3">
      <c r="H3630" s="8"/>
    </row>
    <row r="3631" spans="8:8" x14ac:dyDescent="0.3">
      <c r="H3631" s="8"/>
    </row>
    <row r="3632" spans="8:8" x14ac:dyDescent="0.3">
      <c r="H3632" s="8"/>
    </row>
    <row r="3633" spans="8:8" x14ac:dyDescent="0.3">
      <c r="H3633" s="8"/>
    </row>
    <row r="3634" spans="8:8" x14ac:dyDescent="0.3">
      <c r="H3634" s="8"/>
    </row>
    <row r="3635" spans="8:8" x14ac:dyDescent="0.3">
      <c r="H3635" s="8"/>
    </row>
    <row r="3636" spans="8:8" x14ac:dyDescent="0.3">
      <c r="H3636" s="8"/>
    </row>
    <row r="3637" spans="8:8" x14ac:dyDescent="0.3">
      <c r="H3637" s="8"/>
    </row>
    <row r="3638" spans="8:8" x14ac:dyDescent="0.3">
      <c r="H3638" s="8"/>
    </row>
    <row r="3639" spans="8:8" x14ac:dyDescent="0.3">
      <c r="H3639" s="8"/>
    </row>
    <row r="3640" spans="8:8" x14ac:dyDescent="0.3">
      <c r="H3640" s="8"/>
    </row>
    <row r="3641" spans="8:8" x14ac:dyDescent="0.3">
      <c r="H3641" s="8"/>
    </row>
    <row r="3642" spans="8:8" x14ac:dyDescent="0.3">
      <c r="H3642" s="8"/>
    </row>
    <row r="3643" spans="8:8" x14ac:dyDescent="0.3">
      <c r="H3643" s="8"/>
    </row>
    <row r="3644" spans="8:8" x14ac:dyDescent="0.3">
      <c r="H3644" s="8"/>
    </row>
    <row r="3645" spans="8:8" x14ac:dyDescent="0.3">
      <c r="H3645" s="8"/>
    </row>
    <row r="3646" spans="8:8" x14ac:dyDescent="0.3">
      <c r="H3646" s="8"/>
    </row>
    <row r="3647" spans="8:8" x14ac:dyDescent="0.3">
      <c r="H3647" s="8"/>
    </row>
    <row r="3648" spans="8:8" x14ac:dyDescent="0.3">
      <c r="H3648" s="8"/>
    </row>
    <row r="3649" spans="8:8" x14ac:dyDescent="0.3">
      <c r="H3649" s="8"/>
    </row>
    <row r="3650" spans="8:8" x14ac:dyDescent="0.3">
      <c r="H3650" s="8"/>
    </row>
    <row r="3651" spans="8:8" x14ac:dyDescent="0.3">
      <c r="H3651" s="8"/>
    </row>
    <row r="3652" spans="8:8" x14ac:dyDescent="0.3">
      <c r="H3652" s="8"/>
    </row>
    <row r="3653" spans="8:8" x14ac:dyDescent="0.3">
      <c r="H3653" s="8"/>
    </row>
    <row r="3654" spans="8:8" x14ac:dyDescent="0.3">
      <c r="H3654" s="8"/>
    </row>
    <row r="3655" spans="8:8" x14ac:dyDescent="0.3">
      <c r="H3655" s="8"/>
    </row>
    <row r="3656" spans="8:8" x14ac:dyDescent="0.3">
      <c r="H3656" s="8"/>
    </row>
    <row r="3657" spans="8:8" x14ac:dyDescent="0.3">
      <c r="H3657" s="8"/>
    </row>
    <row r="3658" spans="8:8" x14ac:dyDescent="0.3">
      <c r="H3658" s="8"/>
    </row>
    <row r="3659" spans="8:8" x14ac:dyDescent="0.3">
      <c r="H3659" s="8"/>
    </row>
    <row r="3660" spans="8:8" x14ac:dyDescent="0.3">
      <c r="H3660" s="8"/>
    </row>
    <row r="3661" spans="8:8" x14ac:dyDescent="0.3">
      <c r="H3661" s="8"/>
    </row>
    <row r="3662" spans="8:8" x14ac:dyDescent="0.3">
      <c r="H3662" s="8"/>
    </row>
    <row r="3663" spans="8:8" x14ac:dyDescent="0.3">
      <c r="H3663" s="8"/>
    </row>
    <row r="3664" spans="8:8" x14ac:dyDescent="0.3">
      <c r="H3664" s="8"/>
    </row>
    <row r="3665" spans="8:8" x14ac:dyDescent="0.3">
      <c r="H3665" s="8"/>
    </row>
    <row r="3666" spans="8:8" x14ac:dyDescent="0.3">
      <c r="H3666" s="8"/>
    </row>
    <row r="3667" spans="8:8" x14ac:dyDescent="0.3">
      <c r="H3667" s="8"/>
    </row>
    <row r="3668" spans="8:8" x14ac:dyDescent="0.3">
      <c r="H3668" s="8"/>
    </row>
    <row r="3669" spans="8:8" x14ac:dyDescent="0.3">
      <c r="H3669" s="8"/>
    </row>
    <row r="3670" spans="8:8" x14ac:dyDescent="0.3">
      <c r="H3670" s="8"/>
    </row>
    <row r="3671" spans="8:8" x14ac:dyDescent="0.3">
      <c r="H3671" s="8"/>
    </row>
    <row r="3672" spans="8:8" x14ac:dyDescent="0.3">
      <c r="H3672" s="8"/>
    </row>
    <row r="3673" spans="8:8" x14ac:dyDescent="0.3">
      <c r="H3673" s="8"/>
    </row>
    <row r="3674" spans="8:8" x14ac:dyDescent="0.3">
      <c r="H3674" s="8"/>
    </row>
    <row r="3675" spans="8:8" x14ac:dyDescent="0.3">
      <c r="H3675" s="8"/>
    </row>
    <row r="3676" spans="8:8" x14ac:dyDescent="0.3">
      <c r="H3676" s="8"/>
    </row>
    <row r="3677" spans="8:8" x14ac:dyDescent="0.3">
      <c r="H3677" s="8"/>
    </row>
    <row r="3678" spans="8:8" x14ac:dyDescent="0.3">
      <c r="H3678" s="8"/>
    </row>
    <row r="3679" spans="8:8" x14ac:dyDescent="0.3">
      <c r="H3679" s="8"/>
    </row>
    <row r="3680" spans="8:8" x14ac:dyDescent="0.3">
      <c r="H3680" s="8"/>
    </row>
    <row r="3681" spans="8:8" x14ac:dyDescent="0.3">
      <c r="H3681" s="8"/>
    </row>
    <row r="3682" spans="8:8" x14ac:dyDescent="0.3">
      <c r="H3682" s="8"/>
    </row>
    <row r="3683" spans="8:8" x14ac:dyDescent="0.3">
      <c r="H3683" s="8"/>
    </row>
    <row r="3684" spans="8:8" x14ac:dyDescent="0.3">
      <c r="H3684" s="8"/>
    </row>
    <row r="3685" spans="8:8" x14ac:dyDescent="0.3">
      <c r="H3685" s="8"/>
    </row>
    <row r="3686" spans="8:8" x14ac:dyDescent="0.3">
      <c r="H3686" s="8"/>
    </row>
    <row r="3687" spans="8:8" x14ac:dyDescent="0.3">
      <c r="H3687" s="8"/>
    </row>
    <row r="3688" spans="8:8" x14ac:dyDescent="0.3">
      <c r="H3688" s="8"/>
    </row>
    <row r="3689" spans="8:8" x14ac:dyDescent="0.3">
      <c r="H3689" s="8"/>
    </row>
    <row r="3690" spans="8:8" x14ac:dyDescent="0.3">
      <c r="H3690" s="8"/>
    </row>
    <row r="3691" spans="8:8" x14ac:dyDescent="0.3">
      <c r="H3691" s="8"/>
    </row>
    <row r="3692" spans="8:8" x14ac:dyDescent="0.3">
      <c r="H3692" s="8"/>
    </row>
    <row r="3693" spans="8:8" x14ac:dyDescent="0.3">
      <c r="H3693" s="8"/>
    </row>
    <row r="3694" spans="8:8" x14ac:dyDescent="0.3">
      <c r="H3694" s="8"/>
    </row>
    <row r="3695" spans="8:8" x14ac:dyDescent="0.3">
      <c r="H3695" s="8"/>
    </row>
    <row r="3696" spans="8:8" x14ac:dyDescent="0.3">
      <c r="H3696" s="8"/>
    </row>
    <row r="3697" spans="8:8" x14ac:dyDescent="0.3">
      <c r="H3697" s="8"/>
    </row>
    <row r="3698" spans="8:8" x14ac:dyDescent="0.3">
      <c r="H3698" s="8"/>
    </row>
    <row r="3699" spans="8:8" x14ac:dyDescent="0.3">
      <c r="H3699" s="8"/>
    </row>
    <row r="3700" spans="8:8" x14ac:dyDescent="0.3">
      <c r="H3700" s="8"/>
    </row>
    <row r="3701" spans="8:8" x14ac:dyDescent="0.3">
      <c r="H3701" s="8"/>
    </row>
    <row r="3702" spans="8:8" x14ac:dyDescent="0.3">
      <c r="H3702" s="8"/>
    </row>
    <row r="3703" spans="8:8" x14ac:dyDescent="0.3">
      <c r="H3703" s="8"/>
    </row>
    <row r="3704" spans="8:8" x14ac:dyDescent="0.3">
      <c r="H3704" s="8"/>
    </row>
    <row r="3705" spans="8:8" x14ac:dyDescent="0.3">
      <c r="H3705" s="8"/>
    </row>
    <row r="3706" spans="8:8" x14ac:dyDescent="0.3">
      <c r="H3706" s="8"/>
    </row>
    <row r="3707" spans="8:8" x14ac:dyDescent="0.3">
      <c r="H3707" s="8"/>
    </row>
    <row r="3708" spans="8:8" x14ac:dyDescent="0.3">
      <c r="H3708" s="8"/>
    </row>
    <row r="3709" spans="8:8" x14ac:dyDescent="0.3">
      <c r="H3709" s="8"/>
    </row>
    <row r="3710" spans="8:8" x14ac:dyDescent="0.3">
      <c r="H3710" s="8"/>
    </row>
    <row r="3711" spans="8:8" x14ac:dyDescent="0.3">
      <c r="H3711" s="8"/>
    </row>
    <row r="3712" spans="8:8" x14ac:dyDescent="0.3">
      <c r="H3712" s="8"/>
    </row>
    <row r="3713" spans="8:8" x14ac:dyDescent="0.3">
      <c r="H3713" s="8"/>
    </row>
    <row r="3714" spans="8:8" x14ac:dyDescent="0.3">
      <c r="H3714" s="8"/>
    </row>
    <row r="3715" spans="8:8" x14ac:dyDescent="0.3">
      <c r="H3715" s="8"/>
    </row>
    <row r="3716" spans="8:8" x14ac:dyDescent="0.3">
      <c r="H3716" s="8"/>
    </row>
    <row r="3717" spans="8:8" x14ac:dyDescent="0.3">
      <c r="H3717" s="8"/>
    </row>
    <row r="3718" spans="8:8" x14ac:dyDescent="0.3">
      <c r="H3718" s="8"/>
    </row>
    <row r="3719" spans="8:8" x14ac:dyDescent="0.3">
      <c r="H3719" s="8"/>
    </row>
    <row r="3720" spans="8:8" x14ac:dyDescent="0.3">
      <c r="H3720" s="8"/>
    </row>
    <row r="3721" spans="8:8" x14ac:dyDescent="0.3">
      <c r="H3721" s="8"/>
    </row>
    <row r="3722" spans="8:8" x14ac:dyDescent="0.3">
      <c r="H3722" s="8"/>
    </row>
    <row r="3723" spans="8:8" x14ac:dyDescent="0.3">
      <c r="H3723" s="8"/>
    </row>
    <row r="3724" spans="8:8" x14ac:dyDescent="0.3">
      <c r="H3724" s="8"/>
    </row>
    <row r="3725" spans="8:8" x14ac:dyDescent="0.3">
      <c r="H3725" s="8"/>
    </row>
    <row r="3726" spans="8:8" x14ac:dyDescent="0.3">
      <c r="H3726" s="8"/>
    </row>
    <row r="3727" spans="8:8" x14ac:dyDescent="0.3">
      <c r="H3727" s="8"/>
    </row>
    <row r="3728" spans="8:8" x14ac:dyDescent="0.3">
      <c r="H3728" s="8"/>
    </row>
    <row r="3729" spans="8:8" x14ac:dyDescent="0.3">
      <c r="H3729" s="8"/>
    </row>
    <row r="3730" spans="8:8" x14ac:dyDescent="0.3">
      <c r="H3730" s="8"/>
    </row>
    <row r="3731" spans="8:8" x14ac:dyDescent="0.3">
      <c r="H3731" s="8"/>
    </row>
    <row r="3732" spans="8:8" x14ac:dyDescent="0.3">
      <c r="H3732" s="8"/>
    </row>
    <row r="3733" spans="8:8" x14ac:dyDescent="0.3">
      <c r="H3733" s="8"/>
    </row>
    <row r="3734" spans="8:8" x14ac:dyDescent="0.3">
      <c r="H3734" s="8"/>
    </row>
    <row r="3735" spans="8:8" x14ac:dyDescent="0.3">
      <c r="H3735" s="8"/>
    </row>
    <row r="3736" spans="8:8" x14ac:dyDescent="0.3">
      <c r="H3736" s="8"/>
    </row>
    <row r="3737" spans="8:8" x14ac:dyDescent="0.3">
      <c r="H3737" s="8"/>
    </row>
    <row r="3738" spans="8:8" x14ac:dyDescent="0.3">
      <c r="H3738" s="8"/>
    </row>
    <row r="3739" spans="8:8" x14ac:dyDescent="0.3">
      <c r="H3739" s="8"/>
    </row>
    <row r="3740" spans="8:8" x14ac:dyDescent="0.3">
      <c r="H3740" s="8"/>
    </row>
    <row r="3741" spans="8:8" x14ac:dyDescent="0.3">
      <c r="H3741" s="8"/>
    </row>
    <row r="3742" spans="8:8" x14ac:dyDescent="0.3">
      <c r="H3742" s="8"/>
    </row>
    <row r="3743" spans="8:8" x14ac:dyDescent="0.3">
      <c r="H3743" s="8"/>
    </row>
    <row r="3744" spans="8:8" x14ac:dyDescent="0.3">
      <c r="H3744" s="8"/>
    </row>
    <row r="3745" spans="8:8" x14ac:dyDescent="0.3">
      <c r="H3745" s="8"/>
    </row>
    <row r="3746" spans="8:8" x14ac:dyDescent="0.3">
      <c r="H3746" s="8"/>
    </row>
    <row r="3747" spans="8:8" x14ac:dyDescent="0.3">
      <c r="H3747" s="8"/>
    </row>
    <row r="3748" spans="8:8" x14ac:dyDescent="0.3">
      <c r="H3748" s="8"/>
    </row>
    <row r="3749" spans="8:8" x14ac:dyDescent="0.3">
      <c r="H3749" s="8"/>
    </row>
    <row r="3750" spans="8:8" x14ac:dyDescent="0.3">
      <c r="H3750" s="8"/>
    </row>
    <row r="3751" spans="8:8" x14ac:dyDescent="0.3">
      <c r="H3751" s="8"/>
    </row>
    <row r="3752" spans="8:8" x14ac:dyDescent="0.3">
      <c r="H3752" s="8"/>
    </row>
    <row r="3753" spans="8:8" x14ac:dyDescent="0.3">
      <c r="H3753" s="8"/>
    </row>
    <row r="3754" spans="8:8" x14ac:dyDescent="0.3">
      <c r="H3754" s="8"/>
    </row>
    <row r="3755" spans="8:8" x14ac:dyDescent="0.3">
      <c r="H3755" s="8"/>
    </row>
    <row r="3756" spans="8:8" x14ac:dyDescent="0.3">
      <c r="H3756" s="8"/>
    </row>
    <row r="3757" spans="8:8" x14ac:dyDescent="0.3">
      <c r="H3757" s="8"/>
    </row>
    <row r="3758" spans="8:8" x14ac:dyDescent="0.3">
      <c r="H3758" s="8"/>
    </row>
    <row r="3759" spans="8:8" x14ac:dyDescent="0.3">
      <c r="H3759" s="8"/>
    </row>
    <row r="3760" spans="8:8" x14ac:dyDescent="0.3">
      <c r="H3760" s="8"/>
    </row>
    <row r="3761" spans="8:8" x14ac:dyDescent="0.3">
      <c r="H3761" s="8"/>
    </row>
    <row r="3762" spans="8:8" x14ac:dyDescent="0.3">
      <c r="H3762" s="8"/>
    </row>
    <row r="3763" spans="8:8" x14ac:dyDescent="0.3">
      <c r="H3763" s="8"/>
    </row>
    <row r="3764" spans="8:8" x14ac:dyDescent="0.3">
      <c r="H3764" s="8"/>
    </row>
    <row r="3765" spans="8:8" x14ac:dyDescent="0.3">
      <c r="H3765" s="8"/>
    </row>
    <row r="3766" spans="8:8" x14ac:dyDescent="0.3">
      <c r="H3766" s="8"/>
    </row>
    <row r="3767" spans="8:8" x14ac:dyDescent="0.3">
      <c r="H3767" s="8"/>
    </row>
    <row r="3768" spans="8:8" x14ac:dyDescent="0.3">
      <c r="H3768" s="8"/>
    </row>
    <row r="3769" spans="8:8" x14ac:dyDescent="0.3">
      <c r="H3769" s="8"/>
    </row>
    <row r="3770" spans="8:8" x14ac:dyDescent="0.3">
      <c r="H3770" s="8"/>
    </row>
    <row r="3771" spans="8:8" x14ac:dyDescent="0.3">
      <c r="H3771" s="8"/>
    </row>
    <row r="3772" spans="8:8" x14ac:dyDescent="0.3">
      <c r="H3772" s="8"/>
    </row>
    <row r="3773" spans="8:8" x14ac:dyDescent="0.3">
      <c r="H3773" s="8"/>
    </row>
    <row r="3774" spans="8:8" x14ac:dyDescent="0.3">
      <c r="H3774" s="8"/>
    </row>
    <row r="3775" spans="8:8" x14ac:dyDescent="0.3">
      <c r="H3775" s="8"/>
    </row>
    <row r="3776" spans="8:8" x14ac:dyDescent="0.3">
      <c r="H3776" s="8"/>
    </row>
    <row r="3777" spans="8:8" x14ac:dyDescent="0.3">
      <c r="H3777" s="8"/>
    </row>
    <row r="3778" spans="8:8" x14ac:dyDescent="0.3">
      <c r="H3778" s="8"/>
    </row>
    <row r="3779" spans="8:8" x14ac:dyDescent="0.3">
      <c r="H3779" s="8"/>
    </row>
    <row r="3780" spans="8:8" x14ac:dyDescent="0.3">
      <c r="H3780" s="8"/>
    </row>
    <row r="3781" spans="8:8" x14ac:dyDescent="0.3">
      <c r="H3781" s="8"/>
    </row>
    <row r="3782" spans="8:8" x14ac:dyDescent="0.3">
      <c r="H3782" s="8"/>
    </row>
    <row r="3783" spans="8:8" x14ac:dyDescent="0.3">
      <c r="H3783" s="8"/>
    </row>
    <row r="3784" spans="8:8" x14ac:dyDescent="0.3">
      <c r="H3784" s="8"/>
    </row>
    <row r="3785" spans="8:8" x14ac:dyDescent="0.3">
      <c r="H3785" s="8"/>
    </row>
    <row r="3786" spans="8:8" x14ac:dyDescent="0.3">
      <c r="H3786" s="8"/>
    </row>
    <row r="3787" spans="8:8" x14ac:dyDescent="0.3">
      <c r="H3787" s="8"/>
    </row>
    <row r="3788" spans="8:8" x14ac:dyDescent="0.3">
      <c r="H3788" s="8"/>
    </row>
    <row r="3789" spans="8:8" x14ac:dyDescent="0.3">
      <c r="H3789" s="8"/>
    </row>
    <row r="3790" spans="8:8" x14ac:dyDescent="0.3">
      <c r="H3790" s="8"/>
    </row>
    <row r="3791" spans="8:8" x14ac:dyDescent="0.3">
      <c r="H3791" s="8"/>
    </row>
    <row r="3792" spans="8:8" x14ac:dyDescent="0.3">
      <c r="H3792" s="8"/>
    </row>
    <row r="3793" spans="8:8" x14ac:dyDescent="0.3">
      <c r="H3793" s="8"/>
    </row>
    <row r="3794" spans="8:8" x14ac:dyDescent="0.3">
      <c r="H3794" s="8"/>
    </row>
    <row r="3795" spans="8:8" x14ac:dyDescent="0.3">
      <c r="H3795" s="8"/>
    </row>
    <row r="3796" spans="8:8" x14ac:dyDescent="0.3">
      <c r="H3796" s="8"/>
    </row>
    <row r="3797" spans="8:8" x14ac:dyDescent="0.3">
      <c r="H3797" s="8"/>
    </row>
    <row r="3798" spans="8:8" x14ac:dyDescent="0.3">
      <c r="H3798" s="8"/>
    </row>
    <row r="3799" spans="8:8" x14ac:dyDescent="0.3">
      <c r="H3799" s="8"/>
    </row>
    <row r="3800" spans="8:8" x14ac:dyDescent="0.3">
      <c r="H3800" s="8"/>
    </row>
    <row r="3801" spans="8:8" x14ac:dyDescent="0.3">
      <c r="H3801" s="8"/>
    </row>
    <row r="3802" spans="8:8" x14ac:dyDescent="0.3">
      <c r="H3802" s="8"/>
    </row>
    <row r="3803" spans="8:8" x14ac:dyDescent="0.3">
      <c r="H3803" s="8"/>
    </row>
    <row r="3804" spans="8:8" x14ac:dyDescent="0.3">
      <c r="H3804" s="8"/>
    </row>
    <row r="3805" spans="8:8" x14ac:dyDescent="0.3">
      <c r="H3805" s="8"/>
    </row>
    <row r="3806" spans="8:8" x14ac:dyDescent="0.3">
      <c r="H3806" s="8"/>
    </row>
    <row r="3807" spans="8:8" x14ac:dyDescent="0.3">
      <c r="H3807" s="8"/>
    </row>
    <row r="3808" spans="8:8" x14ac:dyDescent="0.3">
      <c r="H3808" s="8"/>
    </row>
    <row r="3809" spans="8:8" x14ac:dyDescent="0.3">
      <c r="H3809" s="8"/>
    </row>
    <row r="3810" spans="8:8" x14ac:dyDescent="0.3">
      <c r="H3810" s="8"/>
    </row>
    <row r="3811" spans="8:8" x14ac:dyDescent="0.3">
      <c r="H3811" s="8"/>
    </row>
    <row r="3812" spans="8:8" x14ac:dyDescent="0.3">
      <c r="H3812" s="8"/>
    </row>
    <row r="3813" spans="8:8" x14ac:dyDescent="0.3">
      <c r="H3813" s="8"/>
    </row>
    <row r="3814" spans="8:8" x14ac:dyDescent="0.3">
      <c r="H3814" s="8"/>
    </row>
    <row r="3815" spans="8:8" x14ac:dyDescent="0.3">
      <c r="H3815" s="8"/>
    </row>
    <row r="3816" spans="8:8" x14ac:dyDescent="0.3">
      <c r="H3816" s="8"/>
    </row>
    <row r="3817" spans="8:8" x14ac:dyDescent="0.3">
      <c r="H3817" s="8"/>
    </row>
    <row r="3818" spans="8:8" x14ac:dyDescent="0.3">
      <c r="H3818" s="8"/>
    </row>
    <row r="3819" spans="8:8" x14ac:dyDescent="0.3">
      <c r="H3819" s="8"/>
    </row>
    <row r="3820" spans="8:8" x14ac:dyDescent="0.3">
      <c r="H3820" s="8"/>
    </row>
    <row r="3821" spans="8:8" x14ac:dyDescent="0.3">
      <c r="H3821" s="8"/>
    </row>
    <row r="3822" spans="8:8" x14ac:dyDescent="0.3">
      <c r="H3822" s="8"/>
    </row>
    <row r="3823" spans="8:8" x14ac:dyDescent="0.3">
      <c r="H3823" s="8"/>
    </row>
    <row r="3824" spans="8:8" x14ac:dyDescent="0.3">
      <c r="H3824" s="8"/>
    </row>
    <row r="3825" spans="8:8" x14ac:dyDescent="0.3">
      <c r="H3825" s="8"/>
    </row>
    <row r="3826" spans="8:8" x14ac:dyDescent="0.3">
      <c r="H3826" s="8"/>
    </row>
    <row r="3827" spans="8:8" x14ac:dyDescent="0.3">
      <c r="H3827" s="8"/>
    </row>
    <row r="3828" spans="8:8" x14ac:dyDescent="0.3">
      <c r="H3828" s="8"/>
    </row>
    <row r="3829" spans="8:8" x14ac:dyDescent="0.3">
      <c r="H3829" s="8"/>
    </row>
    <row r="3830" spans="8:8" x14ac:dyDescent="0.3">
      <c r="H3830" s="8"/>
    </row>
    <row r="3831" spans="8:8" x14ac:dyDescent="0.3">
      <c r="H3831" s="8"/>
    </row>
    <row r="3832" spans="8:8" x14ac:dyDescent="0.3">
      <c r="H3832" s="8"/>
    </row>
    <row r="3833" spans="8:8" x14ac:dyDescent="0.3">
      <c r="H3833" s="8"/>
    </row>
    <row r="3834" spans="8:8" x14ac:dyDescent="0.3">
      <c r="H3834" s="8"/>
    </row>
    <row r="3835" spans="8:8" x14ac:dyDescent="0.3">
      <c r="H3835" s="8"/>
    </row>
    <row r="3836" spans="8:8" x14ac:dyDescent="0.3">
      <c r="H3836" s="8"/>
    </row>
    <row r="3837" spans="8:8" x14ac:dyDescent="0.3">
      <c r="H3837" s="8"/>
    </row>
    <row r="3838" spans="8:8" x14ac:dyDescent="0.3">
      <c r="H3838" s="8"/>
    </row>
    <row r="3839" spans="8:8" x14ac:dyDescent="0.3">
      <c r="H3839" s="8"/>
    </row>
    <row r="3840" spans="8:8" x14ac:dyDescent="0.3">
      <c r="H3840" s="8"/>
    </row>
    <row r="3841" spans="8:8" x14ac:dyDescent="0.3">
      <c r="H3841" s="8"/>
    </row>
    <row r="3842" spans="8:8" x14ac:dyDescent="0.3">
      <c r="H3842" s="8"/>
    </row>
    <row r="3843" spans="8:8" x14ac:dyDescent="0.3">
      <c r="H3843" s="8"/>
    </row>
    <row r="3844" spans="8:8" x14ac:dyDescent="0.3">
      <c r="H3844" s="8"/>
    </row>
    <row r="3845" spans="8:8" x14ac:dyDescent="0.3">
      <c r="H3845" s="8"/>
    </row>
    <row r="3846" spans="8:8" x14ac:dyDescent="0.3">
      <c r="H3846" s="8"/>
    </row>
    <row r="3847" spans="8:8" x14ac:dyDescent="0.3">
      <c r="H3847" s="8"/>
    </row>
    <row r="3848" spans="8:8" x14ac:dyDescent="0.3">
      <c r="H3848" s="8"/>
    </row>
    <row r="3849" spans="8:8" x14ac:dyDescent="0.3">
      <c r="H3849" s="8"/>
    </row>
    <row r="3850" spans="8:8" x14ac:dyDescent="0.3">
      <c r="H3850" s="8"/>
    </row>
    <row r="3851" spans="8:8" x14ac:dyDescent="0.3">
      <c r="H3851" s="8"/>
    </row>
    <row r="3852" spans="8:8" x14ac:dyDescent="0.3">
      <c r="H3852" s="8"/>
    </row>
    <row r="3853" spans="8:8" x14ac:dyDescent="0.3">
      <c r="H3853" s="8"/>
    </row>
    <row r="3854" spans="8:8" x14ac:dyDescent="0.3">
      <c r="H3854" s="8"/>
    </row>
    <row r="3855" spans="8:8" x14ac:dyDescent="0.3">
      <c r="H3855" s="8"/>
    </row>
    <row r="3856" spans="8:8" x14ac:dyDescent="0.3">
      <c r="H3856" s="8"/>
    </row>
    <row r="3857" spans="8:8" x14ac:dyDescent="0.3">
      <c r="H3857" s="8"/>
    </row>
    <row r="3858" spans="8:8" x14ac:dyDescent="0.3">
      <c r="H3858" s="8"/>
    </row>
    <row r="3859" spans="8:8" x14ac:dyDescent="0.3">
      <c r="H3859" s="8"/>
    </row>
    <row r="3860" spans="8:8" x14ac:dyDescent="0.3">
      <c r="H3860" s="8"/>
    </row>
    <row r="3861" spans="8:8" x14ac:dyDescent="0.3">
      <c r="H3861" s="8"/>
    </row>
    <row r="3862" spans="8:8" x14ac:dyDescent="0.3">
      <c r="H3862" s="8"/>
    </row>
    <row r="3863" spans="8:8" x14ac:dyDescent="0.3">
      <c r="H3863" s="8"/>
    </row>
    <row r="3864" spans="8:8" x14ac:dyDescent="0.3">
      <c r="H3864" s="8"/>
    </row>
    <row r="3865" spans="8:8" x14ac:dyDescent="0.3">
      <c r="H3865" s="8"/>
    </row>
    <row r="3866" spans="8:8" x14ac:dyDescent="0.3">
      <c r="H3866" s="8"/>
    </row>
    <row r="3867" spans="8:8" x14ac:dyDescent="0.3">
      <c r="H3867" s="8"/>
    </row>
    <row r="3868" spans="8:8" x14ac:dyDescent="0.3">
      <c r="H3868" s="8"/>
    </row>
    <row r="3869" spans="8:8" x14ac:dyDescent="0.3">
      <c r="H3869" s="8"/>
    </row>
    <row r="3870" spans="8:8" x14ac:dyDescent="0.3">
      <c r="H3870" s="8"/>
    </row>
    <row r="3871" spans="8:8" x14ac:dyDescent="0.3">
      <c r="H3871" s="8"/>
    </row>
    <row r="3872" spans="8:8" x14ac:dyDescent="0.3">
      <c r="H3872" s="8"/>
    </row>
    <row r="3873" spans="8:8" x14ac:dyDescent="0.3">
      <c r="H3873" s="8"/>
    </row>
    <row r="3874" spans="8:8" x14ac:dyDescent="0.3">
      <c r="H3874" s="8"/>
    </row>
    <row r="3875" spans="8:8" x14ac:dyDescent="0.3">
      <c r="H3875" s="8"/>
    </row>
    <row r="3876" spans="8:8" x14ac:dyDescent="0.3">
      <c r="H3876" s="8"/>
    </row>
    <row r="3877" spans="8:8" x14ac:dyDescent="0.3">
      <c r="H3877" s="8"/>
    </row>
    <row r="3878" spans="8:8" x14ac:dyDescent="0.3">
      <c r="H3878" s="8"/>
    </row>
    <row r="3879" spans="8:8" x14ac:dyDescent="0.3">
      <c r="H3879" s="8"/>
    </row>
    <row r="3880" spans="8:8" x14ac:dyDescent="0.3">
      <c r="H3880" s="8"/>
    </row>
    <row r="3881" spans="8:8" x14ac:dyDescent="0.3">
      <c r="H3881" s="8"/>
    </row>
    <row r="3882" spans="8:8" x14ac:dyDescent="0.3">
      <c r="H3882" s="8"/>
    </row>
    <row r="3883" spans="8:8" x14ac:dyDescent="0.3">
      <c r="H3883" s="8"/>
    </row>
    <row r="3884" spans="8:8" x14ac:dyDescent="0.3">
      <c r="H3884" s="8"/>
    </row>
    <row r="3885" spans="8:8" x14ac:dyDescent="0.3">
      <c r="H3885" s="8"/>
    </row>
    <row r="3886" spans="8:8" x14ac:dyDescent="0.3">
      <c r="H3886" s="8"/>
    </row>
    <row r="3887" spans="8:8" x14ac:dyDescent="0.3">
      <c r="H3887" s="8"/>
    </row>
    <row r="3888" spans="8:8" x14ac:dyDescent="0.3">
      <c r="H3888" s="8"/>
    </row>
    <row r="3889" spans="8:8" x14ac:dyDescent="0.3">
      <c r="H3889" s="8"/>
    </row>
    <row r="3890" spans="8:8" x14ac:dyDescent="0.3">
      <c r="H3890" s="8"/>
    </row>
    <row r="3891" spans="8:8" x14ac:dyDescent="0.3">
      <c r="H3891" s="8"/>
    </row>
    <row r="3892" spans="8:8" x14ac:dyDescent="0.3">
      <c r="H3892" s="8"/>
    </row>
    <row r="3893" spans="8:8" x14ac:dyDescent="0.3">
      <c r="H3893" s="8"/>
    </row>
    <row r="3894" spans="8:8" x14ac:dyDescent="0.3">
      <c r="H3894" s="8"/>
    </row>
    <row r="3895" spans="8:8" x14ac:dyDescent="0.3">
      <c r="H3895" s="8"/>
    </row>
    <row r="3896" spans="8:8" x14ac:dyDescent="0.3">
      <c r="H3896" s="8"/>
    </row>
    <row r="3897" spans="8:8" x14ac:dyDescent="0.3">
      <c r="H3897" s="8"/>
    </row>
    <row r="3898" spans="8:8" x14ac:dyDescent="0.3">
      <c r="H3898" s="8"/>
    </row>
    <row r="3899" spans="8:8" x14ac:dyDescent="0.3">
      <c r="H3899" s="8"/>
    </row>
    <row r="3900" spans="8:8" x14ac:dyDescent="0.3">
      <c r="H3900" s="8"/>
    </row>
    <row r="3901" spans="8:8" x14ac:dyDescent="0.3">
      <c r="H3901" s="8"/>
    </row>
    <row r="3902" spans="8:8" x14ac:dyDescent="0.3">
      <c r="H3902" s="8"/>
    </row>
    <row r="3903" spans="8:8" x14ac:dyDescent="0.3">
      <c r="H3903" s="8"/>
    </row>
    <row r="3904" spans="8:8" x14ac:dyDescent="0.3">
      <c r="H3904" s="8"/>
    </row>
    <row r="3905" spans="8:8" x14ac:dyDescent="0.3">
      <c r="H3905" s="8"/>
    </row>
    <row r="3906" spans="8:8" x14ac:dyDescent="0.3">
      <c r="H3906" s="8"/>
    </row>
    <row r="3907" spans="8:8" x14ac:dyDescent="0.3">
      <c r="H3907" s="8"/>
    </row>
    <row r="3908" spans="8:8" x14ac:dyDescent="0.3">
      <c r="H3908" s="8"/>
    </row>
    <row r="3909" spans="8:8" x14ac:dyDescent="0.3">
      <c r="H3909" s="8"/>
    </row>
    <row r="3910" spans="8:8" x14ac:dyDescent="0.3">
      <c r="H3910" s="8"/>
    </row>
    <row r="3911" spans="8:8" x14ac:dyDescent="0.3">
      <c r="H3911" s="8"/>
    </row>
    <row r="3912" spans="8:8" x14ac:dyDescent="0.3">
      <c r="H3912" s="8"/>
    </row>
    <row r="3913" spans="8:8" x14ac:dyDescent="0.3">
      <c r="H3913" s="8"/>
    </row>
    <row r="3914" spans="8:8" x14ac:dyDescent="0.3">
      <c r="H3914" s="8"/>
    </row>
    <row r="3915" spans="8:8" x14ac:dyDescent="0.3">
      <c r="H3915" s="8"/>
    </row>
    <row r="3916" spans="8:8" x14ac:dyDescent="0.3">
      <c r="H3916" s="8"/>
    </row>
    <row r="3917" spans="8:8" x14ac:dyDescent="0.3">
      <c r="H3917" s="8"/>
    </row>
    <row r="3918" spans="8:8" x14ac:dyDescent="0.3">
      <c r="H3918" s="8"/>
    </row>
    <row r="3919" spans="8:8" x14ac:dyDescent="0.3">
      <c r="H3919" s="8"/>
    </row>
    <row r="3920" spans="8:8" x14ac:dyDescent="0.3">
      <c r="H3920" s="8"/>
    </row>
    <row r="3921" spans="8:8" x14ac:dyDescent="0.3">
      <c r="H3921" s="8"/>
    </row>
    <row r="3922" spans="8:8" x14ac:dyDescent="0.3">
      <c r="H3922" s="8"/>
    </row>
    <row r="3923" spans="8:8" x14ac:dyDescent="0.3">
      <c r="H3923" s="8"/>
    </row>
    <row r="3924" spans="8:8" x14ac:dyDescent="0.3">
      <c r="H3924" s="8"/>
    </row>
    <row r="3925" spans="8:8" x14ac:dyDescent="0.3">
      <c r="H3925" s="8"/>
    </row>
    <row r="3926" spans="8:8" x14ac:dyDescent="0.3">
      <c r="H3926" s="8"/>
    </row>
    <row r="3927" spans="8:8" x14ac:dyDescent="0.3">
      <c r="H3927" s="8"/>
    </row>
    <row r="3928" spans="8:8" x14ac:dyDescent="0.3">
      <c r="H3928" s="8"/>
    </row>
    <row r="3929" spans="8:8" x14ac:dyDescent="0.3">
      <c r="H3929" s="8"/>
    </row>
    <row r="3930" spans="8:8" x14ac:dyDescent="0.3">
      <c r="H3930" s="8"/>
    </row>
    <row r="3931" spans="8:8" x14ac:dyDescent="0.3">
      <c r="H3931" s="8"/>
    </row>
    <row r="3932" spans="8:8" x14ac:dyDescent="0.3">
      <c r="H3932" s="8"/>
    </row>
    <row r="3933" spans="8:8" x14ac:dyDescent="0.3">
      <c r="H3933" s="8"/>
    </row>
    <row r="3934" spans="8:8" x14ac:dyDescent="0.3">
      <c r="H3934" s="8"/>
    </row>
    <row r="3935" spans="8:8" x14ac:dyDescent="0.3">
      <c r="H3935" s="8"/>
    </row>
    <row r="3936" spans="8:8" x14ac:dyDescent="0.3">
      <c r="H3936" s="8"/>
    </row>
    <row r="3937" spans="8:8" x14ac:dyDescent="0.3">
      <c r="H3937" s="8"/>
    </row>
    <row r="3938" spans="8:8" x14ac:dyDescent="0.3">
      <c r="H3938" s="8"/>
    </row>
    <row r="3939" spans="8:8" x14ac:dyDescent="0.3">
      <c r="H3939" s="8"/>
    </row>
    <row r="3940" spans="8:8" x14ac:dyDescent="0.3">
      <c r="H3940" s="8"/>
    </row>
    <row r="3941" spans="8:8" x14ac:dyDescent="0.3">
      <c r="H3941" s="8"/>
    </row>
    <row r="3942" spans="8:8" x14ac:dyDescent="0.3">
      <c r="H3942" s="8"/>
    </row>
    <row r="3943" spans="8:8" x14ac:dyDescent="0.3">
      <c r="H3943" s="8"/>
    </row>
    <row r="3944" spans="8:8" x14ac:dyDescent="0.3">
      <c r="H3944" s="8"/>
    </row>
    <row r="3945" spans="8:8" x14ac:dyDescent="0.3">
      <c r="H3945" s="8"/>
    </row>
    <row r="3946" spans="8:8" x14ac:dyDescent="0.3">
      <c r="H3946" s="8"/>
    </row>
    <row r="3947" spans="8:8" x14ac:dyDescent="0.3">
      <c r="H3947" s="8"/>
    </row>
    <row r="3948" spans="8:8" x14ac:dyDescent="0.3">
      <c r="H3948" s="8"/>
    </row>
    <row r="3949" spans="8:8" x14ac:dyDescent="0.3">
      <c r="H3949" s="8"/>
    </row>
    <row r="3950" spans="8:8" x14ac:dyDescent="0.3">
      <c r="H3950" s="8"/>
    </row>
    <row r="3951" spans="8:8" x14ac:dyDescent="0.3">
      <c r="H3951" s="8"/>
    </row>
    <row r="3952" spans="8:8" x14ac:dyDescent="0.3">
      <c r="H3952" s="8"/>
    </row>
    <row r="3953" spans="8:8" x14ac:dyDescent="0.3">
      <c r="H3953" s="8"/>
    </row>
    <row r="3954" spans="8:8" x14ac:dyDescent="0.3">
      <c r="H3954" s="8"/>
    </row>
    <row r="3955" spans="8:8" x14ac:dyDescent="0.3">
      <c r="H3955" s="8"/>
    </row>
    <row r="3956" spans="8:8" x14ac:dyDescent="0.3">
      <c r="H3956" s="8"/>
    </row>
    <row r="3957" spans="8:8" x14ac:dyDescent="0.3">
      <c r="H3957" s="8"/>
    </row>
    <row r="3958" spans="8:8" x14ac:dyDescent="0.3">
      <c r="H3958" s="8"/>
    </row>
    <row r="3959" spans="8:8" x14ac:dyDescent="0.3">
      <c r="H3959" s="8"/>
    </row>
    <row r="3960" spans="8:8" x14ac:dyDescent="0.3">
      <c r="H3960" s="8"/>
    </row>
    <row r="3961" spans="8:8" x14ac:dyDescent="0.3">
      <c r="H3961" s="8"/>
    </row>
    <row r="3962" spans="8:8" x14ac:dyDescent="0.3">
      <c r="H3962" s="8"/>
    </row>
    <row r="3963" spans="8:8" x14ac:dyDescent="0.3">
      <c r="H3963" s="8"/>
    </row>
    <row r="3964" spans="8:8" x14ac:dyDescent="0.3">
      <c r="H3964" s="8"/>
    </row>
    <row r="3965" spans="8:8" x14ac:dyDescent="0.3">
      <c r="H3965" s="8"/>
    </row>
    <row r="3966" spans="8:8" x14ac:dyDescent="0.3">
      <c r="H3966" s="8"/>
    </row>
    <row r="3967" spans="8:8" x14ac:dyDescent="0.3">
      <c r="H3967" s="8"/>
    </row>
    <row r="3968" spans="8:8" x14ac:dyDescent="0.3">
      <c r="H3968" s="8"/>
    </row>
    <row r="3969" spans="8:8" x14ac:dyDescent="0.3">
      <c r="H3969" s="8"/>
    </row>
    <row r="3970" spans="8:8" x14ac:dyDescent="0.3">
      <c r="H3970" s="8"/>
    </row>
    <row r="3971" spans="8:8" x14ac:dyDescent="0.3">
      <c r="H3971" s="8"/>
    </row>
    <row r="3972" spans="8:8" x14ac:dyDescent="0.3">
      <c r="H3972" s="8"/>
    </row>
    <row r="3973" spans="8:8" x14ac:dyDescent="0.3">
      <c r="H3973" s="8"/>
    </row>
    <row r="3974" spans="8:8" x14ac:dyDescent="0.3">
      <c r="H3974" s="8"/>
    </row>
    <row r="3975" spans="8:8" x14ac:dyDescent="0.3">
      <c r="H3975" s="8"/>
    </row>
    <row r="3976" spans="8:8" x14ac:dyDescent="0.3">
      <c r="H3976" s="8"/>
    </row>
    <row r="3977" spans="8:8" x14ac:dyDescent="0.3">
      <c r="H3977" s="8"/>
    </row>
    <row r="3978" spans="8:8" x14ac:dyDescent="0.3">
      <c r="H3978" s="8"/>
    </row>
    <row r="3979" spans="8:8" x14ac:dyDescent="0.3">
      <c r="H3979" s="8"/>
    </row>
    <row r="3980" spans="8:8" x14ac:dyDescent="0.3">
      <c r="H3980" s="8"/>
    </row>
    <row r="3981" spans="8:8" x14ac:dyDescent="0.3">
      <c r="H3981" s="8"/>
    </row>
    <row r="3982" spans="8:8" x14ac:dyDescent="0.3">
      <c r="H3982" s="8"/>
    </row>
    <row r="3983" spans="8:8" x14ac:dyDescent="0.3">
      <c r="H3983" s="8"/>
    </row>
    <row r="3984" spans="8:8" x14ac:dyDescent="0.3">
      <c r="H3984" s="8"/>
    </row>
    <row r="3985" spans="8:8" x14ac:dyDescent="0.3">
      <c r="H3985" s="8"/>
    </row>
    <row r="3986" spans="8:8" x14ac:dyDescent="0.3">
      <c r="H3986" s="8"/>
    </row>
    <row r="3987" spans="8:8" x14ac:dyDescent="0.3">
      <c r="H3987" s="8"/>
    </row>
    <row r="3988" spans="8:8" x14ac:dyDescent="0.3">
      <c r="H3988" s="8"/>
    </row>
    <row r="3989" spans="8:8" x14ac:dyDescent="0.3">
      <c r="H3989" s="8"/>
    </row>
    <row r="3990" spans="8:8" x14ac:dyDescent="0.3">
      <c r="H3990" s="8"/>
    </row>
    <row r="3991" spans="8:8" x14ac:dyDescent="0.3">
      <c r="H3991" s="8"/>
    </row>
    <row r="3992" spans="8:8" x14ac:dyDescent="0.3">
      <c r="H3992" s="8"/>
    </row>
    <row r="3993" spans="8:8" x14ac:dyDescent="0.3">
      <c r="H3993" s="8"/>
    </row>
    <row r="3994" spans="8:8" x14ac:dyDescent="0.3">
      <c r="H3994" s="8"/>
    </row>
    <row r="3995" spans="8:8" x14ac:dyDescent="0.3">
      <c r="H3995" s="8"/>
    </row>
    <row r="3996" spans="8:8" x14ac:dyDescent="0.3">
      <c r="H3996" s="8"/>
    </row>
    <row r="3997" spans="8:8" x14ac:dyDescent="0.3">
      <c r="H3997" s="8"/>
    </row>
    <row r="3998" spans="8:8" x14ac:dyDescent="0.3">
      <c r="H3998" s="8"/>
    </row>
    <row r="3999" spans="8:8" x14ac:dyDescent="0.3">
      <c r="H3999" s="8"/>
    </row>
    <row r="4000" spans="8:8" x14ac:dyDescent="0.3">
      <c r="H4000" s="8"/>
    </row>
    <row r="4001" spans="8:8" x14ac:dyDescent="0.3">
      <c r="H4001" s="8"/>
    </row>
    <row r="4002" spans="8:8" x14ac:dyDescent="0.3">
      <c r="H4002" s="8"/>
    </row>
    <row r="4003" spans="8:8" x14ac:dyDescent="0.3">
      <c r="H4003" s="8"/>
    </row>
    <row r="4004" spans="8:8" x14ac:dyDescent="0.3">
      <c r="H4004" s="8"/>
    </row>
    <row r="4005" spans="8:8" x14ac:dyDescent="0.3">
      <c r="H4005" s="8"/>
    </row>
    <row r="4006" spans="8:8" x14ac:dyDescent="0.3">
      <c r="H4006" s="8"/>
    </row>
    <row r="4007" spans="8:8" x14ac:dyDescent="0.3">
      <c r="H4007" s="8"/>
    </row>
    <row r="4008" spans="8:8" x14ac:dyDescent="0.3">
      <c r="H4008" s="8"/>
    </row>
    <row r="4009" spans="8:8" x14ac:dyDescent="0.3">
      <c r="H4009" s="8"/>
    </row>
    <row r="4010" spans="8:8" x14ac:dyDescent="0.3">
      <c r="H4010" s="8"/>
    </row>
    <row r="4011" spans="8:8" x14ac:dyDescent="0.3">
      <c r="H4011" s="8"/>
    </row>
    <row r="4012" spans="8:8" x14ac:dyDescent="0.3">
      <c r="H4012" s="8"/>
    </row>
    <row r="4013" spans="8:8" x14ac:dyDescent="0.3">
      <c r="H4013" s="8"/>
    </row>
    <row r="4014" spans="8:8" x14ac:dyDescent="0.3">
      <c r="H4014" s="8"/>
    </row>
    <row r="4015" spans="8:8" x14ac:dyDescent="0.3">
      <c r="H4015" s="8"/>
    </row>
    <row r="4016" spans="8:8" x14ac:dyDescent="0.3">
      <c r="H4016" s="8"/>
    </row>
    <row r="4017" spans="8:8" x14ac:dyDescent="0.3">
      <c r="H4017" s="8"/>
    </row>
    <row r="4018" spans="8:8" x14ac:dyDescent="0.3">
      <c r="H4018" s="8"/>
    </row>
    <row r="4019" spans="8:8" x14ac:dyDescent="0.3">
      <c r="H4019" s="8"/>
    </row>
    <row r="4020" spans="8:8" x14ac:dyDescent="0.3">
      <c r="H4020" s="8"/>
    </row>
    <row r="4021" spans="8:8" x14ac:dyDescent="0.3">
      <c r="H4021" s="8"/>
    </row>
    <row r="4022" spans="8:8" x14ac:dyDescent="0.3">
      <c r="H4022" s="8"/>
    </row>
    <row r="4023" spans="8:8" x14ac:dyDescent="0.3">
      <c r="H4023" s="8"/>
    </row>
    <row r="4024" spans="8:8" x14ac:dyDescent="0.3">
      <c r="H4024" s="8"/>
    </row>
    <row r="4025" spans="8:8" x14ac:dyDescent="0.3">
      <c r="H4025" s="8"/>
    </row>
    <row r="4026" spans="8:8" x14ac:dyDescent="0.3">
      <c r="H4026" s="8"/>
    </row>
    <row r="4027" spans="8:8" x14ac:dyDescent="0.3">
      <c r="H4027" s="8"/>
    </row>
    <row r="4028" spans="8:8" x14ac:dyDescent="0.3">
      <c r="H4028" s="8"/>
    </row>
    <row r="4029" spans="8:8" x14ac:dyDescent="0.3">
      <c r="H4029" s="8"/>
    </row>
    <row r="4030" spans="8:8" x14ac:dyDescent="0.3">
      <c r="H4030" s="8"/>
    </row>
    <row r="4031" spans="8:8" x14ac:dyDescent="0.3">
      <c r="H4031" s="8"/>
    </row>
    <row r="4032" spans="8:8" x14ac:dyDescent="0.3">
      <c r="H4032" s="8"/>
    </row>
    <row r="4033" spans="8:8" x14ac:dyDescent="0.3">
      <c r="H4033" s="8"/>
    </row>
    <row r="4034" spans="8:8" x14ac:dyDescent="0.3">
      <c r="H4034" s="8"/>
    </row>
    <row r="4035" spans="8:8" x14ac:dyDescent="0.3">
      <c r="H4035" s="8"/>
    </row>
    <row r="4036" spans="8:8" x14ac:dyDescent="0.3">
      <c r="H4036" s="8"/>
    </row>
    <row r="4037" spans="8:8" x14ac:dyDescent="0.3">
      <c r="H4037" s="8"/>
    </row>
    <row r="4038" spans="8:8" x14ac:dyDescent="0.3">
      <c r="H4038" s="8"/>
    </row>
    <row r="4039" spans="8:8" x14ac:dyDescent="0.3">
      <c r="H4039" s="8"/>
    </row>
    <row r="4040" spans="8:8" x14ac:dyDescent="0.3">
      <c r="H4040" s="8"/>
    </row>
    <row r="4041" spans="8:8" x14ac:dyDescent="0.3">
      <c r="H4041" s="8"/>
    </row>
    <row r="4042" spans="8:8" x14ac:dyDescent="0.3">
      <c r="H4042" s="8"/>
    </row>
    <row r="4043" spans="8:8" x14ac:dyDescent="0.3">
      <c r="H4043" s="8"/>
    </row>
    <row r="4044" spans="8:8" x14ac:dyDescent="0.3">
      <c r="H4044" s="8"/>
    </row>
    <row r="4045" spans="8:8" x14ac:dyDescent="0.3">
      <c r="H4045" s="8"/>
    </row>
    <row r="4046" spans="8:8" x14ac:dyDescent="0.3">
      <c r="H4046" s="8"/>
    </row>
    <row r="4047" spans="8:8" x14ac:dyDescent="0.3">
      <c r="H4047" s="8"/>
    </row>
    <row r="4048" spans="8:8" x14ac:dyDescent="0.3">
      <c r="H4048" s="8"/>
    </row>
    <row r="4049" spans="8:8" x14ac:dyDescent="0.3">
      <c r="H4049" s="8"/>
    </row>
    <row r="4050" spans="8:8" x14ac:dyDescent="0.3">
      <c r="H4050" s="8"/>
    </row>
    <row r="4051" spans="8:8" x14ac:dyDescent="0.3">
      <c r="H4051" s="8"/>
    </row>
    <row r="4052" spans="8:8" x14ac:dyDescent="0.3">
      <c r="H4052" s="8"/>
    </row>
    <row r="4053" spans="8:8" x14ac:dyDescent="0.3">
      <c r="H4053" s="8"/>
    </row>
    <row r="4054" spans="8:8" x14ac:dyDescent="0.3">
      <c r="H4054" s="8"/>
    </row>
    <row r="4055" spans="8:8" x14ac:dyDescent="0.3">
      <c r="H4055" s="8"/>
    </row>
    <row r="4056" spans="8:8" x14ac:dyDescent="0.3">
      <c r="H4056" s="8"/>
    </row>
    <row r="4057" spans="8:8" x14ac:dyDescent="0.3">
      <c r="H4057" s="8"/>
    </row>
    <row r="4058" spans="8:8" x14ac:dyDescent="0.3">
      <c r="H4058" s="8"/>
    </row>
    <row r="4059" spans="8:8" x14ac:dyDescent="0.3">
      <c r="H4059" s="8"/>
    </row>
    <row r="4060" spans="8:8" x14ac:dyDescent="0.3">
      <c r="H4060" s="8"/>
    </row>
    <row r="4061" spans="8:8" x14ac:dyDescent="0.3">
      <c r="H4061" s="8"/>
    </row>
    <row r="4062" spans="8:8" x14ac:dyDescent="0.3">
      <c r="H4062" s="8"/>
    </row>
    <row r="4063" spans="8:8" x14ac:dyDescent="0.3">
      <c r="H4063" s="8"/>
    </row>
    <row r="4064" spans="8:8" x14ac:dyDescent="0.3">
      <c r="H4064" s="8"/>
    </row>
    <row r="4065" spans="8:8" x14ac:dyDescent="0.3">
      <c r="H4065" s="8"/>
    </row>
    <row r="4066" spans="8:8" x14ac:dyDescent="0.3">
      <c r="H4066" s="8"/>
    </row>
    <row r="4067" spans="8:8" x14ac:dyDescent="0.3">
      <c r="H4067" s="8"/>
    </row>
    <row r="4068" spans="8:8" x14ac:dyDescent="0.3">
      <c r="H4068" s="8"/>
    </row>
    <row r="4069" spans="8:8" x14ac:dyDescent="0.3">
      <c r="H4069" s="8"/>
    </row>
    <row r="4070" spans="8:8" x14ac:dyDescent="0.3">
      <c r="H4070" s="8"/>
    </row>
    <row r="4071" spans="8:8" x14ac:dyDescent="0.3">
      <c r="H4071" s="8"/>
    </row>
    <row r="4072" spans="8:8" x14ac:dyDescent="0.3">
      <c r="H4072" s="8"/>
    </row>
    <row r="4073" spans="8:8" x14ac:dyDescent="0.3">
      <c r="H4073" s="8"/>
    </row>
    <row r="4074" spans="8:8" x14ac:dyDescent="0.3">
      <c r="H4074" s="8"/>
    </row>
    <row r="4075" spans="8:8" x14ac:dyDescent="0.3">
      <c r="H4075" s="8"/>
    </row>
    <row r="4076" spans="8:8" x14ac:dyDescent="0.3">
      <c r="H4076" s="8"/>
    </row>
    <row r="4077" spans="8:8" x14ac:dyDescent="0.3">
      <c r="H4077" s="8"/>
    </row>
    <row r="4078" spans="8:8" x14ac:dyDescent="0.3">
      <c r="H4078" s="8"/>
    </row>
    <row r="4079" spans="8:8" x14ac:dyDescent="0.3">
      <c r="H4079" s="8"/>
    </row>
    <row r="4080" spans="8:8" x14ac:dyDescent="0.3">
      <c r="H4080" s="8"/>
    </row>
    <row r="4081" spans="8:8" x14ac:dyDescent="0.3">
      <c r="H4081" s="8"/>
    </row>
    <row r="4082" spans="8:8" x14ac:dyDescent="0.3">
      <c r="H4082" s="8"/>
    </row>
    <row r="4083" spans="8:8" x14ac:dyDescent="0.3">
      <c r="H4083" s="8"/>
    </row>
    <row r="4084" spans="8:8" x14ac:dyDescent="0.3">
      <c r="H4084" s="8"/>
    </row>
    <row r="4085" spans="8:8" x14ac:dyDescent="0.3">
      <c r="H4085" s="8"/>
    </row>
    <row r="4086" spans="8:8" x14ac:dyDescent="0.3">
      <c r="H4086" s="8"/>
    </row>
    <row r="4087" spans="8:8" x14ac:dyDescent="0.3">
      <c r="H4087" s="8"/>
    </row>
    <row r="4088" spans="8:8" x14ac:dyDescent="0.3">
      <c r="H4088" s="8"/>
    </row>
    <row r="4089" spans="8:8" x14ac:dyDescent="0.3">
      <c r="H4089" s="8"/>
    </row>
    <row r="4090" spans="8:8" x14ac:dyDescent="0.3">
      <c r="H4090" s="8"/>
    </row>
    <row r="4091" spans="8:8" x14ac:dyDescent="0.3">
      <c r="H4091" s="8"/>
    </row>
    <row r="4092" spans="8:8" x14ac:dyDescent="0.3">
      <c r="H4092" s="8"/>
    </row>
    <row r="4093" spans="8:8" x14ac:dyDescent="0.3">
      <c r="H4093" s="8"/>
    </row>
    <row r="4094" spans="8:8" x14ac:dyDescent="0.3">
      <c r="H4094" s="8"/>
    </row>
    <row r="4095" spans="8:8" x14ac:dyDescent="0.3">
      <c r="H4095" s="8"/>
    </row>
    <row r="4096" spans="8:8" x14ac:dyDescent="0.3">
      <c r="H4096" s="8"/>
    </row>
    <row r="4097" spans="8:8" x14ac:dyDescent="0.3">
      <c r="H4097" s="8"/>
    </row>
    <row r="4098" spans="8:8" x14ac:dyDescent="0.3">
      <c r="H4098" s="8"/>
    </row>
    <row r="4099" spans="8:8" x14ac:dyDescent="0.3">
      <c r="H4099" s="8"/>
    </row>
    <row r="4100" spans="8:8" x14ac:dyDescent="0.3">
      <c r="H4100" s="8"/>
    </row>
    <row r="4101" spans="8:8" x14ac:dyDescent="0.3">
      <c r="H4101" s="8"/>
    </row>
    <row r="4102" spans="8:8" x14ac:dyDescent="0.3">
      <c r="H4102" s="8"/>
    </row>
    <row r="4103" spans="8:8" x14ac:dyDescent="0.3">
      <c r="H4103" s="8"/>
    </row>
    <row r="4104" spans="8:8" x14ac:dyDescent="0.3">
      <c r="H4104" s="8"/>
    </row>
    <row r="4105" spans="8:8" x14ac:dyDescent="0.3">
      <c r="H4105" s="8"/>
    </row>
    <row r="4106" spans="8:8" x14ac:dyDescent="0.3">
      <c r="H4106" s="8"/>
    </row>
    <row r="4107" spans="8:8" x14ac:dyDescent="0.3">
      <c r="H4107" s="8"/>
    </row>
    <row r="4108" spans="8:8" x14ac:dyDescent="0.3">
      <c r="H4108" s="8"/>
    </row>
    <row r="4109" spans="8:8" x14ac:dyDescent="0.3">
      <c r="H4109" s="8"/>
    </row>
    <row r="4110" spans="8:8" x14ac:dyDescent="0.3">
      <c r="H4110" s="8"/>
    </row>
    <row r="4111" spans="8:8" x14ac:dyDescent="0.3">
      <c r="H4111" s="8"/>
    </row>
    <row r="4112" spans="8:8" x14ac:dyDescent="0.3">
      <c r="H4112" s="8"/>
    </row>
    <row r="4113" spans="8:8" x14ac:dyDescent="0.3">
      <c r="H4113" s="8"/>
    </row>
    <row r="4114" spans="8:8" x14ac:dyDescent="0.3">
      <c r="H4114" s="8"/>
    </row>
    <row r="4115" spans="8:8" x14ac:dyDescent="0.3">
      <c r="H4115" s="8"/>
    </row>
    <row r="4116" spans="8:8" x14ac:dyDescent="0.3">
      <c r="H4116" s="8"/>
    </row>
    <row r="4117" spans="8:8" x14ac:dyDescent="0.3">
      <c r="H4117" s="8"/>
    </row>
    <row r="4118" spans="8:8" x14ac:dyDescent="0.3">
      <c r="H4118" s="8"/>
    </row>
    <row r="4119" spans="8:8" x14ac:dyDescent="0.3">
      <c r="H4119" s="8"/>
    </row>
    <row r="4120" spans="8:8" x14ac:dyDescent="0.3">
      <c r="H4120" s="8"/>
    </row>
    <row r="4121" spans="8:8" x14ac:dyDescent="0.3">
      <c r="H4121" s="8"/>
    </row>
    <row r="4122" spans="8:8" x14ac:dyDescent="0.3">
      <c r="H4122" s="8"/>
    </row>
    <row r="4123" spans="8:8" x14ac:dyDescent="0.3">
      <c r="H4123" s="8"/>
    </row>
    <row r="4124" spans="8:8" x14ac:dyDescent="0.3">
      <c r="H4124" s="8"/>
    </row>
    <row r="4125" spans="8:8" x14ac:dyDescent="0.3">
      <c r="H4125" s="8"/>
    </row>
    <row r="4126" spans="8:8" x14ac:dyDescent="0.3">
      <c r="H4126" s="8"/>
    </row>
    <row r="4127" spans="8:8" x14ac:dyDescent="0.3">
      <c r="H4127" s="8"/>
    </row>
    <row r="4128" spans="8:8" x14ac:dyDescent="0.3">
      <c r="H4128" s="8"/>
    </row>
    <row r="4129" spans="8:8" x14ac:dyDescent="0.3">
      <c r="H4129" s="8"/>
    </row>
    <row r="4130" spans="8:8" x14ac:dyDescent="0.3">
      <c r="H4130" s="8"/>
    </row>
    <row r="4131" spans="8:8" x14ac:dyDescent="0.3">
      <c r="H4131" s="8"/>
    </row>
    <row r="4132" spans="8:8" x14ac:dyDescent="0.3">
      <c r="H4132" s="8"/>
    </row>
    <row r="4133" spans="8:8" x14ac:dyDescent="0.3">
      <c r="H4133" s="8"/>
    </row>
    <row r="4134" spans="8:8" x14ac:dyDescent="0.3">
      <c r="H4134" s="8"/>
    </row>
    <row r="4135" spans="8:8" x14ac:dyDescent="0.3">
      <c r="H4135" s="8"/>
    </row>
    <row r="4136" spans="8:8" x14ac:dyDescent="0.3">
      <c r="H4136" s="8"/>
    </row>
    <row r="4137" spans="8:8" x14ac:dyDescent="0.3">
      <c r="H4137" s="8"/>
    </row>
    <row r="4138" spans="8:8" x14ac:dyDescent="0.3">
      <c r="H4138" s="8"/>
    </row>
    <row r="4139" spans="8:8" x14ac:dyDescent="0.3">
      <c r="H4139" s="8"/>
    </row>
    <row r="4140" spans="8:8" x14ac:dyDescent="0.3">
      <c r="H4140" s="8"/>
    </row>
    <row r="4141" spans="8:8" x14ac:dyDescent="0.3">
      <c r="H4141" s="8"/>
    </row>
    <row r="4142" spans="8:8" x14ac:dyDescent="0.3">
      <c r="H4142" s="8"/>
    </row>
    <row r="4143" spans="8:8" x14ac:dyDescent="0.3">
      <c r="H4143" s="8"/>
    </row>
    <row r="4144" spans="8:8" x14ac:dyDescent="0.3">
      <c r="H4144" s="8"/>
    </row>
    <row r="4145" spans="8:8" x14ac:dyDescent="0.3">
      <c r="H4145" s="8"/>
    </row>
    <row r="4146" spans="8:8" x14ac:dyDescent="0.3">
      <c r="H4146" s="8"/>
    </row>
    <row r="4147" spans="8:8" x14ac:dyDescent="0.3">
      <c r="H4147" s="8"/>
    </row>
    <row r="4148" spans="8:8" x14ac:dyDescent="0.3">
      <c r="H4148" s="8"/>
    </row>
    <row r="4149" spans="8:8" x14ac:dyDescent="0.3">
      <c r="H4149" s="8"/>
    </row>
    <row r="4150" spans="8:8" x14ac:dyDescent="0.3">
      <c r="H4150" s="8"/>
    </row>
    <row r="4151" spans="8:8" x14ac:dyDescent="0.3">
      <c r="H4151" s="8"/>
    </row>
    <row r="4152" spans="8:8" x14ac:dyDescent="0.3">
      <c r="H4152" s="8"/>
    </row>
    <row r="4153" spans="8:8" x14ac:dyDescent="0.3">
      <c r="H4153" s="8"/>
    </row>
    <row r="4154" spans="8:8" x14ac:dyDescent="0.3">
      <c r="H4154" s="8"/>
    </row>
    <row r="4155" spans="8:8" x14ac:dyDescent="0.3">
      <c r="H4155" s="8"/>
    </row>
    <row r="4156" spans="8:8" x14ac:dyDescent="0.3">
      <c r="H4156" s="8"/>
    </row>
    <row r="4157" spans="8:8" x14ac:dyDescent="0.3">
      <c r="H4157" s="8"/>
    </row>
    <row r="4158" spans="8:8" x14ac:dyDescent="0.3">
      <c r="H4158" s="8"/>
    </row>
    <row r="4159" spans="8:8" x14ac:dyDescent="0.3">
      <c r="H4159" s="8"/>
    </row>
    <row r="4160" spans="8:8" x14ac:dyDescent="0.3">
      <c r="H4160" s="8"/>
    </row>
    <row r="4161" spans="8:8" x14ac:dyDescent="0.3">
      <c r="H4161" s="8"/>
    </row>
    <row r="4162" spans="8:8" x14ac:dyDescent="0.3">
      <c r="H4162" s="8"/>
    </row>
    <row r="4163" spans="8:8" x14ac:dyDescent="0.3">
      <c r="H4163" s="8"/>
    </row>
    <row r="4164" spans="8:8" x14ac:dyDescent="0.3">
      <c r="H4164" s="8"/>
    </row>
    <row r="4165" spans="8:8" x14ac:dyDescent="0.3">
      <c r="H4165" s="8"/>
    </row>
    <row r="4166" spans="8:8" x14ac:dyDescent="0.3">
      <c r="H4166" s="8"/>
    </row>
    <row r="4167" spans="8:8" x14ac:dyDescent="0.3">
      <c r="H4167" s="8"/>
    </row>
    <row r="4168" spans="8:8" x14ac:dyDescent="0.3">
      <c r="H4168" s="8"/>
    </row>
    <row r="4169" spans="8:8" x14ac:dyDescent="0.3">
      <c r="H4169" s="8"/>
    </row>
    <row r="4170" spans="8:8" x14ac:dyDescent="0.3">
      <c r="H4170" s="8"/>
    </row>
    <row r="4171" spans="8:8" x14ac:dyDescent="0.3">
      <c r="H4171" s="8"/>
    </row>
    <row r="4172" spans="8:8" x14ac:dyDescent="0.3">
      <c r="H4172" s="8"/>
    </row>
    <row r="4173" spans="8:8" x14ac:dyDescent="0.3">
      <c r="H4173" s="8"/>
    </row>
    <row r="4174" spans="8:8" x14ac:dyDescent="0.3">
      <c r="H4174" s="8"/>
    </row>
    <row r="4175" spans="8:8" x14ac:dyDescent="0.3">
      <c r="H4175" s="8"/>
    </row>
    <row r="4176" spans="8:8" x14ac:dyDescent="0.3">
      <c r="H4176" s="8"/>
    </row>
    <row r="4177" spans="8:8" x14ac:dyDescent="0.3">
      <c r="H4177" s="8"/>
    </row>
    <row r="4178" spans="8:8" x14ac:dyDescent="0.3">
      <c r="H4178" s="8"/>
    </row>
    <row r="4179" spans="8:8" x14ac:dyDescent="0.3">
      <c r="H4179" s="8"/>
    </row>
    <row r="4180" spans="8:8" x14ac:dyDescent="0.3">
      <c r="H4180" s="8"/>
    </row>
    <row r="4181" spans="8:8" x14ac:dyDescent="0.3">
      <c r="H4181" s="8"/>
    </row>
    <row r="4182" spans="8:8" x14ac:dyDescent="0.3">
      <c r="H4182" s="8"/>
    </row>
    <row r="4183" spans="8:8" x14ac:dyDescent="0.3">
      <c r="H4183" s="8"/>
    </row>
    <row r="4184" spans="8:8" x14ac:dyDescent="0.3">
      <c r="H4184" s="8"/>
    </row>
    <row r="4185" spans="8:8" x14ac:dyDescent="0.3">
      <c r="H4185" s="8"/>
    </row>
    <row r="4186" spans="8:8" x14ac:dyDescent="0.3">
      <c r="H4186" s="8"/>
    </row>
    <row r="4187" spans="8:8" x14ac:dyDescent="0.3">
      <c r="H4187" s="8"/>
    </row>
    <row r="4188" spans="8:8" x14ac:dyDescent="0.3">
      <c r="H4188" s="8"/>
    </row>
    <row r="4189" spans="8:8" x14ac:dyDescent="0.3">
      <c r="H4189" s="8"/>
    </row>
    <row r="4190" spans="8:8" x14ac:dyDescent="0.3">
      <c r="H4190" s="8"/>
    </row>
    <row r="4191" spans="8:8" x14ac:dyDescent="0.3">
      <c r="H4191" s="8"/>
    </row>
    <row r="4192" spans="8:8" x14ac:dyDescent="0.3">
      <c r="H4192" s="8"/>
    </row>
    <row r="4193" spans="8:8" x14ac:dyDescent="0.3">
      <c r="H4193" s="8"/>
    </row>
    <row r="4194" spans="8:8" x14ac:dyDescent="0.3">
      <c r="H4194" s="8"/>
    </row>
    <row r="4195" spans="8:8" x14ac:dyDescent="0.3">
      <c r="H4195" s="8"/>
    </row>
    <row r="4196" spans="8:8" x14ac:dyDescent="0.3">
      <c r="H4196" s="8"/>
    </row>
    <row r="4197" spans="8:8" x14ac:dyDescent="0.3">
      <c r="H4197" s="8"/>
    </row>
    <row r="4198" spans="8:8" x14ac:dyDescent="0.3">
      <c r="H4198" s="8"/>
    </row>
    <row r="4199" spans="8:8" x14ac:dyDescent="0.3">
      <c r="H4199" s="8"/>
    </row>
    <row r="4200" spans="8:8" x14ac:dyDescent="0.3">
      <c r="H4200" s="8"/>
    </row>
    <row r="4201" spans="8:8" x14ac:dyDescent="0.3">
      <c r="H4201" s="8"/>
    </row>
    <row r="4202" spans="8:8" x14ac:dyDescent="0.3">
      <c r="H4202" s="8"/>
    </row>
    <row r="4203" spans="8:8" x14ac:dyDescent="0.3">
      <c r="H4203" s="8"/>
    </row>
    <row r="4204" spans="8:8" x14ac:dyDescent="0.3">
      <c r="H4204" s="8"/>
    </row>
    <row r="4205" spans="8:8" x14ac:dyDescent="0.3">
      <c r="H4205" s="8"/>
    </row>
    <row r="4206" spans="8:8" x14ac:dyDescent="0.3">
      <c r="H4206" s="8"/>
    </row>
    <row r="4207" spans="8:8" x14ac:dyDescent="0.3">
      <c r="H4207" s="8"/>
    </row>
    <row r="4208" spans="8:8" x14ac:dyDescent="0.3">
      <c r="H4208" s="8"/>
    </row>
    <row r="4209" spans="8:8" x14ac:dyDescent="0.3">
      <c r="H4209" s="8"/>
    </row>
    <row r="4210" spans="8:8" x14ac:dyDescent="0.3">
      <c r="H4210" s="8"/>
    </row>
    <row r="4211" spans="8:8" x14ac:dyDescent="0.3">
      <c r="H4211" s="8"/>
    </row>
    <row r="4212" spans="8:8" x14ac:dyDescent="0.3">
      <c r="H4212" s="8"/>
    </row>
    <row r="4213" spans="8:8" x14ac:dyDescent="0.3">
      <c r="H4213" s="8"/>
    </row>
    <row r="4214" spans="8:8" x14ac:dyDescent="0.3">
      <c r="H4214" s="8"/>
    </row>
    <row r="4215" spans="8:8" x14ac:dyDescent="0.3">
      <c r="H4215" s="8"/>
    </row>
    <row r="4216" spans="8:8" x14ac:dyDescent="0.3">
      <c r="H4216" s="8"/>
    </row>
    <row r="4217" spans="8:8" x14ac:dyDescent="0.3">
      <c r="H4217" s="8"/>
    </row>
    <row r="4218" spans="8:8" x14ac:dyDescent="0.3">
      <c r="H4218" s="8"/>
    </row>
    <row r="4219" spans="8:8" x14ac:dyDescent="0.3">
      <c r="H4219" s="8"/>
    </row>
    <row r="4220" spans="8:8" x14ac:dyDescent="0.3">
      <c r="H4220" s="8"/>
    </row>
    <row r="4221" spans="8:8" x14ac:dyDescent="0.3">
      <c r="H4221" s="8"/>
    </row>
    <row r="4222" spans="8:8" x14ac:dyDescent="0.3">
      <c r="H4222" s="8"/>
    </row>
    <row r="4223" spans="8:8" x14ac:dyDescent="0.3">
      <c r="H4223" s="8"/>
    </row>
    <row r="4224" spans="8:8" x14ac:dyDescent="0.3">
      <c r="H4224" s="8"/>
    </row>
    <row r="4225" spans="8:8" x14ac:dyDescent="0.3">
      <c r="H4225" s="8"/>
    </row>
    <row r="4226" spans="8:8" x14ac:dyDescent="0.3">
      <c r="H4226" s="8"/>
    </row>
    <row r="4227" spans="8:8" x14ac:dyDescent="0.3">
      <c r="H4227" s="8"/>
    </row>
    <row r="4228" spans="8:8" x14ac:dyDescent="0.3">
      <c r="H4228" s="8"/>
    </row>
    <row r="4229" spans="8:8" x14ac:dyDescent="0.3">
      <c r="H4229" s="8"/>
    </row>
    <row r="4230" spans="8:8" x14ac:dyDescent="0.3">
      <c r="H4230" s="8"/>
    </row>
    <row r="4231" spans="8:8" x14ac:dyDescent="0.3">
      <c r="H4231" s="8"/>
    </row>
    <row r="4232" spans="8:8" x14ac:dyDescent="0.3">
      <c r="H4232" s="8"/>
    </row>
    <row r="4233" spans="8:8" x14ac:dyDescent="0.3">
      <c r="H4233" s="8"/>
    </row>
    <row r="4234" spans="8:8" x14ac:dyDescent="0.3">
      <c r="H4234" s="8"/>
    </row>
    <row r="4235" spans="8:8" x14ac:dyDescent="0.3">
      <c r="H4235" s="8"/>
    </row>
    <row r="4236" spans="8:8" x14ac:dyDescent="0.3">
      <c r="H4236" s="8"/>
    </row>
    <row r="4237" spans="8:8" x14ac:dyDescent="0.3">
      <c r="H4237" s="8"/>
    </row>
    <row r="4238" spans="8:8" x14ac:dyDescent="0.3">
      <c r="H4238" s="8"/>
    </row>
    <row r="4239" spans="8:8" x14ac:dyDescent="0.3">
      <c r="H4239" s="8"/>
    </row>
    <row r="4240" spans="8:8" x14ac:dyDescent="0.3">
      <c r="H4240" s="8"/>
    </row>
    <row r="4241" spans="8:8" x14ac:dyDescent="0.3">
      <c r="H4241" s="8"/>
    </row>
    <row r="4242" spans="8:8" x14ac:dyDescent="0.3">
      <c r="H4242" s="8"/>
    </row>
    <row r="4243" spans="8:8" x14ac:dyDescent="0.3">
      <c r="H4243" s="8"/>
    </row>
    <row r="4244" spans="8:8" x14ac:dyDescent="0.3">
      <c r="H4244" s="8"/>
    </row>
    <row r="4245" spans="8:8" x14ac:dyDescent="0.3">
      <c r="H4245" s="8"/>
    </row>
    <row r="4246" spans="8:8" x14ac:dyDescent="0.3">
      <c r="H4246" s="8"/>
    </row>
    <row r="4247" spans="8:8" x14ac:dyDescent="0.3">
      <c r="H4247" s="8"/>
    </row>
    <row r="4248" spans="8:8" x14ac:dyDescent="0.3">
      <c r="H4248" s="8"/>
    </row>
    <row r="4249" spans="8:8" x14ac:dyDescent="0.3">
      <c r="H4249" s="8"/>
    </row>
    <row r="4250" spans="8:8" x14ac:dyDescent="0.3">
      <c r="H4250" s="8"/>
    </row>
    <row r="4251" spans="8:8" x14ac:dyDescent="0.3">
      <c r="H4251" s="8"/>
    </row>
    <row r="4252" spans="8:8" x14ac:dyDescent="0.3">
      <c r="H4252" s="8"/>
    </row>
    <row r="4253" spans="8:8" x14ac:dyDescent="0.3">
      <c r="H4253" s="8"/>
    </row>
    <row r="4254" spans="8:8" x14ac:dyDescent="0.3">
      <c r="H4254" s="8"/>
    </row>
    <row r="4255" spans="8:8" x14ac:dyDescent="0.3">
      <c r="H4255" s="8"/>
    </row>
    <row r="4256" spans="8:8" x14ac:dyDescent="0.3">
      <c r="H4256" s="8"/>
    </row>
    <row r="4257" spans="8:8" x14ac:dyDescent="0.3">
      <c r="H4257" s="8"/>
    </row>
    <row r="4258" spans="8:8" x14ac:dyDescent="0.3">
      <c r="H4258" s="8"/>
    </row>
    <row r="4259" spans="8:8" x14ac:dyDescent="0.3">
      <c r="H4259" s="8"/>
    </row>
    <row r="4260" spans="8:8" x14ac:dyDescent="0.3">
      <c r="H4260" s="8"/>
    </row>
    <row r="4261" spans="8:8" x14ac:dyDescent="0.3">
      <c r="H4261" s="8"/>
    </row>
    <row r="4262" spans="8:8" x14ac:dyDescent="0.3">
      <c r="H4262" s="8"/>
    </row>
    <row r="4263" spans="8:8" x14ac:dyDescent="0.3">
      <c r="H4263" s="8"/>
    </row>
    <row r="4264" spans="8:8" x14ac:dyDescent="0.3">
      <c r="H4264" s="8"/>
    </row>
    <row r="4265" spans="8:8" x14ac:dyDescent="0.3">
      <c r="H4265" s="8"/>
    </row>
    <row r="4266" spans="8:8" x14ac:dyDescent="0.3">
      <c r="H4266" s="8"/>
    </row>
    <row r="4267" spans="8:8" x14ac:dyDescent="0.3">
      <c r="H4267" s="8"/>
    </row>
    <row r="4268" spans="8:8" x14ac:dyDescent="0.3">
      <c r="H4268" s="8"/>
    </row>
    <row r="4269" spans="8:8" x14ac:dyDescent="0.3">
      <c r="H4269" s="8"/>
    </row>
    <row r="4270" spans="8:8" x14ac:dyDescent="0.3">
      <c r="H4270" s="8"/>
    </row>
    <row r="4271" spans="8:8" x14ac:dyDescent="0.3">
      <c r="H4271" s="8"/>
    </row>
    <row r="4272" spans="8:8" x14ac:dyDescent="0.3">
      <c r="H4272" s="8"/>
    </row>
    <row r="4273" spans="8:8" x14ac:dyDescent="0.3">
      <c r="H4273" s="8"/>
    </row>
    <row r="4274" spans="8:8" x14ac:dyDescent="0.3">
      <c r="H4274" s="8"/>
    </row>
    <row r="4275" spans="8:8" x14ac:dyDescent="0.3">
      <c r="H4275" s="8"/>
    </row>
    <row r="4276" spans="8:8" x14ac:dyDescent="0.3">
      <c r="H4276" s="8"/>
    </row>
    <row r="4277" spans="8:8" x14ac:dyDescent="0.3">
      <c r="H4277" s="8"/>
    </row>
    <row r="4278" spans="8:8" x14ac:dyDescent="0.3">
      <c r="H4278" s="8"/>
    </row>
    <row r="4279" spans="8:8" x14ac:dyDescent="0.3">
      <c r="H4279" s="8"/>
    </row>
    <row r="4280" spans="8:8" x14ac:dyDescent="0.3">
      <c r="H4280" s="8"/>
    </row>
    <row r="4281" spans="8:8" x14ac:dyDescent="0.3">
      <c r="H4281" s="8"/>
    </row>
    <row r="4282" spans="8:8" x14ac:dyDescent="0.3">
      <c r="H4282" s="8"/>
    </row>
    <row r="4283" spans="8:8" x14ac:dyDescent="0.3">
      <c r="H4283" s="8"/>
    </row>
    <row r="4284" spans="8:8" x14ac:dyDescent="0.3">
      <c r="H4284" s="8"/>
    </row>
    <row r="4285" spans="8:8" x14ac:dyDescent="0.3">
      <c r="H4285" s="8"/>
    </row>
    <row r="4286" spans="8:8" x14ac:dyDescent="0.3">
      <c r="H4286" s="8"/>
    </row>
    <row r="4287" spans="8:8" x14ac:dyDescent="0.3">
      <c r="H4287" s="8"/>
    </row>
    <row r="4288" spans="8:8" x14ac:dyDescent="0.3">
      <c r="H4288" s="8"/>
    </row>
    <row r="4289" spans="8:8" x14ac:dyDescent="0.3">
      <c r="H4289" s="8"/>
    </row>
    <row r="4290" spans="8:8" x14ac:dyDescent="0.3">
      <c r="H4290" s="8"/>
    </row>
    <row r="4291" spans="8:8" x14ac:dyDescent="0.3">
      <c r="H4291" s="8"/>
    </row>
    <row r="4292" spans="8:8" x14ac:dyDescent="0.3">
      <c r="H4292" s="8"/>
    </row>
    <row r="4293" spans="8:8" x14ac:dyDescent="0.3">
      <c r="H4293" s="8"/>
    </row>
    <row r="4294" spans="8:8" x14ac:dyDescent="0.3">
      <c r="H4294" s="8"/>
    </row>
    <row r="4295" spans="8:8" x14ac:dyDescent="0.3">
      <c r="H4295" s="8"/>
    </row>
    <row r="4296" spans="8:8" x14ac:dyDescent="0.3">
      <c r="H4296" s="8"/>
    </row>
    <row r="4297" spans="8:8" x14ac:dyDescent="0.3">
      <c r="H4297" s="8"/>
    </row>
    <row r="4298" spans="8:8" x14ac:dyDescent="0.3">
      <c r="H4298" s="8"/>
    </row>
    <row r="4299" spans="8:8" x14ac:dyDescent="0.3">
      <c r="H4299" s="8"/>
    </row>
    <row r="4300" spans="8:8" x14ac:dyDescent="0.3">
      <c r="H4300" s="8"/>
    </row>
    <row r="4301" spans="8:8" x14ac:dyDescent="0.3">
      <c r="H4301" s="8"/>
    </row>
    <row r="4302" spans="8:8" x14ac:dyDescent="0.3">
      <c r="H4302" s="8"/>
    </row>
    <row r="4303" spans="8:8" x14ac:dyDescent="0.3">
      <c r="H4303" s="8"/>
    </row>
    <row r="4304" spans="8:8" x14ac:dyDescent="0.3">
      <c r="H4304" s="8"/>
    </row>
    <row r="4305" spans="8:8" x14ac:dyDescent="0.3">
      <c r="H4305" s="8"/>
    </row>
    <row r="4306" spans="8:8" x14ac:dyDescent="0.3">
      <c r="H4306" s="8"/>
    </row>
    <row r="4307" spans="8:8" x14ac:dyDescent="0.3">
      <c r="H4307" s="8"/>
    </row>
    <row r="4308" spans="8:8" x14ac:dyDescent="0.3">
      <c r="H4308" s="8"/>
    </row>
    <row r="4309" spans="8:8" x14ac:dyDescent="0.3">
      <c r="H4309" s="8"/>
    </row>
    <row r="4310" spans="8:8" x14ac:dyDescent="0.3">
      <c r="H4310" s="8"/>
    </row>
    <row r="4311" spans="8:8" x14ac:dyDescent="0.3">
      <c r="H4311" s="8"/>
    </row>
    <row r="4312" spans="8:8" x14ac:dyDescent="0.3">
      <c r="H4312" s="8"/>
    </row>
    <row r="4313" spans="8:8" x14ac:dyDescent="0.3">
      <c r="H4313" s="8"/>
    </row>
    <row r="4314" spans="8:8" x14ac:dyDescent="0.3">
      <c r="H4314" s="8"/>
    </row>
    <row r="4315" spans="8:8" x14ac:dyDescent="0.3">
      <c r="H4315" s="8"/>
    </row>
    <row r="4316" spans="8:8" x14ac:dyDescent="0.3">
      <c r="H4316" s="8"/>
    </row>
    <row r="4317" spans="8:8" x14ac:dyDescent="0.3">
      <c r="H4317" s="8"/>
    </row>
    <row r="4318" spans="8:8" x14ac:dyDescent="0.3">
      <c r="H4318" s="8"/>
    </row>
    <row r="4319" spans="8:8" x14ac:dyDescent="0.3">
      <c r="H4319" s="8"/>
    </row>
    <row r="4320" spans="8:8" x14ac:dyDescent="0.3">
      <c r="H4320" s="8"/>
    </row>
    <row r="4321" spans="8:8" x14ac:dyDescent="0.3">
      <c r="H4321" s="8"/>
    </row>
    <row r="4322" spans="8:8" x14ac:dyDescent="0.3">
      <c r="H4322" s="8"/>
    </row>
    <row r="4323" spans="8:8" x14ac:dyDescent="0.3">
      <c r="H4323" s="8"/>
    </row>
    <row r="4324" spans="8:8" x14ac:dyDescent="0.3">
      <c r="H4324" s="8"/>
    </row>
    <row r="4325" spans="8:8" x14ac:dyDescent="0.3">
      <c r="H4325" s="8"/>
    </row>
    <row r="4326" spans="8:8" x14ac:dyDescent="0.3">
      <c r="H4326" s="8"/>
    </row>
    <row r="4327" spans="8:8" x14ac:dyDescent="0.3">
      <c r="H4327" s="8"/>
    </row>
    <row r="4328" spans="8:8" x14ac:dyDescent="0.3">
      <c r="H4328" s="8"/>
    </row>
    <row r="4329" spans="8:8" x14ac:dyDescent="0.3">
      <c r="H4329" s="8"/>
    </row>
    <row r="4330" spans="8:8" x14ac:dyDescent="0.3">
      <c r="H4330" s="8"/>
    </row>
    <row r="4331" spans="8:8" x14ac:dyDescent="0.3">
      <c r="H4331" s="8"/>
    </row>
    <row r="4332" spans="8:8" x14ac:dyDescent="0.3">
      <c r="H4332" s="8"/>
    </row>
    <row r="4333" spans="8:8" x14ac:dyDescent="0.3">
      <c r="H4333" s="8"/>
    </row>
    <row r="4334" spans="8:8" x14ac:dyDescent="0.3">
      <c r="H4334" s="8"/>
    </row>
    <row r="4335" spans="8:8" x14ac:dyDescent="0.3">
      <c r="H4335" s="8"/>
    </row>
    <row r="4336" spans="8:8" x14ac:dyDescent="0.3">
      <c r="H4336" s="8"/>
    </row>
    <row r="4337" spans="8:8" x14ac:dyDescent="0.3">
      <c r="H4337" s="8"/>
    </row>
    <row r="4338" spans="8:8" x14ac:dyDescent="0.3">
      <c r="H4338" s="8"/>
    </row>
    <row r="4339" spans="8:8" x14ac:dyDescent="0.3">
      <c r="H4339" s="8"/>
    </row>
    <row r="4340" spans="8:8" x14ac:dyDescent="0.3">
      <c r="H4340" s="8"/>
    </row>
    <row r="4341" spans="8:8" x14ac:dyDescent="0.3">
      <c r="H4341" s="8"/>
    </row>
    <row r="4342" spans="8:8" x14ac:dyDescent="0.3">
      <c r="H4342" s="8"/>
    </row>
    <row r="4343" spans="8:8" x14ac:dyDescent="0.3">
      <c r="H4343" s="8"/>
    </row>
    <row r="4344" spans="8:8" x14ac:dyDescent="0.3">
      <c r="H4344" s="8"/>
    </row>
    <row r="4345" spans="8:8" x14ac:dyDescent="0.3">
      <c r="H4345" s="8"/>
    </row>
    <row r="4346" spans="8:8" x14ac:dyDescent="0.3">
      <c r="H4346" s="8"/>
    </row>
    <row r="4347" spans="8:8" x14ac:dyDescent="0.3">
      <c r="H4347" s="8"/>
    </row>
    <row r="4348" spans="8:8" x14ac:dyDescent="0.3">
      <c r="H4348" s="8"/>
    </row>
    <row r="4349" spans="8:8" x14ac:dyDescent="0.3">
      <c r="H4349" s="8"/>
    </row>
    <row r="4350" spans="8:8" x14ac:dyDescent="0.3">
      <c r="H4350" s="8"/>
    </row>
    <row r="4351" spans="8:8" x14ac:dyDescent="0.3">
      <c r="H4351" s="8"/>
    </row>
    <row r="4352" spans="8:8" x14ac:dyDescent="0.3">
      <c r="H4352" s="8"/>
    </row>
    <row r="4353" spans="8:8" x14ac:dyDescent="0.3">
      <c r="H4353" s="8"/>
    </row>
    <row r="4354" spans="8:8" x14ac:dyDescent="0.3">
      <c r="H4354" s="8"/>
    </row>
    <row r="4355" spans="8:8" x14ac:dyDescent="0.3">
      <c r="H4355" s="8"/>
    </row>
    <row r="4356" spans="8:8" x14ac:dyDescent="0.3">
      <c r="H4356" s="8"/>
    </row>
    <row r="4357" spans="8:8" x14ac:dyDescent="0.3">
      <c r="H4357" s="8"/>
    </row>
    <row r="4358" spans="8:8" x14ac:dyDescent="0.3">
      <c r="H4358" s="8"/>
    </row>
    <row r="4359" spans="8:8" x14ac:dyDescent="0.3">
      <c r="H4359" s="8"/>
    </row>
    <row r="4360" spans="8:8" x14ac:dyDescent="0.3">
      <c r="H4360" s="8"/>
    </row>
    <row r="4361" spans="8:8" x14ac:dyDescent="0.3">
      <c r="H4361" s="8"/>
    </row>
    <row r="4362" spans="8:8" x14ac:dyDescent="0.3">
      <c r="H4362" s="8"/>
    </row>
    <row r="4363" spans="8:8" x14ac:dyDescent="0.3">
      <c r="H4363" s="8"/>
    </row>
    <row r="4364" spans="8:8" x14ac:dyDescent="0.3">
      <c r="H4364" s="8"/>
    </row>
    <row r="4365" spans="8:8" x14ac:dyDescent="0.3">
      <c r="H4365" s="8"/>
    </row>
    <row r="4366" spans="8:8" x14ac:dyDescent="0.3">
      <c r="H4366" s="8"/>
    </row>
    <row r="4367" spans="8:8" x14ac:dyDescent="0.3">
      <c r="H4367" s="8"/>
    </row>
    <row r="4368" spans="8:8" x14ac:dyDescent="0.3">
      <c r="H4368" s="8"/>
    </row>
    <row r="4369" spans="8:8" x14ac:dyDescent="0.3">
      <c r="H4369" s="8"/>
    </row>
    <row r="4370" spans="8:8" x14ac:dyDescent="0.3">
      <c r="H4370" s="8"/>
    </row>
    <row r="4371" spans="8:8" x14ac:dyDescent="0.3">
      <c r="H4371" s="8"/>
    </row>
    <row r="4372" spans="8:8" x14ac:dyDescent="0.3">
      <c r="H4372" s="8"/>
    </row>
    <row r="4373" spans="8:8" x14ac:dyDescent="0.3">
      <c r="H4373" s="8"/>
    </row>
    <row r="4374" spans="8:8" x14ac:dyDescent="0.3">
      <c r="H4374" s="8"/>
    </row>
    <row r="4375" spans="8:8" x14ac:dyDescent="0.3">
      <c r="H4375" s="8"/>
    </row>
    <row r="4376" spans="8:8" x14ac:dyDescent="0.3">
      <c r="H4376" s="8"/>
    </row>
    <row r="4377" spans="8:8" x14ac:dyDescent="0.3">
      <c r="H4377" s="8"/>
    </row>
    <row r="4378" spans="8:8" x14ac:dyDescent="0.3">
      <c r="H4378" s="8"/>
    </row>
    <row r="4379" spans="8:8" x14ac:dyDescent="0.3">
      <c r="H4379" s="8"/>
    </row>
    <row r="4380" spans="8:8" x14ac:dyDescent="0.3">
      <c r="H4380" s="8"/>
    </row>
    <row r="4381" spans="8:8" x14ac:dyDescent="0.3">
      <c r="H4381" s="8"/>
    </row>
    <row r="4382" spans="8:8" x14ac:dyDescent="0.3">
      <c r="H4382" s="8"/>
    </row>
    <row r="4383" spans="8:8" x14ac:dyDescent="0.3">
      <c r="H4383" s="8"/>
    </row>
    <row r="4384" spans="8:8" x14ac:dyDescent="0.3">
      <c r="H4384" s="8"/>
    </row>
    <row r="4385" spans="8:8" x14ac:dyDescent="0.3">
      <c r="H4385" s="8"/>
    </row>
    <row r="4386" spans="8:8" x14ac:dyDescent="0.3">
      <c r="H4386" s="8"/>
    </row>
    <row r="4387" spans="8:8" x14ac:dyDescent="0.3">
      <c r="H4387" s="8"/>
    </row>
    <row r="4388" spans="8:8" x14ac:dyDescent="0.3">
      <c r="H4388" s="8"/>
    </row>
    <row r="4389" spans="8:8" x14ac:dyDescent="0.3">
      <c r="H4389" s="8"/>
    </row>
    <row r="4390" spans="8:8" x14ac:dyDescent="0.3">
      <c r="H4390" s="8"/>
    </row>
    <row r="4391" spans="8:8" x14ac:dyDescent="0.3">
      <c r="H4391" s="8"/>
    </row>
    <row r="4392" spans="8:8" x14ac:dyDescent="0.3">
      <c r="H4392" s="8"/>
    </row>
    <row r="4393" spans="8:8" x14ac:dyDescent="0.3">
      <c r="H4393" s="8"/>
    </row>
    <row r="4394" spans="8:8" x14ac:dyDescent="0.3">
      <c r="H4394" s="8"/>
    </row>
    <row r="4395" spans="8:8" x14ac:dyDescent="0.3">
      <c r="H4395" s="8"/>
    </row>
    <row r="4396" spans="8:8" x14ac:dyDescent="0.3">
      <c r="H4396" s="8"/>
    </row>
    <row r="4397" spans="8:8" x14ac:dyDescent="0.3">
      <c r="H4397" s="8"/>
    </row>
    <row r="4398" spans="8:8" x14ac:dyDescent="0.3">
      <c r="H4398" s="8"/>
    </row>
    <row r="4399" spans="8:8" x14ac:dyDescent="0.3">
      <c r="H4399" s="8"/>
    </row>
    <row r="4400" spans="8:8" x14ac:dyDescent="0.3">
      <c r="H4400" s="8"/>
    </row>
    <row r="4401" spans="8:8" x14ac:dyDescent="0.3">
      <c r="H4401" s="8"/>
    </row>
    <row r="4402" spans="8:8" x14ac:dyDescent="0.3">
      <c r="H4402" s="8"/>
    </row>
    <row r="4403" spans="8:8" x14ac:dyDescent="0.3">
      <c r="H4403" s="8"/>
    </row>
    <row r="4404" spans="8:8" x14ac:dyDescent="0.3">
      <c r="H4404" s="8"/>
    </row>
    <row r="4405" spans="8:8" x14ac:dyDescent="0.3">
      <c r="H4405" s="8"/>
    </row>
    <row r="4406" spans="8:8" x14ac:dyDescent="0.3">
      <c r="H4406" s="8"/>
    </row>
    <row r="4407" spans="8:8" x14ac:dyDescent="0.3">
      <c r="H4407" s="8"/>
    </row>
    <row r="4408" spans="8:8" x14ac:dyDescent="0.3">
      <c r="H4408" s="8"/>
    </row>
    <row r="4409" spans="8:8" x14ac:dyDescent="0.3">
      <c r="H4409" s="8"/>
    </row>
    <row r="4410" spans="8:8" x14ac:dyDescent="0.3">
      <c r="H4410" s="8"/>
    </row>
    <row r="4411" spans="8:8" x14ac:dyDescent="0.3">
      <c r="H4411" s="8"/>
    </row>
    <row r="4412" spans="8:8" x14ac:dyDescent="0.3">
      <c r="H4412" s="8"/>
    </row>
    <row r="4413" spans="8:8" x14ac:dyDescent="0.3">
      <c r="H4413" s="8"/>
    </row>
    <row r="4414" spans="8:8" x14ac:dyDescent="0.3">
      <c r="H4414" s="8"/>
    </row>
    <row r="4415" spans="8:8" x14ac:dyDescent="0.3">
      <c r="H4415" s="8"/>
    </row>
    <row r="4416" spans="8:8" x14ac:dyDescent="0.3">
      <c r="H4416" s="8"/>
    </row>
    <row r="4417" spans="8:8" x14ac:dyDescent="0.3">
      <c r="H4417" s="8"/>
    </row>
    <row r="4418" spans="8:8" x14ac:dyDescent="0.3">
      <c r="H4418" s="8"/>
    </row>
    <row r="4419" spans="8:8" x14ac:dyDescent="0.3">
      <c r="H4419" s="8"/>
    </row>
    <row r="4420" spans="8:8" x14ac:dyDescent="0.3">
      <c r="H4420" s="8"/>
    </row>
    <row r="4421" spans="8:8" x14ac:dyDescent="0.3">
      <c r="H4421" s="8"/>
    </row>
    <row r="4422" spans="8:8" x14ac:dyDescent="0.3">
      <c r="H4422" s="8"/>
    </row>
    <row r="4423" spans="8:8" x14ac:dyDescent="0.3">
      <c r="H4423" s="8"/>
    </row>
    <row r="4424" spans="8:8" x14ac:dyDescent="0.3">
      <c r="H4424" s="8"/>
    </row>
    <row r="4425" spans="8:8" x14ac:dyDescent="0.3">
      <c r="H4425" s="8"/>
    </row>
    <row r="4426" spans="8:8" x14ac:dyDescent="0.3">
      <c r="H4426" s="8"/>
    </row>
    <row r="4427" spans="8:8" x14ac:dyDescent="0.3">
      <c r="H4427" s="8"/>
    </row>
    <row r="4428" spans="8:8" x14ac:dyDescent="0.3">
      <c r="H4428" s="8"/>
    </row>
    <row r="4429" spans="8:8" x14ac:dyDescent="0.3">
      <c r="H4429" s="8"/>
    </row>
    <row r="4430" spans="8:8" x14ac:dyDescent="0.3">
      <c r="H4430" s="8"/>
    </row>
    <row r="4431" spans="8:8" x14ac:dyDescent="0.3">
      <c r="H4431" s="8"/>
    </row>
    <row r="4432" spans="8:8" x14ac:dyDescent="0.3">
      <c r="H4432" s="8"/>
    </row>
    <row r="4433" spans="8:8" x14ac:dyDescent="0.3">
      <c r="H4433" s="8"/>
    </row>
    <row r="4434" spans="8:8" x14ac:dyDescent="0.3">
      <c r="H4434" s="8"/>
    </row>
    <row r="4435" spans="8:8" x14ac:dyDescent="0.3">
      <c r="H4435" s="8"/>
    </row>
    <row r="4436" spans="8:8" x14ac:dyDescent="0.3">
      <c r="H4436" s="8"/>
    </row>
    <row r="4437" spans="8:8" x14ac:dyDescent="0.3">
      <c r="H4437" s="8"/>
    </row>
    <row r="4438" spans="8:8" x14ac:dyDescent="0.3">
      <c r="H4438" s="8"/>
    </row>
    <row r="4439" spans="8:8" x14ac:dyDescent="0.3">
      <c r="H4439" s="8"/>
    </row>
    <row r="4440" spans="8:8" x14ac:dyDescent="0.3">
      <c r="H4440" s="8"/>
    </row>
    <row r="4441" spans="8:8" x14ac:dyDescent="0.3">
      <c r="H4441" s="8"/>
    </row>
    <row r="4442" spans="8:8" x14ac:dyDescent="0.3">
      <c r="H4442" s="8"/>
    </row>
    <row r="4443" spans="8:8" x14ac:dyDescent="0.3">
      <c r="H4443" s="8"/>
    </row>
    <row r="4444" spans="8:8" x14ac:dyDescent="0.3">
      <c r="H4444" s="8"/>
    </row>
    <row r="4445" spans="8:8" x14ac:dyDescent="0.3">
      <c r="H4445" s="8"/>
    </row>
    <row r="4446" spans="8:8" x14ac:dyDescent="0.3">
      <c r="H4446" s="8"/>
    </row>
    <row r="4447" spans="8:8" x14ac:dyDescent="0.3">
      <c r="H4447" s="8"/>
    </row>
    <row r="4448" spans="8:8" x14ac:dyDescent="0.3">
      <c r="H4448" s="8"/>
    </row>
    <row r="4449" spans="8:8" x14ac:dyDescent="0.3">
      <c r="H4449" s="8"/>
    </row>
    <row r="4450" spans="8:8" x14ac:dyDescent="0.3">
      <c r="H4450" s="8"/>
    </row>
    <row r="4451" spans="8:8" x14ac:dyDescent="0.3">
      <c r="H4451" s="8"/>
    </row>
    <row r="4452" spans="8:8" x14ac:dyDescent="0.3">
      <c r="H4452" s="8"/>
    </row>
    <row r="4453" spans="8:8" x14ac:dyDescent="0.3">
      <c r="H4453" s="8"/>
    </row>
    <row r="4454" spans="8:8" x14ac:dyDescent="0.3">
      <c r="H4454" s="8"/>
    </row>
    <row r="4455" spans="8:8" x14ac:dyDescent="0.3">
      <c r="H4455" s="8"/>
    </row>
    <row r="4456" spans="8:8" x14ac:dyDescent="0.3">
      <c r="H4456" s="8"/>
    </row>
    <row r="4457" spans="8:8" x14ac:dyDescent="0.3">
      <c r="H4457" s="8"/>
    </row>
    <row r="4458" spans="8:8" x14ac:dyDescent="0.3">
      <c r="H4458" s="8"/>
    </row>
    <row r="4459" spans="8:8" x14ac:dyDescent="0.3">
      <c r="H4459" s="8"/>
    </row>
    <row r="4460" spans="8:8" x14ac:dyDescent="0.3">
      <c r="H4460" s="8"/>
    </row>
    <row r="4461" spans="8:8" x14ac:dyDescent="0.3">
      <c r="H4461" s="8"/>
    </row>
    <row r="4462" spans="8:8" x14ac:dyDescent="0.3">
      <c r="H4462" s="8"/>
    </row>
    <row r="4463" spans="8:8" x14ac:dyDescent="0.3">
      <c r="H4463" s="8"/>
    </row>
    <row r="4464" spans="8:8" x14ac:dyDescent="0.3">
      <c r="H4464" s="8"/>
    </row>
    <row r="4465" spans="8:8" x14ac:dyDescent="0.3">
      <c r="H4465" s="8"/>
    </row>
    <row r="4466" spans="8:8" x14ac:dyDescent="0.3">
      <c r="H4466" s="8"/>
    </row>
    <row r="4467" spans="8:8" x14ac:dyDescent="0.3">
      <c r="H4467" s="8"/>
    </row>
    <row r="4468" spans="8:8" x14ac:dyDescent="0.3">
      <c r="H4468" s="8"/>
    </row>
    <row r="4469" spans="8:8" x14ac:dyDescent="0.3">
      <c r="H4469" s="8"/>
    </row>
    <row r="4470" spans="8:8" x14ac:dyDescent="0.3">
      <c r="H4470" s="8"/>
    </row>
    <row r="4471" spans="8:8" x14ac:dyDescent="0.3">
      <c r="H4471" s="8"/>
    </row>
    <row r="4472" spans="8:8" x14ac:dyDescent="0.3">
      <c r="H4472" s="8"/>
    </row>
    <row r="4473" spans="8:8" x14ac:dyDescent="0.3">
      <c r="H4473" s="8"/>
    </row>
    <row r="4474" spans="8:8" x14ac:dyDescent="0.3">
      <c r="H4474" s="8"/>
    </row>
    <row r="4475" spans="8:8" x14ac:dyDescent="0.3">
      <c r="H4475" s="8"/>
    </row>
    <row r="4476" spans="8:8" x14ac:dyDescent="0.3">
      <c r="H4476" s="8"/>
    </row>
    <row r="4477" spans="8:8" x14ac:dyDescent="0.3">
      <c r="H4477" s="8"/>
    </row>
    <row r="4478" spans="8:8" x14ac:dyDescent="0.3">
      <c r="H4478" s="8"/>
    </row>
    <row r="4479" spans="8:8" x14ac:dyDescent="0.3">
      <c r="H4479" s="8"/>
    </row>
    <row r="4480" spans="8:8" x14ac:dyDescent="0.3">
      <c r="H4480" s="8"/>
    </row>
    <row r="4481" spans="8:8" x14ac:dyDescent="0.3">
      <c r="H4481" s="8"/>
    </row>
    <row r="4482" spans="8:8" x14ac:dyDescent="0.3">
      <c r="H4482" s="8"/>
    </row>
    <row r="4483" spans="8:8" x14ac:dyDescent="0.3">
      <c r="H4483" s="8"/>
    </row>
    <row r="4484" spans="8:8" x14ac:dyDescent="0.3">
      <c r="H4484" s="8"/>
    </row>
    <row r="4485" spans="8:8" x14ac:dyDescent="0.3">
      <c r="H4485" s="8"/>
    </row>
    <row r="4486" spans="8:8" x14ac:dyDescent="0.3">
      <c r="H4486" s="8"/>
    </row>
    <row r="4487" spans="8:8" x14ac:dyDescent="0.3">
      <c r="H4487" s="8"/>
    </row>
    <row r="4488" spans="8:8" x14ac:dyDescent="0.3">
      <c r="H4488" s="8"/>
    </row>
    <row r="4489" spans="8:8" x14ac:dyDescent="0.3">
      <c r="H4489" s="8"/>
    </row>
    <row r="4490" spans="8:8" x14ac:dyDescent="0.3">
      <c r="H4490" s="8"/>
    </row>
    <row r="4491" spans="8:8" x14ac:dyDescent="0.3">
      <c r="H4491" s="8"/>
    </row>
    <row r="4492" spans="8:8" x14ac:dyDescent="0.3">
      <c r="H4492" s="8"/>
    </row>
    <row r="4493" spans="8:8" x14ac:dyDescent="0.3">
      <c r="H4493" s="8"/>
    </row>
    <row r="4494" spans="8:8" x14ac:dyDescent="0.3">
      <c r="H4494" s="8"/>
    </row>
    <row r="4495" spans="8:8" x14ac:dyDescent="0.3">
      <c r="H4495" s="8"/>
    </row>
    <row r="4496" spans="8:8" x14ac:dyDescent="0.3">
      <c r="H4496" s="8"/>
    </row>
    <row r="4497" spans="8:8" x14ac:dyDescent="0.3">
      <c r="H4497" s="8"/>
    </row>
    <row r="4498" spans="8:8" x14ac:dyDescent="0.3">
      <c r="H4498" s="8"/>
    </row>
    <row r="4499" spans="8:8" x14ac:dyDescent="0.3">
      <c r="H4499" s="8"/>
    </row>
    <row r="4500" spans="8:8" x14ac:dyDescent="0.3">
      <c r="H4500" s="8"/>
    </row>
    <row r="4501" spans="8:8" x14ac:dyDescent="0.3">
      <c r="H4501" s="8"/>
    </row>
    <row r="4502" spans="8:8" x14ac:dyDescent="0.3">
      <c r="H4502" s="8"/>
    </row>
    <row r="4503" spans="8:8" x14ac:dyDescent="0.3">
      <c r="H4503" s="8"/>
    </row>
    <row r="4504" spans="8:8" x14ac:dyDescent="0.3">
      <c r="H4504" s="8"/>
    </row>
    <row r="4505" spans="8:8" x14ac:dyDescent="0.3">
      <c r="H4505" s="8"/>
    </row>
    <row r="4506" spans="8:8" x14ac:dyDescent="0.3">
      <c r="H4506" s="8"/>
    </row>
    <row r="4507" spans="8:8" x14ac:dyDescent="0.3">
      <c r="H4507" s="8"/>
    </row>
    <row r="4508" spans="8:8" x14ac:dyDescent="0.3">
      <c r="H4508" s="8"/>
    </row>
    <row r="4509" spans="8:8" x14ac:dyDescent="0.3">
      <c r="H4509" s="8"/>
    </row>
    <row r="4510" spans="8:8" x14ac:dyDescent="0.3">
      <c r="H4510" s="8"/>
    </row>
    <row r="4511" spans="8:8" x14ac:dyDescent="0.3">
      <c r="H4511" s="8"/>
    </row>
    <row r="4512" spans="8:8" x14ac:dyDescent="0.3">
      <c r="H4512" s="8"/>
    </row>
    <row r="4513" spans="8:8" x14ac:dyDescent="0.3">
      <c r="H4513" s="8"/>
    </row>
    <row r="4514" spans="8:8" x14ac:dyDescent="0.3">
      <c r="H4514" s="8"/>
    </row>
    <row r="4515" spans="8:8" x14ac:dyDescent="0.3">
      <c r="H4515" s="8"/>
    </row>
    <row r="4516" spans="8:8" x14ac:dyDescent="0.3">
      <c r="H4516" s="8"/>
    </row>
    <row r="4517" spans="8:8" x14ac:dyDescent="0.3">
      <c r="H4517" s="8"/>
    </row>
    <row r="4518" spans="8:8" x14ac:dyDescent="0.3">
      <c r="H4518" s="8"/>
    </row>
    <row r="4519" spans="8:8" x14ac:dyDescent="0.3">
      <c r="H4519" s="8"/>
    </row>
    <row r="4520" spans="8:8" x14ac:dyDescent="0.3">
      <c r="H4520" s="8"/>
    </row>
    <row r="4521" spans="8:8" x14ac:dyDescent="0.3">
      <c r="H4521" s="8"/>
    </row>
    <row r="4522" spans="8:8" x14ac:dyDescent="0.3">
      <c r="H4522" s="8"/>
    </row>
    <row r="4523" spans="8:8" x14ac:dyDescent="0.3">
      <c r="H4523" s="8"/>
    </row>
    <row r="4524" spans="8:8" x14ac:dyDescent="0.3">
      <c r="H4524" s="8"/>
    </row>
    <row r="4525" spans="8:8" x14ac:dyDescent="0.3">
      <c r="H4525" s="8"/>
    </row>
    <row r="4526" spans="8:8" x14ac:dyDescent="0.3">
      <c r="H4526" s="8"/>
    </row>
    <row r="4527" spans="8:8" x14ac:dyDescent="0.3">
      <c r="H4527" s="8"/>
    </row>
    <row r="4528" spans="8:8" x14ac:dyDescent="0.3">
      <c r="H4528" s="8"/>
    </row>
    <row r="4529" spans="8:8" x14ac:dyDescent="0.3">
      <c r="H4529" s="8"/>
    </row>
    <row r="4530" spans="8:8" x14ac:dyDescent="0.3">
      <c r="H4530" s="8"/>
    </row>
    <row r="4531" spans="8:8" x14ac:dyDescent="0.3">
      <c r="H4531" s="8"/>
    </row>
    <row r="4532" spans="8:8" x14ac:dyDescent="0.3">
      <c r="H4532" s="8"/>
    </row>
    <row r="4533" spans="8:8" x14ac:dyDescent="0.3">
      <c r="H4533" s="8"/>
    </row>
    <row r="4534" spans="8:8" x14ac:dyDescent="0.3">
      <c r="H4534" s="8"/>
    </row>
    <row r="4535" spans="8:8" x14ac:dyDescent="0.3">
      <c r="H4535" s="8"/>
    </row>
    <row r="4536" spans="8:8" x14ac:dyDescent="0.3">
      <c r="H4536" s="8"/>
    </row>
    <row r="4537" spans="8:8" x14ac:dyDescent="0.3">
      <c r="H4537" s="8"/>
    </row>
    <row r="4538" spans="8:8" x14ac:dyDescent="0.3">
      <c r="H4538" s="8"/>
    </row>
    <row r="4539" spans="8:8" x14ac:dyDescent="0.3">
      <c r="H4539" s="8"/>
    </row>
    <row r="4540" spans="8:8" x14ac:dyDescent="0.3">
      <c r="H4540" s="8"/>
    </row>
    <row r="4541" spans="8:8" x14ac:dyDescent="0.3">
      <c r="H4541" s="8"/>
    </row>
    <row r="4542" spans="8:8" x14ac:dyDescent="0.3">
      <c r="H4542" s="8"/>
    </row>
    <row r="4543" spans="8:8" x14ac:dyDescent="0.3">
      <c r="H4543" s="8"/>
    </row>
    <row r="4544" spans="8:8" x14ac:dyDescent="0.3">
      <c r="H4544" s="8"/>
    </row>
    <row r="4545" spans="8:8" x14ac:dyDescent="0.3">
      <c r="H4545" s="8"/>
    </row>
    <row r="4546" spans="8:8" x14ac:dyDescent="0.3">
      <c r="H4546" s="8"/>
    </row>
    <row r="4547" spans="8:8" x14ac:dyDescent="0.3">
      <c r="H4547" s="8"/>
    </row>
    <row r="4548" spans="8:8" x14ac:dyDescent="0.3">
      <c r="H4548" s="8"/>
    </row>
    <row r="4549" spans="8:8" x14ac:dyDescent="0.3">
      <c r="H4549" s="8"/>
    </row>
    <row r="4550" spans="8:8" x14ac:dyDescent="0.3">
      <c r="H4550" s="8"/>
    </row>
    <row r="4551" spans="8:8" x14ac:dyDescent="0.3">
      <c r="H4551" s="8"/>
    </row>
    <row r="4552" spans="8:8" x14ac:dyDescent="0.3">
      <c r="H4552" s="8"/>
    </row>
    <row r="4553" spans="8:8" x14ac:dyDescent="0.3">
      <c r="H4553" s="8"/>
    </row>
    <row r="4554" spans="8:8" x14ac:dyDescent="0.3">
      <c r="H4554" s="8"/>
    </row>
    <row r="4555" spans="8:8" x14ac:dyDescent="0.3">
      <c r="H4555" s="8"/>
    </row>
    <row r="4556" spans="8:8" x14ac:dyDescent="0.3">
      <c r="H4556" s="8"/>
    </row>
    <row r="4557" spans="8:8" x14ac:dyDescent="0.3">
      <c r="H4557" s="8"/>
    </row>
    <row r="4558" spans="8:8" x14ac:dyDescent="0.3">
      <c r="H4558" s="8"/>
    </row>
    <row r="4559" spans="8:8" x14ac:dyDescent="0.3">
      <c r="H4559" s="8"/>
    </row>
    <row r="4560" spans="8:8" x14ac:dyDescent="0.3">
      <c r="H4560" s="8"/>
    </row>
    <row r="4561" spans="8:8" x14ac:dyDescent="0.3">
      <c r="H4561" s="8"/>
    </row>
    <row r="4562" spans="8:8" x14ac:dyDescent="0.3">
      <c r="H4562" s="8"/>
    </row>
    <row r="4563" spans="8:8" x14ac:dyDescent="0.3">
      <c r="H4563" s="8"/>
    </row>
    <row r="4564" spans="8:8" x14ac:dyDescent="0.3">
      <c r="H4564" s="8"/>
    </row>
    <row r="4565" spans="8:8" x14ac:dyDescent="0.3">
      <c r="H4565" s="8"/>
    </row>
    <row r="4566" spans="8:8" x14ac:dyDescent="0.3">
      <c r="H4566" s="8"/>
    </row>
    <row r="4567" spans="8:8" x14ac:dyDescent="0.3">
      <c r="H4567" s="8"/>
    </row>
    <row r="4568" spans="8:8" x14ac:dyDescent="0.3">
      <c r="H4568" s="8"/>
    </row>
    <row r="4569" spans="8:8" x14ac:dyDescent="0.3">
      <c r="H4569" s="8"/>
    </row>
    <row r="4570" spans="8:8" x14ac:dyDescent="0.3">
      <c r="H4570" s="8"/>
    </row>
    <row r="4571" spans="8:8" x14ac:dyDescent="0.3">
      <c r="H4571" s="8"/>
    </row>
    <row r="4572" spans="8:8" x14ac:dyDescent="0.3">
      <c r="H4572" s="8"/>
    </row>
    <row r="4573" spans="8:8" x14ac:dyDescent="0.3">
      <c r="H4573" s="8"/>
    </row>
    <row r="4574" spans="8:8" x14ac:dyDescent="0.3">
      <c r="H4574" s="8"/>
    </row>
    <row r="4575" spans="8:8" x14ac:dyDescent="0.3">
      <c r="H4575" s="8"/>
    </row>
    <row r="4576" spans="8:8" x14ac:dyDescent="0.3">
      <c r="H4576" s="8"/>
    </row>
    <row r="4577" spans="8:8" x14ac:dyDescent="0.3">
      <c r="H4577" s="8"/>
    </row>
    <row r="4578" spans="8:8" x14ac:dyDescent="0.3">
      <c r="H4578" s="8"/>
    </row>
    <row r="4579" spans="8:8" x14ac:dyDescent="0.3">
      <c r="H4579" s="8"/>
    </row>
    <row r="4580" spans="8:8" x14ac:dyDescent="0.3">
      <c r="H4580" s="8"/>
    </row>
    <row r="4581" spans="8:8" x14ac:dyDescent="0.3">
      <c r="H4581" s="8"/>
    </row>
    <row r="4582" spans="8:8" x14ac:dyDescent="0.3">
      <c r="H4582" s="8"/>
    </row>
    <row r="4583" spans="8:8" x14ac:dyDescent="0.3">
      <c r="H4583" s="8"/>
    </row>
    <row r="4584" spans="8:8" x14ac:dyDescent="0.3">
      <c r="H4584" s="8"/>
    </row>
    <row r="4585" spans="8:8" x14ac:dyDescent="0.3">
      <c r="H4585" s="8"/>
    </row>
    <row r="4586" spans="8:8" x14ac:dyDescent="0.3">
      <c r="H4586" s="8"/>
    </row>
    <row r="4587" spans="8:8" x14ac:dyDescent="0.3">
      <c r="H4587" s="8"/>
    </row>
    <row r="4588" spans="8:8" x14ac:dyDescent="0.3">
      <c r="H4588" s="8"/>
    </row>
    <row r="4589" spans="8:8" x14ac:dyDescent="0.3">
      <c r="H4589" s="8"/>
    </row>
    <row r="4590" spans="8:8" x14ac:dyDescent="0.3">
      <c r="H4590" s="8"/>
    </row>
    <row r="4591" spans="8:8" x14ac:dyDescent="0.3">
      <c r="H4591" s="8"/>
    </row>
    <row r="4592" spans="8:8" x14ac:dyDescent="0.3">
      <c r="H4592" s="8"/>
    </row>
    <row r="4593" spans="8:8" x14ac:dyDescent="0.3">
      <c r="H4593" s="8"/>
    </row>
    <row r="4594" spans="8:8" x14ac:dyDescent="0.3">
      <c r="H4594" s="8"/>
    </row>
    <row r="4595" spans="8:8" x14ac:dyDescent="0.3">
      <c r="H4595" s="8"/>
    </row>
    <row r="4596" spans="8:8" x14ac:dyDescent="0.3">
      <c r="H4596" s="8"/>
    </row>
    <row r="4597" spans="8:8" x14ac:dyDescent="0.3">
      <c r="H4597" s="8"/>
    </row>
    <row r="4598" spans="8:8" x14ac:dyDescent="0.3">
      <c r="H4598" s="8"/>
    </row>
    <row r="4599" spans="8:8" x14ac:dyDescent="0.3">
      <c r="H4599" s="8"/>
    </row>
    <row r="4600" spans="8:8" x14ac:dyDescent="0.3">
      <c r="H4600" s="8"/>
    </row>
    <row r="4601" spans="8:8" x14ac:dyDescent="0.3">
      <c r="H4601" s="8"/>
    </row>
    <row r="4602" spans="8:8" x14ac:dyDescent="0.3">
      <c r="H4602" s="8"/>
    </row>
    <row r="4603" spans="8:8" x14ac:dyDescent="0.3">
      <c r="H4603" s="8"/>
    </row>
    <row r="4604" spans="8:8" x14ac:dyDescent="0.3">
      <c r="H4604" s="8"/>
    </row>
    <row r="4605" spans="8:8" x14ac:dyDescent="0.3">
      <c r="H4605" s="8"/>
    </row>
    <row r="4606" spans="8:8" x14ac:dyDescent="0.3">
      <c r="H4606" s="8"/>
    </row>
    <row r="4607" spans="8:8" x14ac:dyDescent="0.3">
      <c r="H4607" s="8"/>
    </row>
    <row r="4608" spans="8:8" x14ac:dyDescent="0.3">
      <c r="H4608" s="8"/>
    </row>
    <row r="4609" spans="8:8" x14ac:dyDescent="0.3">
      <c r="H4609" s="8"/>
    </row>
    <row r="4610" spans="8:8" x14ac:dyDescent="0.3">
      <c r="H4610" s="8"/>
    </row>
    <row r="4611" spans="8:8" x14ac:dyDescent="0.3">
      <c r="H4611" s="8"/>
    </row>
    <row r="4612" spans="8:8" x14ac:dyDescent="0.3">
      <c r="H4612" s="8"/>
    </row>
    <row r="4613" spans="8:8" x14ac:dyDescent="0.3">
      <c r="H4613" s="8"/>
    </row>
    <row r="4614" spans="8:8" x14ac:dyDescent="0.3">
      <c r="H4614" s="8"/>
    </row>
    <row r="4615" spans="8:8" x14ac:dyDescent="0.3">
      <c r="H4615" s="8"/>
    </row>
    <row r="4616" spans="8:8" x14ac:dyDescent="0.3">
      <c r="H4616" s="8"/>
    </row>
    <row r="4617" spans="8:8" x14ac:dyDescent="0.3">
      <c r="H4617" s="8"/>
    </row>
    <row r="4618" spans="8:8" x14ac:dyDescent="0.3">
      <c r="H4618" s="8"/>
    </row>
    <row r="4619" spans="8:8" x14ac:dyDescent="0.3">
      <c r="H4619" s="8"/>
    </row>
    <row r="4620" spans="8:8" x14ac:dyDescent="0.3">
      <c r="H4620" s="8"/>
    </row>
    <row r="4621" spans="8:8" x14ac:dyDescent="0.3">
      <c r="H4621" s="8"/>
    </row>
    <row r="4622" spans="8:8" x14ac:dyDescent="0.3">
      <c r="H4622" s="8"/>
    </row>
    <row r="4623" spans="8:8" x14ac:dyDescent="0.3">
      <c r="H4623" s="8"/>
    </row>
    <row r="4624" spans="8:8" x14ac:dyDescent="0.3">
      <c r="H4624" s="8"/>
    </row>
    <row r="4625" spans="8:8" x14ac:dyDescent="0.3">
      <c r="H4625" s="8"/>
    </row>
    <row r="4626" spans="8:8" x14ac:dyDescent="0.3">
      <c r="H4626" s="8"/>
    </row>
    <row r="4627" spans="8:8" x14ac:dyDescent="0.3">
      <c r="H4627" s="8"/>
    </row>
    <row r="4628" spans="8:8" x14ac:dyDescent="0.3">
      <c r="H4628" s="8"/>
    </row>
    <row r="4629" spans="8:8" x14ac:dyDescent="0.3">
      <c r="H4629" s="8"/>
    </row>
    <row r="4630" spans="8:8" x14ac:dyDescent="0.3">
      <c r="H4630" s="8"/>
    </row>
    <row r="4631" spans="8:8" x14ac:dyDescent="0.3">
      <c r="H4631" s="8"/>
    </row>
    <row r="4632" spans="8:8" x14ac:dyDescent="0.3">
      <c r="H4632" s="8"/>
    </row>
    <row r="4633" spans="8:8" x14ac:dyDescent="0.3">
      <c r="H4633" s="8"/>
    </row>
    <row r="4634" spans="8:8" x14ac:dyDescent="0.3">
      <c r="H4634" s="8"/>
    </row>
    <row r="4635" spans="8:8" x14ac:dyDescent="0.3">
      <c r="H4635" s="8"/>
    </row>
    <row r="4636" spans="8:8" x14ac:dyDescent="0.3">
      <c r="H4636" s="8"/>
    </row>
    <row r="4637" spans="8:8" x14ac:dyDescent="0.3">
      <c r="H4637" s="8"/>
    </row>
    <row r="4638" spans="8:8" x14ac:dyDescent="0.3">
      <c r="H4638" s="8"/>
    </row>
    <row r="4639" spans="8:8" x14ac:dyDescent="0.3">
      <c r="H4639" s="8"/>
    </row>
    <row r="4640" spans="8:8" x14ac:dyDescent="0.3">
      <c r="H4640" s="8"/>
    </row>
    <row r="4641" spans="8:8" x14ac:dyDescent="0.3">
      <c r="H4641" s="8"/>
    </row>
    <row r="4642" spans="8:8" x14ac:dyDescent="0.3">
      <c r="H4642" s="8"/>
    </row>
    <row r="4643" spans="8:8" x14ac:dyDescent="0.3">
      <c r="H4643" s="8"/>
    </row>
    <row r="4644" spans="8:8" x14ac:dyDescent="0.3">
      <c r="H4644" s="8"/>
    </row>
    <row r="4645" spans="8:8" x14ac:dyDescent="0.3">
      <c r="H4645" s="8"/>
    </row>
    <row r="4646" spans="8:8" x14ac:dyDescent="0.3">
      <c r="H4646" s="8"/>
    </row>
    <row r="4647" spans="8:8" x14ac:dyDescent="0.3">
      <c r="H4647" s="8"/>
    </row>
    <row r="4648" spans="8:8" x14ac:dyDescent="0.3">
      <c r="H4648" s="8"/>
    </row>
    <row r="4649" spans="8:8" x14ac:dyDescent="0.3">
      <c r="H4649" s="8"/>
    </row>
    <row r="4650" spans="8:8" x14ac:dyDescent="0.3">
      <c r="H4650" s="8"/>
    </row>
    <row r="4651" spans="8:8" x14ac:dyDescent="0.3">
      <c r="H4651" s="8"/>
    </row>
    <row r="4652" spans="8:8" x14ac:dyDescent="0.3">
      <c r="H4652" s="8"/>
    </row>
    <row r="4653" spans="8:8" x14ac:dyDescent="0.3">
      <c r="H4653" s="8"/>
    </row>
    <row r="4654" spans="8:8" x14ac:dyDescent="0.3">
      <c r="H4654" s="8"/>
    </row>
    <row r="4655" spans="8:8" x14ac:dyDescent="0.3">
      <c r="H4655" s="8"/>
    </row>
    <row r="4656" spans="8:8" x14ac:dyDescent="0.3">
      <c r="H4656" s="8"/>
    </row>
    <row r="4657" spans="8:8" x14ac:dyDescent="0.3">
      <c r="H4657" s="8"/>
    </row>
    <row r="4658" spans="8:8" x14ac:dyDescent="0.3">
      <c r="H4658" s="8"/>
    </row>
    <row r="4659" spans="8:8" x14ac:dyDescent="0.3">
      <c r="H4659" s="8"/>
    </row>
    <row r="4660" spans="8:8" x14ac:dyDescent="0.3">
      <c r="H4660" s="8"/>
    </row>
    <row r="4661" spans="8:8" x14ac:dyDescent="0.3">
      <c r="H4661" s="8"/>
    </row>
    <row r="4662" spans="8:8" x14ac:dyDescent="0.3">
      <c r="H4662" s="8"/>
    </row>
    <row r="4663" spans="8:8" x14ac:dyDescent="0.3">
      <c r="H4663" s="8"/>
    </row>
    <row r="4664" spans="8:8" x14ac:dyDescent="0.3">
      <c r="H4664" s="8"/>
    </row>
    <row r="4665" spans="8:8" x14ac:dyDescent="0.3">
      <c r="H4665" s="8"/>
    </row>
    <row r="4666" spans="8:8" x14ac:dyDescent="0.3">
      <c r="H4666" s="8"/>
    </row>
    <row r="4667" spans="8:8" x14ac:dyDescent="0.3">
      <c r="H4667" s="8"/>
    </row>
    <row r="4668" spans="8:8" x14ac:dyDescent="0.3">
      <c r="H4668" s="8"/>
    </row>
    <row r="4669" spans="8:8" x14ac:dyDescent="0.3">
      <c r="H4669" s="8"/>
    </row>
    <row r="4670" spans="8:8" x14ac:dyDescent="0.3">
      <c r="H4670" s="8"/>
    </row>
    <row r="4671" spans="8:8" x14ac:dyDescent="0.3">
      <c r="H4671" s="8"/>
    </row>
    <row r="4672" spans="8:8" x14ac:dyDescent="0.3">
      <c r="H4672" s="8"/>
    </row>
    <row r="4673" spans="8:8" x14ac:dyDescent="0.3">
      <c r="H4673" s="8"/>
    </row>
    <row r="4674" spans="8:8" x14ac:dyDescent="0.3">
      <c r="H4674" s="8"/>
    </row>
    <row r="4675" spans="8:8" x14ac:dyDescent="0.3">
      <c r="H4675" s="8"/>
    </row>
    <row r="4676" spans="8:8" x14ac:dyDescent="0.3">
      <c r="H4676" s="8"/>
    </row>
    <row r="4677" spans="8:8" x14ac:dyDescent="0.3">
      <c r="H4677" s="8"/>
    </row>
    <row r="4678" spans="8:8" x14ac:dyDescent="0.3">
      <c r="H4678" s="8"/>
    </row>
    <row r="4679" spans="8:8" x14ac:dyDescent="0.3">
      <c r="H4679" s="8"/>
    </row>
    <row r="4680" spans="8:8" x14ac:dyDescent="0.3">
      <c r="H4680" s="8"/>
    </row>
    <row r="4681" spans="8:8" x14ac:dyDescent="0.3">
      <c r="H4681" s="8"/>
    </row>
    <row r="4682" spans="8:8" x14ac:dyDescent="0.3">
      <c r="H4682" s="8"/>
    </row>
    <row r="4683" spans="8:8" x14ac:dyDescent="0.3">
      <c r="H4683" s="8"/>
    </row>
    <row r="4684" spans="8:8" x14ac:dyDescent="0.3">
      <c r="H4684" s="8"/>
    </row>
    <row r="4685" spans="8:8" x14ac:dyDescent="0.3">
      <c r="H4685" s="8"/>
    </row>
    <row r="4686" spans="8:8" x14ac:dyDescent="0.3">
      <c r="H4686" s="8"/>
    </row>
    <row r="4687" spans="8:8" x14ac:dyDescent="0.3">
      <c r="H4687" s="8"/>
    </row>
    <row r="4688" spans="8:8" x14ac:dyDescent="0.3">
      <c r="H4688" s="8"/>
    </row>
    <row r="4689" spans="8:8" x14ac:dyDescent="0.3">
      <c r="H4689" s="8"/>
    </row>
    <row r="4690" spans="8:8" x14ac:dyDescent="0.3">
      <c r="H4690" s="8"/>
    </row>
    <row r="4691" spans="8:8" x14ac:dyDescent="0.3">
      <c r="H4691" s="8"/>
    </row>
    <row r="4692" spans="8:8" x14ac:dyDescent="0.3">
      <c r="H4692" s="8"/>
    </row>
    <row r="4693" spans="8:8" x14ac:dyDescent="0.3">
      <c r="H4693" s="8"/>
    </row>
    <row r="4694" spans="8:8" x14ac:dyDescent="0.3">
      <c r="H4694" s="8"/>
    </row>
    <row r="4695" spans="8:8" x14ac:dyDescent="0.3">
      <c r="H4695" s="8"/>
    </row>
    <row r="4696" spans="8:8" x14ac:dyDescent="0.3">
      <c r="H4696" s="8"/>
    </row>
    <row r="4697" spans="8:8" x14ac:dyDescent="0.3">
      <c r="H4697" s="8"/>
    </row>
    <row r="4698" spans="8:8" x14ac:dyDescent="0.3">
      <c r="H4698" s="8"/>
    </row>
    <row r="4699" spans="8:8" x14ac:dyDescent="0.3">
      <c r="H4699" s="8"/>
    </row>
    <row r="4700" spans="8:8" x14ac:dyDescent="0.3">
      <c r="H4700" s="8"/>
    </row>
    <row r="4701" spans="8:8" x14ac:dyDescent="0.3">
      <c r="H4701" s="8"/>
    </row>
    <row r="4702" spans="8:8" x14ac:dyDescent="0.3">
      <c r="H4702" s="8"/>
    </row>
    <row r="4703" spans="8:8" x14ac:dyDescent="0.3">
      <c r="H4703" s="8"/>
    </row>
    <row r="4704" spans="8:8" x14ac:dyDescent="0.3">
      <c r="H4704" s="8"/>
    </row>
    <row r="4705" spans="8:8" x14ac:dyDescent="0.3">
      <c r="H4705" s="8"/>
    </row>
    <row r="4706" spans="8:8" x14ac:dyDescent="0.3">
      <c r="H4706" s="8"/>
    </row>
    <row r="4707" spans="8:8" x14ac:dyDescent="0.3">
      <c r="H4707" s="8"/>
    </row>
    <row r="4708" spans="8:8" x14ac:dyDescent="0.3">
      <c r="H4708" s="8"/>
    </row>
    <row r="4709" spans="8:8" x14ac:dyDescent="0.3">
      <c r="H4709" s="8"/>
    </row>
    <row r="4710" spans="8:8" x14ac:dyDescent="0.3">
      <c r="H4710" s="8"/>
    </row>
    <row r="4711" spans="8:8" x14ac:dyDescent="0.3">
      <c r="H4711" s="8"/>
    </row>
    <row r="4712" spans="8:8" x14ac:dyDescent="0.3">
      <c r="H4712" s="8"/>
    </row>
    <row r="4713" spans="8:8" x14ac:dyDescent="0.3">
      <c r="H4713" s="8"/>
    </row>
    <row r="4714" spans="8:8" x14ac:dyDescent="0.3">
      <c r="H4714" s="8"/>
    </row>
    <row r="4715" spans="8:8" x14ac:dyDescent="0.3">
      <c r="H4715" s="8"/>
    </row>
    <row r="4716" spans="8:8" x14ac:dyDescent="0.3">
      <c r="H4716" s="8"/>
    </row>
    <row r="4717" spans="8:8" x14ac:dyDescent="0.3">
      <c r="H4717" s="8"/>
    </row>
    <row r="4718" spans="8:8" x14ac:dyDescent="0.3">
      <c r="H4718" s="8"/>
    </row>
    <row r="4719" spans="8:8" x14ac:dyDescent="0.3">
      <c r="H4719" s="8"/>
    </row>
    <row r="4720" spans="8:8" x14ac:dyDescent="0.3">
      <c r="H4720" s="8"/>
    </row>
    <row r="4721" spans="8:8" x14ac:dyDescent="0.3">
      <c r="H4721" s="8"/>
    </row>
    <row r="4722" spans="8:8" x14ac:dyDescent="0.3">
      <c r="H4722" s="8"/>
    </row>
    <row r="4723" spans="8:8" x14ac:dyDescent="0.3">
      <c r="H4723" s="8"/>
    </row>
    <row r="4724" spans="8:8" x14ac:dyDescent="0.3">
      <c r="H4724" s="8"/>
    </row>
    <row r="4725" spans="8:8" x14ac:dyDescent="0.3">
      <c r="H4725" s="8"/>
    </row>
    <row r="4726" spans="8:8" x14ac:dyDescent="0.3">
      <c r="H4726" s="8"/>
    </row>
    <row r="4727" spans="8:8" x14ac:dyDescent="0.3">
      <c r="H4727" s="8"/>
    </row>
    <row r="4728" spans="8:8" x14ac:dyDescent="0.3">
      <c r="H4728" s="8"/>
    </row>
    <row r="4729" spans="8:8" x14ac:dyDescent="0.3">
      <c r="H4729" s="8"/>
    </row>
    <row r="4730" spans="8:8" x14ac:dyDescent="0.3">
      <c r="H4730" s="8"/>
    </row>
    <row r="4731" spans="8:8" x14ac:dyDescent="0.3">
      <c r="H4731" s="8"/>
    </row>
    <row r="4732" spans="8:8" x14ac:dyDescent="0.3">
      <c r="H4732" s="8"/>
    </row>
    <row r="4733" spans="8:8" x14ac:dyDescent="0.3">
      <c r="H4733" s="8"/>
    </row>
    <row r="4734" spans="8:8" x14ac:dyDescent="0.3">
      <c r="H4734" s="8"/>
    </row>
    <row r="4735" spans="8:8" x14ac:dyDescent="0.3">
      <c r="H4735" s="8"/>
    </row>
    <row r="4736" spans="8:8" x14ac:dyDescent="0.3">
      <c r="H4736" s="8"/>
    </row>
    <row r="4737" spans="8:8" x14ac:dyDescent="0.3">
      <c r="H4737" s="8"/>
    </row>
    <row r="4738" spans="8:8" x14ac:dyDescent="0.3">
      <c r="H4738" s="8"/>
    </row>
    <row r="4739" spans="8:8" x14ac:dyDescent="0.3">
      <c r="H4739" s="8"/>
    </row>
    <row r="4740" spans="8:8" x14ac:dyDescent="0.3">
      <c r="H4740" s="8"/>
    </row>
    <row r="4741" spans="8:8" x14ac:dyDescent="0.3">
      <c r="H4741" s="8"/>
    </row>
    <row r="4742" spans="8:8" x14ac:dyDescent="0.3">
      <c r="H4742" s="8"/>
    </row>
    <row r="4743" spans="8:8" x14ac:dyDescent="0.3">
      <c r="H4743" s="8"/>
    </row>
    <row r="4744" spans="8:8" x14ac:dyDescent="0.3">
      <c r="H4744" s="8"/>
    </row>
    <row r="4745" spans="8:8" x14ac:dyDescent="0.3">
      <c r="H4745" s="8"/>
    </row>
    <row r="4746" spans="8:8" x14ac:dyDescent="0.3">
      <c r="H4746" s="8"/>
    </row>
    <row r="4747" spans="8:8" x14ac:dyDescent="0.3">
      <c r="H4747" s="8"/>
    </row>
    <row r="4748" spans="8:8" x14ac:dyDescent="0.3">
      <c r="H4748" s="8"/>
    </row>
    <row r="4749" spans="8:8" x14ac:dyDescent="0.3">
      <c r="H4749" s="8"/>
    </row>
    <row r="4750" spans="8:8" x14ac:dyDescent="0.3">
      <c r="H4750" s="8"/>
    </row>
    <row r="4751" spans="8:8" x14ac:dyDescent="0.3">
      <c r="H4751" s="8"/>
    </row>
    <row r="4752" spans="8:8" x14ac:dyDescent="0.3">
      <c r="H4752" s="8"/>
    </row>
    <row r="4753" spans="8:8" x14ac:dyDescent="0.3">
      <c r="H4753" s="8"/>
    </row>
    <row r="4754" spans="8:8" x14ac:dyDescent="0.3">
      <c r="H4754" s="8"/>
    </row>
    <row r="4755" spans="8:8" x14ac:dyDescent="0.3">
      <c r="H4755" s="8"/>
    </row>
    <row r="4756" spans="8:8" x14ac:dyDescent="0.3">
      <c r="H4756" s="8"/>
    </row>
    <row r="4757" spans="8:8" x14ac:dyDescent="0.3">
      <c r="H4757" s="8"/>
    </row>
    <row r="4758" spans="8:8" x14ac:dyDescent="0.3">
      <c r="H4758" s="8"/>
    </row>
    <row r="4759" spans="8:8" x14ac:dyDescent="0.3">
      <c r="H4759" s="8"/>
    </row>
    <row r="4760" spans="8:8" x14ac:dyDescent="0.3">
      <c r="H4760" s="8"/>
    </row>
    <row r="4761" spans="8:8" x14ac:dyDescent="0.3">
      <c r="H4761" s="8"/>
    </row>
    <row r="4762" spans="8:8" x14ac:dyDescent="0.3">
      <c r="H4762" s="8"/>
    </row>
    <row r="4763" spans="8:8" x14ac:dyDescent="0.3">
      <c r="H4763" s="8"/>
    </row>
    <row r="4764" spans="8:8" x14ac:dyDescent="0.3">
      <c r="H4764" s="8"/>
    </row>
    <row r="4765" spans="8:8" x14ac:dyDescent="0.3">
      <c r="H4765" s="8"/>
    </row>
    <row r="4766" spans="8:8" x14ac:dyDescent="0.3">
      <c r="H4766" s="8"/>
    </row>
    <row r="4767" spans="8:8" x14ac:dyDescent="0.3">
      <c r="H4767" s="8"/>
    </row>
    <row r="4768" spans="8:8" x14ac:dyDescent="0.3">
      <c r="H4768" s="8"/>
    </row>
    <row r="4769" spans="8:8" x14ac:dyDescent="0.3">
      <c r="H4769" s="8"/>
    </row>
    <row r="4770" spans="8:8" x14ac:dyDescent="0.3">
      <c r="H4770" s="8"/>
    </row>
    <row r="4771" spans="8:8" x14ac:dyDescent="0.3">
      <c r="H4771" s="8"/>
    </row>
    <row r="4772" spans="8:8" x14ac:dyDescent="0.3">
      <c r="H4772" s="8"/>
    </row>
    <row r="4773" spans="8:8" x14ac:dyDescent="0.3">
      <c r="H4773" s="8"/>
    </row>
    <row r="4774" spans="8:8" x14ac:dyDescent="0.3">
      <c r="H4774" s="8"/>
    </row>
    <row r="4775" spans="8:8" x14ac:dyDescent="0.3">
      <c r="H4775" s="8"/>
    </row>
    <row r="4776" spans="8:8" x14ac:dyDescent="0.3">
      <c r="H4776" s="8"/>
    </row>
    <row r="4777" spans="8:8" x14ac:dyDescent="0.3">
      <c r="H4777" s="8"/>
    </row>
    <row r="4778" spans="8:8" x14ac:dyDescent="0.3">
      <c r="H4778" s="8"/>
    </row>
    <row r="4779" spans="8:8" x14ac:dyDescent="0.3">
      <c r="H4779" s="8"/>
    </row>
    <row r="4780" spans="8:8" x14ac:dyDescent="0.3">
      <c r="H4780" s="8"/>
    </row>
    <row r="4781" spans="8:8" x14ac:dyDescent="0.3">
      <c r="H4781" s="8"/>
    </row>
    <row r="4782" spans="8:8" x14ac:dyDescent="0.3">
      <c r="H4782" s="8"/>
    </row>
    <row r="4783" spans="8:8" x14ac:dyDescent="0.3">
      <c r="H4783" s="8"/>
    </row>
    <row r="4784" spans="8:8" x14ac:dyDescent="0.3">
      <c r="H4784" s="8"/>
    </row>
    <row r="4785" spans="8:8" x14ac:dyDescent="0.3">
      <c r="H4785" s="8"/>
    </row>
    <row r="4786" spans="8:8" x14ac:dyDescent="0.3">
      <c r="H4786" s="8"/>
    </row>
    <row r="4787" spans="8:8" x14ac:dyDescent="0.3">
      <c r="H4787" s="8"/>
    </row>
    <row r="4788" spans="8:8" x14ac:dyDescent="0.3">
      <c r="H4788" s="8"/>
    </row>
    <row r="4789" spans="8:8" x14ac:dyDescent="0.3">
      <c r="H4789" s="8"/>
    </row>
    <row r="4790" spans="8:8" x14ac:dyDescent="0.3">
      <c r="H4790" s="8"/>
    </row>
    <row r="4791" spans="8:8" x14ac:dyDescent="0.3">
      <c r="H4791" s="8"/>
    </row>
    <row r="4792" spans="8:8" x14ac:dyDescent="0.3">
      <c r="H4792" s="8"/>
    </row>
    <row r="4793" spans="8:8" x14ac:dyDescent="0.3">
      <c r="H4793" s="8"/>
    </row>
    <row r="4794" spans="8:8" x14ac:dyDescent="0.3">
      <c r="H4794" s="8"/>
    </row>
    <row r="4795" spans="8:8" x14ac:dyDescent="0.3">
      <c r="H4795" s="8"/>
    </row>
    <row r="4796" spans="8:8" x14ac:dyDescent="0.3">
      <c r="H4796" s="8"/>
    </row>
    <row r="4797" spans="8:8" x14ac:dyDescent="0.3">
      <c r="H4797" s="8"/>
    </row>
    <row r="4798" spans="8:8" x14ac:dyDescent="0.3">
      <c r="H4798" s="8"/>
    </row>
    <row r="4799" spans="8:8" x14ac:dyDescent="0.3">
      <c r="H4799" s="8"/>
    </row>
    <row r="4800" spans="8:8" x14ac:dyDescent="0.3">
      <c r="H4800" s="8"/>
    </row>
    <row r="4801" spans="8:8" x14ac:dyDescent="0.3">
      <c r="H4801" s="8"/>
    </row>
    <row r="4802" spans="8:8" x14ac:dyDescent="0.3">
      <c r="H4802" s="8"/>
    </row>
    <row r="4803" spans="8:8" x14ac:dyDescent="0.3">
      <c r="H4803" s="8"/>
    </row>
    <row r="4804" spans="8:8" x14ac:dyDescent="0.3">
      <c r="H4804" s="8"/>
    </row>
    <row r="4805" spans="8:8" x14ac:dyDescent="0.3">
      <c r="H4805" s="8"/>
    </row>
    <row r="4806" spans="8:8" x14ac:dyDescent="0.3">
      <c r="H4806" s="8"/>
    </row>
    <row r="4807" spans="8:8" x14ac:dyDescent="0.3">
      <c r="H4807" s="8"/>
    </row>
    <row r="4808" spans="8:8" x14ac:dyDescent="0.3">
      <c r="H4808" s="8"/>
    </row>
    <row r="4809" spans="8:8" x14ac:dyDescent="0.3">
      <c r="H4809" s="8"/>
    </row>
    <row r="4810" spans="8:8" x14ac:dyDescent="0.3">
      <c r="H4810" s="8"/>
    </row>
    <row r="4811" spans="8:8" x14ac:dyDescent="0.3">
      <c r="H4811" s="8"/>
    </row>
    <row r="4812" spans="8:8" x14ac:dyDescent="0.3">
      <c r="H4812" s="8"/>
    </row>
    <row r="4813" spans="8:8" x14ac:dyDescent="0.3">
      <c r="H4813" s="8"/>
    </row>
    <row r="4814" spans="8:8" x14ac:dyDescent="0.3">
      <c r="H4814" s="8"/>
    </row>
    <row r="4815" spans="8:8" x14ac:dyDescent="0.3">
      <c r="H4815" s="8"/>
    </row>
    <row r="4816" spans="8:8" x14ac:dyDescent="0.3">
      <c r="H4816" s="8"/>
    </row>
    <row r="4817" spans="8:8" x14ac:dyDescent="0.3">
      <c r="H4817" s="8"/>
    </row>
    <row r="4818" spans="8:8" x14ac:dyDescent="0.3">
      <c r="H4818" s="8"/>
    </row>
    <row r="4819" spans="8:8" x14ac:dyDescent="0.3">
      <c r="H4819" s="8"/>
    </row>
    <row r="4820" spans="8:8" x14ac:dyDescent="0.3">
      <c r="H4820" s="8"/>
    </row>
    <row r="4821" spans="8:8" x14ac:dyDescent="0.3">
      <c r="H4821" s="8"/>
    </row>
    <row r="4822" spans="8:8" x14ac:dyDescent="0.3">
      <c r="H4822" s="8"/>
    </row>
    <row r="4823" spans="8:8" x14ac:dyDescent="0.3">
      <c r="H4823" s="8"/>
    </row>
    <row r="4824" spans="8:8" x14ac:dyDescent="0.3">
      <c r="H4824" s="8"/>
    </row>
    <row r="4825" spans="8:8" x14ac:dyDescent="0.3">
      <c r="H4825" s="8"/>
    </row>
    <row r="4826" spans="8:8" x14ac:dyDescent="0.3">
      <c r="H4826" s="8"/>
    </row>
    <row r="4827" spans="8:8" x14ac:dyDescent="0.3">
      <c r="H4827" s="8"/>
    </row>
    <row r="4828" spans="8:8" x14ac:dyDescent="0.3">
      <c r="H4828" s="8"/>
    </row>
    <row r="4829" spans="8:8" x14ac:dyDescent="0.3">
      <c r="H4829" s="8"/>
    </row>
    <row r="4830" spans="8:8" x14ac:dyDescent="0.3">
      <c r="H4830" s="8"/>
    </row>
    <row r="4831" spans="8:8" x14ac:dyDescent="0.3">
      <c r="H4831" s="8"/>
    </row>
    <row r="4832" spans="8:8" x14ac:dyDescent="0.3">
      <c r="H4832" s="8"/>
    </row>
    <row r="4833" spans="8:8" x14ac:dyDescent="0.3">
      <c r="H4833" s="8"/>
    </row>
    <row r="4834" spans="8:8" x14ac:dyDescent="0.3">
      <c r="H4834" s="8"/>
    </row>
    <row r="4835" spans="8:8" x14ac:dyDescent="0.3">
      <c r="H4835" s="8"/>
    </row>
    <row r="4836" spans="8:8" x14ac:dyDescent="0.3">
      <c r="H4836" s="8"/>
    </row>
    <row r="4837" spans="8:8" x14ac:dyDescent="0.3">
      <c r="H4837" s="8"/>
    </row>
    <row r="4838" spans="8:8" x14ac:dyDescent="0.3">
      <c r="H4838" s="8"/>
    </row>
    <row r="4839" spans="8:8" x14ac:dyDescent="0.3">
      <c r="H4839" s="8"/>
    </row>
    <row r="4840" spans="8:8" x14ac:dyDescent="0.3">
      <c r="H4840" s="8"/>
    </row>
    <row r="4841" spans="8:8" x14ac:dyDescent="0.3">
      <c r="H4841" s="8"/>
    </row>
    <row r="4842" spans="8:8" x14ac:dyDescent="0.3">
      <c r="H4842" s="8"/>
    </row>
    <row r="4843" spans="8:8" x14ac:dyDescent="0.3">
      <c r="H4843" s="8"/>
    </row>
    <row r="4844" spans="8:8" x14ac:dyDescent="0.3">
      <c r="H4844" s="8"/>
    </row>
    <row r="4845" spans="8:8" x14ac:dyDescent="0.3">
      <c r="H4845" s="8"/>
    </row>
    <row r="4846" spans="8:8" x14ac:dyDescent="0.3">
      <c r="H4846" s="8"/>
    </row>
    <row r="4847" spans="8:8" x14ac:dyDescent="0.3">
      <c r="H4847" s="8"/>
    </row>
    <row r="4848" spans="8:8" x14ac:dyDescent="0.3">
      <c r="H4848" s="8"/>
    </row>
    <row r="4849" spans="8:8" x14ac:dyDescent="0.3">
      <c r="H4849" s="8"/>
    </row>
    <row r="4850" spans="8:8" x14ac:dyDescent="0.3">
      <c r="H4850" s="8"/>
    </row>
    <row r="4851" spans="8:8" x14ac:dyDescent="0.3">
      <c r="H4851" s="8"/>
    </row>
    <row r="4852" spans="8:8" x14ac:dyDescent="0.3">
      <c r="H4852" s="8"/>
    </row>
    <row r="4853" spans="8:8" x14ac:dyDescent="0.3">
      <c r="H4853" s="8"/>
    </row>
    <row r="4854" spans="8:8" x14ac:dyDescent="0.3">
      <c r="H4854" s="8"/>
    </row>
    <row r="4855" spans="8:8" x14ac:dyDescent="0.3">
      <c r="H4855" s="8"/>
    </row>
    <row r="4856" spans="8:8" x14ac:dyDescent="0.3">
      <c r="H4856" s="8"/>
    </row>
    <row r="4857" spans="8:8" x14ac:dyDescent="0.3">
      <c r="H4857" s="8"/>
    </row>
    <row r="4858" spans="8:8" x14ac:dyDescent="0.3">
      <c r="H4858" s="8"/>
    </row>
    <row r="4859" spans="8:8" x14ac:dyDescent="0.3">
      <c r="H4859" s="8"/>
    </row>
    <row r="4860" spans="8:8" x14ac:dyDescent="0.3">
      <c r="H4860" s="8"/>
    </row>
    <row r="4861" spans="8:8" x14ac:dyDescent="0.3">
      <c r="H4861" s="8"/>
    </row>
    <row r="4862" spans="8:8" x14ac:dyDescent="0.3">
      <c r="H4862" s="8"/>
    </row>
    <row r="4863" spans="8:8" x14ac:dyDescent="0.3">
      <c r="H4863" s="8"/>
    </row>
    <row r="4864" spans="8:8" x14ac:dyDescent="0.3">
      <c r="H4864" s="8"/>
    </row>
    <row r="4865" spans="8:8" x14ac:dyDescent="0.3">
      <c r="H4865" s="8"/>
    </row>
    <row r="4866" spans="8:8" x14ac:dyDescent="0.3">
      <c r="H4866" s="8"/>
    </row>
    <row r="4867" spans="8:8" x14ac:dyDescent="0.3">
      <c r="H4867" s="8"/>
    </row>
    <row r="4868" spans="8:8" x14ac:dyDescent="0.3">
      <c r="H4868" s="8"/>
    </row>
    <row r="4869" spans="8:8" x14ac:dyDescent="0.3">
      <c r="H4869" s="8"/>
    </row>
    <row r="4870" spans="8:8" x14ac:dyDescent="0.3">
      <c r="H4870" s="8"/>
    </row>
    <row r="4871" spans="8:8" x14ac:dyDescent="0.3">
      <c r="H4871" s="8"/>
    </row>
    <row r="4872" spans="8:8" x14ac:dyDescent="0.3">
      <c r="H4872" s="8"/>
    </row>
    <row r="4873" spans="8:8" x14ac:dyDescent="0.3">
      <c r="H4873" s="8"/>
    </row>
    <row r="4874" spans="8:8" x14ac:dyDescent="0.3">
      <c r="H4874" s="8"/>
    </row>
    <row r="4875" spans="8:8" x14ac:dyDescent="0.3">
      <c r="H4875" s="8"/>
    </row>
    <row r="4876" spans="8:8" x14ac:dyDescent="0.3">
      <c r="H4876" s="8"/>
    </row>
    <row r="4877" spans="8:8" x14ac:dyDescent="0.3">
      <c r="H4877" s="8"/>
    </row>
    <row r="4878" spans="8:8" x14ac:dyDescent="0.3">
      <c r="H4878" s="8"/>
    </row>
    <row r="4879" spans="8:8" x14ac:dyDescent="0.3">
      <c r="H4879" s="8"/>
    </row>
    <row r="4880" spans="8:8" x14ac:dyDescent="0.3">
      <c r="H4880" s="8"/>
    </row>
    <row r="4881" spans="8:8" x14ac:dyDescent="0.3">
      <c r="H4881" s="8"/>
    </row>
    <row r="4882" spans="8:8" x14ac:dyDescent="0.3">
      <c r="H4882" s="8"/>
    </row>
    <row r="4883" spans="8:8" x14ac:dyDescent="0.3">
      <c r="H4883" s="8"/>
    </row>
    <row r="4884" spans="8:8" x14ac:dyDescent="0.3">
      <c r="H4884" s="8"/>
    </row>
    <row r="4885" spans="8:8" x14ac:dyDescent="0.3">
      <c r="H4885" s="8"/>
    </row>
    <row r="4886" spans="8:8" x14ac:dyDescent="0.3">
      <c r="H4886" s="8"/>
    </row>
    <row r="4887" spans="8:8" x14ac:dyDescent="0.3">
      <c r="H4887" s="8"/>
    </row>
    <row r="4888" spans="8:8" x14ac:dyDescent="0.3">
      <c r="H4888" s="8"/>
    </row>
    <row r="4889" spans="8:8" x14ac:dyDescent="0.3">
      <c r="H4889" s="8"/>
    </row>
    <row r="4890" spans="8:8" x14ac:dyDescent="0.3">
      <c r="H4890" s="8"/>
    </row>
    <row r="4891" spans="8:8" x14ac:dyDescent="0.3">
      <c r="H4891" s="8"/>
    </row>
    <row r="4892" spans="8:8" x14ac:dyDescent="0.3">
      <c r="H4892" s="8"/>
    </row>
    <row r="4893" spans="8:8" x14ac:dyDescent="0.3">
      <c r="H4893" s="8"/>
    </row>
    <row r="4894" spans="8:8" x14ac:dyDescent="0.3">
      <c r="H4894" s="8"/>
    </row>
    <row r="4895" spans="8:8" x14ac:dyDescent="0.3">
      <c r="H4895" s="8"/>
    </row>
    <row r="4896" spans="8:8" x14ac:dyDescent="0.3">
      <c r="H4896" s="8"/>
    </row>
    <row r="4897" spans="8:8" x14ac:dyDescent="0.3">
      <c r="H4897" s="8"/>
    </row>
    <row r="4898" spans="8:8" x14ac:dyDescent="0.3">
      <c r="H4898" s="8"/>
    </row>
    <row r="4899" spans="8:8" x14ac:dyDescent="0.3">
      <c r="H4899" s="8"/>
    </row>
    <row r="4900" spans="8:8" x14ac:dyDescent="0.3">
      <c r="H4900" s="8"/>
    </row>
    <row r="4901" spans="8:8" x14ac:dyDescent="0.3">
      <c r="H4901" s="8"/>
    </row>
    <row r="4902" spans="8:8" x14ac:dyDescent="0.3">
      <c r="H4902" s="8"/>
    </row>
    <row r="4903" spans="8:8" x14ac:dyDescent="0.3">
      <c r="H4903" s="8"/>
    </row>
    <row r="4904" spans="8:8" x14ac:dyDescent="0.3">
      <c r="H4904" s="8"/>
    </row>
    <row r="4905" spans="8:8" x14ac:dyDescent="0.3">
      <c r="H4905" s="8"/>
    </row>
    <row r="4906" spans="8:8" x14ac:dyDescent="0.3">
      <c r="H4906" s="8"/>
    </row>
    <row r="4907" spans="8:8" x14ac:dyDescent="0.3">
      <c r="H4907" s="8"/>
    </row>
    <row r="4908" spans="8:8" x14ac:dyDescent="0.3">
      <c r="H4908" s="8"/>
    </row>
    <row r="4909" spans="8:8" x14ac:dyDescent="0.3">
      <c r="H4909" s="8"/>
    </row>
    <row r="4910" spans="8:8" x14ac:dyDescent="0.3">
      <c r="H4910" s="8"/>
    </row>
    <row r="4911" spans="8:8" x14ac:dyDescent="0.3">
      <c r="H4911" s="8"/>
    </row>
    <row r="4912" spans="8:8" x14ac:dyDescent="0.3">
      <c r="H4912" s="8"/>
    </row>
    <row r="4913" spans="8:8" x14ac:dyDescent="0.3">
      <c r="H4913" s="8"/>
    </row>
    <row r="4914" spans="8:8" x14ac:dyDescent="0.3">
      <c r="H4914" s="8"/>
    </row>
    <row r="4915" spans="8:8" x14ac:dyDescent="0.3">
      <c r="H4915" s="8"/>
    </row>
    <row r="4916" spans="8:8" x14ac:dyDescent="0.3">
      <c r="H4916" s="8"/>
    </row>
    <row r="4917" spans="8:8" x14ac:dyDescent="0.3">
      <c r="H4917" s="8"/>
    </row>
    <row r="4918" spans="8:8" x14ac:dyDescent="0.3">
      <c r="H4918" s="8"/>
    </row>
    <row r="4919" spans="8:8" x14ac:dyDescent="0.3">
      <c r="H4919" s="8"/>
    </row>
    <row r="4920" spans="8:8" x14ac:dyDescent="0.3">
      <c r="H4920" s="8"/>
    </row>
    <row r="4921" spans="8:8" x14ac:dyDescent="0.3">
      <c r="H4921" s="8"/>
    </row>
    <row r="4922" spans="8:8" x14ac:dyDescent="0.3">
      <c r="H4922" s="8"/>
    </row>
    <row r="4923" spans="8:8" x14ac:dyDescent="0.3">
      <c r="H4923" s="8"/>
    </row>
    <row r="4924" spans="8:8" x14ac:dyDescent="0.3">
      <c r="H4924" s="8"/>
    </row>
    <row r="4925" spans="8:8" x14ac:dyDescent="0.3">
      <c r="H4925" s="8"/>
    </row>
    <row r="4926" spans="8:8" x14ac:dyDescent="0.3">
      <c r="H4926" s="8"/>
    </row>
    <row r="4927" spans="8:8" x14ac:dyDescent="0.3">
      <c r="H4927" s="8"/>
    </row>
    <row r="4928" spans="8:8" x14ac:dyDescent="0.3">
      <c r="H4928" s="8"/>
    </row>
    <row r="4929" spans="8:8" x14ac:dyDescent="0.3">
      <c r="H4929" s="8"/>
    </row>
    <row r="4930" spans="8:8" x14ac:dyDescent="0.3">
      <c r="H4930" s="8"/>
    </row>
    <row r="4931" spans="8:8" x14ac:dyDescent="0.3">
      <c r="H4931" s="8"/>
    </row>
    <row r="4932" spans="8:8" x14ac:dyDescent="0.3">
      <c r="H4932" s="8"/>
    </row>
    <row r="4933" spans="8:8" x14ac:dyDescent="0.3">
      <c r="H4933" s="8"/>
    </row>
    <row r="4934" spans="8:8" x14ac:dyDescent="0.3">
      <c r="H4934" s="8"/>
    </row>
    <row r="4935" spans="8:8" x14ac:dyDescent="0.3">
      <c r="H4935" s="8"/>
    </row>
    <row r="4936" spans="8:8" x14ac:dyDescent="0.3">
      <c r="H4936" s="8"/>
    </row>
    <row r="4937" spans="8:8" x14ac:dyDescent="0.3">
      <c r="H4937" s="8"/>
    </row>
    <row r="4938" spans="8:8" x14ac:dyDescent="0.3">
      <c r="H4938" s="8"/>
    </row>
    <row r="4939" spans="8:8" x14ac:dyDescent="0.3">
      <c r="H4939" s="8"/>
    </row>
    <row r="4940" spans="8:8" x14ac:dyDescent="0.3">
      <c r="H4940" s="8"/>
    </row>
    <row r="4941" spans="8:8" x14ac:dyDescent="0.3">
      <c r="H4941" s="8"/>
    </row>
    <row r="4942" spans="8:8" x14ac:dyDescent="0.3">
      <c r="H4942" s="8"/>
    </row>
    <row r="4943" spans="8:8" x14ac:dyDescent="0.3">
      <c r="H4943" s="8"/>
    </row>
    <row r="4944" spans="8:8" x14ac:dyDescent="0.3">
      <c r="H4944" s="8"/>
    </row>
    <row r="4945" spans="8:8" x14ac:dyDescent="0.3">
      <c r="H4945" s="8"/>
    </row>
    <row r="4946" spans="8:8" x14ac:dyDescent="0.3">
      <c r="H4946" s="8"/>
    </row>
    <row r="4947" spans="8:8" x14ac:dyDescent="0.3">
      <c r="H4947" s="8"/>
    </row>
    <row r="4948" spans="8:8" x14ac:dyDescent="0.3">
      <c r="H4948" s="8"/>
    </row>
    <row r="4949" spans="8:8" x14ac:dyDescent="0.3">
      <c r="H4949" s="8"/>
    </row>
    <row r="4950" spans="8:8" x14ac:dyDescent="0.3">
      <c r="H4950" s="8"/>
    </row>
    <row r="4951" spans="8:8" x14ac:dyDescent="0.3">
      <c r="H4951" s="8"/>
    </row>
    <row r="4952" spans="8:8" x14ac:dyDescent="0.3">
      <c r="H4952" s="8"/>
    </row>
    <row r="4953" spans="8:8" x14ac:dyDescent="0.3">
      <c r="H4953" s="8"/>
    </row>
    <row r="4954" spans="8:8" x14ac:dyDescent="0.3">
      <c r="H4954" s="8"/>
    </row>
    <row r="4955" spans="8:8" x14ac:dyDescent="0.3">
      <c r="H4955" s="8"/>
    </row>
    <row r="4956" spans="8:8" x14ac:dyDescent="0.3">
      <c r="H4956" s="8"/>
    </row>
    <row r="4957" spans="8:8" x14ac:dyDescent="0.3">
      <c r="H4957" s="8"/>
    </row>
    <row r="4958" spans="8:8" x14ac:dyDescent="0.3">
      <c r="H4958" s="8"/>
    </row>
    <row r="4959" spans="8:8" x14ac:dyDescent="0.3">
      <c r="H4959" s="8"/>
    </row>
    <row r="4960" spans="8:8" x14ac:dyDescent="0.3">
      <c r="H4960" s="8"/>
    </row>
    <row r="4961" spans="8:8" x14ac:dyDescent="0.3">
      <c r="H4961" s="8"/>
    </row>
    <row r="4962" spans="8:8" x14ac:dyDescent="0.3">
      <c r="H4962" s="8"/>
    </row>
    <row r="4963" spans="8:8" x14ac:dyDescent="0.3">
      <c r="H4963" s="8"/>
    </row>
    <row r="4964" spans="8:8" x14ac:dyDescent="0.3">
      <c r="H4964" s="8"/>
    </row>
    <row r="4965" spans="8:8" x14ac:dyDescent="0.3">
      <c r="H4965" s="8"/>
    </row>
    <row r="4966" spans="8:8" x14ac:dyDescent="0.3">
      <c r="H4966" s="8"/>
    </row>
    <row r="4967" spans="8:8" x14ac:dyDescent="0.3">
      <c r="H4967" s="8"/>
    </row>
    <row r="4968" spans="8:8" x14ac:dyDescent="0.3">
      <c r="H4968" s="8"/>
    </row>
    <row r="4969" spans="8:8" x14ac:dyDescent="0.3">
      <c r="H4969" s="8"/>
    </row>
    <row r="4970" spans="8:8" x14ac:dyDescent="0.3">
      <c r="H4970" s="8"/>
    </row>
    <row r="4971" spans="8:8" x14ac:dyDescent="0.3">
      <c r="H4971" s="8"/>
    </row>
    <row r="4972" spans="8:8" x14ac:dyDescent="0.3">
      <c r="H4972" s="8"/>
    </row>
    <row r="4973" spans="8:8" x14ac:dyDescent="0.3">
      <c r="H4973" s="8"/>
    </row>
    <row r="4974" spans="8:8" x14ac:dyDescent="0.3">
      <c r="H4974" s="8"/>
    </row>
    <row r="4975" spans="8:8" x14ac:dyDescent="0.3">
      <c r="H4975" s="8"/>
    </row>
    <row r="4976" spans="8:8" x14ac:dyDescent="0.3">
      <c r="H4976" s="8"/>
    </row>
    <row r="4977" spans="8:8" x14ac:dyDescent="0.3">
      <c r="H4977" s="8"/>
    </row>
    <row r="4978" spans="8:8" x14ac:dyDescent="0.3">
      <c r="H4978" s="8"/>
    </row>
    <row r="4979" spans="8:8" x14ac:dyDescent="0.3">
      <c r="H4979" s="8"/>
    </row>
    <row r="4980" spans="8:8" x14ac:dyDescent="0.3">
      <c r="H4980" s="8"/>
    </row>
    <row r="4981" spans="8:8" x14ac:dyDescent="0.3">
      <c r="H4981" s="8"/>
    </row>
    <row r="4982" spans="8:8" x14ac:dyDescent="0.3">
      <c r="H4982" s="8"/>
    </row>
    <row r="4983" spans="8:8" x14ac:dyDescent="0.3">
      <c r="H4983" s="8"/>
    </row>
    <row r="4984" spans="8:8" x14ac:dyDescent="0.3">
      <c r="H4984" s="8"/>
    </row>
    <row r="4985" spans="8:8" x14ac:dyDescent="0.3">
      <c r="H4985" s="8"/>
    </row>
    <row r="4986" spans="8:8" x14ac:dyDescent="0.3">
      <c r="H4986" s="8"/>
    </row>
    <row r="4987" spans="8:8" x14ac:dyDescent="0.3">
      <c r="H4987" s="8"/>
    </row>
    <row r="4988" spans="8:8" x14ac:dyDescent="0.3">
      <c r="H4988" s="8"/>
    </row>
    <row r="4989" spans="8:8" x14ac:dyDescent="0.3">
      <c r="H4989" s="8"/>
    </row>
    <row r="4990" spans="8:8" x14ac:dyDescent="0.3">
      <c r="H4990" s="8"/>
    </row>
    <row r="4991" spans="8:8" x14ac:dyDescent="0.3">
      <c r="H4991" s="8"/>
    </row>
    <row r="4992" spans="8:8" x14ac:dyDescent="0.3">
      <c r="H4992" s="8"/>
    </row>
    <row r="4993" spans="8:8" x14ac:dyDescent="0.3">
      <c r="H4993" s="8"/>
    </row>
    <row r="4994" spans="8:8" x14ac:dyDescent="0.3">
      <c r="H4994" s="8"/>
    </row>
    <row r="4995" spans="8:8" x14ac:dyDescent="0.3">
      <c r="H4995" s="8"/>
    </row>
    <row r="4996" spans="8:8" x14ac:dyDescent="0.3">
      <c r="H4996" s="8"/>
    </row>
    <row r="4997" spans="8:8" x14ac:dyDescent="0.3">
      <c r="H4997" s="8"/>
    </row>
    <row r="4998" spans="8:8" x14ac:dyDescent="0.3">
      <c r="H4998" s="8"/>
    </row>
    <row r="4999" spans="8:8" x14ac:dyDescent="0.3">
      <c r="H4999" s="8"/>
    </row>
    <row r="5000" spans="8:8" x14ac:dyDescent="0.3">
      <c r="H5000" s="8"/>
    </row>
    <row r="5001" spans="8:8" x14ac:dyDescent="0.3">
      <c r="H5001" s="8"/>
    </row>
    <row r="5002" spans="8:8" x14ac:dyDescent="0.3">
      <c r="H5002" s="8"/>
    </row>
    <row r="5003" spans="8:8" x14ac:dyDescent="0.3">
      <c r="H5003" s="8"/>
    </row>
    <row r="5004" spans="8:8" x14ac:dyDescent="0.3">
      <c r="H5004" s="8"/>
    </row>
    <row r="5005" spans="8:8" x14ac:dyDescent="0.3">
      <c r="H5005" s="8"/>
    </row>
    <row r="5006" spans="8:8" x14ac:dyDescent="0.3">
      <c r="H5006" s="8"/>
    </row>
    <row r="5007" spans="8:8" x14ac:dyDescent="0.3">
      <c r="H5007" s="8"/>
    </row>
    <row r="5008" spans="8:8" x14ac:dyDescent="0.3">
      <c r="H5008" s="8"/>
    </row>
    <row r="5009" spans="8:8" x14ac:dyDescent="0.3">
      <c r="H5009" s="8"/>
    </row>
    <row r="5010" spans="8:8" x14ac:dyDescent="0.3">
      <c r="H5010" s="8"/>
    </row>
    <row r="5011" spans="8:8" x14ac:dyDescent="0.3">
      <c r="H5011" s="8"/>
    </row>
    <row r="5012" spans="8:8" x14ac:dyDescent="0.3">
      <c r="H5012" s="8"/>
    </row>
    <row r="5013" spans="8:8" x14ac:dyDescent="0.3">
      <c r="H5013" s="8"/>
    </row>
    <row r="5014" spans="8:8" x14ac:dyDescent="0.3">
      <c r="H5014" s="8"/>
    </row>
    <row r="5015" spans="8:8" x14ac:dyDescent="0.3">
      <c r="H5015" s="8"/>
    </row>
    <row r="5016" spans="8:8" x14ac:dyDescent="0.3">
      <c r="H5016" s="8"/>
    </row>
    <row r="5017" spans="8:8" x14ac:dyDescent="0.3">
      <c r="H5017" s="8"/>
    </row>
    <row r="5018" spans="8:8" x14ac:dyDescent="0.3">
      <c r="H5018" s="8"/>
    </row>
    <row r="5019" spans="8:8" x14ac:dyDescent="0.3">
      <c r="H5019" s="8"/>
    </row>
    <row r="5020" spans="8:8" x14ac:dyDescent="0.3">
      <c r="H5020" s="8"/>
    </row>
    <row r="5021" spans="8:8" x14ac:dyDescent="0.3">
      <c r="H5021" s="8"/>
    </row>
    <row r="5022" spans="8:8" x14ac:dyDescent="0.3">
      <c r="H5022" s="8"/>
    </row>
    <row r="5023" spans="8:8" x14ac:dyDescent="0.3">
      <c r="H5023" s="8"/>
    </row>
    <row r="5024" spans="8:8" x14ac:dyDescent="0.3">
      <c r="H5024" s="8"/>
    </row>
    <row r="5025" spans="8:8" x14ac:dyDescent="0.3">
      <c r="H5025" s="8"/>
    </row>
    <row r="5026" spans="8:8" x14ac:dyDescent="0.3">
      <c r="H5026" s="8"/>
    </row>
    <row r="5027" spans="8:8" x14ac:dyDescent="0.3">
      <c r="H5027" s="8"/>
    </row>
    <row r="5028" spans="8:8" x14ac:dyDescent="0.3">
      <c r="H5028" s="8"/>
    </row>
    <row r="5029" spans="8:8" x14ac:dyDescent="0.3">
      <c r="H5029" s="8"/>
    </row>
    <row r="5030" spans="8:8" x14ac:dyDescent="0.3">
      <c r="H5030" s="8"/>
    </row>
    <row r="5031" spans="8:8" x14ac:dyDescent="0.3">
      <c r="H5031" s="8"/>
    </row>
    <row r="5032" spans="8:8" x14ac:dyDescent="0.3">
      <c r="H5032" s="8"/>
    </row>
    <row r="5033" spans="8:8" x14ac:dyDescent="0.3">
      <c r="H5033" s="8"/>
    </row>
    <row r="5034" spans="8:8" x14ac:dyDescent="0.3">
      <c r="H5034" s="8"/>
    </row>
    <row r="5035" spans="8:8" x14ac:dyDescent="0.3">
      <c r="H5035" s="8"/>
    </row>
    <row r="5036" spans="8:8" x14ac:dyDescent="0.3">
      <c r="H5036" s="8"/>
    </row>
    <row r="5037" spans="8:8" x14ac:dyDescent="0.3">
      <c r="H5037" s="8"/>
    </row>
    <row r="5038" spans="8:8" x14ac:dyDescent="0.3">
      <c r="H5038" s="8"/>
    </row>
    <row r="5039" spans="8:8" x14ac:dyDescent="0.3">
      <c r="H5039" s="8"/>
    </row>
    <row r="5040" spans="8:8" x14ac:dyDescent="0.3">
      <c r="H5040" s="8"/>
    </row>
    <row r="5041" spans="8:8" x14ac:dyDescent="0.3">
      <c r="H5041" s="8"/>
    </row>
    <row r="5042" spans="8:8" x14ac:dyDescent="0.3">
      <c r="H5042" s="8"/>
    </row>
    <row r="5043" spans="8:8" x14ac:dyDescent="0.3">
      <c r="H5043" s="8"/>
    </row>
    <row r="5044" spans="8:8" x14ac:dyDescent="0.3">
      <c r="H5044" s="8"/>
    </row>
    <row r="5045" spans="8:8" x14ac:dyDescent="0.3">
      <c r="H5045" s="8"/>
    </row>
    <row r="5046" spans="8:8" x14ac:dyDescent="0.3">
      <c r="H5046" s="8"/>
    </row>
    <row r="5047" spans="8:8" x14ac:dyDescent="0.3">
      <c r="H5047" s="8"/>
    </row>
    <row r="5048" spans="8:8" x14ac:dyDescent="0.3">
      <c r="H5048" s="8"/>
    </row>
    <row r="5049" spans="8:8" x14ac:dyDescent="0.3">
      <c r="H5049" s="8"/>
    </row>
    <row r="5050" spans="8:8" x14ac:dyDescent="0.3">
      <c r="H5050" s="8"/>
    </row>
    <row r="5051" spans="8:8" x14ac:dyDescent="0.3">
      <c r="H5051" s="8"/>
    </row>
    <row r="5052" spans="8:8" x14ac:dyDescent="0.3">
      <c r="H5052" s="8"/>
    </row>
    <row r="5053" spans="8:8" x14ac:dyDescent="0.3">
      <c r="H5053" s="8"/>
    </row>
    <row r="5054" spans="8:8" x14ac:dyDescent="0.3">
      <c r="H5054" s="8"/>
    </row>
    <row r="5055" spans="8:8" x14ac:dyDescent="0.3">
      <c r="H5055" s="8"/>
    </row>
    <row r="5056" spans="8:8" x14ac:dyDescent="0.3">
      <c r="H5056" s="8"/>
    </row>
    <row r="5057" spans="8:8" x14ac:dyDescent="0.3">
      <c r="H5057" s="8"/>
    </row>
    <row r="5058" spans="8:8" x14ac:dyDescent="0.3">
      <c r="H5058" s="8"/>
    </row>
    <row r="5059" spans="8:8" x14ac:dyDescent="0.3">
      <c r="H5059" s="8"/>
    </row>
    <row r="5060" spans="8:8" x14ac:dyDescent="0.3">
      <c r="H5060" s="8"/>
    </row>
    <row r="5061" spans="8:8" x14ac:dyDescent="0.3">
      <c r="H5061" s="8"/>
    </row>
    <row r="5062" spans="8:8" x14ac:dyDescent="0.3">
      <c r="H5062" s="8"/>
    </row>
    <row r="5063" spans="8:8" x14ac:dyDescent="0.3">
      <c r="H5063" s="8"/>
    </row>
    <row r="5064" spans="8:8" x14ac:dyDescent="0.3">
      <c r="H5064" s="8"/>
    </row>
    <row r="5065" spans="8:8" x14ac:dyDescent="0.3">
      <c r="H5065" s="8"/>
    </row>
    <row r="5066" spans="8:8" x14ac:dyDescent="0.3">
      <c r="H5066" s="8"/>
    </row>
    <row r="5067" spans="8:8" x14ac:dyDescent="0.3">
      <c r="H5067" s="8"/>
    </row>
    <row r="5068" spans="8:8" x14ac:dyDescent="0.3">
      <c r="H5068" s="8"/>
    </row>
    <row r="5069" spans="8:8" x14ac:dyDescent="0.3">
      <c r="H5069" s="8"/>
    </row>
    <row r="5070" spans="8:8" x14ac:dyDescent="0.3">
      <c r="H5070" s="8"/>
    </row>
    <row r="5071" spans="8:8" x14ac:dyDescent="0.3">
      <c r="H5071" s="8"/>
    </row>
    <row r="5072" spans="8:8" x14ac:dyDescent="0.3">
      <c r="H5072" s="8"/>
    </row>
    <row r="5073" spans="8:8" x14ac:dyDescent="0.3">
      <c r="H5073" s="8"/>
    </row>
    <row r="5074" spans="8:8" x14ac:dyDescent="0.3">
      <c r="H5074" s="8"/>
    </row>
    <row r="5075" spans="8:8" x14ac:dyDescent="0.3">
      <c r="H5075" s="8"/>
    </row>
    <row r="5076" spans="8:8" x14ac:dyDescent="0.3">
      <c r="H5076" s="8"/>
    </row>
    <row r="5077" spans="8:8" x14ac:dyDescent="0.3">
      <c r="H5077" s="8"/>
    </row>
    <row r="5078" spans="8:8" x14ac:dyDescent="0.3">
      <c r="H5078" s="8"/>
    </row>
    <row r="5079" spans="8:8" x14ac:dyDescent="0.3">
      <c r="H5079" s="8"/>
    </row>
    <row r="5080" spans="8:8" x14ac:dyDescent="0.3">
      <c r="H5080" s="8"/>
    </row>
    <row r="5081" spans="8:8" x14ac:dyDescent="0.3">
      <c r="H5081" s="8"/>
    </row>
    <row r="5082" spans="8:8" x14ac:dyDescent="0.3">
      <c r="H5082" s="8"/>
    </row>
    <row r="5083" spans="8:8" x14ac:dyDescent="0.3">
      <c r="H5083" s="8"/>
    </row>
    <row r="5084" spans="8:8" x14ac:dyDescent="0.3">
      <c r="H5084" s="8"/>
    </row>
    <row r="5085" spans="8:8" x14ac:dyDescent="0.3">
      <c r="H5085" s="8"/>
    </row>
    <row r="5086" spans="8:8" x14ac:dyDescent="0.3">
      <c r="H5086" s="8"/>
    </row>
    <row r="5087" spans="8:8" x14ac:dyDescent="0.3">
      <c r="H5087" s="8"/>
    </row>
    <row r="5088" spans="8:8" x14ac:dyDescent="0.3">
      <c r="H5088" s="8"/>
    </row>
    <row r="5089" spans="8:8" x14ac:dyDescent="0.3">
      <c r="H5089" s="8"/>
    </row>
    <row r="5090" spans="8:8" x14ac:dyDescent="0.3">
      <c r="H5090" s="8"/>
    </row>
    <row r="5091" spans="8:8" x14ac:dyDescent="0.3">
      <c r="H5091" s="8"/>
    </row>
    <row r="5092" spans="8:8" x14ac:dyDescent="0.3">
      <c r="H5092" s="8"/>
    </row>
    <row r="5093" spans="8:8" x14ac:dyDescent="0.3">
      <c r="H5093" s="8"/>
    </row>
    <row r="5094" spans="8:8" x14ac:dyDescent="0.3">
      <c r="H5094" s="8"/>
    </row>
    <row r="5095" spans="8:8" x14ac:dyDescent="0.3">
      <c r="H5095" s="8"/>
    </row>
    <row r="5096" spans="8:8" x14ac:dyDescent="0.3">
      <c r="H5096" s="8"/>
    </row>
    <row r="5097" spans="8:8" x14ac:dyDescent="0.3">
      <c r="H5097" s="8"/>
    </row>
    <row r="5098" spans="8:8" x14ac:dyDescent="0.3">
      <c r="H5098" s="8"/>
    </row>
    <row r="5099" spans="8:8" x14ac:dyDescent="0.3">
      <c r="H5099" s="8"/>
    </row>
    <row r="5100" spans="8:8" x14ac:dyDescent="0.3">
      <c r="H5100" s="8"/>
    </row>
    <row r="5101" spans="8:8" x14ac:dyDescent="0.3">
      <c r="H5101" s="8"/>
    </row>
    <row r="5102" spans="8:8" x14ac:dyDescent="0.3">
      <c r="H5102" s="8"/>
    </row>
    <row r="5103" spans="8:8" x14ac:dyDescent="0.3">
      <c r="H5103" s="8"/>
    </row>
    <row r="5104" spans="8:8" x14ac:dyDescent="0.3">
      <c r="H5104" s="8"/>
    </row>
    <row r="5105" spans="8:8" x14ac:dyDescent="0.3">
      <c r="H5105" s="8"/>
    </row>
    <row r="5106" spans="8:8" x14ac:dyDescent="0.3">
      <c r="H5106" s="8"/>
    </row>
    <row r="5107" spans="8:8" x14ac:dyDescent="0.3">
      <c r="H5107" s="8"/>
    </row>
    <row r="5108" spans="8:8" x14ac:dyDescent="0.3">
      <c r="H5108" s="8"/>
    </row>
    <row r="5109" spans="8:8" x14ac:dyDescent="0.3">
      <c r="H5109" s="8"/>
    </row>
    <row r="5110" spans="8:8" x14ac:dyDescent="0.3">
      <c r="H5110" s="8"/>
    </row>
    <row r="5111" spans="8:8" x14ac:dyDescent="0.3">
      <c r="H5111" s="8"/>
    </row>
    <row r="5112" spans="8:8" x14ac:dyDescent="0.3">
      <c r="H5112" s="8"/>
    </row>
    <row r="5113" spans="8:8" x14ac:dyDescent="0.3">
      <c r="H5113" s="8"/>
    </row>
    <row r="5114" spans="8:8" x14ac:dyDescent="0.3">
      <c r="H5114" s="8"/>
    </row>
    <row r="5115" spans="8:8" x14ac:dyDescent="0.3">
      <c r="H5115" s="8"/>
    </row>
    <row r="5116" spans="8:8" x14ac:dyDescent="0.3">
      <c r="H5116" s="8"/>
    </row>
    <row r="5117" spans="8:8" x14ac:dyDescent="0.3">
      <c r="H5117" s="8"/>
    </row>
    <row r="5118" spans="8:8" x14ac:dyDescent="0.3">
      <c r="H5118" s="8"/>
    </row>
    <row r="5119" spans="8:8" x14ac:dyDescent="0.3">
      <c r="H5119" s="8"/>
    </row>
    <row r="5120" spans="8:8" x14ac:dyDescent="0.3">
      <c r="H5120" s="8"/>
    </row>
    <row r="5121" spans="8:8" x14ac:dyDescent="0.3">
      <c r="H5121" s="8"/>
    </row>
    <row r="5122" spans="8:8" x14ac:dyDescent="0.3">
      <c r="H5122" s="8"/>
    </row>
    <row r="5123" spans="8:8" x14ac:dyDescent="0.3">
      <c r="H5123" s="8"/>
    </row>
    <row r="5124" spans="8:8" x14ac:dyDescent="0.3">
      <c r="H5124" s="8"/>
    </row>
    <row r="5125" spans="8:8" x14ac:dyDescent="0.3">
      <c r="H5125" s="8"/>
    </row>
    <row r="5126" spans="8:8" x14ac:dyDescent="0.3">
      <c r="H5126" s="8"/>
    </row>
    <row r="5127" spans="8:8" x14ac:dyDescent="0.3">
      <c r="H5127" s="8"/>
    </row>
    <row r="5128" spans="8:8" x14ac:dyDescent="0.3">
      <c r="H5128" s="8"/>
    </row>
    <row r="5129" spans="8:8" x14ac:dyDescent="0.3">
      <c r="H5129" s="8"/>
    </row>
    <row r="5130" spans="8:8" x14ac:dyDescent="0.3">
      <c r="H5130" s="8"/>
    </row>
    <row r="5131" spans="8:8" x14ac:dyDescent="0.3">
      <c r="H5131" s="8"/>
    </row>
    <row r="5132" spans="8:8" x14ac:dyDescent="0.3">
      <c r="H5132" s="8"/>
    </row>
    <row r="5133" spans="8:8" x14ac:dyDescent="0.3">
      <c r="H5133" s="8"/>
    </row>
    <row r="5134" spans="8:8" x14ac:dyDescent="0.3">
      <c r="H5134" s="8"/>
    </row>
    <row r="5135" spans="8:8" x14ac:dyDescent="0.3">
      <c r="H5135" s="8"/>
    </row>
    <row r="5136" spans="8:8" x14ac:dyDescent="0.3">
      <c r="H5136" s="8"/>
    </row>
    <row r="5137" spans="8:8" x14ac:dyDescent="0.3">
      <c r="H5137" s="8"/>
    </row>
    <row r="5138" spans="8:8" x14ac:dyDescent="0.3">
      <c r="H5138" s="8"/>
    </row>
    <row r="5139" spans="8:8" x14ac:dyDescent="0.3">
      <c r="H5139" s="8"/>
    </row>
    <row r="5140" spans="8:8" x14ac:dyDescent="0.3">
      <c r="H5140" s="8"/>
    </row>
    <row r="5141" spans="8:8" x14ac:dyDescent="0.3">
      <c r="H5141" s="8"/>
    </row>
    <row r="5142" spans="8:8" x14ac:dyDescent="0.3">
      <c r="H5142" s="8"/>
    </row>
    <row r="5143" spans="8:8" x14ac:dyDescent="0.3">
      <c r="H5143" s="8"/>
    </row>
    <row r="5144" spans="8:8" x14ac:dyDescent="0.3">
      <c r="H5144" s="8"/>
    </row>
    <row r="5145" spans="8:8" x14ac:dyDescent="0.3">
      <c r="H5145" s="8"/>
    </row>
    <row r="5146" spans="8:8" x14ac:dyDescent="0.3">
      <c r="H5146" s="8"/>
    </row>
    <row r="5147" spans="8:8" x14ac:dyDescent="0.3">
      <c r="H5147" s="8"/>
    </row>
    <row r="5148" spans="8:8" x14ac:dyDescent="0.3">
      <c r="H5148" s="8"/>
    </row>
    <row r="5149" spans="8:8" x14ac:dyDescent="0.3">
      <c r="H5149" s="8"/>
    </row>
    <row r="5150" spans="8:8" x14ac:dyDescent="0.3">
      <c r="H5150" s="8"/>
    </row>
    <row r="5151" spans="8:8" x14ac:dyDescent="0.3">
      <c r="H5151" s="8"/>
    </row>
    <row r="5152" spans="8:8" x14ac:dyDescent="0.3">
      <c r="H5152" s="8"/>
    </row>
    <row r="5153" spans="8:8" x14ac:dyDescent="0.3">
      <c r="H5153" s="8"/>
    </row>
    <row r="5154" spans="8:8" x14ac:dyDescent="0.3">
      <c r="H5154" s="8"/>
    </row>
    <row r="5155" spans="8:8" x14ac:dyDescent="0.3">
      <c r="H5155" s="8"/>
    </row>
    <row r="5156" spans="8:8" x14ac:dyDescent="0.3">
      <c r="H5156" s="8"/>
    </row>
    <row r="5157" spans="8:8" x14ac:dyDescent="0.3">
      <c r="H5157" s="8"/>
    </row>
    <row r="5158" spans="8:8" x14ac:dyDescent="0.3">
      <c r="H5158" s="8"/>
    </row>
    <row r="5159" spans="8:8" x14ac:dyDescent="0.3">
      <c r="H5159" s="8"/>
    </row>
    <row r="5160" spans="8:8" x14ac:dyDescent="0.3">
      <c r="H5160" s="8"/>
    </row>
    <row r="5161" spans="8:8" x14ac:dyDescent="0.3">
      <c r="H5161" s="8"/>
    </row>
    <row r="5162" spans="8:8" x14ac:dyDescent="0.3">
      <c r="H5162" s="8"/>
    </row>
    <row r="5163" spans="8:8" x14ac:dyDescent="0.3">
      <c r="H5163" s="8"/>
    </row>
    <row r="5164" spans="8:8" x14ac:dyDescent="0.3">
      <c r="H5164" s="8"/>
    </row>
    <row r="5165" spans="8:8" x14ac:dyDescent="0.3">
      <c r="H5165" s="8"/>
    </row>
    <row r="5166" spans="8:8" x14ac:dyDescent="0.3">
      <c r="H5166" s="8"/>
    </row>
    <row r="5167" spans="8:8" x14ac:dyDescent="0.3">
      <c r="H5167" s="8"/>
    </row>
    <row r="5168" spans="8:8" x14ac:dyDescent="0.3">
      <c r="H5168" s="8"/>
    </row>
    <row r="5169" spans="8:8" x14ac:dyDescent="0.3">
      <c r="H5169" s="8"/>
    </row>
    <row r="5170" spans="8:8" x14ac:dyDescent="0.3">
      <c r="H5170" s="8"/>
    </row>
    <row r="5171" spans="8:8" x14ac:dyDescent="0.3">
      <c r="H5171" s="8"/>
    </row>
    <row r="5172" spans="8:8" x14ac:dyDescent="0.3">
      <c r="H5172" s="8"/>
    </row>
    <row r="5173" spans="8:8" x14ac:dyDescent="0.3">
      <c r="H5173" s="8"/>
    </row>
    <row r="5174" spans="8:8" x14ac:dyDescent="0.3">
      <c r="H5174" s="8"/>
    </row>
    <row r="5175" spans="8:8" x14ac:dyDescent="0.3">
      <c r="H5175" s="8"/>
    </row>
    <row r="5176" spans="8:8" x14ac:dyDescent="0.3">
      <c r="H5176" s="8"/>
    </row>
    <row r="5177" spans="8:8" x14ac:dyDescent="0.3">
      <c r="H5177" s="8"/>
    </row>
    <row r="5178" spans="8:8" x14ac:dyDescent="0.3">
      <c r="H5178" s="8"/>
    </row>
    <row r="5179" spans="8:8" x14ac:dyDescent="0.3">
      <c r="H5179" s="8"/>
    </row>
    <row r="5180" spans="8:8" x14ac:dyDescent="0.3">
      <c r="H5180" s="8"/>
    </row>
    <row r="5181" spans="8:8" x14ac:dyDescent="0.3">
      <c r="H5181" s="8"/>
    </row>
    <row r="5182" spans="8:8" x14ac:dyDescent="0.3">
      <c r="H5182" s="8"/>
    </row>
    <row r="5183" spans="8:8" x14ac:dyDescent="0.3">
      <c r="H5183" s="8"/>
    </row>
    <row r="5184" spans="8:8" x14ac:dyDescent="0.3">
      <c r="H5184" s="8"/>
    </row>
    <row r="5185" spans="8:8" x14ac:dyDescent="0.3">
      <c r="H5185" s="8"/>
    </row>
    <row r="5186" spans="8:8" x14ac:dyDescent="0.3">
      <c r="H5186" s="8"/>
    </row>
    <row r="5187" spans="8:8" x14ac:dyDescent="0.3">
      <c r="H5187" s="8"/>
    </row>
    <row r="5188" spans="8:8" x14ac:dyDescent="0.3">
      <c r="H5188" s="8"/>
    </row>
    <row r="5189" spans="8:8" x14ac:dyDescent="0.3">
      <c r="H5189" s="8"/>
    </row>
    <row r="5190" spans="8:8" x14ac:dyDescent="0.3">
      <c r="H5190" s="8"/>
    </row>
    <row r="5191" spans="8:8" x14ac:dyDescent="0.3">
      <c r="H5191" s="8"/>
    </row>
    <row r="5192" spans="8:8" x14ac:dyDescent="0.3">
      <c r="H5192" s="8"/>
    </row>
    <row r="5193" spans="8:8" x14ac:dyDescent="0.3">
      <c r="H5193" s="8"/>
    </row>
    <row r="5194" spans="8:8" x14ac:dyDescent="0.3">
      <c r="H5194" s="8"/>
    </row>
    <row r="5195" spans="8:8" x14ac:dyDescent="0.3">
      <c r="H5195" s="8"/>
    </row>
    <row r="5196" spans="8:8" x14ac:dyDescent="0.3">
      <c r="H5196" s="8"/>
    </row>
    <row r="5197" spans="8:8" x14ac:dyDescent="0.3">
      <c r="H5197" s="8"/>
    </row>
    <row r="5198" spans="8:8" x14ac:dyDescent="0.3">
      <c r="H5198" s="8"/>
    </row>
    <row r="5199" spans="8:8" x14ac:dyDescent="0.3">
      <c r="H5199" s="8"/>
    </row>
    <row r="5200" spans="8:8" x14ac:dyDescent="0.3">
      <c r="H5200" s="8"/>
    </row>
    <row r="5201" spans="8:8" x14ac:dyDescent="0.3">
      <c r="H5201" s="8"/>
    </row>
    <row r="5202" spans="8:8" x14ac:dyDescent="0.3">
      <c r="H5202" s="8"/>
    </row>
    <row r="5203" spans="8:8" x14ac:dyDescent="0.3">
      <c r="H5203" s="8"/>
    </row>
    <row r="5204" spans="8:8" x14ac:dyDescent="0.3">
      <c r="H5204" s="8"/>
    </row>
    <row r="5205" spans="8:8" x14ac:dyDescent="0.3">
      <c r="H5205" s="8"/>
    </row>
    <row r="5206" spans="8:8" x14ac:dyDescent="0.3">
      <c r="H5206" s="8"/>
    </row>
    <row r="5207" spans="8:8" x14ac:dyDescent="0.3">
      <c r="H5207" s="8"/>
    </row>
    <row r="5208" spans="8:8" x14ac:dyDescent="0.3">
      <c r="H5208" s="8"/>
    </row>
    <row r="5209" spans="8:8" x14ac:dyDescent="0.3">
      <c r="H5209" s="8"/>
    </row>
    <row r="5210" spans="8:8" x14ac:dyDescent="0.3">
      <c r="H5210" s="8"/>
    </row>
    <row r="5211" spans="8:8" x14ac:dyDescent="0.3">
      <c r="H5211" s="8"/>
    </row>
    <row r="5212" spans="8:8" x14ac:dyDescent="0.3">
      <c r="H5212" s="8"/>
    </row>
    <row r="5213" spans="8:8" x14ac:dyDescent="0.3">
      <c r="H5213" s="8"/>
    </row>
    <row r="5214" spans="8:8" x14ac:dyDescent="0.3">
      <c r="H5214" s="8"/>
    </row>
    <row r="5215" spans="8:8" x14ac:dyDescent="0.3">
      <c r="H5215" s="8"/>
    </row>
    <row r="5216" spans="8:8" x14ac:dyDescent="0.3">
      <c r="H5216" s="8"/>
    </row>
    <row r="5217" spans="8:8" x14ac:dyDescent="0.3">
      <c r="H5217" s="8"/>
    </row>
    <row r="5218" spans="8:8" x14ac:dyDescent="0.3">
      <c r="H5218" s="8"/>
    </row>
    <row r="5219" spans="8:8" x14ac:dyDescent="0.3">
      <c r="H5219" s="8"/>
    </row>
    <row r="5220" spans="8:8" x14ac:dyDescent="0.3">
      <c r="H5220" s="8"/>
    </row>
    <row r="5221" spans="8:8" x14ac:dyDescent="0.3">
      <c r="H5221" s="8"/>
    </row>
    <row r="5222" spans="8:8" x14ac:dyDescent="0.3">
      <c r="H5222" s="8"/>
    </row>
    <row r="5223" spans="8:8" x14ac:dyDescent="0.3">
      <c r="H5223" s="8"/>
    </row>
    <row r="5224" spans="8:8" x14ac:dyDescent="0.3">
      <c r="H5224" s="8"/>
    </row>
    <row r="5225" spans="8:8" x14ac:dyDescent="0.3">
      <c r="H5225" s="8"/>
    </row>
    <row r="5226" spans="8:8" x14ac:dyDescent="0.3">
      <c r="H5226" s="8"/>
    </row>
    <row r="5227" spans="8:8" x14ac:dyDescent="0.3">
      <c r="H5227" s="8"/>
    </row>
    <row r="5228" spans="8:8" x14ac:dyDescent="0.3">
      <c r="H5228" s="8"/>
    </row>
    <row r="5229" spans="8:8" x14ac:dyDescent="0.3">
      <c r="H5229" s="8"/>
    </row>
    <row r="5230" spans="8:8" x14ac:dyDescent="0.3">
      <c r="H5230" s="8"/>
    </row>
    <row r="5231" spans="8:8" x14ac:dyDescent="0.3">
      <c r="H5231" s="8"/>
    </row>
    <row r="5232" spans="8:8" x14ac:dyDescent="0.3">
      <c r="H5232" s="8"/>
    </row>
    <row r="5233" spans="8:8" x14ac:dyDescent="0.3">
      <c r="H5233" s="8"/>
    </row>
    <row r="5234" spans="8:8" x14ac:dyDescent="0.3">
      <c r="H5234" s="8"/>
    </row>
    <row r="5235" spans="8:8" x14ac:dyDescent="0.3">
      <c r="H5235" s="8"/>
    </row>
    <row r="5236" spans="8:8" x14ac:dyDescent="0.3">
      <c r="H5236" s="8"/>
    </row>
    <row r="5237" spans="8:8" x14ac:dyDescent="0.3">
      <c r="H5237" s="8"/>
    </row>
    <row r="5238" spans="8:8" x14ac:dyDescent="0.3">
      <c r="H5238" s="8"/>
    </row>
    <row r="5239" spans="8:8" x14ac:dyDescent="0.3">
      <c r="H5239" s="8"/>
    </row>
    <row r="5240" spans="8:8" x14ac:dyDescent="0.3">
      <c r="H5240" s="8"/>
    </row>
    <row r="5241" spans="8:8" x14ac:dyDescent="0.3">
      <c r="H5241" s="8"/>
    </row>
    <row r="5242" spans="8:8" x14ac:dyDescent="0.3">
      <c r="H5242" s="8"/>
    </row>
    <row r="5243" spans="8:8" x14ac:dyDescent="0.3">
      <c r="H5243" s="8"/>
    </row>
    <row r="5244" spans="8:8" x14ac:dyDescent="0.3">
      <c r="H5244" s="8"/>
    </row>
    <row r="5245" spans="8:8" x14ac:dyDescent="0.3">
      <c r="H5245" s="8"/>
    </row>
    <row r="5246" spans="8:8" x14ac:dyDescent="0.3">
      <c r="H5246" s="8"/>
    </row>
    <row r="5247" spans="8:8" x14ac:dyDescent="0.3">
      <c r="H5247" s="8"/>
    </row>
    <row r="5248" spans="8:8" x14ac:dyDescent="0.3">
      <c r="H5248" s="8"/>
    </row>
    <row r="5249" spans="8:8" x14ac:dyDescent="0.3">
      <c r="H5249" s="8"/>
    </row>
    <row r="5250" spans="8:8" x14ac:dyDescent="0.3">
      <c r="H5250" s="8"/>
    </row>
    <row r="5251" spans="8:8" x14ac:dyDescent="0.3">
      <c r="H5251" s="8"/>
    </row>
    <row r="5252" spans="8:8" x14ac:dyDescent="0.3">
      <c r="H5252" s="8"/>
    </row>
    <row r="5253" spans="8:8" x14ac:dyDescent="0.3">
      <c r="H5253" s="8"/>
    </row>
    <row r="5254" spans="8:8" x14ac:dyDescent="0.3">
      <c r="H5254" s="8"/>
    </row>
    <row r="5255" spans="8:8" x14ac:dyDescent="0.3">
      <c r="H5255" s="8"/>
    </row>
    <row r="5256" spans="8:8" x14ac:dyDescent="0.3">
      <c r="H5256" s="8"/>
    </row>
    <row r="5257" spans="8:8" x14ac:dyDescent="0.3">
      <c r="H5257" s="8"/>
    </row>
    <row r="5258" spans="8:8" x14ac:dyDescent="0.3">
      <c r="H5258" s="8"/>
    </row>
    <row r="5259" spans="8:8" x14ac:dyDescent="0.3">
      <c r="H5259" s="8"/>
    </row>
    <row r="5260" spans="8:8" x14ac:dyDescent="0.3">
      <c r="H5260" s="8"/>
    </row>
    <row r="5261" spans="8:8" x14ac:dyDescent="0.3">
      <c r="H5261" s="8"/>
    </row>
    <row r="5262" spans="8:8" x14ac:dyDescent="0.3">
      <c r="H5262" s="8"/>
    </row>
    <row r="5263" spans="8:8" x14ac:dyDescent="0.3">
      <c r="H5263" s="8"/>
    </row>
    <row r="5264" spans="8:8" x14ac:dyDescent="0.3">
      <c r="H5264" s="8"/>
    </row>
    <row r="5265" spans="8:8" x14ac:dyDescent="0.3">
      <c r="H5265" s="8"/>
    </row>
    <row r="5266" spans="8:8" x14ac:dyDescent="0.3">
      <c r="H5266" s="8"/>
    </row>
    <row r="5267" spans="8:8" x14ac:dyDescent="0.3">
      <c r="H5267" s="8"/>
    </row>
    <row r="5268" spans="8:8" x14ac:dyDescent="0.3">
      <c r="H5268" s="8"/>
    </row>
    <row r="5269" spans="8:8" x14ac:dyDescent="0.3">
      <c r="H5269" s="8"/>
    </row>
    <row r="5270" spans="8:8" x14ac:dyDescent="0.3">
      <c r="H5270" s="8"/>
    </row>
    <row r="5271" spans="8:8" x14ac:dyDescent="0.3">
      <c r="H5271" s="8"/>
    </row>
    <row r="5272" spans="8:8" x14ac:dyDescent="0.3">
      <c r="H5272" s="8"/>
    </row>
    <row r="5273" spans="8:8" x14ac:dyDescent="0.3">
      <c r="H5273" s="8"/>
    </row>
    <row r="5274" spans="8:8" x14ac:dyDescent="0.3">
      <c r="H5274" s="8"/>
    </row>
    <row r="5275" spans="8:8" x14ac:dyDescent="0.3">
      <c r="H5275" s="8"/>
    </row>
    <row r="5276" spans="8:8" x14ac:dyDescent="0.3">
      <c r="H5276" s="8"/>
    </row>
    <row r="5277" spans="8:8" x14ac:dyDescent="0.3">
      <c r="H5277" s="8"/>
    </row>
    <row r="5278" spans="8:8" x14ac:dyDescent="0.3">
      <c r="H5278" s="8"/>
    </row>
    <row r="5279" spans="8:8" x14ac:dyDescent="0.3">
      <c r="H5279" s="8"/>
    </row>
    <row r="5280" spans="8:8" x14ac:dyDescent="0.3">
      <c r="H5280" s="8"/>
    </row>
    <row r="5281" spans="8:8" x14ac:dyDescent="0.3">
      <c r="H5281" s="8"/>
    </row>
    <row r="5282" spans="8:8" x14ac:dyDescent="0.3">
      <c r="H5282" s="8"/>
    </row>
    <row r="5283" spans="8:8" x14ac:dyDescent="0.3">
      <c r="H5283" s="8"/>
    </row>
    <row r="5284" spans="8:8" x14ac:dyDescent="0.3">
      <c r="H5284" s="8"/>
    </row>
    <row r="5285" spans="8:8" x14ac:dyDescent="0.3">
      <c r="H5285" s="8"/>
    </row>
    <row r="5286" spans="8:8" x14ac:dyDescent="0.3">
      <c r="H5286" s="8"/>
    </row>
    <row r="5287" spans="8:8" x14ac:dyDescent="0.3">
      <c r="H5287" s="8"/>
    </row>
    <row r="5288" spans="8:8" x14ac:dyDescent="0.3">
      <c r="H5288" s="8"/>
    </row>
    <row r="5289" spans="8:8" x14ac:dyDescent="0.3">
      <c r="H5289" s="8"/>
    </row>
    <row r="5290" spans="8:8" x14ac:dyDescent="0.3">
      <c r="H5290" s="8"/>
    </row>
    <row r="5291" spans="8:8" x14ac:dyDescent="0.3">
      <c r="H5291" s="8"/>
    </row>
    <row r="5292" spans="8:8" x14ac:dyDescent="0.3">
      <c r="H5292" s="8"/>
    </row>
    <row r="5293" spans="8:8" x14ac:dyDescent="0.3">
      <c r="H5293" s="8"/>
    </row>
    <row r="5294" spans="8:8" x14ac:dyDescent="0.3">
      <c r="H5294" s="8"/>
    </row>
    <row r="5295" spans="8:8" x14ac:dyDescent="0.3">
      <c r="H5295" s="8"/>
    </row>
    <row r="5296" spans="8:8" x14ac:dyDescent="0.3">
      <c r="H5296" s="8"/>
    </row>
    <row r="5297" spans="8:8" x14ac:dyDescent="0.3">
      <c r="H5297" s="8"/>
    </row>
    <row r="5298" spans="8:8" x14ac:dyDescent="0.3">
      <c r="H5298" s="8"/>
    </row>
    <row r="5299" spans="8:8" x14ac:dyDescent="0.3">
      <c r="H5299" s="8"/>
    </row>
    <row r="5300" spans="8:8" x14ac:dyDescent="0.3">
      <c r="H5300" s="8"/>
    </row>
    <row r="5301" spans="8:8" x14ac:dyDescent="0.3">
      <c r="H5301" s="8"/>
    </row>
    <row r="5302" spans="8:8" x14ac:dyDescent="0.3">
      <c r="H5302" s="8"/>
    </row>
    <row r="5303" spans="8:8" x14ac:dyDescent="0.3">
      <c r="H5303" s="8"/>
    </row>
    <row r="5304" spans="8:8" x14ac:dyDescent="0.3">
      <c r="H5304" s="8"/>
    </row>
    <row r="5305" spans="8:8" x14ac:dyDescent="0.3">
      <c r="H5305" s="8"/>
    </row>
    <row r="5306" spans="8:8" x14ac:dyDescent="0.3">
      <c r="H5306" s="8"/>
    </row>
    <row r="5307" spans="8:8" x14ac:dyDescent="0.3">
      <c r="H5307" s="8"/>
    </row>
    <row r="5308" spans="8:8" x14ac:dyDescent="0.3">
      <c r="H5308" s="8"/>
    </row>
    <row r="5309" spans="8:8" x14ac:dyDescent="0.3">
      <c r="H5309" s="8"/>
    </row>
    <row r="5310" spans="8:8" x14ac:dyDescent="0.3">
      <c r="H5310" s="8"/>
    </row>
    <row r="5311" spans="8:8" x14ac:dyDescent="0.3">
      <c r="H5311" s="8"/>
    </row>
    <row r="5312" spans="8:8" x14ac:dyDescent="0.3">
      <c r="H5312" s="8"/>
    </row>
    <row r="5313" spans="8:8" x14ac:dyDescent="0.3">
      <c r="H5313" s="8"/>
    </row>
    <row r="5314" spans="8:8" x14ac:dyDescent="0.3">
      <c r="H5314" s="8"/>
    </row>
    <row r="5315" spans="8:8" x14ac:dyDescent="0.3">
      <c r="H5315" s="8"/>
    </row>
    <row r="5316" spans="8:8" x14ac:dyDescent="0.3">
      <c r="H5316" s="8"/>
    </row>
    <row r="5317" spans="8:8" x14ac:dyDescent="0.3">
      <c r="H5317" s="8"/>
    </row>
    <row r="5318" spans="8:8" x14ac:dyDescent="0.3">
      <c r="H5318" s="8"/>
    </row>
    <row r="5319" spans="8:8" x14ac:dyDescent="0.3">
      <c r="H5319" s="8"/>
    </row>
    <row r="5320" spans="8:8" x14ac:dyDescent="0.3">
      <c r="H5320" s="8"/>
    </row>
    <row r="5321" spans="8:8" x14ac:dyDescent="0.3">
      <c r="H5321" s="8"/>
    </row>
    <row r="5322" spans="8:8" x14ac:dyDescent="0.3">
      <c r="H5322" s="8"/>
    </row>
    <row r="5323" spans="8:8" x14ac:dyDescent="0.3">
      <c r="H5323" s="8"/>
    </row>
    <row r="5324" spans="8:8" x14ac:dyDescent="0.3">
      <c r="H5324" s="8"/>
    </row>
    <row r="5325" spans="8:8" x14ac:dyDescent="0.3">
      <c r="H5325" s="8"/>
    </row>
    <row r="5326" spans="8:8" x14ac:dyDescent="0.3">
      <c r="H5326" s="8"/>
    </row>
    <row r="5327" spans="8:8" x14ac:dyDescent="0.3">
      <c r="H5327" s="8"/>
    </row>
    <row r="5328" spans="8:8" x14ac:dyDescent="0.3">
      <c r="H5328" s="8"/>
    </row>
    <row r="5329" spans="8:8" x14ac:dyDescent="0.3">
      <c r="H5329" s="8"/>
    </row>
    <row r="5330" spans="8:8" x14ac:dyDescent="0.3">
      <c r="H5330" s="8"/>
    </row>
    <row r="5331" spans="8:8" x14ac:dyDescent="0.3">
      <c r="H5331" s="8"/>
    </row>
    <row r="5332" spans="8:8" x14ac:dyDescent="0.3">
      <c r="H5332" s="8"/>
    </row>
    <row r="5333" spans="8:8" x14ac:dyDescent="0.3">
      <c r="H5333" s="8"/>
    </row>
    <row r="5334" spans="8:8" x14ac:dyDescent="0.3">
      <c r="H5334" s="8"/>
    </row>
    <row r="5335" spans="8:8" x14ac:dyDescent="0.3">
      <c r="H5335" s="8"/>
    </row>
    <row r="5336" spans="8:8" x14ac:dyDescent="0.3">
      <c r="H5336" s="8"/>
    </row>
    <row r="5337" spans="8:8" x14ac:dyDescent="0.3">
      <c r="H5337" s="8"/>
    </row>
    <row r="5338" spans="8:8" x14ac:dyDescent="0.3">
      <c r="H5338" s="8"/>
    </row>
    <row r="5339" spans="8:8" x14ac:dyDescent="0.3">
      <c r="H5339" s="8"/>
    </row>
    <row r="5340" spans="8:8" x14ac:dyDescent="0.3">
      <c r="H5340" s="8"/>
    </row>
    <row r="5341" spans="8:8" x14ac:dyDescent="0.3">
      <c r="H5341" s="8"/>
    </row>
    <row r="5342" spans="8:8" x14ac:dyDescent="0.3">
      <c r="H5342" s="8"/>
    </row>
    <row r="5343" spans="8:8" x14ac:dyDescent="0.3">
      <c r="H5343" s="8"/>
    </row>
    <row r="5344" spans="8:8" x14ac:dyDescent="0.3">
      <c r="H5344" s="8"/>
    </row>
    <row r="5345" spans="8:8" x14ac:dyDescent="0.3">
      <c r="H5345" s="8"/>
    </row>
    <row r="5346" spans="8:8" x14ac:dyDescent="0.3">
      <c r="H5346" s="8"/>
    </row>
    <row r="5347" spans="8:8" x14ac:dyDescent="0.3">
      <c r="H5347" s="8"/>
    </row>
    <row r="5348" spans="8:8" x14ac:dyDescent="0.3">
      <c r="H5348" s="8"/>
    </row>
    <row r="5349" spans="8:8" x14ac:dyDescent="0.3">
      <c r="H5349" s="8"/>
    </row>
    <row r="5350" spans="8:8" x14ac:dyDescent="0.3">
      <c r="H5350" s="8"/>
    </row>
    <row r="5351" spans="8:8" x14ac:dyDescent="0.3">
      <c r="H5351" s="8"/>
    </row>
    <row r="5352" spans="8:8" x14ac:dyDescent="0.3">
      <c r="H5352" s="8"/>
    </row>
    <row r="5353" spans="8:8" x14ac:dyDescent="0.3">
      <c r="H5353" s="8"/>
    </row>
    <row r="5354" spans="8:8" x14ac:dyDescent="0.3">
      <c r="H5354" s="8"/>
    </row>
    <row r="5355" spans="8:8" x14ac:dyDescent="0.3">
      <c r="H5355" s="8"/>
    </row>
    <row r="5356" spans="8:8" x14ac:dyDescent="0.3">
      <c r="H5356" s="8"/>
    </row>
    <row r="5357" spans="8:8" x14ac:dyDescent="0.3">
      <c r="H5357" s="8"/>
    </row>
    <row r="5358" spans="8:8" x14ac:dyDescent="0.3">
      <c r="H5358" s="8"/>
    </row>
    <row r="5359" spans="8:8" x14ac:dyDescent="0.3">
      <c r="H5359" s="8"/>
    </row>
    <row r="5360" spans="8:8" x14ac:dyDescent="0.3">
      <c r="H5360" s="8"/>
    </row>
    <row r="5361" spans="8:8" x14ac:dyDescent="0.3">
      <c r="H5361" s="8"/>
    </row>
    <row r="5362" spans="8:8" x14ac:dyDescent="0.3">
      <c r="H5362" s="8"/>
    </row>
    <row r="5363" spans="8:8" x14ac:dyDescent="0.3">
      <c r="H5363" s="8"/>
    </row>
    <row r="5364" spans="8:8" x14ac:dyDescent="0.3">
      <c r="H5364" s="8"/>
    </row>
    <row r="5365" spans="8:8" x14ac:dyDescent="0.3">
      <c r="H5365" s="8"/>
    </row>
    <row r="5366" spans="8:8" x14ac:dyDescent="0.3">
      <c r="H5366" s="8"/>
    </row>
    <row r="5367" spans="8:8" x14ac:dyDescent="0.3">
      <c r="H5367" s="8"/>
    </row>
    <row r="5368" spans="8:8" x14ac:dyDescent="0.3">
      <c r="H5368" s="8"/>
    </row>
    <row r="5369" spans="8:8" x14ac:dyDescent="0.3">
      <c r="H5369" s="8"/>
    </row>
    <row r="5370" spans="8:8" x14ac:dyDescent="0.3">
      <c r="H5370" s="8"/>
    </row>
    <row r="5371" spans="8:8" x14ac:dyDescent="0.3">
      <c r="H5371" s="8"/>
    </row>
    <row r="5372" spans="8:8" x14ac:dyDescent="0.3">
      <c r="H5372" s="8"/>
    </row>
    <row r="5373" spans="8:8" x14ac:dyDescent="0.3">
      <c r="H5373" s="8"/>
    </row>
    <row r="5374" spans="8:8" x14ac:dyDescent="0.3">
      <c r="H5374" s="8"/>
    </row>
    <row r="5375" spans="8:8" x14ac:dyDescent="0.3">
      <c r="H5375" s="8"/>
    </row>
    <row r="5376" spans="8:8" x14ac:dyDescent="0.3">
      <c r="H5376" s="8"/>
    </row>
    <row r="5377" spans="8:8" x14ac:dyDescent="0.3">
      <c r="H5377" s="8"/>
    </row>
    <row r="5378" spans="8:8" x14ac:dyDescent="0.3">
      <c r="H5378" s="8"/>
    </row>
    <row r="5379" spans="8:8" x14ac:dyDescent="0.3">
      <c r="H5379" s="8"/>
    </row>
    <row r="5380" spans="8:8" x14ac:dyDescent="0.3">
      <c r="H5380" s="8"/>
    </row>
    <row r="5381" spans="8:8" x14ac:dyDescent="0.3">
      <c r="H5381" s="8"/>
    </row>
    <row r="5382" spans="8:8" x14ac:dyDescent="0.3">
      <c r="H5382" s="8"/>
    </row>
    <row r="5383" spans="8:8" x14ac:dyDescent="0.3">
      <c r="H5383" s="8"/>
    </row>
    <row r="5384" spans="8:8" x14ac:dyDescent="0.3">
      <c r="H5384" s="8"/>
    </row>
    <row r="5385" spans="8:8" x14ac:dyDescent="0.3">
      <c r="H5385" s="8"/>
    </row>
    <row r="5386" spans="8:8" x14ac:dyDescent="0.3">
      <c r="H5386" s="8"/>
    </row>
    <row r="5387" spans="8:8" x14ac:dyDescent="0.3">
      <c r="H5387" s="8"/>
    </row>
    <row r="5388" spans="8:8" x14ac:dyDescent="0.3">
      <c r="H5388" s="8"/>
    </row>
    <row r="5389" spans="8:8" x14ac:dyDescent="0.3">
      <c r="H5389" s="8"/>
    </row>
    <row r="5390" spans="8:8" x14ac:dyDescent="0.3">
      <c r="H5390" s="8"/>
    </row>
    <row r="5391" spans="8:8" x14ac:dyDescent="0.3">
      <c r="H5391" s="8"/>
    </row>
    <row r="5392" spans="8:8" x14ac:dyDescent="0.3">
      <c r="H5392" s="8"/>
    </row>
    <row r="5393" spans="8:8" x14ac:dyDescent="0.3">
      <c r="H5393" s="8"/>
    </row>
    <row r="5394" spans="8:8" x14ac:dyDescent="0.3">
      <c r="H5394" s="8"/>
    </row>
    <row r="5395" spans="8:8" x14ac:dyDescent="0.3">
      <c r="H5395" s="8"/>
    </row>
    <row r="5396" spans="8:8" x14ac:dyDescent="0.3">
      <c r="H5396" s="8"/>
    </row>
    <row r="5397" spans="8:8" x14ac:dyDescent="0.3">
      <c r="H5397" s="8"/>
    </row>
    <row r="5398" spans="8:8" x14ac:dyDescent="0.3">
      <c r="H5398" s="8"/>
    </row>
    <row r="5399" spans="8:8" x14ac:dyDescent="0.3">
      <c r="H5399" s="8"/>
    </row>
    <row r="5400" spans="8:8" x14ac:dyDescent="0.3">
      <c r="H5400" s="8"/>
    </row>
    <row r="5401" spans="8:8" x14ac:dyDescent="0.3">
      <c r="H5401" s="8"/>
    </row>
    <row r="5402" spans="8:8" x14ac:dyDescent="0.3">
      <c r="H5402" s="8"/>
    </row>
    <row r="5403" spans="8:8" x14ac:dyDescent="0.3">
      <c r="H5403" s="8"/>
    </row>
    <row r="5404" spans="8:8" x14ac:dyDescent="0.3">
      <c r="H5404" s="8"/>
    </row>
    <row r="5405" spans="8:8" x14ac:dyDescent="0.3">
      <c r="H5405" s="8"/>
    </row>
    <row r="5406" spans="8:8" x14ac:dyDescent="0.3">
      <c r="H5406" s="8"/>
    </row>
    <row r="5407" spans="8:8" x14ac:dyDescent="0.3">
      <c r="H5407" s="8"/>
    </row>
    <row r="5408" spans="8:8" x14ac:dyDescent="0.3">
      <c r="H5408" s="8"/>
    </row>
    <row r="5409" spans="8:8" x14ac:dyDescent="0.3">
      <c r="H5409" s="8"/>
    </row>
    <row r="5410" spans="8:8" x14ac:dyDescent="0.3">
      <c r="H5410" s="8"/>
    </row>
    <row r="5411" spans="8:8" x14ac:dyDescent="0.3">
      <c r="H5411" s="8"/>
    </row>
    <row r="5412" spans="8:8" x14ac:dyDescent="0.3">
      <c r="H5412" s="8"/>
    </row>
    <row r="5413" spans="8:8" x14ac:dyDescent="0.3">
      <c r="H5413" s="8"/>
    </row>
    <row r="5414" spans="8:8" x14ac:dyDescent="0.3">
      <c r="H5414" s="8"/>
    </row>
    <row r="5415" spans="8:8" x14ac:dyDescent="0.3">
      <c r="H5415" s="8"/>
    </row>
    <row r="5416" spans="8:8" x14ac:dyDescent="0.3">
      <c r="H5416" s="8"/>
    </row>
    <row r="5417" spans="8:8" x14ac:dyDescent="0.3">
      <c r="H5417" s="8"/>
    </row>
    <row r="5418" spans="8:8" x14ac:dyDescent="0.3">
      <c r="H5418" s="8"/>
    </row>
    <row r="5419" spans="8:8" x14ac:dyDescent="0.3">
      <c r="H5419" s="8"/>
    </row>
    <row r="5420" spans="8:8" x14ac:dyDescent="0.3">
      <c r="H5420" s="8"/>
    </row>
    <row r="5421" spans="8:8" x14ac:dyDescent="0.3">
      <c r="H5421" s="8"/>
    </row>
    <row r="5422" spans="8:8" x14ac:dyDescent="0.3">
      <c r="H5422" s="8"/>
    </row>
    <row r="5423" spans="8:8" x14ac:dyDescent="0.3">
      <c r="H5423" s="8"/>
    </row>
    <row r="5424" spans="8:8" x14ac:dyDescent="0.3">
      <c r="H5424" s="8"/>
    </row>
    <row r="5425" spans="8:8" x14ac:dyDescent="0.3">
      <c r="H5425" s="8"/>
    </row>
    <row r="5426" spans="8:8" x14ac:dyDescent="0.3">
      <c r="H5426" s="8"/>
    </row>
    <row r="5427" spans="8:8" x14ac:dyDescent="0.3">
      <c r="H5427" s="8"/>
    </row>
    <row r="5428" spans="8:8" x14ac:dyDescent="0.3">
      <c r="H5428" s="8"/>
    </row>
    <row r="5429" spans="8:8" x14ac:dyDescent="0.3">
      <c r="H5429" s="8"/>
    </row>
    <row r="5430" spans="8:8" x14ac:dyDescent="0.3">
      <c r="H5430" s="8"/>
    </row>
    <row r="5431" spans="8:8" x14ac:dyDescent="0.3">
      <c r="H5431" s="8"/>
    </row>
    <row r="5432" spans="8:8" x14ac:dyDescent="0.3">
      <c r="H5432" s="8"/>
    </row>
    <row r="5433" spans="8:8" x14ac:dyDescent="0.3">
      <c r="H5433" s="8"/>
    </row>
    <row r="5434" spans="8:8" x14ac:dyDescent="0.3">
      <c r="H5434" s="8"/>
    </row>
    <row r="5435" spans="8:8" x14ac:dyDescent="0.3">
      <c r="H5435" s="8"/>
    </row>
    <row r="5436" spans="8:8" x14ac:dyDescent="0.3">
      <c r="H5436" s="8"/>
    </row>
    <row r="5437" spans="8:8" x14ac:dyDescent="0.3">
      <c r="H5437" s="8"/>
    </row>
    <row r="5438" spans="8:8" x14ac:dyDescent="0.3">
      <c r="H5438" s="8"/>
    </row>
    <row r="5439" spans="8:8" x14ac:dyDescent="0.3">
      <c r="H5439" s="8"/>
    </row>
    <row r="5440" spans="8:8" x14ac:dyDescent="0.3">
      <c r="H5440" s="8"/>
    </row>
    <row r="5441" spans="8:8" x14ac:dyDescent="0.3">
      <c r="H5441" s="8"/>
    </row>
    <row r="5442" spans="8:8" x14ac:dyDescent="0.3">
      <c r="H5442" s="8"/>
    </row>
    <row r="5443" spans="8:8" x14ac:dyDescent="0.3">
      <c r="H5443" s="8"/>
    </row>
    <row r="5444" spans="8:8" x14ac:dyDescent="0.3">
      <c r="H5444" s="8"/>
    </row>
    <row r="5445" spans="8:8" x14ac:dyDescent="0.3">
      <c r="H5445" s="8"/>
    </row>
    <row r="5446" spans="8:8" x14ac:dyDescent="0.3">
      <c r="H5446" s="8"/>
    </row>
    <row r="5447" spans="8:8" x14ac:dyDescent="0.3">
      <c r="H5447" s="8"/>
    </row>
    <row r="5448" spans="8:8" x14ac:dyDescent="0.3">
      <c r="H5448" s="8"/>
    </row>
    <row r="5449" spans="8:8" x14ac:dyDescent="0.3">
      <c r="H5449" s="8"/>
    </row>
    <row r="5450" spans="8:8" x14ac:dyDescent="0.3">
      <c r="H5450" s="8"/>
    </row>
    <row r="5451" spans="8:8" x14ac:dyDescent="0.3">
      <c r="H5451" s="8"/>
    </row>
    <row r="5452" spans="8:8" x14ac:dyDescent="0.3">
      <c r="H5452" s="8"/>
    </row>
    <row r="5453" spans="8:8" x14ac:dyDescent="0.3">
      <c r="H5453" s="8"/>
    </row>
    <row r="5454" spans="8:8" x14ac:dyDescent="0.3">
      <c r="H5454" s="8"/>
    </row>
    <row r="5455" spans="8:8" x14ac:dyDescent="0.3">
      <c r="H5455" s="8"/>
    </row>
    <row r="5456" spans="8:8" x14ac:dyDescent="0.3">
      <c r="H5456" s="8"/>
    </row>
    <row r="5457" spans="8:8" x14ac:dyDescent="0.3">
      <c r="H5457" s="8"/>
    </row>
    <row r="5458" spans="8:8" x14ac:dyDescent="0.3">
      <c r="H5458" s="8"/>
    </row>
    <row r="5459" spans="8:8" x14ac:dyDescent="0.3">
      <c r="H5459" s="8"/>
    </row>
    <row r="5460" spans="8:8" x14ac:dyDescent="0.3">
      <c r="H5460" s="8"/>
    </row>
    <row r="5461" spans="8:8" x14ac:dyDescent="0.3">
      <c r="H5461" s="8"/>
    </row>
    <row r="5462" spans="8:8" x14ac:dyDescent="0.3">
      <c r="H5462" s="8"/>
    </row>
    <row r="5463" spans="8:8" x14ac:dyDescent="0.3">
      <c r="H5463" s="8"/>
    </row>
    <row r="5464" spans="8:8" x14ac:dyDescent="0.3">
      <c r="H5464" s="8"/>
    </row>
    <row r="5465" spans="8:8" x14ac:dyDescent="0.3">
      <c r="H5465" s="8"/>
    </row>
    <row r="5466" spans="8:8" x14ac:dyDescent="0.3">
      <c r="H5466" s="8"/>
    </row>
    <row r="5467" spans="8:8" x14ac:dyDescent="0.3">
      <c r="H5467" s="8"/>
    </row>
    <row r="5468" spans="8:8" x14ac:dyDescent="0.3">
      <c r="H5468" s="8"/>
    </row>
    <row r="5469" spans="8:8" x14ac:dyDescent="0.3">
      <c r="H5469" s="8"/>
    </row>
    <row r="5470" spans="8:8" x14ac:dyDescent="0.3">
      <c r="H5470" s="8"/>
    </row>
    <row r="5471" spans="8:8" x14ac:dyDescent="0.3">
      <c r="H5471" s="8"/>
    </row>
    <row r="5472" spans="8:8" x14ac:dyDescent="0.3">
      <c r="H5472" s="8"/>
    </row>
    <row r="5473" spans="8:8" x14ac:dyDescent="0.3">
      <c r="H5473" s="8"/>
    </row>
    <row r="5474" spans="8:8" x14ac:dyDescent="0.3">
      <c r="H5474" s="8"/>
    </row>
    <row r="5475" spans="8:8" x14ac:dyDescent="0.3">
      <c r="H5475" s="8"/>
    </row>
    <row r="5476" spans="8:8" x14ac:dyDescent="0.3">
      <c r="H5476" s="8"/>
    </row>
    <row r="5477" spans="8:8" x14ac:dyDescent="0.3">
      <c r="H5477" s="8"/>
    </row>
    <row r="5478" spans="8:8" x14ac:dyDescent="0.3">
      <c r="H5478" s="8"/>
    </row>
    <row r="5479" spans="8:8" x14ac:dyDescent="0.3">
      <c r="H5479" s="8"/>
    </row>
    <row r="5480" spans="8:8" x14ac:dyDescent="0.3">
      <c r="H5480" s="8"/>
    </row>
    <row r="5481" spans="8:8" x14ac:dyDescent="0.3">
      <c r="H5481" s="8"/>
    </row>
    <row r="5482" spans="8:8" x14ac:dyDescent="0.3">
      <c r="H5482" s="8"/>
    </row>
    <row r="5483" spans="8:8" x14ac:dyDescent="0.3">
      <c r="H5483" s="8"/>
    </row>
    <row r="5484" spans="8:8" x14ac:dyDescent="0.3">
      <c r="H5484" s="8"/>
    </row>
    <row r="5485" spans="8:8" x14ac:dyDescent="0.3">
      <c r="H5485" s="8"/>
    </row>
    <row r="5486" spans="8:8" x14ac:dyDescent="0.3">
      <c r="H5486" s="8"/>
    </row>
    <row r="5487" spans="8:8" x14ac:dyDescent="0.3">
      <c r="H5487" s="8"/>
    </row>
    <row r="5488" spans="8:8" x14ac:dyDescent="0.3">
      <c r="H5488" s="8"/>
    </row>
    <row r="5489" spans="8:8" x14ac:dyDescent="0.3">
      <c r="H5489" s="8"/>
    </row>
    <row r="5490" spans="8:8" x14ac:dyDescent="0.3">
      <c r="H5490" s="8"/>
    </row>
    <row r="5491" spans="8:8" x14ac:dyDescent="0.3">
      <c r="H5491" s="8"/>
    </row>
    <row r="5492" spans="8:8" x14ac:dyDescent="0.3">
      <c r="H5492" s="8"/>
    </row>
    <row r="5493" spans="8:8" x14ac:dyDescent="0.3">
      <c r="H5493" s="8"/>
    </row>
    <row r="5494" spans="8:8" x14ac:dyDescent="0.3">
      <c r="H5494" s="8"/>
    </row>
    <row r="5495" spans="8:8" x14ac:dyDescent="0.3">
      <c r="H5495" s="8"/>
    </row>
    <row r="5496" spans="8:8" x14ac:dyDescent="0.3">
      <c r="H5496" s="8"/>
    </row>
    <row r="5497" spans="8:8" x14ac:dyDescent="0.3">
      <c r="H5497" s="8"/>
    </row>
    <row r="5498" spans="8:8" x14ac:dyDescent="0.3">
      <c r="H5498" s="8"/>
    </row>
    <row r="5499" spans="8:8" x14ac:dyDescent="0.3">
      <c r="H5499" s="8"/>
    </row>
    <row r="5500" spans="8:8" x14ac:dyDescent="0.3">
      <c r="H5500" s="8"/>
    </row>
    <row r="5501" spans="8:8" x14ac:dyDescent="0.3">
      <c r="H5501" s="8"/>
    </row>
    <row r="5502" spans="8:8" x14ac:dyDescent="0.3">
      <c r="H5502" s="8"/>
    </row>
    <row r="5503" spans="8:8" x14ac:dyDescent="0.3">
      <c r="H5503" s="8"/>
    </row>
    <row r="5504" spans="8:8" x14ac:dyDescent="0.3">
      <c r="H5504" s="8"/>
    </row>
    <row r="5505" spans="8:8" x14ac:dyDescent="0.3">
      <c r="H5505" s="8"/>
    </row>
    <row r="5506" spans="8:8" x14ac:dyDescent="0.3">
      <c r="H5506" s="8"/>
    </row>
    <row r="5507" spans="8:8" x14ac:dyDescent="0.3">
      <c r="H5507" s="8"/>
    </row>
    <row r="5508" spans="8:8" x14ac:dyDescent="0.3">
      <c r="H5508" s="8"/>
    </row>
    <row r="5509" spans="8:8" x14ac:dyDescent="0.3">
      <c r="H5509" s="8"/>
    </row>
    <row r="5510" spans="8:8" x14ac:dyDescent="0.3">
      <c r="H5510" s="8"/>
    </row>
    <row r="5511" spans="8:8" x14ac:dyDescent="0.3">
      <c r="H5511" s="8"/>
    </row>
    <row r="5512" spans="8:8" x14ac:dyDescent="0.3">
      <c r="H5512" s="8"/>
    </row>
    <row r="5513" spans="8:8" x14ac:dyDescent="0.3">
      <c r="H5513" s="8"/>
    </row>
    <row r="5514" spans="8:8" x14ac:dyDescent="0.3">
      <c r="H5514" s="8"/>
    </row>
    <row r="5515" spans="8:8" x14ac:dyDescent="0.3">
      <c r="H5515" s="8"/>
    </row>
    <row r="5516" spans="8:8" x14ac:dyDescent="0.3">
      <c r="H5516" s="8"/>
    </row>
    <row r="5517" spans="8:8" x14ac:dyDescent="0.3">
      <c r="H5517" s="8"/>
    </row>
    <row r="5518" spans="8:8" x14ac:dyDescent="0.3">
      <c r="H5518" s="8"/>
    </row>
    <row r="5519" spans="8:8" x14ac:dyDescent="0.3">
      <c r="H5519" s="8"/>
    </row>
    <row r="5520" spans="8:8" x14ac:dyDescent="0.3">
      <c r="H5520" s="8"/>
    </row>
    <row r="5521" spans="8:8" x14ac:dyDescent="0.3">
      <c r="H5521" s="8"/>
    </row>
    <row r="5522" spans="8:8" x14ac:dyDescent="0.3">
      <c r="H5522" s="8"/>
    </row>
    <row r="5523" spans="8:8" x14ac:dyDescent="0.3">
      <c r="H5523" s="8"/>
    </row>
    <row r="5524" spans="8:8" x14ac:dyDescent="0.3">
      <c r="H5524" s="8"/>
    </row>
    <row r="5525" spans="8:8" x14ac:dyDescent="0.3">
      <c r="H5525" s="8"/>
    </row>
    <row r="5526" spans="8:8" x14ac:dyDescent="0.3">
      <c r="H5526" s="8"/>
    </row>
    <row r="5527" spans="8:8" x14ac:dyDescent="0.3">
      <c r="H5527" s="8"/>
    </row>
    <row r="5528" spans="8:8" x14ac:dyDescent="0.3">
      <c r="H5528" s="8"/>
    </row>
    <row r="5529" spans="8:8" x14ac:dyDescent="0.3">
      <c r="H5529" s="8"/>
    </row>
    <row r="5530" spans="8:8" x14ac:dyDescent="0.3">
      <c r="H5530" s="8"/>
    </row>
    <row r="5531" spans="8:8" x14ac:dyDescent="0.3">
      <c r="H5531" s="8"/>
    </row>
    <row r="5532" spans="8:8" x14ac:dyDescent="0.3">
      <c r="H5532" s="8"/>
    </row>
    <row r="5533" spans="8:8" x14ac:dyDescent="0.3">
      <c r="H5533" s="8"/>
    </row>
    <row r="5534" spans="8:8" x14ac:dyDescent="0.3">
      <c r="H5534" s="8"/>
    </row>
    <row r="5535" spans="8:8" x14ac:dyDescent="0.3">
      <c r="H5535" s="8"/>
    </row>
    <row r="5536" spans="8:8" x14ac:dyDescent="0.3">
      <c r="H5536" s="8"/>
    </row>
    <row r="5537" spans="8:8" x14ac:dyDescent="0.3">
      <c r="H5537" s="8"/>
    </row>
    <row r="5538" spans="8:8" x14ac:dyDescent="0.3">
      <c r="H5538" s="8"/>
    </row>
    <row r="5539" spans="8:8" x14ac:dyDescent="0.3">
      <c r="H5539" s="8"/>
    </row>
    <row r="5540" spans="8:8" x14ac:dyDescent="0.3">
      <c r="H5540" s="8"/>
    </row>
    <row r="5541" spans="8:8" x14ac:dyDescent="0.3">
      <c r="H5541" s="8"/>
    </row>
    <row r="5542" spans="8:8" x14ac:dyDescent="0.3">
      <c r="H5542" s="8"/>
    </row>
    <row r="5543" spans="8:8" x14ac:dyDescent="0.3">
      <c r="H5543" s="8"/>
    </row>
    <row r="5544" spans="8:8" x14ac:dyDescent="0.3">
      <c r="H5544" s="8"/>
    </row>
    <row r="5545" spans="8:8" x14ac:dyDescent="0.3">
      <c r="H5545" s="8"/>
    </row>
    <row r="5546" spans="8:8" x14ac:dyDescent="0.3">
      <c r="H5546" s="8"/>
    </row>
    <row r="5547" spans="8:8" x14ac:dyDescent="0.3">
      <c r="H5547" s="8"/>
    </row>
    <row r="5548" spans="8:8" x14ac:dyDescent="0.3">
      <c r="H5548" s="8"/>
    </row>
    <row r="5549" spans="8:8" x14ac:dyDescent="0.3">
      <c r="H5549" s="8"/>
    </row>
    <row r="5550" spans="8:8" x14ac:dyDescent="0.3">
      <c r="H5550" s="8"/>
    </row>
    <row r="5551" spans="8:8" x14ac:dyDescent="0.3">
      <c r="H5551" s="8"/>
    </row>
    <row r="5552" spans="8:8" x14ac:dyDescent="0.3">
      <c r="H5552" s="8"/>
    </row>
    <row r="5553" spans="8:8" x14ac:dyDescent="0.3">
      <c r="H5553" s="8"/>
    </row>
    <row r="5554" spans="8:8" x14ac:dyDescent="0.3">
      <c r="H5554" s="8"/>
    </row>
    <row r="5555" spans="8:8" x14ac:dyDescent="0.3">
      <c r="H5555" s="8"/>
    </row>
    <row r="5556" spans="8:8" x14ac:dyDescent="0.3">
      <c r="H5556" s="8"/>
    </row>
    <row r="5557" spans="8:8" x14ac:dyDescent="0.3">
      <c r="H5557" s="8"/>
    </row>
    <row r="5558" spans="8:8" x14ac:dyDescent="0.3">
      <c r="H5558" s="8"/>
    </row>
    <row r="5559" spans="8:8" x14ac:dyDescent="0.3">
      <c r="H5559" s="8"/>
    </row>
    <row r="5560" spans="8:8" x14ac:dyDescent="0.3">
      <c r="H5560" s="8"/>
    </row>
    <row r="5561" spans="8:8" x14ac:dyDescent="0.3">
      <c r="H5561" s="8"/>
    </row>
    <row r="5562" spans="8:8" x14ac:dyDescent="0.3">
      <c r="H5562" s="8"/>
    </row>
    <row r="5563" spans="8:8" x14ac:dyDescent="0.3">
      <c r="H5563" s="8"/>
    </row>
    <row r="5564" spans="8:8" x14ac:dyDescent="0.3">
      <c r="H5564" s="8"/>
    </row>
    <row r="5565" spans="8:8" x14ac:dyDescent="0.3">
      <c r="H5565" s="8"/>
    </row>
    <row r="5566" spans="8:8" x14ac:dyDescent="0.3">
      <c r="H5566" s="8"/>
    </row>
    <row r="5567" spans="8:8" x14ac:dyDescent="0.3">
      <c r="H5567" s="8"/>
    </row>
    <row r="5568" spans="8:8" x14ac:dyDescent="0.3">
      <c r="H5568" s="8"/>
    </row>
    <row r="5569" spans="8:8" x14ac:dyDescent="0.3">
      <c r="H5569" s="8"/>
    </row>
    <row r="5570" spans="8:8" x14ac:dyDescent="0.3">
      <c r="H5570" s="8"/>
    </row>
    <row r="5571" spans="8:8" x14ac:dyDescent="0.3">
      <c r="H5571" s="8"/>
    </row>
    <row r="5572" spans="8:8" x14ac:dyDescent="0.3">
      <c r="H5572" s="8"/>
    </row>
    <row r="5573" spans="8:8" x14ac:dyDescent="0.3">
      <c r="H5573" s="8"/>
    </row>
    <row r="5574" spans="8:8" x14ac:dyDescent="0.3">
      <c r="H5574" s="8"/>
    </row>
    <row r="5575" spans="8:8" x14ac:dyDescent="0.3">
      <c r="H5575" s="8"/>
    </row>
    <row r="5576" spans="8:8" x14ac:dyDescent="0.3">
      <c r="H5576" s="8"/>
    </row>
    <row r="5577" spans="8:8" x14ac:dyDescent="0.3">
      <c r="H5577" s="8"/>
    </row>
    <row r="5578" spans="8:8" x14ac:dyDescent="0.3">
      <c r="H5578" s="8"/>
    </row>
    <row r="5579" spans="8:8" x14ac:dyDescent="0.3">
      <c r="H5579" s="8"/>
    </row>
    <row r="5580" spans="8:8" x14ac:dyDescent="0.3">
      <c r="H5580" s="8"/>
    </row>
    <row r="5581" spans="8:8" x14ac:dyDescent="0.3">
      <c r="H5581" s="8"/>
    </row>
    <row r="5582" spans="8:8" x14ac:dyDescent="0.3">
      <c r="H5582" s="8"/>
    </row>
    <row r="5583" spans="8:8" x14ac:dyDescent="0.3">
      <c r="H5583" s="8"/>
    </row>
    <row r="5584" spans="8:8" x14ac:dyDescent="0.3">
      <c r="H5584" s="8"/>
    </row>
    <row r="5585" spans="8:8" x14ac:dyDescent="0.3">
      <c r="H5585" s="8"/>
    </row>
    <row r="5586" spans="8:8" x14ac:dyDescent="0.3">
      <c r="H5586" s="8"/>
    </row>
    <row r="5587" spans="8:8" x14ac:dyDescent="0.3">
      <c r="H5587" s="8"/>
    </row>
    <row r="5588" spans="8:8" x14ac:dyDescent="0.3">
      <c r="H5588" s="8"/>
    </row>
    <row r="5589" spans="8:8" x14ac:dyDescent="0.3">
      <c r="H5589" s="8"/>
    </row>
    <row r="5590" spans="8:8" x14ac:dyDescent="0.3">
      <c r="H5590" s="8"/>
    </row>
    <row r="5591" spans="8:8" x14ac:dyDescent="0.3">
      <c r="H5591" s="8"/>
    </row>
    <row r="5592" spans="8:8" x14ac:dyDescent="0.3">
      <c r="H5592" s="8"/>
    </row>
    <row r="5593" spans="8:8" x14ac:dyDescent="0.3">
      <c r="H5593" s="8"/>
    </row>
    <row r="5594" spans="8:8" x14ac:dyDescent="0.3">
      <c r="H5594" s="8"/>
    </row>
    <row r="5595" spans="8:8" x14ac:dyDescent="0.3">
      <c r="H5595" s="8"/>
    </row>
    <row r="5596" spans="8:8" x14ac:dyDescent="0.3">
      <c r="H5596" s="8"/>
    </row>
    <row r="5597" spans="8:8" x14ac:dyDescent="0.3">
      <c r="H5597" s="8"/>
    </row>
    <row r="5598" spans="8:8" x14ac:dyDescent="0.3">
      <c r="H5598" s="8"/>
    </row>
    <row r="5599" spans="8:8" x14ac:dyDescent="0.3">
      <c r="H5599" s="8"/>
    </row>
    <row r="5600" spans="8:8" x14ac:dyDescent="0.3">
      <c r="H5600" s="8"/>
    </row>
    <row r="5601" spans="8:8" x14ac:dyDescent="0.3">
      <c r="H5601" s="8"/>
    </row>
    <row r="5602" spans="8:8" x14ac:dyDescent="0.3">
      <c r="H5602" s="8"/>
    </row>
    <row r="5603" spans="8:8" x14ac:dyDescent="0.3">
      <c r="H5603" s="8"/>
    </row>
    <row r="5604" spans="8:8" x14ac:dyDescent="0.3">
      <c r="H5604" s="8"/>
    </row>
    <row r="5605" spans="8:8" x14ac:dyDescent="0.3">
      <c r="H5605" s="8"/>
    </row>
    <row r="5606" spans="8:8" x14ac:dyDescent="0.3">
      <c r="H5606" s="8"/>
    </row>
    <row r="5607" spans="8:8" x14ac:dyDescent="0.3">
      <c r="H5607" s="8"/>
    </row>
    <row r="5608" spans="8:8" x14ac:dyDescent="0.3">
      <c r="H5608" s="8"/>
    </row>
    <row r="5609" spans="8:8" x14ac:dyDescent="0.3">
      <c r="H5609" s="8"/>
    </row>
    <row r="5610" spans="8:8" x14ac:dyDescent="0.3">
      <c r="H5610" s="8"/>
    </row>
    <row r="5611" spans="8:8" x14ac:dyDescent="0.3">
      <c r="H5611" s="8"/>
    </row>
    <row r="5612" spans="8:8" x14ac:dyDescent="0.3">
      <c r="H5612" s="8"/>
    </row>
    <row r="5613" spans="8:8" x14ac:dyDescent="0.3">
      <c r="H5613" s="8"/>
    </row>
    <row r="5614" spans="8:8" x14ac:dyDescent="0.3">
      <c r="H5614" s="8"/>
    </row>
    <row r="5615" spans="8:8" x14ac:dyDescent="0.3">
      <c r="H5615" s="8"/>
    </row>
    <row r="5616" spans="8:8" x14ac:dyDescent="0.3">
      <c r="H5616" s="8"/>
    </row>
    <row r="5617" spans="8:8" x14ac:dyDescent="0.3">
      <c r="H5617" s="8"/>
    </row>
    <row r="5618" spans="8:8" x14ac:dyDescent="0.3">
      <c r="H5618" s="8"/>
    </row>
    <row r="5619" spans="8:8" x14ac:dyDescent="0.3">
      <c r="H5619" s="8"/>
    </row>
    <row r="5620" spans="8:8" x14ac:dyDescent="0.3">
      <c r="H5620" s="8"/>
    </row>
    <row r="5621" spans="8:8" x14ac:dyDescent="0.3">
      <c r="H5621" s="8"/>
    </row>
    <row r="5622" spans="8:8" x14ac:dyDescent="0.3">
      <c r="H5622" s="8"/>
    </row>
    <row r="5623" spans="8:8" x14ac:dyDescent="0.3">
      <c r="H5623" s="8"/>
    </row>
    <row r="5624" spans="8:8" x14ac:dyDescent="0.3">
      <c r="H5624" s="8"/>
    </row>
    <row r="5625" spans="8:8" x14ac:dyDescent="0.3">
      <c r="H5625" s="8"/>
    </row>
    <row r="5626" spans="8:8" x14ac:dyDescent="0.3">
      <c r="H5626" s="8"/>
    </row>
    <row r="5627" spans="8:8" x14ac:dyDescent="0.3">
      <c r="H5627" s="8"/>
    </row>
    <row r="5628" spans="8:8" x14ac:dyDescent="0.3">
      <c r="H5628" s="8"/>
    </row>
    <row r="5629" spans="8:8" x14ac:dyDescent="0.3">
      <c r="H5629" s="8"/>
    </row>
    <row r="5630" spans="8:8" x14ac:dyDescent="0.3">
      <c r="H5630" s="8"/>
    </row>
    <row r="5631" spans="8:8" x14ac:dyDescent="0.3">
      <c r="H5631" s="8"/>
    </row>
    <row r="5632" spans="8:8" x14ac:dyDescent="0.3">
      <c r="H5632" s="8"/>
    </row>
    <row r="5633" spans="8:8" x14ac:dyDescent="0.3">
      <c r="H5633" s="8"/>
    </row>
    <row r="5634" spans="8:8" x14ac:dyDescent="0.3">
      <c r="H5634" s="8"/>
    </row>
    <row r="5635" spans="8:8" x14ac:dyDescent="0.3">
      <c r="H5635" s="8"/>
    </row>
    <row r="5636" spans="8:8" x14ac:dyDescent="0.3">
      <c r="H5636" s="8"/>
    </row>
    <row r="5637" spans="8:8" x14ac:dyDescent="0.3">
      <c r="H5637" s="8"/>
    </row>
    <row r="5638" spans="8:8" x14ac:dyDescent="0.3">
      <c r="H5638" s="8"/>
    </row>
    <row r="5639" spans="8:8" x14ac:dyDescent="0.3">
      <c r="H5639" s="8"/>
    </row>
    <row r="5640" spans="8:8" x14ac:dyDescent="0.3">
      <c r="H5640" s="8"/>
    </row>
    <row r="5641" spans="8:8" x14ac:dyDescent="0.3">
      <c r="H5641" s="8"/>
    </row>
    <row r="5642" spans="8:8" x14ac:dyDescent="0.3">
      <c r="H5642" s="8"/>
    </row>
    <row r="5643" spans="8:8" x14ac:dyDescent="0.3">
      <c r="H5643" s="8"/>
    </row>
    <row r="5644" spans="8:8" x14ac:dyDescent="0.3">
      <c r="H5644" s="8"/>
    </row>
    <row r="5645" spans="8:8" x14ac:dyDescent="0.3">
      <c r="H5645" s="8"/>
    </row>
    <row r="5646" spans="8:8" x14ac:dyDescent="0.3">
      <c r="H5646" s="8"/>
    </row>
    <row r="5647" spans="8:8" x14ac:dyDescent="0.3">
      <c r="H5647" s="8"/>
    </row>
    <row r="5648" spans="8:8" x14ac:dyDescent="0.3">
      <c r="H5648" s="8"/>
    </row>
    <row r="5649" spans="8:8" x14ac:dyDescent="0.3">
      <c r="H5649" s="8"/>
    </row>
    <row r="5650" spans="8:8" x14ac:dyDescent="0.3">
      <c r="H5650" s="8"/>
    </row>
    <row r="5651" spans="8:8" x14ac:dyDescent="0.3">
      <c r="H5651" s="8"/>
    </row>
    <row r="5652" spans="8:8" x14ac:dyDescent="0.3">
      <c r="H5652" s="8"/>
    </row>
    <row r="5653" spans="8:8" x14ac:dyDescent="0.3">
      <c r="H5653" s="8"/>
    </row>
    <row r="5654" spans="8:8" x14ac:dyDescent="0.3">
      <c r="H5654" s="8"/>
    </row>
    <row r="5655" spans="8:8" x14ac:dyDescent="0.3">
      <c r="H5655" s="8"/>
    </row>
    <row r="5656" spans="8:8" x14ac:dyDescent="0.3">
      <c r="H5656" s="8"/>
    </row>
    <row r="5657" spans="8:8" x14ac:dyDescent="0.3">
      <c r="H5657" s="8"/>
    </row>
    <row r="5658" spans="8:8" x14ac:dyDescent="0.3">
      <c r="H5658" s="8"/>
    </row>
    <row r="5659" spans="8:8" x14ac:dyDescent="0.3">
      <c r="H5659" s="8"/>
    </row>
    <row r="5660" spans="8:8" x14ac:dyDescent="0.3">
      <c r="H5660" s="8"/>
    </row>
    <row r="5661" spans="8:8" x14ac:dyDescent="0.3">
      <c r="H5661" s="8"/>
    </row>
    <row r="5662" spans="8:8" x14ac:dyDescent="0.3">
      <c r="H5662" s="8"/>
    </row>
    <row r="5663" spans="8:8" x14ac:dyDescent="0.3">
      <c r="H5663" s="8"/>
    </row>
    <row r="5664" spans="8:8" x14ac:dyDescent="0.3">
      <c r="H5664" s="8"/>
    </row>
    <row r="5665" spans="8:8" x14ac:dyDescent="0.3">
      <c r="H5665" s="8"/>
    </row>
    <row r="5666" spans="8:8" x14ac:dyDescent="0.3">
      <c r="H5666" s="8"/>
    </row>
    <row r="5667" spans="8:8" x14ac:dyDescent="0.3">
      <c r="H5667" s="8"/>
    </row>
    <row r="5668" spans="8:8" x14ac:dyDescent="0.3">
      <c r="H5668" s="8"/>
    </row>
    <row r="5669" spans="8:8" x14ac:dyDescent="0.3">
      <c r="H5669" s="8"/>
    </row>
    <row r="5670" spans="8:8" x14ac:dyDescent="0.3">
      <c r="H5670" s="8"/>
    </row>
    <row r="5671" spans="8:8" x14ac:dyDescent="0.3">
      <c r="H5671" s="8"/>
    </row>
    <row r="5672" spans="8:8" x14ac:dyDescent="0.3">
      <c r="H5672" s="8"/>
    </row>
    <row r="5673" spans="8:8" x14ac:dyDescent="0.3">
      <c r="H5673" s="8"/>
    </row>
    <row r="5674" spans="8:8" x14ac:dyDescent="0.3">
      <c r="H5674" s="8"/>
    </row>
    <row r="5675" spans="8:8" x14ac:dyDescent="0.3">
      <c r="H5675" s="8"/>
    </row>
    <row r="5676" spans="8:8" x14ac:dyDescent="0.3">
      <c r="H5676" s="8"/>
    </row>
    <row r="5677" spans="8:8" x14ac:dyDescent="0.3">
      <c r="H5677" s="8"/>
    </row>
    <row r="5678" spans="8:8" x14ac:dyDescent="0.3">
      <c r="H5678" s="8"/>
    </row>
    <row r="5679" spans="8:8" x14ac:dyDescent="0.3">
      <c r="H5679" s="8"/>
    </row>
    <row r="5680" spans="8:8" x14ac:dyDescent="0.3">
      <c r="H5680" s="8"/>
    </row>
    <row r="5681" spans="8:8" x14ac:dyDescent="0.3">
      <c r="H5681" s="8"/>
    </row>
    <row r="5682" spans="8:8" x14ac:dyDescent="0.3">
      <c r="H5682" s="8"/>
    </row>
    <row r="5683" spans="8:8" x14ac:dyDescent="0.3">
      <c r="H5683" s="8"/>
    </row>
    <row r="5684" spans="8:8" x14ac:dyDescent="0.3">
      <c r="H5684" s="8"/>
    </row>
    <row r="5685" spans="8:8" x14ac:dyDescent="0.3">
      <c r="H5685" s="8"/>
    </row>
    <row r="5686" spans="8:8" x14ac:dyDescent="0.3">
      <c r="H5686" s="8"/>
    </row>
    <row r="5687" spans="8:8" x14ac:dyDescent="0.3">
      <c r="H5687" s="8"/>
    </row>
    <row r="5688" spans="8:8" x14ac:dyDescent="0.3">
      <c r="H5688" s="8"/>
    </row>
    <row r="5689" spans="8:8" x14ac:dyDescent="0.3">
      <c r="H5689" s="8"/>
    </row>
    <row r="5690" spans="8:8" x14ac:dyDescent="0.3">
      <c r="H5690" s="8"/>
    </row>
    <row r="5691" spans="8:8" x14ac:dyDescent="0.3">
      <c r="H5691" s="8"/>
    </row>
    <row r="5692" spans="8:8" x14ac:dyDescent="0.3">
      <c r="H5692" s="8"/>
    </row>
    <row r="5693" spans="8:8" x14ac:dyDescent="0.3">
      <c r="H5693" s="8"/>
    </row>
    <row r="5694" spans="8:8" x14ac:dyDescent="0.3">
      <c r="H5694" s="8"/>
    </row>
    <row r="5695" spans="8:8" x14ac:dyDescent="0.3">
      <c r="H5695" s="8"/>
    </row>
    <row r="5696" spans="8:8" x14ac:dyDescent="0.3">
      <c r="H5696" s="8"/>
    </row>
    <row r="5697" spans="8:8" x14ac:dyDescent="0.3">
      <c r="H5697" s="8"/>
    </row>
    <row r="5698" spans="8:8" x14ac:dyDescent="0.3">
      <c r="H5698" s="8"/>
    </row>
    <row r="5699" spans="8:8" x14ac:dyDescent="0.3">
      <c r="H5699" s="8"/>
    </row>
    <row r="5700" spans="8:8" x14ac:dyDescent="0.3">
      <c r="H5700" s="8"/>
    </row>
    <row r="5701" spans="8:8" x14ac:dyDescent="0.3">
      <c r="H5701" s="8"/>
    </row>
    <row r="5702" spans="8:8" x14ac:dyDescent="0.3">
      <c r="H5702" s="8"/>
    </row>
    <row r="5703" spans="8:8" x14ac:dyDescent="0.3">
      <c r="H5703" s="8"/>
    </row>
    <row r="5704" spans="8:8" x14ac:dyDescent="0.3">
      <c r="H5704" s="8"/>
    </row>
    <row r="5705" spans="8:8" x14ac:dyDescent="0.3">
      <c r="H5705" s="8"/>
    </row>
    <row r="5706" spans="8:8" x14ac:dyDescent="0.3">
      <c r="H5706" s="8"/>
    </row>
    <row r="5707" spans="8:8" x14ac:dyDescent="0.3">
      <c r="H5707" s="8"/>
    </row>
    <row r="5708" spans="8:8" x14ac:dyDescent="0.3">
      <c r="H5708" s="8"/>
    </row>
    <row r="5709" spans="8:8" x14ac:dyDescent="0.3">
      <c r="H5709" s="8"/>
    </row>
    <row r="5710" spans="8:8" x14ac:dyDescent="0.3">
      <c r="H5710" s="8"/>
    </row>
    <row r="5711" spans="8:8" x14ac:dyDescent="0.3">
      <c r="H5711" s="8"/>
    </row>
    <row r="5712" spans="8:8" x14ac:dyDescent="0.3">
      <c r="H5712" s="8"/>
    </row>
    <row r="5713" spans="8:8" x14ac:dyDescent="0.3">
      <c r="H5713" s="8"/>
    </row>
    <row r="5714" spans="8:8" x14ac:dyDescent="0.3">
      <c r="H5714" s="8"/>
    </row>
    <row r="5715" spans="8:8" x14ac:dyDescent="0.3">
      <c r="H5715" s="8"/>
    </row>
    <row r="5716" spans="8:8" x14ac:dyDescent="0.3">
      <c r="H5716" s="8"/>
    </row>
    <row r="5717" spans="8:8" x14ac:dyDescent="0.3">
      <c r="H5717" s="8"/>
    </row>
    <row r="5718" spans="8:8" x14ac:dyDescent="0.3">
      <c r="H5718" s="8"/>
    </row>
    <row r="5719" spans="8:8" x14ac:dyDescent="0.3">
      <c r="H5719" s="8"/>
    </row>
    <row r="5720" spans="8:8" x14ac:dyDescent="0.3">
      <c r="H5720" s="8"/>
    </row>
    <row r="5721" spans="8:8" x14ac:dyDescent="0.3">
      <c r="H5721" s="8"/>
    </row>
    <row r="5722" spans="8:8" x14ac:dyDescent="0.3">
      <c r="H5722" s="8"/>
    </row>
    <row r="5723" spans="8:8" x14ac:dyDescent="0.3">
      <c r="H5723" s="8"/>
    </row>
    <row r="5724" spans="8:8" x14ac:dyDescent="0.3">
      <c r="H5724" s="8"/>
    </row>
    <row r="5725" spans="8:8" x14ac:dyDescent="0.3">
      <c r="H5725" s="8"/>
    </row>
    <row r="5726" spans="8:8" x14ac:dyDescent="0.3">
      <c r="H5726" s="8"/>
    </row>
    <row r="5727" spans="8:8" x14ac:dyDescent="0.3">
      <c r="H5727" s="8"/>
    </row>
    <row r="5728" spans="8:8" x14ac:dyDescent="0.3">
      <c r="H5728" s="8"/>
    </row>
    <row r="5729" spans="8:8" x14ac:dyDescent="0.3">
      <c r="H5729" s="8"/>
    </row>
    <row r="5730" spans="8:8" x14ac:dyDescent="0.3">
      <c r="H5730" s="8"/>
    </row>
    <row r="5731" spans="8:8" x14ac:dyDescent="0.3">
      <c r="H5731" s="8"/>
    </row>
    <row r="5732" spans="8:8" x14ac:dyDescent="0.3">
      <c r="H5732" s="8"/>
    </row>
    <row r="5733" spans="8:8" x14ac:dyDescent="0.3">
      <c r="H5733" s="8"/>
    </row>
    <row r="5734" spans="8:8" x14ac:dyDescent="0.3">
      <c r="H5734" s="8"/>
    </row>
    <row r="5735" spans="8:8" x14ac:dyDescent="0.3">
      <c r="H5735" s="8"/>
    </row>
    <row r="5736" spans="8:8" x14ac:dyDescent="0.3">
      <c r="H5736" s="8"/>
    </row>
    <row r="5737" spans="8:8" x14ac:dyDescent="0.3">
      <c r="H5737" s="8"/>
    </row>
    <row r="5738" spans="8:8" x14ac:dyDescent="0.3">
      <c r="H5738" s="8"/>
    </row>
    <row r="5739" spans="8:8" x14ac:dyDescent="0.3">
      <c r="H5739" s="8"/>
    </row>
    <row r="5740" spans="8:8" x14ac:dyDescent="0.3">
      <c r="H5740" s="8"/>
    </row>
    <row r="5741" spans="8:8" x14ac:dyDescent="0.3">
      <c r="H5741" s="8"/>
    </row>
    <row r="5742" spans="8:8" x14ac:dyDescent="0.3">
      <c r="H5742" s="8"/>
    </row>
    <row r="5743" spans="8:8" x14ac:dyDescent="0.3">
      <c r="H5743" s="8"/>
    </row>
    <row r="5744" spans="8:8" x14ac:dyDescent="0.3">
      <c r="H5744" s="8"/>
    </row>
    <row r="5745" spans="8:8" x14ac:dyDescent="0.3">
      <c r="H5745" s="8"/>
    </row>
    <row r="5746" spans="8:8" x14ac:dyDescent="0.3">
      <c r="H5746" s="8"/>
    </row>
    <row r="5747" spans="8:8" x14ac:dyDescent="0.3">
      <c r="H5747" s="8"/>
    </row>
    <row r="5748" spans="8:8" x14ac:dyDescent="0.3">
      <c r="H5748" s="8"/>
    </row>
    <row r="5749" spans="8:8" x14ac:dyDescent="0.3">
      <c r="H5749" s="8"/>
    </row>
    <row r="5750" spans="8:8" x14ac:dyDescent="0.3">
      <c r="H5750" s="8"/>
    </row>
    <row r="5751" spans="8:8" x14ac:dyDescent="0.3">
      <c r="H5751" s="8"/>
    </row>
    <row r="5752" spans="8:8" x14ac:dyDescent="0.3">
      <c r="H5752" s="8"/>
    </row>
    <row r="5753" spans="8:8" x14ac:dyDescent="0.3">
      <c r="H5753" s="8"/>
    </row>
    <row r="5754" spans="8:8" x14ac:dyDescent="0.3">
      <c r="H5754" s="8"/>
    </row>
    <row r="5755" spans="8:8" x14ac:dyDescent="0.3">
      <c r="H5755" s="8"/>
    </row>
    <row r="5756" spans="8:8" x14ac:dyDescent="0.3">
      <c r="H5756" s="8"/>
    </row>
    <row r="5757" spans="8:8" x14ac:dyDescent="0.3">
      <c r="H5757" s="8"/>
    </row>
    <row r="5758" spans="8:8" x14ac:dyDescent="0.3">
      <c r="H5758" s="8"/>
    </row>
    <row r="5759" spans="8:8" x14ac:dyDescent="0.3">
      <c r="H5759" s="8"/>
    </row>
    <row r="5760" spans="8:8" x14ac:dyDescent="0.3">
      <c r="H5760" s="8"/>
    </row>
    <row r="5761" spans="8:8" x14ac:dyDescent="0.3">
      <c r="H5761" s="8"/>
    </row>
    <row r="5762" spans="8:8" x14ac:dyDescent="0.3">
      <c r="H5762" s="8"/>
    </row>
    <row r="5763" spans="8:8" x14ac:dyDescent="0.3">
      <c r="H5763" s="8"/>
    </row>
    <row r="5764" spans="8:8" x14ac:dyDescent="0.3">
      <c r="H5764" s="8"/>
    </row>
    <row r="5765" spans="8:8" x14ac:dyDescent="0.3">
      <c r="H5765" s="8"/>
    </row>
    <row r="5766" spans="8:8" x14ac:dyDescent="0.3">
      <c r="H5766" s="8"/>
    </row>
    <row r="5767" spans="8:8" x14ac:dyDescent="0.3">
      <c r="H5767" s="8"/>
    </row>
    <row r="5768" spans="8:8" x14ac:dyDescent="0.3">
      <c r="H5768" s="8"/>
    </row>
    <row r="5769" spans="8:8" x14ac:dyDescent="0.3">
      <c r="H5769" s="8"/>
    </row>
    <row r="5770" spans="8:8" x14ac:dyDescent="0.3">
      <c r="H5770" s="8"/>
    </row>
    <row r="5771" spans="8:8" x14ac:dyDescent="0.3">
      <c r="H5771" s="8"/>
    </row>
    <row r="5772" spans="8:8" x14ac:dyDescent="0.3">
      <c r="H5772" s="8"/>
    </row>
    <row r="5773" spans="8:8" x14ac:dyDescent="0.3">
      <c r="H5773" s="8"/>
    </row>
    <row r="5774" spans="8:8" x14ac:dyDescent="0.3">
      <c r="H5774" s="8"/>
    </row>
    <row r="5775" spans="8:8" x14ac:dyDescent="0.3">
      <c r="H5775" s="8"/>
    </row>
    <row r="5776" spans="8:8" x14ac:dyDescent="0.3">
      <c r="H5776" s="8"/>
    </row>
    <row r="5777" spans="8:8" x14ac:dyDescent="0.3">
      <c r="H5777" s="8"/>
    </row>
    <row r="5778" spans="8:8" x14ac:dyDescent="0.3">
      <c r="H5778" s="8"/>
    </row>
    <row r="5779" spans="8:8" x14ac:dyDescent="0.3">
      <c r="H5779" s="8"/>
    </row>
    <row r="5780" spans="8:8" x14ac:dyDescent="0.3">
      <c r="H5780" s="8"/>
    </row>
    <row r="5781" spans="8:8" x14ac:dyDescent="0.3">
      <c r="H5781" s="8"/>
    </row>
    <row r="5782" spans="8:8" x14ac:dyDescent="0.3">
      <c r="H5782" s="8"/>
    </row>
    <row r="5783" spans="8:8" x14ac:dyDescent="0.3">
      <c r="H5783" s="8"/>
    </row>
    <row r="5784" spans="8:8" x14ac:dyDescent="0.3">
      <c r="H5784" s="8"/>
    </row>
    <row r="5785" spans="8:8" x14ac:dyDescent="0.3">
      <c r="H5785" s="8"/>
    </row>
    <row r="5786" spans="8:8" x14ac:dyDescent="0.3">
      <c r="H5786" s="8"/>
    </row>
    <row r="5787" spans="8:8" x14ac:dyDescent="0.3">
      <c r="H5787" s="8"/>
    </row>
    <row r="5788" spans="8:8" x14ac:dyDescent="0.3">
      <c r="H5788" s="8"/>
    </row>
    <row r="5789" spans="8:8" x14ac:dyDescent="0.3">
      <c r="H5789" s="8"/>
    </row>
    <row r="5790" spans="8:8" x14ac:dyDescent="0.3">
      <c r="H5790" s="8"/>
    </row>
    <row r="5791" spans="8:8" x14ac:dyDescent="0.3">
      <c r="H5791" s="8"/>
    </row>
    <row r="5792" spans="8:8" x14ac:dyDescent="0.3">
      <c r="H5792" s="8"/>
    </row>
    <row r="5793" spans="8:8" x14ac:dyDescent="0.3">
      <c r="H5793" s="8"/>
    </row>
    <row r="5794" spans="8:8" x14ac:dyDescent="0.3">
      <c r="H5794" s="8"/>
    </row>
    <row r="5795" spans="8:8" x14ac:dyDescent="0.3">
      <c r="H5795" s="8"/>
    </row>
    <row r="5796" spans="8:8" x14ac:dyDescent="0.3">
      <c r="H5796" s="8"/>
    </row>
    <row r="5797" spans="8:8" x14ac:dyDescent="0.3">
      <c r="H5797" s="8"/>
    </row>
    <row r="5798" spans="8:8" x14ac:dyDescent="0.3">
      <c r="H5798" s="8"/>
    </row>
    <row r="5799" spans="8:8" x14ac:dyDescent="0.3">
      <c r="H5799" s="8"/>
    </row>
    <row r="5800" spans="8:8" x14ac:dyDescent="0.3">
      <c r="H5800" s="8"/>
    </row>
    <row r="5801" spans="8:8" x14ac:dyDescent="0.3">
      <c r="H5801" s="8"/>
    </row>
    <row r="5802" spans="8:8" x14ac:dyDescent="0.3">
      <c r="H5802" s="8"/>
    </row>
    <row r="5803" spans="8:8" x14ac:dyDescent="0.3">
      <c r="H5803" s="8"/>
    </row>
    <row r="5804" spans="8:8" x14ac:dyDescent="0.3">
      <c r="H5804" s="8"/>
    </row>
    <row r="5805" spans="8:8" x14ac:dyDescent="0.3">
      <c r="H5805" s="8"/>
    </row>
    <row r="5806" spans="8:8" x14ac:dyDescent="0.3">
      <c r="H5806" s="8"/>
    </row>
    <row r="5807" spans="8:8" x14ac:dyDescent="0.3">
      <c r="H5807" s="8"/>
    </row>
    <row r="5808" spans="8:8" x14ac:dyDescent="0.3">
      <c r="H5808" s="8"/>
    </row>
    <row r="5809" spans="8:8" x14ac:dyDescent="0.3">
      <c r="H5809" s="8"/>
    </row>
    <row r="5810" spans="8:8" x14ac:dyDescent="0.3">
      <c r="H5810" s="8"/>
    </row>
    <row r="5811" spans="8:8" x14ac:dyDescent="0.3">
      <c r="H5811" s="8"/>
    </row>
    <row r="5812" spans="8:8" x14ac:dyDescent="0.3">
      <c r="H5812" s="8"/>
    </row>
    <row r="5813" spans="8:8" x14ac:dyDescent="0.3">
      <c r="H5813" s="8"/>
    </row>
    <row r="5814" spans="8:8" x14ac:dyDescent="0.3">
      <c r="H5814" s="8"/>
    </row>
    <row r="5815" spans="8:8" x14ac:dyDescent="0.3">
      <c r="H5815" s="8"/>
    </row>
    <row r="5816" spans="8:8" x14ac:dyDescent="0.3">
      <c r="H5816" s="8"/>
    </row>
    <row r="5817" spans="8:8" x14ac:dyDescent="0.3">
      <c r="H5817" s="8"/>
    </row>
    <row r="5818" spans="8:8" x14ac:dyDescent="0.3">
      <c r="H5818" s="8"/>
    </row>
    <row r="5819" spans="8:8" x14ac:dyDescent="0.3">
      <c r="H5819" s="8"/>
    </row>
    <row r="5820" spans="8:8" x14ac:dyDescent="0.3">
      <c r="H5820" s="8"/>
    </row>
    <row r="5821" spans="8:8" x14ac:dyDescent="0.3">
      <c r="H5821" s="8"/>
    </row>
    <row r="5822" spans="8:8" x14ac:dyDescent="0.3">
      <c r="H5822" s="8"/>
    </row>
    <row r="5823" spans="8:8" x14ac:dyDescent="0.3">
      <c r="H5823" s="8"/>
    </row>
    <row r="5824" spans="8:8" x14ac:dyDescent="0.3">
      <c r="H5824" s="8"/>
    </row>
    <row r="5825" spans="8:8" x14ac:dyDescent="0.3">
      <c r="H5825" s="8"/>
    </row>
    <row r="5826" spans="8:8" x14ac:dyDescent="0.3">
      <c r="H5826" s="8"/>
    </row>
    <row r="5827" spans="8:8" x14ac:dyDescent="0.3">
      <c r="H5827" s="8"/>
    </row>
    <row r="5828" spans="8:8" x14ac:dyDescent="0.3">
      <c r="H5828" s="8"/>
    </row>
    <row r="5829" spans="8:8" x14ac:dyDescent="0.3">
      <c r="H5829" s="8"/>
    </row>
    <row r="5830" spans="8:8" x14ac:dyDescent="0.3">
      <c r="H5830" s="8"/>
    </row>
    <row r="5831" spans="8:8" x14ac:dyDescent="0.3">
      <c r="H5831" s="8"/>
    </row>
    <row r="5832" spans="8:8" x14ac:dyDescent="0.3">
      <c r="H5832" s="8"/>
    </row>
    <row r="5833" spans="8:8" x14ac:dyDescent="0.3">
      <c r="H5833" s="8"/>
    </row>
    <row r="5834" spans="8:8" x14ac:dyDescent="0.3">
      <c r="H5834" s="8"/>
    </row>
    <row r="5835" spans="8:8" x14ac:dyDescent="0.3">
      <c r="H5835" s="8"/>
    </row>
    <row r="5836" spans="8:8" x14ac:dyDescent="0.3">
      <c r="H5836" s="8"/>
    </row>
    <row r="5837" spans="8:8" x14ac:dyDescent="0.3">
      <c r="H5837" s="8"/>
    </row>
    <row r="5838" spans="8:8" x14ac:dyDescent="0.3">
      <c r="H5838" s="8"/>
    </row>
    <row r="5839" spans="8:8" x14ac:dyDescent="0.3">
      <c r="H5839" s="8"/>
    </row>
    <row r="5840" spans="8:8" x14ac:dyDescent="0.3">
      <c r="H5840" s="8"/>
    </row>
    <row r="5841" spans="8:8" x14ac:dyDescent="0.3">
      <c r="H5841" s="8"/>
    </row>
    <row r="5842" spans="8:8" x14ac:dyDescent="0.3">
      <c r="H5842" s="8"/>
    </row>
    <row r="5843" spans="8:8" x14ac:dyDescent="0.3">
      <c r="H5843" s="8"/>
    </row>
    <row r="5844" spans="8:8" x14ac:dyDescent="0.3">
      <c r="H5844" s="8"/>
    </row>
    <row r="5845" spans="8:8" x14ac:dyDescent="0.3">
      <c r="H5845" s="8"/>
    </row>
    <row r="5846" spans="8:8" x14ac:dyDescent="0.3">
      <c r="H5846" s="8"/>
    </row>
    <row r="5847" spans="8:8" x14ac:dyDescent="0.3">
      <c r="H5847" s="8"/>
    </row>
    <row r="5848" spans="8:8" x14ac:dyDescent="0.3">
      <c r="H5848" s="8"/>
    </row>
    <row r="5849" spans="8:8" x14ac:dyDescent="0.3">
      <c r="H5849" s="8"/>
    </row>
    <row r="5850" spans="8:8" x14ac:dyDescent="0.3">
      <c r="H5850" s="8"/>
    </row>
    <row r="5851" spans="8:8" x14ac:dyDescent="0.3">
      <c r="H5851" s="8"/>
    </row>
    <row r="5852" spans="8:8" x14ac:dyDescent="0.3">
      <c r="H5852" s="8"/>
    </row>
    <row r="5853" spans="8:8" x14ac:dyDescent="0.3">
      <c r="H5853" s="8"/>
    </row>
    <row r="5854" spans="8:8" x14ac:dyDescent="0.3">
      <c r="H5854" s="8"/>
    </row>
    <row r="5855" spans="8:8" x14ac:dyDescent="0.3">
      <c r="H5855" s="8"/>
    </row>
    <row r="5856" spans="8:8" x14ac:dyDescent="0.3">
      <c r="H5856" s="8"/>
    </row>
    <row r="5857" spans="8:8" x14ac:dyDescent="0.3">
      <c r="H5857" s="8"/>
    </row>
    <row r="5858" spans="8:8" x14ac:dyDescent="0.3">
      <c r="H5858" s="8"/>
    </row>
    <row r="5859" spans="8:8" x14ac:dyDescent="0.3">
      <c r="H5859" s="8"/>
    </row>
    <row r="5860" spans="8:8" x14ac:dyDescent="0.3">
      <c r="H5860" s="8"/>
    </row>
    <row r="5861" spans="8:8" x14ac:dyDescent="0.3">
      <c r="H5861" s="8"/>
    </row>
    <row r="5862" spans="8:8" x14ac:dyDescent="0.3">
      <c r="H5862" s="8"/>
    </row>
    <row r="5863" spans="8:8" x14ac:dyDescent="0.3">
      <c r="H5863" s="8"/>
    </row>
    <row r="5864" spans="8:8" x14ac:dyDescent="0.3">
      <c r="H5864" s="8"/>
    </row>
    <row r="5865" spans="8:8" x14ac:dyDescent="0.3">
      <c r="H5865" s="8"/>
    </row>
    <row r="5866" spans="8:8" x14ac:dyDescent="0.3">
      <c r="H5866" s="8"/>
    </row>
    <row r="5867" spans="8:8" x14ac:dyDescent="0.3">
      <c r="H5867" s="8"/>
    </row>
    <row r="5868" spans="8:8" x14ac:dyDescent="0.3">
      <c r="H5868" s="8"/>
    </row>
    <row r="5869" spans="8:8" x14ac:dyDescent="0.3">
      <c r="H5869" s="8"/>
    </row>
    <row r="5870" spans="8:8" x14ac:dyDescent="0.3">
      <c r="H5870" s="8"/>
    </row>
    <row r="5871" spans="8:8" x14ac:dyDescent="0.3">
      <c r="H5871" s="8"/>
    </row>
    <row r="5872" spans="8:8" x14ac:dyDescent="0.3">
      <c r="H5872" s="8"/>
    </row>
    <row r="5873" spans="8:8" x14ac:dyDescent="0.3">
      <c r="H5873" s="8"/>
    </row>
    <row r="5874" spans="8:8" x14ac:dyDescent="0.3">
      <c r="H5874" s="8"/>
    </row>
    <row r="5875" spans="8:8" x14ac:dyDescent="0.3">
      <c r="H5875" s="8"/>
    </row>
    <row r="5876" spans="8:8" x14ac:dyDescent="0.3">
      <c r="H5876" s="8"/>
    </row>
    <row r="5877" spans="8:8" x14ac:dyDescent="0.3">
      <c r="H5877" s="8"/>
    </row>
    <row r="5878" spans="8:8" x14ac:dyDescent="0.3">
      <c r="H5878" s="8"/>
    </row>
    <row r="5879" spans="8:8" x14ac:dyDescent="0.3">
      <c r="H5879" s="8"/>
    </row>
    <row r="5880" spans="8:8" x14ac:dyDescent="0.3">
      <c r="H5880" s="8"/>
    </row>
    <row r="5881" spans="8:8" x14ac:dyDescent="0.3">
      <c r="H5881" s="8"/>
    </row>
    <row r="5882" spans="8:8" x14ac:dyDescent="0.3">
      <c r="H5882" s="8"/>
    </row>
    <row r="5883" spans="8:8" x14ac:dyDescent="0.3">
      <c r="H5883" s="8"/>
    </row>
    <row r="5884" spans="8:8" x14ac:dyDescent="0.3">
      <c r="H5884" s="8"/>
    </row>
    <row r="5885" spans="8:8" x14ac:dyDescent="0.3">
      <c r="H5885" s="8"/>
    </row>
    <row r="5886" spans="8:8" x14ac:dyDescent="0.3">
      <c r="H5886" s="8"/>
    </row>
    <row r="5887" spans="8:8" x14ac:dyDescent="0.3">
      <c r="H5887" s="8"/>
    </row>
    <row r="5888" spans="8:8" x14ac:dyDescent="0.3">
      <c r="H5888" s="8"/>
    </row>
    <row r="5889" spans="8:8" x14ac:dyDescent="0.3">
      <c r="H5889" s="8"/>
    </row>
    <row r="5890" spans="8:8" x14ac:dyDescent="0.3">
      <c r="H5890" s="8"/>
    </row>
    <row r="5891" spans="8:8" x14ac:dyDescent="0.3">
      <c r="H5891" s="8"/>
    </row>
    <row r="5892" spans="8:8" x14ac:dyDescent="0.3">
      <c r="H5892" s="8"/>
    </row>
    <row r="5893" spans="8:8" x14ac:dyDescent="0.3">
      <c r="H5893" s="8"/>
    </row>
    <row r="5894" spans="8:8" x14ac:dyDescent="0.3">
      <c r="H5894" s="8"/>
    </row>
    <row r="5895" spans="8:8" x14ac:dyDescent="0.3">
      <c r="H5895" s="8"/>
    </row>
    <row r="5896" spans="8:8" x14ac:dyDescent="0.3">
      <c r="H5896" s="8"/>
    </row>
    <row r="5897" spans="8:8" x14ac:dyDescent="0.3">
      <c r="H5897" s="8"/>
    </row>
    <row r="5898" spans="8:8" x14ac:dyDescent="0.3">
      <c r="H5898" s="8"/>
    </row>
    <row r="5899" spans="8:8" x14ac:dyDescent="0.3">
      <c r="H5899" s="8"/>
    </row>
    <row r="5900" spans="8:8" x14ac:dyDescent="0.3">
      <c r="H5900" s="8"/>
    </row>
    <row r="5901" spans="8:8" x14ac:dyDescent="0.3">
      <c r="H5901" s="8"/>
    </row>
    <row r="5902" spans="8:8" x14ac:dyDescent="0.3">
      <c r="H5902" s="8"/>
    </row>
    <row r="5903" spans="8:8" x14ac:dyDescent="0.3">
      <c r="H5903" s="8"/>
    </row>
    <row r="5904" spans="8:8" x14ac:dyDescent="0.3">
      <c r="H5904" s="8"/>
    </row>
    <row r="5905" spans="8:8" x14ac:dyDescent="0.3">
      <c r="H5905" s="8"/>
    </row>
    <row r="5906" spans="8:8" x14ac:dyDescent="0.3">
      <c r="H5906" s="8"/>
    </row>
    <row r="5907" spans="8:8" x14ac:dyDescent="0.3">
      <c r="H5907" s="8"/>
    </row>
    <row r="5908" spans="8:8" x14ac:dyDescent="0.3">
      <c r="H5908" s="8"/>
    </row>
    <row r="5909" spans="8:8" x14ac:dyDescent="0.3">
      <c r="H5909" s="8"/>
    </row>
    <row r="5910" spans="8:8" x14ac:dyDescent="0.3">
      <c r="H5910" s="8"/>
    </row>
    <row r="5911" spans="8:8" x14ac:dyDescent="0.3">
      <c r="H5911" s="8"/>
    </row>
    <row r="5912" spans="8:8" x14ac:dyDescent="0.3">
      <c r="H5912" s="8"/>
    </row>
    <row r="5913" spans="8:8" x14ac:dyDescent="0.3">
      <c r="H5913" s="8"/>
    </row>
    <row r="5914" spans="8:8" x14ac:dyDescent="0.3">
      <c r="H5914" s="8"/>
    </row>
    <row r="5915" spans="8:8" x14ac:dyDescent="0.3">
      <c r="H5915" s="8"/>
    </row>
    <row r="5916" spans="8:8" x14ac:dyDescent="0.3">
      <c r="H5916" s="8"/>
    </row>
    <row r="5917" spans="8:8" x14ac:dyDescent="0.3">
      <c r="H5917" s="8"/>
    </row>
    <row r="5918" spans="8:8" x14ac:dyDescent="0.3">
      <c r="H5918" s="8"/>
    </row>
    <row r="5919" spans="8:8" x14ac:dyDescent="0.3">
      <c r="H5919" s="8"/>
    </row>
    <row r="5920" spans="8:8" x14ac:dyDescent="0.3">
      <c r="H5920" s="8"/>
    </row>
    <row r="5921" spans="8:8" x14ac:dyDescent="0.3">
      <c r="H5921" s="8"/>
    </row>
    <row r="5922" spans="8:8" x14ac:dyDescent="0.3">
      <c r="H5922" s="8"/>
    </row>
    <row r="5923" spans="8:8" x14ac:dyDescent="0.3">
      <c r="H5923" s="8"/>
    </row>
    <row r="5924" spans="8:8" x14ac:dyDescent="0.3">
      <c r="H5924" s="8"/>
    </row>
    <row r="5925" spans="8:8" x14ac:dyDescent="0.3">
      <c r="H5925" s="8"/>
    </row>
    <row r="5926" spans="8:8" x14ac:dyDescent="0.3">
      <c r="H5926" s="8"/>
    </row>
    <row r="5927" spans="8:8" x14ac:dyDescent="0.3">
      <c r="H5927" s="8"/>
    </row>
    <row r="5928" spans="8:8" x14ac:dyDescent="0.3">
      <c r="H5928" s="8"/>
    </row>
    <row r="5929" spans="8:8" x14ac:dyDescent="0.3">
      <c r="H5929" s="8"/>
    </row>
    <row r="5930" spans="8:8" x14ac:dyDescent="0.3">
      <c r="H5930" s="8"/>
    </row>
    <row r="5931" spans="8:8" x14ac:dyDescent="0.3">
      <c r="H5931" s="8"/>
    </row>
    <row r="5932" spans="8:8" x14ac:dyDescent="0.3">
      <c r="H5932" s="8"/>
    </row>
    <row r="5933" spans="8:8" x14ac:dyDescent="0.3">
      <c r="H5933" s="8"/>
    </row>
    <row r="5934" spans="8:8" x14ac:dyDescent="0.3">
      <c r="H5934" s="8"/>
    </row>
    <row r="5935" spans="8:8" x14ac:dyDescent="0.3">
      <c r="H5935" s="8"/>
    </row>
    <row r="5936" spans="8:8" x14ac:dyDescent="0.3">
      <c r="H5936" s="8"/>
    </row>
    <row r="5937" spans="8:8" x14ac:dyDescent="0.3">
      <c r="H5937" s="8"/>
    </row>
    <row r="5938" spans="8:8" x14ac:dyDescent="0.3">
      <c r="H5938" s="8"/>
    </row>
    <row r="5939" spans="8:8" x14ac:dyDescent="0.3">
      <c r="H5939" s="8"/>
    </row>
    <row r="5940" spans="8:8" x14ac:dyDescent="0.3">
      <c r="H5940" s="8"/>
    </row>
    <row r="5941" spans="8:8" x14ac:dyDescent="0.3">
      <c r="H5941" s="8"/>
    </row>
    <row r="5942" spans="8:8" x14ac:dyDescent="0.3">
      <c r="H5942" s="8"/>
    </row>
    <row r="5943" spans="8:8" x14ac:dyDescent="0.3">
      <c r="H5943" s="8"/>
    </row>
    <row r="5944" spans="8:8" x14ac:dyDescent="0.3">
      <c r="H5944" s="8"/>
    </row>
    <row r="5945" spans="8:8" x14ac:dyDescent="0.3">
      <c r="H5945" s="8"/>
    </row>
    <row r="5946" spans="8:8" x14ac:dyDescent="0.3">
      <c r="H5946" s="8"/>
    </row>
    <row r="5947" spans="8:8" x14ac:dyDescent="0.3">
      <c r="H5947" s="8"/>
    </row>
    <row r="5948" spans="8:8" x14ac:dyDescent="0.3">
      <c r="H5948" s="8"/>
    </row>
    <row r="5949" spans="8:8" x14ac:dyDescent="0.3">
      <c r="H5949" s="8"/>
    </row>
    <row r="5950" spans="8:8" x14ac:dyDescent="0.3">
      <c r="H5950" s="8"/>
    </row>
    <row r="5951" spans="8:8" x14ac:dyDescent="0.3">
      <c r="H5951" s="8"/>
    </row>
    <row r="5952" spans="8:8" x14ac:dyDescent="0.3">
      <c r="H5952" s="8"/>
    </row>
    <row r="5953" spans="8:8" x14ac:dyDescent="0.3">
      <c r="H5953" s="8"/>
    </row>
    <row r="5954" spans="8:8" x14ac:dyDescent="0.3">
      <c r="H5954" s="8"/>
    </row>
    <row r="5955" spans="8:8" x14ac:dyDescent="0.3">
      <c r="H5955" s="8"/>
    </row>
    <row r="5956" spans="8:8" x14ac:dyDescent="0.3">
      <c r="H5956" s="8"/>
    </row>
    <row r="5957" spans="8:8" x14ac:dyDescent="0.3">
      <c r="H5957" s="8"/>
    </row>
    <row r="5958" spans="8:8" x14ac:dyDescent="0.3">
      <c r="H5958" s="8"/>
    </row>
    <row r="5959" spans="8:8" x14ac:dyDescent="0.3">
      <c r="H5959" s="8"/>
    </row>
    <row r="5960" spans="8:8" x14ac:dyDescent="0.3">
      <c r="H5960" s="8"/>
    </row>
    <row r="5961" spans="8:8" x14ac:dyDescent="0.3">
      <c r="H5961" s="8"/>
    </row>
    <row r="5962" spans="8:8" x14ac:dyDescent="0.3">
      <c r="H5962" s="8"/>
    </row>
    <row r="5963" spans="8:8" x14ac:dyDescent="0.3">
      <c r="H5963" s="8"/>
    </row>
    <row r="5964" spans="8:8" x14ac:dyDescent="0.3">
      <c r="H5964" s="8"/>
    </row>
    <row r="5965" spans="8:8" x14ac:dyDescent="0.3">
      <c r="H5965" s="8"/>
    </row>
    <row r="5966" spans="8:8" x14ac:dyDescent="0.3">
      <c r="H5966" s="8"/>
    </row>
    <row r="5967" spans="8:8" x14ac:dyDescent="0.3">
      <c r="H5967" s="8"/>
    </row>
    <row r="5968" spans="8:8" x14ac:dyDescent="0.3">
      <c r="H5968" s="8"/>
    </row>
    <row r="5969" spans="8:8" x14ac:dyDescent="0.3">
      <c r="H5969" s="8"/>
    </row>
    <row r="5970" spans="8:8" x14ac:dyDescent="0.3">
      <c r="H5970" s="8"/>
    </row>
    <row r="5971" spans="8:8" x14ac:dyDescent="0.3">
      <c r="H5971" s="8"/>
    </row>
    <row r="5972" spans="8:8" x14ac:dyDescent="0.3">
      <c r="H5972" s="8"/>
    </row>
    <row r="5973" spans="8:8" x14ac:dyDescent="0.3">
      <c r="H5973" s="8"/>
    </row>
    <row r="5974" spans="8:8" x14ac:dyDescent="0.3">
      <c r="H5974" s="8"/>
    </row>
    <row r="5975" spans="8:8" x14ac:dyDescent="0.3">
      <c r="H5975" s="8"/>
    </row>
    <row r="5976" spans="8:8" x14ac:dyDescent="0.3">
      <c r="H5976" s="8"/>
    </row>
    <row r="5977" spans="8:8" x14ac:dyDescent="0.3">
      <c r="H5977" s="8"/>
    </row>
    <row r="5978" spans="8:8" x14ac:dyDescent="0.3">
      <c r="H5978" s="8"/>
    </row>
    <row r="5979" spans="8:8" x14ac:dyDescent="0.3">
      <c r="H5979" s="8"/>
    </row>
    <row r="5980" spans="8:8" x14ac:dyDescent="0.3">
      <c r="H5980" s="8"/>
    </row>
    <row r="5981" spans="8:8" x14ac:dyDescent="0.3">
      <c r="H5981" s="8"/>
    </row>
    <row r="5982" spans="8:8" x14ac:dyDescent="0.3">
      <c r="H5982" s="8"/>
    </row>
    <row r="5983" spans="8:8" x14ac:dyDescent="0.3">
      <c r="H5983" s="8"/>
    </row>
    <row r="5984" spans="8:8" x14ac:dyDescent="0.3">
      <c r="H5984" s="8"/>
    </row>
    <row r="5985" spans="8:8" x14ac:dyDescent="0.3">
      <c r="H5985" s="8"/>
    </row>
    <row r="5986" spans="8:8" x14ac:dyDescent="0.3">
      <c r="H5986" s="8"/>
    </row>
    <row r="5987" spans="8:8" x14ac:dyDescent="0.3">
      <c r="H5987" s="8"/>
    </row>
    <row r="5988" spans="8:8" x14ac:dyDescent="0.3">
      <c r="H5988" s="8"/>
    </row>
    <row r="5989" spans="8:8" x14ac:dyDescent="0.3">
      <c r="H5989" s="8"/>
    </row>
    <row r="5990" spans="8:8" x14ac:dyDescent="0.3">
      <c r="H5990" s="8"/>
    </row>
    <row r="5991" spans="8:8" x14ac:dyDescent="0.3">
      <c r="H5991" s="8"/>
    </row>
    <row r="5992" spans="8:8" x14ac:dyDescent="0.3">
      <c r="H5992" s="8"/>
    </row>
    <row r="5993" spans="8:8" x14ac:dyDescent="0.3">
      <c r="H5993" s="8"/>
    </row>
    <row r="5994" spans="8:8" x14ac:dyDescent="0.3">
      <c r="H5994" s="8"/>
    </row>
    <row r="5995" spans="8:8" x14ac:dyDescent="0.3">
      <c r="H5995" s="8"/>
    </row>
    <row r="5996" spans="8:8" x14ac:dyDescent="0.3">
      <c r="H5996" s="8"/>
    </row>
    <row r="5997" spans="8:8" x14ac:dyDescent="0.3">
      <c r="H5997" s="8"/>
    </row>
    <row r="5998" spans="8:8" x14ac:dyDescent="0.3">
      <c r="H5998" s="8"/>
    </row>
    <row r="5999" spans="8:8" x14ac:dyDescent="0.3">
      <c r="H5999" s="8"/>
    </row>
    <row r="6000" spans="8:8" x14ac:dyDescent="0.3">
      <c r="H6000" s="8"/>
    </row>
    <row r="6001" spans="8:8" x14ac:dyDescent="0.3">
      <c r="H6001" s="8"/>
    </row>
    <row r="6002" spans="8:8" x14ac:dyDescent="0.3">
      <c r="H6002" s="8"/>
    </row>
    <row r="6003" spans="8:8" x14ac:dyDescent="0.3">
      <c r="H6003" s="8"/>
    </row>
    <row r="6004" spans="8:8" x14ac:dyDescent="0.3">
      <c r="H6004" s="8"/>
    </row>
    <row r="6005" spans="8:8" x14ac:dyDescent="0.3">
      <c r="H6005" s="8"/>
    </row>
    <row r="6006" spans="8:8" x14ac:dyDescent="0.3">
      <c r="H6006" s="8"/>
    </row>
    <row r="6007" spans="8:8" x14ac:dyDescent="0.3">
      <c r="H6007" s="8"/>
    </row>
    <row r="6008" spans="8:8" x14ac:dyDescent="0.3">
      <c r="H6008" s="8"/>
    </row>
    <row r="6009" spans="8:8" x14ac:dyDescent="0.3">
      <c r="H6009" s="8"/>
    </row>
    <row r="6010" spans="8:8" x14ac:dyDescent="0.3">
      <c r="H6010" s="8"/>
    </row>
    <row r="6011" spans="8:8" x14ac:dyDescent="0.3">
      <c r="H6011" s="8"/>
    </row>
    <row r="6012" spans="8:8" x14ac:dyDescent="0.3">
      <c r="H6012" s="8"/>
    </row>
    <row r="6013" spans="8:8" x14ac:dyDescent="0.3">
      <c r="H6013" s="8"/>
    </row>
    <row r="6014" spans="8:8" x14ac:dyDescent="0.3">
      <c r="H6014" s="8"/>
    </row>
    <row r="6015" spans="8:8" x14ac:dyDescent="0.3">
      <c r="H6015" s="8"/>
    </row>
    <row r="6016" spans="8:8" x14ac:dyDescent="0.3">
      <c r="H6016" s="8"/>
    </row>
    <row r="6017" spans="8:8" x14ac:dyDescent="0.3">
      <c r="H6017" s="8"/>
    </row>
    <row r="6018" spans="8:8" x14ac:dyDescent="0.3">
      <c r="H6018" s="8"/>
    </row>
    <row r="6019" spans="8:8" x14ac:dyDescent="0.3">
      <c r="H6019" s="8"/>
    </row>
    <row r="6020" spans="8:8" x14ac:dyDescent="0.3">
      <c r="H6020" s="8"/>
    </row>
    <row r="6021" spans="8:8" x14ac:dyDescent="0.3">
      <c r="H6021" s="8"/>
    </row>
    <row r="6022" spans="8:8" x14ac:dyDescent="0.3">
      <c r="H6022" s="8"/>
    </row>
    <row r="6023" spans="8:8" x14ac:dyDescent="0.3">
      <c r="H6023" s="8"/>
    </row>
    <row r="6024" spans="8:8" x14ac:dyDescent="0.3">
      <c r="H6024" s="8"/>
    </row>
    <row r="6025" spans="8:8" x14ac:dyDescent="0.3">
      <c r="H6025" s="8"/>
    </row>
    <row r="6026" spans="8:8" x14ac:dyDescent="0.3">
      <c r="H6026" s="8"/>
    </row>
    <row r="6027" spans="8:8" x14ac:dyDescent="0.3">
      <c r="H6027" s="8"/>
    </row>
    <row r="6028" spans="8:8" x14ac:dyDescent="0.3">
      <c r="H6028" s="8"/>
    </row>
    <row r="6029" spans="8:8" x14ac:dyDescent="0.3">
      <c r="H6029" s="8"/>
    </row>
    <row r="6030" spans="8:8" x14ac:dyDescent="0.3">
      <c r="H6030" s="8"/>
    </row>
    <row r="6031" spans="8:8" x14ac:dyDescent="0.3">
      <c r="H6031" s="8"/>
    </row>
    <row r="6032" spans="8:8" x14ac:dyDescent="0.3">
      <c r="H6032" s="8"/>
    </row>
    <row r="6033" spans="8:8" x14ac:dyDescent="0.3">
      <c r="H6033" s="8"/>
    </row>
    <row r="6034" spans="8:8" x14ac:dyDescent="0.3">
      <c r="H6034" s="8"/>
    </row>
    <row r="6035" spans="8:8" x14ac:dyDescent="0.3">
      <c r="H6035" s="8"/>
    </row>
    <row r="6036" spans="8:8" x14ac:dyDescent="0.3">
      <c r="H6036" s="8"/>
    </row>
    <row r="6037" spans="8:8" x14ac:dyDescent="0.3">
      <c r="H6037" s="8"/>
    </row>
    <row r="6038" spans="8:8" x14ac:dyDescent="0.3">
      <c r="H6038" s="8"/>
    </row>
    <row r="6039" spans="8:8" x14ac:dyDescent="0.3">
      <c r="H6039" s="8"/>
    </row>
    <row r="6040" spans="8:8" x14ac:dyDescent="0.3">
      <c r="H6040" s="8"/>
    </row>
    <row r="6041" spans="8:8" x14ac:dyDescent="0.3">
      <c r="H6041" s="8"/>
    </row>
    <row r="6042" spans="8:8" x14ac:dyDescent="0.3">
      <c r="H6042" s="8"/>
    </row>
    <row r="6043" spans="8:8" x14ac:dyDescent="0.3">
      <c r="H6043" s="8"/>
    </row>
    <row r="6044" spans="8:8" x14ac:dyDescent="0.3">
      <c r="H6044" s="8"/>
    </row>
    <row r="6045" spans="8:8" x14ac:dyDescent="0.3">
      <c r="H6045" s="8"/>
    </row>
    <row r="6046" spans="8:8" x14ac:dyDescent="0.3">
      <c r="H6046" s="8"/>
    </row>
    <row r="6047" spans="8:8" x14ac:dyDescent="0.3">
      <c r="H6047" s="8"/>
    </row>
    <row r="6048" spans="8:8" x14ac:dyDescent="0.3">
      <c r="H6048" s="8"/>
    </row>
    <row r="6049" spans="8:8" x14ac:dyDescent="0.3">
      <c r="H6049" s="8"/>
    </row>
    <row r="6050" spans="8:8" x14ac:dyDescent="0.3">
      <c r="H6050" s="8"/>
    </row>
    <row r="6051" spans="8:8" x14ac:dyDescent="0.3">
      <c r="H6051" s="8"/>
    </row>
    <row r="6052" spans="8:8" x14ac:dyDescent="0.3">
      <c r="H6052" s="8"/>
    </row>
    <row r="6053" spans="8:8" x14ac:dyDescent="0.3">
      <c r="H6053" s="8"/>
    </row>
    <row r="6054" spans="8:8" x14ac:dyDescent="0.3">
      <c r="H6054" s="8"/>
    </row>
    <row r="6055" spans="8:8" x14ac:dyDescent="0.3">
      <c r="H6055" s="8"/>
    </row>
    <row r="6056" spans="8:8" x14ac:dyDescent="0.3">
      <c r="H6056" s="8"/>
    </row>
    <row r="6057" spans="8:8" x14ac:dyDescent="0.3">
      <c r="H6057" s="8"/>
    </row>
    <row r="6058" spans="8:8" x14ac:dyDescent="0.3">
      <c r="H6058" s="8"/>
    </row>
    <row r="6059" spans="8:8" x14ac:dyDescent="0.3">
      <c r="H6059" s="8"/>
    </row>
    <row r="6060" spans="8:8" x14ac:dyDescent="0.3">
      <c r="H6060" s="8"/>
    </row>
    <row r="6061" spans="8:8" x14ac:dyDescent="0.3">
      <c r="H6061" s="8"/>
    </row>
    <row r="6062" spans="8:8" x14ac:dyDescent="0.3">
      <c r="H6062" s="8"/>
    </row>
    <row r="6063" spans="8:8" x14ac:dyDescent="0.3">
      <c r="H6063" s="8"/>
    </row>
    <row r="6064" spans="8:8" x14ac:dyDescent="0.3">
      <c r="H6064" s="8"/>
    </row>
    <row r="6065" spans="8:8" x14ac:dyDescent="0.3">
      <c r="H6065" s="8"/>
    </row>
    <row r="6066" spans="8:8" x14ac:dyDescent="0.3">
      <c r="H6066" s="8"/>
    </row>
    <row r="6067" spans="8:8" x14ac:dyDescent="0.3">
      <c r="H6067" s="8"/>
    </row>
    <row r="6068" spans="8:8" x14ac:dyDescent="0.3">
      <c r="H6068" s="8"/>
    </row>
    <row r="6069" spans="8:8" x14ac:dyDescent="0.3">
      <c r="H6069" s="8"/>
    </row>
    <row r="6070" spans="8:8" x14ac:dyDescent="0.3">
      <c r="H6070" s="8"/>
    </row>
    <row r="6071" spans="8:8" x14ac:dyDescent="0.3">
      <c r="H6071" s="8"/>
    </row>
    <row r="6072" spans="8:8" x14ac:dyDescent="0.3">
      <c r="H6072" s="8"/>
    </row>
    <row r="6073" spans="8:8" x14ac:dyDescent="0.3">
      <c r="H6073" s="8"/>
    </row>
    <row r="6074" spans="8:8" x14ac:dyDescent="0.3">
      <c r="H6074" s="8"/>
    </row>
    <row r="6075" spans="8:8" x14ac:dyDescent="0.3">
      <c r="H6075" s="8"/>
    </row>
    <row r="6076" spans="8:8" x14ac:dyDescent="0.3">
      <c r="H6076" s="8"/>
    </row>
    <row r="6077" spans="8:8" x14ac:dyDescent="0.3">
      <c r="H6077" s="8"/>
    </row>
    <row r="6078" spans="8:8" x14ac:dyDescent="0.3">
      <c r="H6078" s="8"/>
    </row>
    <row r="6079" spans="8:8" x14ac:dyDescent="0.3">
      <c r="H6079" s="8"/>
    </row>
    <row r="6080" spans="8:8" x14ac:dyDescent="0.3">
      <c r="H6080" s="8"/>
    </row>
    <row r="6081" spans="8:8" x14ac:dyDescent="0.3">
      <c r="H6081" s="8"/>
    </row>
    <row r="6082" spans="8:8" x14ac:dyDescent="0.3">
      <c r="H6082" s="8"/>
    </row>
    <row r="6083" spans="8:8" x14ac:dyDescent="0.3">
      <c r="H6083" s="8"/>
    </row>
    <row r="6084" spans="8:8" x14ac:dyDescent="0.3">
      <c r="H6084" s="8"/>
    </row>
    <row r="6085" spans="8:8" x14ac:dyDescent="0.3">
      <c r="H6085" s="8"/>
    </row>
    <row r="6086" spans="8:8" x14ac:dyDescent="0.3">
      <c r="H6086" s="8"/>
    </row>
    <row r="6087" spans="8:8" x14ac:dyDescent="0.3">
      <c r="H6087" s="8"/>
    </row>
    <row r="6088" spans="8:8" x14ac:dyDescent="0.3">
      <c r="H6088" s="8"/>
    </row>
    <row r="6089" spans="8:8" x14ac:dyDescent="0.3">
      <c r="H6089" s="8"/>
    </row>
    <row r="6090" spans="8:8" x14ac:dyDescent="0.3">
      <c r="H6090" s="8"/>
    </row>
    <row r="6091" spans="8:8" x14ac:dyDescent="0.3">
      <c r="H6091" s="8"/>
    </row>
    <row r="6092" spans="8:8" x14ac:dyDescent="0.3">
      <c r="H6092" s="8"/>
    </row>
    <row r="6093" spans="8:8" x14ac:dyDescent="0.3">
      <c r="H6093" s="8"/>
    </row>
    <row r="6094" spans="8:8" x14ac:dyDescent="0.3">
      <c r="H6094" s="8"/>
    </row>
    <row r="6095" spans="8:8" x14ac:dyDescent="0.3">
      <c r="H6095" s="8"/>
    </row>
    <row r="6096" spans="8:8" x14ac:dyDescent="0.3">
      <c r="H6096" s="8"/>
    </row>
    <row r="6097" spans="8:8" x14ac:dyDescent="0.3">
      <c r="H6097" s="8"/>
    </row>
    <row r="6098" spans="8:8" x14ac:dyDescent="0.3">
      <c r="H6098" s="8"/>
    </row>
    <row r="6099" spans="8:8" x14ac:dyDescent="0.3">
      <c r="H6099" s="8"/>
    </row>
    <row r="6100" spans="8:8" x14ac:dyDescent="0.3">
      <c r="H6100" s="8"/>
    </row>
    <row r="6101" spans="8:8" x14ac:dyDescent="0.3">
      <c r="H6101" s="8"/>
    </row>
    <row r="6102" spans="8:8" x14ac:dyDescent="0.3">
      <c r="H6102" s="8"/>
    </row>
    <row r="6103" spans="8:8" x14ac:dyDescent="0.3">
      <c r="H6103" s="8"/>
    </row>
    <row r="6104" spans="8:8" x14ac:dyDescent="0.3">
      <c r="H6104" s="8"/>
    </row>
    <row r="6105" spans="8:8" x14ac:dyDescent="0.3">
      <c r="H6105" s="8"/>
    </row>
    <row r="6106" spans="8:8" x14ac:dyDescent="0.3">
      <c r="H6106" s="8"/>
    </row>
    <row r="6107" spans="8:8" x14ac:dyDescent="0.3">
      <c r="H6107" s="8"/>
    </row>
    <row r="6108" spans="8:8" x14ac:dyDescent="0.3">
      <c r="H6108" s="8"/>
    </row>
    <row r="6109" spans="8:8" x14ac:dyDescent="0.3">
      <c r="H6109" s="8"/>
    </row>
    <row r="6110" spans="8:8" x14ac:dyDescent="0.3">
      <c r="H6110" s="8"/>
    </row>
    <row r="6111" spans="8:8" x14ac:dyDescent="0.3">
      <c r="H6111" s="8"/>
    </row>
    <row r="6112" spans="8:8" x14ac:dyDescent="0.3">
      <c r="H6112" s="8"/>
    </row>
    <row r="6113" spans="8:8" x14ac:dyDescent="0.3">
      <c r="H6113" s="8"/>
    </row>
    <row r="6114" spans="8:8" x14ac:dyDescent="0.3">
      <c r="H6114" s="8"/>
    </row>
    <row r="6115" spans="8:8" x14ac:dyDescent="0.3">
      <c r="H6115" s="8"/>
    </row>
    <row r="6116" spans="8:8" x14ac:dyDescent="0.3">
      <c r="H6116" s="8"/>
    </row>
    <row r="6117" spans="8:8" x14ac:dyDescent="0.3">
      <c r="H6117" s="8"/>
    </row>
    <row r="6118" spans="8:8" x14ac:dyDescent="0.3">
      <c r="H6118" s="8"/>
    </row>
    <row r="6119" spans="8:8" x14ac:dyDescent="0.3">
      <c r="H6119" s="8"/>
    </row>
    <row r="6120" spans="8:8" x14ac:dyDescent="0.3">
      <c r="H6120" s="8"/>
    </row>
    <row r="6121" spans="8:8" x14ac:dyDescent="0.3">
      <c r="H6121" s="8"/>
    </row>
    <row r="6122" spans="8:8" x14ac:dyDescent="0.3">
      <c r="H6122" s="8"/>
    </row>
    <row r="6123" spans="8:8" x14ac:dyDescent="0.3">
      <c r="H6123" s="8"/>
    </row>
    <row r="6124" spans="8:8" x14ac:dyDescent="0.3">
      <c r="H6124" s="8"/>
    </row>
    <row r="6125" spans="8:8" x14ac:dyDescent="0.3">
      <c r="H6125" s="8"/>
    </row>
    <row r="6126" spans="8:8" x14ac:dyDescent="0.3">
      <c r="H6126" s="8"/>
    </row>
    <row r="6127" spans="8:8" x14ac:dyDescent="0.3">
      <c r="H6127" s="8"/>
    </row>
    <row r="6128" spans="8:8" x14ac:dyDescent="0.3">
      <c r="H6128" s="8"/>
    </row>
    <row r="6129" spans="8:8" x14ac:dyDescent="0.3">
      <c r="H6129" s="8"/>
    </row>
    <row r="6130" spans="8:8" x14ac:dyDescent="0.3">
      <c r="H6130" s="8"/>
    </row>
    <row r="6131" spans="8:8" x14ac:dyDescent="0.3">
      <c r="H6131" s="8"/>
    </row>
    <row r="6132" spans="8:8" x14ac:dyDescent="0.3">
      <c r="H6132" s="8"/>
    </row>
    <row r="6133" spans="8:8" x14ac:dyDescent="0.3">
      <c r="H6133" s="8"/>
    </row>
    <row r="6134" spans="8:8" x14ac:dyDescent="0.3">
      <c r="H6134" s="8"/>
    </row>
    <row r="6135" spans="8:8" x14ac:dyDescent="0.3">
      <c r="H6135" s="8"/>
    </row>
    <row r="6136" spans="8:8" x14ac:dyDescent="0.3">
      <c r="H6136" s="8"/>
    </row>
    <row r="6137" spans="8:8" x14ac:dyDescent="0.3">
      <c r="H6137" s="8"/>
    </row>
    <row r="6138" spans="8:8" x14ac:dyDescent="0.3">
      <c r="H6138" s="8"/>
    </row>
    <row r="6139" spans="8:8" x14ac:dyDescent="0.3">
      <c r="H6139" s="8"/>
    </row>
    <row r="6140" spans="8:8" x14ac:dyDescent="0.3">
      <c r="H6140" s="8"/>
    </row>
    <row r="6141" spans="8:8" x14ac:dyDescent="0.3">
      <c r="H6141" s="8"/>
    </row>
    <row r="6142" spans="8:8" x14ac:dyDescent="0.3">
      <c r="H6142" s="8"/>
    </row>
    <row r="6143" spans="8:8" x14ac:dyDescent="0.3">
      <c r="H6143" s="8"/>
    </row>
    <row r="6144" spans="8:8" x14ac:dyDescent="0.3">
      <c r="H6144" s="8"/>
    </row>
    <row r="6145" spans="8:8" x14ac:dyDescent="0.3">
      <c r="H6145" s="8"/>
    </row>
    <row r="6146" spans="8:8" x14ac:dyDescent="0.3">
      <c r="H6146" s="8"/>
    </row>
    <row r="6147" spans="8:8" x14ac:dyDescent="0.3">
      <c r="H6147" s="8"/>
    </row>
    <row r="6148" spans="8:8" x14ac:dyDescent="0.3">
      <c r="H6148" s="8"/>
    </row>
    <row r="6149" spans="8:8" x14ac:dyDescent="0.3">
      <c r="H6149" s="8"/>
    </row>
    <row r="6150" spans="8:8" x14ac:dyDescent="0.3">
      <c r="H6150" s="8"/>
    </row>
    <row r="6151" spans="8:8" x14ac:dyDescent="0.3">
      <c r="H6151" s="8"/>
    </row>
    <row r="6152" spans="8:8" x14ac:dyDescent="0.3">
      <c r="H6152" s="8"/>
    </row>
    <row r="6153" spans="8:8" x14ac:dyDescent="0.3">
      <c r="H6153" s="8"/>
    </row>
    <row r="6154" spans="8:8" x14ac:dyDescent="0.3">
      <c r="H6154" s="8"/>
    </row>
    <row r="6155" spans="8:8" x14ac:dyDescent="0.3">
      <c r="H6155" s="8"/>
    </row>
    <row r="6156" spans="8:8" x14ac:dyDescent="0.3">
      <c r="H6156" s="8"/>
    </row>
    <row r="6157" spans="8:8" x14ac:dyDescent="0.3">
      <c r="H6157" s="8"/>
    </row>
    <row r="6158" spans="8:8" x14ac:dyDescent="0.3">
      <c r="H6158" s="8"/>
    </row>
    <row r="6159" spans="8:8" x14ac:dyDescent="0.3">
      <c r="H6159" s="8"/>
    </row>
    <row r="6160" spans="8:8" x14ac:dyDescent="0.3">
      <c r="H6160" s="8"/>
    </row>
    <row r="6161" spans="8:8" x14ac:dyDescent="0.3">
      <c r="H6161" s="8"/>
    </row>
    <row r="6162" spans="8:8" x14ac:dyDescent="0.3">
      <c r="H6162" s="8"/>
    </row>
    <row r="6163" spans="8:8" x14ac:dyDescent="0.3">
      <c r="H6163" s="8"/>
    </row>
    <row r="6164" spans="8:8" x14ac:dyDescent="0.3">
      <c r="H6164" s="8"/>
    </row>
    <row r="6165" spans="8:8" x14ac:dyDescent="0.3">
      <c r="H6165" s="8"/>
    </row>
    <row r="6166" spans="8:8" x14ac:dyDescent="0.3">
      <c r="H6166" s="8"/>
    </row>
    <row r="6167" spans="8:8" x14ac:dyDescent="0.3">
      <c r="H6167" s="8"/>
    </row>
    <row r="6168" spans="8:8" x14ac:dyDescent="0.3">
      <c r="H6168" s="8"/>
    </row>
    <row r="6169" spans="8:8" x14ac:dyDescent="0.3">
      <c r="H6169" s="8"/>
    </row>
    <row r="6170" spans="8:8" x14ac:dyDescent="0.3">
      <c r="H6170" s="8"/>
    </row>
    <row r="6171" spans="8:8" x14ac:dyDescent="0.3">
      <c r="H6171" s="8"/>
    </row>
    <row r="6172" spans="8:8" x14ac:dyDescent="0.3">
      <c r="H6172" s="8"/>
    </row>
    <row r="6173" spans="8:8" x14ac:dyDescent="0.3">
      <c r="H6173" s="8"/>
    </row>
    <row r="6174" spans="8:8" x14ac:dyDescent="0.3">
      <c r="H6174" s="8"/>
    </row>
    <row r="6175" spans="8:8" x14ac:dyDescent="0.3">
      <c r="H6175" s="8"/>
    </row>
    <row r="6176" spans="8:8" x14ac:dyDescent="0.3">
      <c r="H6176" s="8"/>
    </row>
    <row r="6177" spans="8:8" x14ac:dyDescent="0.3">
      <c r="H6177" s="8"/>
    </row>
    <row r="6178" spans="8:8" x14ac:dyDescent="0.3">
      <c r="H6178" s="8"/>
    </row>
    <row r="6179" spans="8:8" x14ac:dyDescent="0.3">
      <c r="H6179" s="8"/>
    </row>
    <row r="6180" spans="8:8" x14ac:dyDescent="0.3">
      <c r="H6180" s="8"/>
    </row>
    <row r="6181" spans="8:8" x14ac:dyDescent="0.3">
      <c r="H6181" s="8"/>
    </row>
    <row r="6182" spans="8:8" x14ac:dyDescent="0.3">
      <c r="H6182" s="8"/>
    </row>
    <row r="6183" spans="8:8" x14ac:dyDescent="0.3">
      <c r="H6183" s="8"/>
    </row>
    <row r="6184" spans="8:8" x14ac:dyDescent="0.3">
      <c r="H6184" s="8"/>
    </row>
    <row r="6185" spans="8:8" x14ac:dyDescent="0.3">
      <c r="H6185" s="8"/>
    </row>
    <row r="6186" spans="8:8" x14ac:dyDescent="0.3">
      <c r="H6186" s="8"/>
    </row>
    <row r="6187" spans="8:8" x14ac:dyDescent="0.3">
      <c r="H6187" s="8"/>
    </row>
    <row r="6188" spans="8:8" x14ac:dyDescent="0.3">
      <c r="H6188" s="8"/>
    </row>
    <row r="6189" spans="8:8" x14ac:dyDescent="0.3">
      <c r="H6189" s="8"/>
    </row>
    <row r="6190" spans="8:8" x14ac:dyDescent="0.3">
      <c r="H6190" s="8"/>
    </row>
    <row r="6191" spans="8:8" x14ac:dyDescent="0.3">
      <c r="H6191" s="8"/>
    </row>
    <row r="6192" spans="8:8" x14ac:dyDescent="0.3">
      <c r="H6192" s="8"/>
    </row>
    <row r="6193" spans="8:8" x14ac:dyDescent="0.3">
      <c r="H6193" s="8"/>
    </row>
    <row r="6194" spans="8:8" x14ac:dyDescent="0.3">
      <c r="H6194" s="8"/>
    </row>
    <row r="6195" spans="8:8" x14ac:dyDescent="0.3">
      <c r="H6195" s="8"/>
    </row>
    <row r="6196" spans="8:8" x14ac:dyDescent="0.3">
      <c r="H6196" s="8"/>
    </row>
    <row r="6197" spans="8:8" x14ac:dyDescent="0.3">
      <c r="H6197" s="8"/>
    </row>
    <row r="6198" spans="8:8" x14ac:dyDescent="0.3">
      <c r="H6198" s="8"/>
    </row>
    <row r="6199" spans="8:8" x14ac:dyDescent="0.3">
      <c r="H6199" s="8"/>
    </row>
    <row r="6200" spans="8:8" x14ac:dyDescent="0.3">
      <c r="H6200" s="8"/>
    </row>
    <row r="6201" spans="8:8" x14ac:dyDescent="0.3">
      <c r="H6201" s="8"/>
    </row>
    <row r="6202" spans="8:8" x14ac:dyDescent="0.3">
      <c r="H6202" s="8"/>
    </row>
    <row r="6203" spans="8:8" x14ac:dyDescent="0.3">
      <c r="H6203" s="8"/>
    </row>
    <row r="6204" spans="8:8" x14ac:dyDescent="0.3">
      <c r="H6204" s="8"/>
    </row>
    <row r="6205" spans="8:8" x14ac:dyDescent="0.3">
      <c r="H6205" s="8"/>
    </row>
    <row r="6206" spans="8:8" x14ac:dyDescent="0.3">
      <c r="H6206" s="8"/>
    </row>
    <row r="6207" spans="8:8" x14ac:dyDescent="0.3">
      <c r="H6207" s="8"/>
    </row>
    <row r="6208" spans="8:8" x14ac:dyDescent="0.3">
      <c r="H6208" s="8"/>
    </row>
    <row r="6209" spans="8:8" x14ac:dyDescent="0.3">
      <c r="H6209" s="8"/>
    </row>
    <row r="6210" spans="8:8" x14ac:dyDescent="0.3">
      <c r="H6210" s="8"/>
    </row>
    <row r="6211" spans="8:8" x14ac:dyDescent="0.3">
      <c r="H6211" s="8"/>
    </row>
    <row r="6212" spans="8:8" x14ac:dyDescent="0.3">
      <c r="H6212" s="8"/>
    </row>
    <row r="6213" spans="8:8" x14ac:dyDescent="0.3">
      <c r="H6213" s="8"/>
    </row>
    <row r="6214" spans="8:8" x14ac:dyDescent="0.3">
      <c r="H6214" s="8"/>
    </row>
    <row r="6215" spans="8:8" x14ac:dyDescent="0.3">
      <c r="H6215" s="8"/>
    </row>
    <row r="6216" spans="8:8" x14ac:dyDescent="0.3">
      <c r="H6216" s="8"/>
    </row>
    <row r="6217" spans="8:8" x14ac:dyDescent="0.3">
      <c r="H6217" s="8"/>
    </row>
    <row r="6218" spans="8:8" x14ac:dyDescent="0.3">
      <c r="H6218" s="8"/>
    </row>
    <row r="6219" spans="8:8" x14ac:dyDescent="0.3">
      <c r="H6219" s="8"/>
    </row>
    <row r="6220" spans="8:8" x14ac:dyDescent="0.3">
      <c r="H6220" s="8"/>
    </row>
    <row r="6221" spans="8:8" x14ac:dyDescent="0.3">
      <c r="H6221" s="8"/>
    </row>
    <row r="6222" spans="8:8" x14ac:dyDescent="0.3">
      <c r="H6222" s="8"/>
    </row>
    <row r="6223" spans="8:8" x14ac:dyDescent="0.3">
      <c r="H6223" s="8"/>
    </row>
    <row r="6224" spans="8:8" x14ac:dyDescent="0.3">
      <c r="H6224" s="8"/>
    </row>
    <row r="6225" spans="8:8" x14ac:dyDescent="0.3">
      <c r="H6225" s="8"/>
    </row>
    <row r="6226" spans="8:8" x14ac:dyDescent="0.3">
      <c r="H6226" s="8"/>
    </row>
    <row r="6227" spans="8:8" x14ac:dyDescent="0.3">
      <c r="H6227" s="8"/>
    </row>
    <row r="6228" spans="8:8" x14ac:dyDescent="0.3">
      <c r="H6228" s="8"/>
    </row>
    <row r="6229" spans="8:8" x14ac:dyDescent="0.3">
      <c r="H6229" s="8"/>
    </row>
    <row r="6230" spans="8:8" x14ac:dyDescent="0.3">
      <c r="H6230" s="8"/>
    </row>
    <row r="6231" spans="8:8" x14ac:dyDescent="0.3">
      <c r="H6231" s="8"/>
    </row>
    <row r="6232" spans="8:8" x14ac:dyDescent="0.3">
      <c r="H6232" s="8"/>
    </row>
    <row r="6233" spans="8:8" x14ac:dyDescent="0.3">
      <c r="H6233" s="8"/>
    </row>
    <row r="6234" spans="8:8" x14ac:dyDescent="0.3">
      <c r="H6234" s="8"/>
    </row>
    <row r="6235" spans="8:8" x14ac:dyDescent="0.3">
      <c r="H6235" s="8"/>
    </row>
    <row r="6236" spans="8:8" x14ac:dyDescent="0.3">
      <c r="H6236" s="8"/>
    </row>
    <row r="6237" spans="8:8" x14ac:dyDescent="0.3">
      <c r="H6237" s="8"/>
    </row>
    <row r="6238" spans="8:8" x14ac:dyDescent="0.3">
      <c r="H6238" s="8"/>
    </row>
    <row r="6239" spans="8:8" x14ac:dyDescent="0.3">
      <c r="H6239" s="8"/>
    </row>
    <row r="6240" spans="8:8" x14ac:dyDescent="0.3">
      <c r="H6240" s="8"/>
    </row>
    <row r="6241" spans="8:8" x14ac:dyDescent="0.3">
      <c r="H6241" s="8"/>
    </row>
    <row r="6242" spans="8:8" x14ac:dyDescent="0.3">
      <c r="H6242" s="8"/>
    </row>
    <row r="6243" spans="8:8" x14ac:dyDescent="0.3">
      <c r="H6243" s="8"/>
    </row>
    <row r="6244" spans="8:8" x14ac:dyDescent="0.3">
      <c r="H6244" s="8"/>
    </row>
    <row r="6245" spans="8:8" x14ac:dyDescent="0.3">
      <c r="H6245" s="8"/>
    </row>
    <row r="6246" spans="8:8" x14ac:dyDescent="0.3">
      <c r="H6246" s="8"/>
    </row>
    <row r="6247" spans="8:8" x14ac:dyDescent="0.3">
      <c r="H6247" s="8"/>
    </row>
    <row r="6248" spans="8:8" x14ac:dyDescent="0.3">
      <c r="H6248" s="8"/>
    </row>
    <row r="6249" spans="8:8" x14ac:dyDescent="0.3">
      <c r="H6249" s="8"/>
    </row>
    <row r="6250" spans="8:8" x14ac:dyDescent="0.3">
      <c r="H6250" s="8"/>
    </row>
    <row r="6251" spans="8:8" x14ac:dyDescent="0.3">
      <c r="H6251" s="8"/>
    </row>
    <row r="6252" spans="8:8" x14ac:dyDescent="0.3">
      <c r="H6252" s="8"/>
    </row>
    <row r="6253" spans="8:8" x14ac:dyDescent="0.3">
      <c r="H6253" s="8"/>
    </row>
    <row r="6254" spans="8:8" x14ac:dyDescent="0.3">
      <c r="H6254" s="8"/>
    </row>
    <row r="6255" spans="8:8" x14ac:dyDescent="0.3">
      <c r="H6255" s="8"/>
    </row>
    <row r="6256" spans="8:8" x14ac:dyDescent="0.3">
      <c r="H6256" s="8"/>
    </row>
    <row r="6257" spans="8:8" x14ac:dyDescent="0.3">
      <c r="H6257" s="8"/>
    </row>
    <row r="6258" spans="8:8" x14ac:dyDescent="0.3">
      <c r="H6258" s="8"/>
    </row>
    <row r="6259" spans="8:8" x14ac:dyDescent="0.3">
      <c r="H6259" s="8"/>
    </row>
    <row r="6260" spans="8:8" x14ac:dyDescent="0.3">
      <c r="H6260" s="8"/>
    </row>
    <row r="6261" spans="8:8" x14ac:dyDescent="0.3">
      <c r="H6261" s="8"/>
    </row>
    <row r="6262" spans="8:8" x14ac:dyDescent="0.3">
      <c r="H6262" s="8"/>
    </row>
    <row r="6263" spans="8:8" x14ac:dyDescent="0.3">
      <c r="H6263" s="8"/>
    </row>
    <row r="6264" spans="8:8" x14ac:dyDescent="0.3">
      <c r="H6264" s="8"/>
    </row>
    <row r="6265" spans="8:8" x14ac:dyDescent="0.3">
      <c r="H6265" s="8"/>
    </row>
    <row r="6266" spans="8:8" x14ac:dyDescent="0.3">
      <c r="H6266" s="8"/>
    </row>
    <row r="6267" spans="8:8" x14ac:dyDescent="0.3">
      <c r="H6267" s="8"/>
    </row>
    <row r="6268" spans="8:8" x14ac:dyDescent="0.3">
      <c r="H6268" s="8"/>
    </row>
    <row r="6269" spans="8:8" x14ac:dyDescent="0.3">
      <c r="H6269" s="8"/>
    </row>
    <row r="6270" spans="8:8" x14ac:dyDescent="0.3">
      <c r="H6270" s="8"/>
    </row>
    <row r="6271" spans="8:8" x14ac:dyDescent="0.3">
      <c r="H6271" s="8"/>
    </row>
    <row r="6272" spans="8:8" x14ac:dyDescent="0.3">
      <c r="H6272" s="8"/>
    </row>
    <row r="6273" spans="8:8" x14ac:dyDescent="0.3">
      <c r="H6273" s="8"/>
    </row>
    <row r="6274" spans="8:8" x14ac:dyDescent="0.3">
      <c r="H6274" s="8"/>
    </row>
    <row r="6275" spans="8:8" x14ac:dyDescent="0.3">
      <c r="H6275" s="8"/>
    </row>
    <row r="6276" spans="8:8" x14ac:dyDescent="0.3">
      <c r="H6276" s="8"/>
    </row>
    <row r="6277" spans="8:8" x14ac:dyDescent="0.3">
      <c r="H6277" s="8"/>
    </row>
    <row r="6278" spans="8:8" x14ac:dyDescent="0.3">
      <c r="H6278" s="8"/>
    </row>
    <row r="6279" spans="8:8" x14ac:dyDescent="0.3">
      <c r="H6279" s="8"/>
    </row>
    <row r="6280" spans="8:8" x14ac:dyDescent="0.3">
      <c r="H6280" s="8"/>
    </row>
    <row r="6281" spans="8:8" x14ac:dyDescent="0.3">
      <c r="H6281" s="8"/>
    </row>
    <row r="6282" spans="8:8" x14ac:dyDescent="0.3">
      <c r="H6282" s="8"/>
    </row>
    <row r="6283" spans="8:8" x14ac:dyDescent="0.3">
      <c r="H6283" s="8"/>
    </row>
    <row r="6284" spans="8:8" x14ac:dyDescent="0.3">
      <c r="H6284" s="8"/>
    </row>
    <row r="6285" spans="8:8" x14ac:dyDescent="0.3">
      <c r="H6285" s="8"/>
    </row>
    <row r="6286" spans="8:8" x14ac:dyDescent="0.3">
      <c r="H6286" s="8"/>
    </row>
    <row r="6287" spans="8:8" x14ac:dyDescent="0.3">
      <c r="H6287" s="8"/>
    </row>
    <row r="6288" spans="8:8" x14ac:dyDescent="0.3">
      <c r="H6288" s="8"/>
    </row>
    <row r="6289" spans="8:8" x14ac:dyDescent="0.3">
      <c r="H6289" s="8"/>
    </row>
    <row r="6290" spans="8:8" x14ac:dyDescent="0.3">
      <c r="H6290" s="8"/>
    </row>
    <row r="6291" spans="8:8" x14ac:dyDescent="0.3">
      <c r="H6291" s="8"/>
    </row>
    <row r="6292" spans="8:8" x14ac:dyDescent="0.3">
      <c r="H6292" s="8"/>
    </row>
    <row r="6293" spans="8:8" x14ac:dyDescent="0.3">
      <c r="H6293" s="8"/>
    </row>
    <row r="6294" spans="8:8" x14ac:dyDescent="0.3">
      <c r="H6294" s="8"/>
    </row>
    <row r="6295" spans="8:8" x14ac:dyDescent="0.3">
      <c r="H6295" s="8"/>
    </row>
    <row r="6296" spans="8:8" x14ac:dyDescent="0.3">
      <c r="H6296" s="8"/>
    </row>
    <row r="6297" spans="8:8" x14ac:dyDescent="0.3">
      <c r="H6297" s="8"/>
    </row>
    <row r="6298" spans="8:8" x14ac:dyDescent="0.3">
      <c r="H6298" s="8"/>
    </row>
    <row r="6299" spans="8:8" x14ac:dyDescent="0.3">
      <c r="H6299" s="8"/>
    </row>
    <row r="6300" spans="8:8" x14ac:dyDescent="0.3">
      <c r="H6300" s="8"/>
    </row>
    <row r="6301" spans="8:8" x14ac:dyDescent="0.3">
      <c r="H6301" s="8"/>
    </row>
    <row r="6302" spans="8:8" x14ac:dyDescent="0.3">
      <c r="H6302" s="8"/>
    </row>
    <row r="6303" spans="8:8" x14ac:dyDescent="0.3">
      <c r="H6303" s="8"/>
    </row>
    <row r="6304" spans="8:8" x14ac:dyDescent="0.3">
      <c r="H6304" s="8"/>
    </row>
    <row r="6305" spans="8:8" x14ac:dyDescent="0.3">
      <c r="H6305" s="8"/>
    </row>
    <row r="6306" spans="8:8" x14ac:dyDescent="0.3">
      <c r="H6306" s="8"/>
    </row>
    <row r="6307" spans="8:8" x14ac:dyDescent="0.3">
      <c r="H6307" s="8"/>
    </row>
    <row r="6308" spans="8:8" x14ac:dyDescent="0.3">
      <c r="H6308" s="8"/>
    </row>
    <row r="6309" spans="8:8" x14ac:dyDescent="0.3">
      <c r="H6309" s="8"/>
    </row>
    <row r="6310" spans="8:8" x14ac:dyDescent="0.3">
      <c r="H6310" s="8"/>
    </row>
    <row r="6311" spans="8:8" x14ac:dyDescent="0.3">
      <c r="H6311" s="8"/>
    </row>
    <row r="6312" spans="8:8" x14ac:dyDescent="0.3">
      <c r="H6312" s="8"/>
    </row>
    <row r="6313" spans="8:8" x14ac:dyDescent="0.3">
      <c r="H6313" s="8"/>
    </row>
    <row r="6314" spans="8:8" x14ac:dyDescent="0.3">
      <c r="H6314" s="8"/>
    </row>
    <row r="6315" spans="8:8" x14ac:dyDescent="0.3">
      <c r="H6315" s="8"/>
    </row>
    <row r="6316" spans="8:8" x14ac:dyDescent="0.3">
      <c r="H6316" s="8"/>
    </row>
    <row r="6317" spans="8:8" x14ac:dyDescent="0.3">
      <c r="H6317" s="8"/>
    </row>
    <row r="6318" spans="8:8" x14ac:dyDescent="0.3">
      <c r="H6318" s="8"/>
    </row>
    <row r="6319" spans="8:8" x14ac:dyDescent="0.3">
      <c r="H6319" s="8"/>
    </row>
    <row r="6320" spans="8:8" x14ac:dyDescent="0.3">
      <c r="H6320" s="8"/>
    </row>
    <row r="6321" spans="8:8" x14ac:dyDescent="0.3">
      <c r="H6321" s="8"/>
    </row>
    <row r="6322" spans="8:8" x14ac:dyDescent="0.3">
      <c r="H6322" s="8"/>
    </row>
    <row r="6323" spans="8:8" x14ac:dyDescent="0.3">
      <c r="H6323" s="8"/>
    </row>
    <row r="6324" spans="8:8" x14ac:dyDescent="0.3">
      <c r="H6324" s="8"/>
    </row>
    <row r="6325" spans="8:8" x14ac:dyDescent="0.3">
      <c r="H6325" s="8"/>
    </row>
    <row r="6326" spans="8:8" x14ac:dyDescent="0.3">
      <c r="H6326" s="8"/>
    </row>
    <row r="6327" spans="8:8" x14ac:dyDescent="0.3">
      <c r="H6327" s="8"/>
    </row>
    <row r="6328" spans="8:8" x14ac:dyDescent="0.3">
      <c r="H6328" s="8"/>
    </row>
    <row r="6329" spans="8:8" x14ac:dyDescent="0.3">
      <c r="H6329" s="8"/>
    </row>
    <row r="6330" spans="8:8" x14ac:dyDescent="0.3">
      <c r="H6330" s="8"/>
    </row>
    <row r="6331" spans="8:8" x14ac:dyDescent="0.3">
      <c r="H6331" s="8"/>
    </row>
    <row r="6332" spans="8:8" x14ac:dyDescent="0.3">
      <c r="H6332" s="8"/>
    </row>
    <row r="6333" spans="8:8" x14ac:dyDescent="0.3">
      <c r="H6333" s="8"/>
    </row>
    <row r="6334" spans="8:8" x14ac:dyDescent="0.3">
      <c r="H6334" s="8"/>
    </row>
    <row r="6335" spans="8:8" x14ac:dyDescent="0.3">
      <c r="H6335" s="8"/>
    </row>
    <row r="6336" spans="8:8" x14ac:dyDescent="0.3">
      <c r="H6336" s="8"/>
    </row>
    <row r="6337" spans="8:8" x14ac:dyDescent="0.3">
      <c r="H6337" s="8"/>
    </row>
    <row r="6338" spans="8:8" x14ac:dyDescent="0.3">
      <c r="H6338" s="8"/>
    </row>
    <row r="6339" spans="8:8" x14ac:dyDescent="0.3">
      <c r="H6339" s="8"/>
    </row>
    <row r="6340" spans="8:8" x14ac:dyDescent="0.3">
      <c r="H6340" s="8"/>
    </row>
    <row r="6341" spans="8:8" x14ac:dyDescent="0.3">
      <c r="H6341" s="8"/>
    </row>
    <row r="6342" spans="8:8" x14ac:dyDescent="0.3">
      <c r="H6342" s="8"/>
    </row>
    <row r="6343" spans="8:8" x14ac:dyDescent="0.3">
      <c r="H6343" s="8"/>
    </row>
    <row r="6344" spans="8:8" x14ac:dyDescent="0.3">
      <c r="H6344" s="8"/>
    </row>
    <row r="6345" spans="8:8" x14ac:dyDescent="0.3">
      <c r="H6345" s="8"/>
    </row>
    <row r="6346" spans="8:8" x14ac:dyDescent="0.3">
      <c r="H6346" s="8"/>
    </row>
    <row r="6347" spans="8:8" x14ac:dyDescent="0.3">
      <c r="H6347" s="8"/>
    </row>
    <row r="6348" spans="8:8" x14ac:dyDescent="0.3">
      <c r="H6348" s="8"/>
    </row>
    <row r="6349" spans="8:8" x14ac:dyDescent="0.3">
      <c r="H6349" s="8"/>
    </row>
    <row r="6350" spans="8:8" x14ac:dyDescent="0.3">
      <c r="H6350" s="8"/>
    </row>
    <row r="6351" spans="8:8" x14ac:dyDescent="0.3">
      <c r="H6351" s="8"/>
    </row>
    <row r="6352" spans="8:8" x14ac:dyDescent="0.3">
      <c r="H6352" s="8"/>
    </row>
    <row r="6353" spans="8:8" x14ac:dyDescent="0.3">
      <c r="H6353" s="8"/>
    </row>
    <row r="6354" spans="8:8" x14ac:dyDescent="0.3">
      <c r="H6354" s="8"/>
    </row>
    <row r="6355" spans="8:8" x14ac:dyDescent="0.3">
      <c r="H6355" s="8"/>
    </row>
    <row r="6356" spans="8:8" x14ac:dyDescent="0.3">
      <c r="H6356" s="8"/>
    </row>
    <row r="6357" spans="8:8" x14ac:dyDescent="0.3">
      <c r="H6357" s="8"/>
    </row>
    <row r="6358" spans="8:8" x14ac:dyDescent="0.3">
      <c r="H6358" s="8"/>
    </row>
    <row r="6359" spans="8:8" x14ac:dyDescent="0.3">
      <c r="H6359" s="8"/>
    </row>
    <row r="6360" spans="8:8" x14ac:dyDescent="0.3">
      <c r="H6360" s="8"/>
    </row>
    <row r="6361" spans="8:8" x14ac:dyDescent="0.3">
      <c r="H6361" s="8"/>
    </row>
    <row r="6362" spans="8:8" x14ac:dyDescent="0.3">
      <c r="H6362" s="8"/>
    </row>
    <row r="6363" spans="8:8" x14ac:dyDescent="0.3">
      <c r="H6363" s="8"/>
    </row>
    <row r="6364" spans="8:8" x14ac:dyDescent="0.3">
      <c r="H6364" s="8"/>
    </row>
    <row r="6365" spans="8:8" x14ac:dyDescent="0.3">
      <c r="H6365" s="8"/>
    </row>
    <row r="6366" spans="8:8" x14ac:dyDescent="0.3">
      <c r="H6366" s="8"/>
    </row>
    <row r="6367" spans="8:8" x14ac:dyDescent="0.3">
      <c r="H6367" s="8"/>
    </row>
    <row r="6368" spans="8:8" x14ac:dyDescent="0.3">
      <c r="H6368" s="8"/>
    </row>
    <row r="6369" spans="8:8" x14ac:dyDescent="0.3">
      <c r="H6369" s="8"/>
    </row>
    <row r="6370" spans="8:8" x14ac:dyDescent="0.3">
      <c r="H6370" s="8"/>
    </row>
    <row r="6371" spans="8:8" x14ac:dyDescent="0.3">
      <c r="H6371" s="8"/>
    </row>
    <row r="6372" spans="8:8" x14ac:dyDescent="0.3">
      <c r="H6372" s="8"/>
    </row>
    <row r="6373" spans="8:8" x14ac:dyDescent="0.3">
      <c r="H6373" s="8"/>
    </row>
    <row r="6374" spans="8:8" x14ac:dyDescent="0.3">
      <c r="H6374" s="8"/>
    </row>
    <row r="6375" spans="8:8" x14ac:dyDescent="0.3">
      <c r="H6375" s="8"/>
    </row>
    <row r="6376" spans="8:8" x14ac:dyDescent="0.3">
      <c r="H6376" s="8"/>
    </row>
    <row r="6377" spans="8:8" x14ac:dyDescent="0.3">
      <c r="H6377" s="8"/>
    </row>
    <row r="6378" spans="8:8" x14ac:dyDescent="0.3">
      <c r="H6378" s="8"/>
    </row>
    <row r="6379" spans="8:8" x14ac:dyDescent="0.3">
      <c r="H6379" s="8"/>
    </row>
    <row r="6380" spans="8:8" x14ac:dyDescent="0.3">
      <c r="H6380" s="8"/>
    </row>
    <row r="6381" spans="8:8" x14ac:dyDescent="0.3">
      <c r="H6381" s="8"/>
    </row>
    <row r="6382" spans="8:8" x14ac:dyDescent="0.3">
      <c r="H6382" s="8"/>
    </row>
    <row r="6383" spans="8:8" x14ac:dyDescent="0.3">
      <c r="H6383" s="8"/>
    </row>
    <row r="6384" spans="8:8" x14ac:dyDescent="0.3">
      <c r="H6384" s="8"/>
    </row>
    <row r="6385" spans="8:8" x14ac:dyDescent="0.3">
      <c r="H6385" s="8"/>
    </row>
    <row r="6386" spans="8:8" x14ac:dyDescent="0.3">
      <c r="H6386" s="8"/>
    </row>
    <row r="6387" spans="8:8" x14ac:dyDescent="0.3">
      <c r="H6387" s="8"/>
    </row>
    <row r="6388" spans="8:8" x14ac:dyDescent="0.3">
      <c r="H6388" s="8"/>
    </row>
    <row r="6389" spans="8:8" x14ac:dyDescent="0.3">
      <c r="H6389" s="8"/>
    </row>
    <row r="6390" spans="8:8" x14ac:dyDescent="0.3">
      <c r="H6390" s="8"/>
    </row>
    <row r="6391" spans="8:8" x14ac:dyDescent="0.3">
      <c r="H6391" s="8"/>
    </row>
    <row r="6392" spans="8:8" x14ac:dyDescent="0.3">
      <c r="H6392" s="8"/>
    </row>
    <row r="6393" spans="8:8" x14ac:dyDescent="0.3">
      <c r="H6393" s="8"/>
    </row>
    <row r="6394" spans="8:8" x14ac:dyDescent="0.3">
      <c r="H6394" s="8"/>
    </row>
    <row r="6395" spans="8:8" x14ac:dyDescent="0.3">
      <c r="H6395" s="8"/>
    </row>
    <row r="6396" spans="8:8" x14ac:dyDescent="0.3">
      <c r="H6396" s="8"/>
    </row>
    <row r="6397" spans="8:8" x14ac:dyDescent="0.3">
      <c r="H6397" s="8"/>
    </row>
    <row r="6398" spans="8:8" x14ac:dyDescent="0.3">
      <c r="H6398" s="8"/>
    </row>
    <row r="6399" spans="8:8" x14ac:dyDescent="0.3">
      <c r="H6399" s="8"/>
    </row>
    <row r="6400" spans="8:8" x14ac:dyDescent="0.3">
      <c r="H6400" s="8"/>
    </row>
    <row r="6401" spans="8:8" x14ac:dyDescent="0.3">
      <c r="H6401" s="8"/>
    </row>
    <row r="6402" spans="8:8" x14ac:dyDescent="0.3">
      <c r="H6402" s="8"/>
    </row>
    <row r="6403" spans="8:8" x14ac:dyDescent="0.3">
      <c r="H6403" s="8"/>
    </row>
    <row r="6404" spans="8:8" x14ac:dyDescent="0.3">
      <c r="H6404" s="8"/>
    </row>
    <row r="6405" spans="8:8" x14ac:dyDescent="0.3">
      <c r="H6405" s="8"/>
    </row>
    <row r="6406" spans="8:8" x14ac:dyDescent="0.3">
      <c r="H6406" s="8"/>
    </row>
    <row r="6407" spans="8:8" x14ac:dyDescent="0.3">
      <c r="H6407" s="8"/>
    </row>
    <row r="6408" spans="8:8" x14ac:dyDescent="0.3">
      <c r="H6408" s="8"/>
    </row>
    <row r="6409" spans="8:8" x14ac:dyDescent="0.3">
      <c r="H6409" s="8"/>
    </row>
    <row r="6410" spans="8:8" x14ac:dyDescent="0.3">
      <c r="H6410" s="8"/>
    </row>
    <row r="6411" spans="8:8" x14ac:dyDescent="0.3">
      <c r="H6411" s="8"/>
    </row>
    <row r="6412" spans="8:8" x14ac:dyDescent="0.3">
      <c r="H6412" s="8"/>
    </row>
    <row r="6413" spans="8:8" x14ac:dyDescent="0.3">
      <c r="H6413" s="8"/>
    </row>
    <row r="6414" spans="8:8" x14ac:dyDescent="0.3">
      <c r="H6414" s="8"/>
    </row>
    <row r="6415" spans="8:8" x14ac:dyDescent="0.3">
      <c r="H6415" s="8"/>
    </row>
    <row r="6416" spans="8:8" x14ac:dyDescent="0.3">
      <c r="H6416" s="8"/>
    </row>
    <row r="6417" spans="8:8" x14ac:dyDescent="0.3">
      <c r="H6417" s="8"/>
    </row>
    <row r="6418" spans="8:8" x14ac:dyDescent="0.3">
      <c r="H6418" s="8"/>
    </row>
    <row r="6419" spans="8:8" x14ac:dyDescent="0.3">
      <c r="H6419" s="8"/>
    </row>
    <row r="6420" spans="8:8" x14ac:dyDescent="0.3">
      <c r="H6420" s="8"/>
    </row>
    <row r="6421" spans="8:8" x14ac:dyDescent="0.3">
      <c r="H6421" s="8"/>
    </row>
    <row r="6422" spans="8:8" x14ac:dyDescent="0.3">
      <c r="H6422" s="8"/>
    </row>
    <row r="6423" spans="8:8" x14ac:dyDescent="0.3">
      <c r="H6423" s="8"/>
    </row>
    <row r="6424" spans="8:8" x14ac:dyDescent="0.3">
      <c r="H6424" s="8"/>
    </row>
    <row r="6425" spans="8:8" x14ac:dyDescent="0.3">
      <c r="H6425" s="8"/>
    </row>
    <row r="6426" spans="8:8" x14ac:dyDescent="0.3">
      <c r="H6426" s="8"/>
    </row>
    <row r="6427" spans="8:8" x14ac:dyDescent="0.3">
      <c r="H6427" s="8"/>
    </row>
    <row r="6428" spans="8:8" x14ac:dyDescent="0.3">
      <c r="H6428" s="8"/>
    </row>
    <row r="6429" spans="8:8" x14ac:dyDescent="0.3">
      <c r="H6429" s="8"/>
    </row>
    <row r="6430" spans="8:8" x14ac:dyDescent="0.3">
      <c r="H6430" s="8"/>
    </row>
    <row r="6431" spans="8:8" x14ac:dyDescent="0.3">
      <c r="H6431" s="8"/>
    </row>
    <row r="6432" spans="8:8" x14ac:dyDescent="0.3">
      <c r="H6432" s="8"/>
    </row>
    <row r="6433" spans="8:8" x14ac:dyDescent="0.3">
      <c r="H6433" s="8"/>
    </row>
    <row r="6434" spans="8:8" x14ac:dyDescent="0.3">
      <c r="H6434" s="8"/>
    </row>
    <row r="6435" spans="8:8" x14ac:dyDescent="0.3">
      <c r="H6435" s="8"/>
    </row>
    <row r="6436" spans="8:8" x14ac:dyDescent="0.3">
      <c r="H6436" s="8"/>
    </row>
    <row r="6437" spans="8:8" x14ac:dyDescent="0.3">
      <c r="H6437" s="8"/>
    </row>
    <row r="6438" spans="8:8" x14ac:dyDescent="0.3">
      <c r="H6438" s="8"/>
    </row>
    <row r="6439" spans="8:8" x14ac:dyDescent="0.3">
      <c r="H6439" s="8"/>
    </row>
    <row r="6440" spans="8:8" x14ac:dyDescent="0.3">
      <c r="H6440" s="8"/>
    </row>
    <row r="6441" spans="8:8" x14ac:dyDescent="0.3">
      <c r="H6441" s="8"/>
    </row>
    <row r="6442" spans="8:8" x14ac:dyDescent="0.3">
      <c r="H6442" s="8"/>
    </row>
    <row r="6443" spans="8:8" x14ac:dyDescent="0.3">
      <c r="H6443" s="8"/>
    </row>
    <row r="6444" spans="8:8" x14ac:dyDescent="0.3">
      <c r="H6444" s="8"/>
    </row>
    <row r="6445" spans="8:8" x14ac:dyDescent="0.3">
      <c r="H6445" s="8"/>
    </row>
    <row r="6446" spans="8:8" x14ac:dyDescent="0.3">
      <c r="H6446" s="8"/>
    </row>
    <row r="6447" spans="8:8" x14ac:dyDescent="0.3">
      <c r="H6447" s="8"/>
    </row>
    <row r="6448" spans="8:8" x14ac:dyDescent="0.3">
      <c r="H6448" s="8"/>
    </row>
    <row r="6449" spans="8:8" x14ac:dyDescent="0.3">
      <c r="H6449" s="8"/>
    </row>
    <row r="6450" spans="8:8" x14ac:dyDescent="0.3">
      <c r="H6450" s="8"/>
    </row>
    <row r="6451" spans="8:8" x14ac:dyDescent="0.3">
      <c r="H6451" s="8"/>
    </row>
    <row r="6452" spans="8:8" x14ac:dyDescent="0.3">
      <c r="H6452" s="8"/>
    </row>
    <row r="6453" spans="8:8" x14ac:dyDescent="0.3">
      <c r="H6453" s="8"/>
    </row>
    <row r="6454" spans="8:8" x14ac:dyDescent="0.3">
      <c r="H6454" s="8"/>
    </row>
    <row r="6455" spans="8:8" x14ac:dyDescent="0.3">
      <c r="H6455" s="8"/>
    </row>
    <row r="6456" spans="8:8" x14ac:dyDescent="0.3">
      <c r="H6456" s="8"/>
    </row>
    <row r="6457" spans="8:8" x14ac:dyDescent="0.3">
      <c r="H6457" s="8"/>
    </row>
    <row r="6458" spans="8:8" x14ac:dyDescent="0.3">
      <c r="H6458" s="8"/>
    </row>
    <row r="6459" spans="8:8" x14ac:dyDescent="0.3">
      <c r="H6459" s="8"/>
    </row>
    <row r="6460" spans="8:8" x14ac:dyDescent="0.3">
      <c r="H6460" s="8"/>
    </row>
    <row r="6461" spans="8:8" x14ac:dyDescent="0.3">
      <c r="H6461" s="8"/>
    </row>
    <row r="6462" spans="8:8" x14ac:dyDescent="0.3">
      <c r="H6462" s="8"/>
    </row>
    <row r="6463" spans="8:8" x14ac:dyDescent="0.3">
      <c r="H6463" s="8"/>
    </row>
    <row r="6464" spans="8:8" x14ac:dyDescent="0.3">
      <c r="H6464" s="8"/>
    </row>
    <row r="6465" spans="8:8" x14ac:dyDescent="0.3">
      <c r="H6465" s="8"/>
    </row>
    <row r="6466" spans="8:8" x14ac:dyDescent="0.3">
      <c r="H6466" s="8"/>
    </row>
    <row r="6467" spans="8:8" x14ac:dyDescent="0.3">
      <c r="H6467" s="8"/>
    </row>
    <row r="6468" spans="8:8" x14ac:dyDescent="0.3">
      <c r="H6468" s="8"/>
    </row>
    <row r="6469" spans="8:8" x14ac:dyDescent="0.3">
      <c r="H6469" s="8"/>
    </row>
    <row r="6470" spans="8:8" x14ac:dyDescent="0.3">
      <c r="H6470" s="8"/>
    </row>
    <row r="6471" spans="8:8" x14ac:dyDescent="0.3">
      <c r="H6471" s="8"/>
    </row>
    <row r="6472" spans="8:8" x14ac:dyDescent="0.3">
      <c r="H6472" s="8"/>
    </row>
    <row r="6473" spans="8:8" x14ac:dyDescent="0.3">
      <c r="H6473" s="8"/>
    </row>
    <row r="6474" spans="8:8" x14ac:dyDescent="0.3">
      <c r="H6474" s="8"/>
    </row>
    <row r="6475" spans="8:8" x14ac:dyDescent="0.3">
      <c r="H6475" s="8"/>
    </row>
    <row r="6476" spans="8:8" x14ac:dyDescent="0.3">
      <c r="H6476" s="8"/>
    </row>
    <row r="6477" spans="8:8" x14ac:dyDescent="0.3">
      <c r="H6477" s="8"/>
    </row>
    <row r="6478" spans="8:8" x14ac:dyDescent="0.3">
      <c r="H6478" s="8"/>
    </row>
    <row r="6479" spans="8:8" x14ac:dyDescent="0.3">
      <c r="H6479" s="8"/>
    </row>
    <row r="6480" spans="8:8" x14ac:dyDescent="0.3">
      <c r="H6480" s="8"/>
    </row>
    <row r="6481" spans="8:8" x14ac:dyDescent="0.3">
      <c r="H6481" s="8"/>
    </row>
    <row r="6482" spans="8:8" x14ac:dyDescent="0.3">
      <c r="H6482" s="8"/>
    </row>
    <row r="6483" spans="8:8" x14ac:dyDescent="0.3">
      <c r="H6483" s="8"/>
    </row>
    <row r="6484" spans="8:8" x14ac:dyDescent="0.3">
      <c r="H6484" s="8"/>
    </row>
    <row r="6485" spans="8:8" x14ac:dyDescent="0.3">
      <c r="H6485" s="8"/>
    </row>
    <row r="6486" spans="8:8" x14ac:dyDescent="0.3">
      <c r="H6486" s="8"/>
    </row>
    <row r="6487" spans="8:8" x14ac:dyDescent="0.3">
      <c r="H6487" s="8"/>
    </row>
    <row r="6488" spans="8:8" x14ac:dyDescent="0.3">
      <c r="H6488" s="8"/>
    </row>
    <row r="6489" spans="8:8" x14ac:dyDescent="0.3">
      <c r="H6489" s="8"/>
    </row>
    <row r="6490" spans="8:8" x14ac:dyDescent="0.3">
      <c r="H6490" s="8"/>
    </row>
    <row r="6491" spans="8:8" x14ac:dyDescent="0.3">
      <c r="H6491" s="8"/>
    </row>
    <row r="6492" spans="8:8" x14ac:dyDescent="0.3">
      <c r="H6492" s="8"/>
    </row>
    <row r="6493" spans="8:8" x14ac:dyDescent="0.3">
      <c r="H6493" s="8"/>
    </row>
    <row r="6494" spans="8:8" x14ac:dyDescent="0.3">
      <c r="H6494" s="8"/>
    </row>
    <row r="6495" spans="8:8" x14ac:dyDescent="0.3">
      <c r="H6495" s="8"/>
    </row>
    <row r="6496" spans="8:8" x14ac:dyDescent="0.3">
      <c r="H6496" s="8"/>
    </row>
    <row r="6497" spans="8:8" x14ac:dyDescent="0.3">
      <c r="H6497" s="8"/>
    </row>
    <row r="6498" spans="8:8" x14ac:dyDescent="0.3">
      <c r="H6498" s="8"/>
    </row>
    <row r="6499" spans="8:8" x14ac:dyDescent="0.3">
      <c r="H6499" s="8"/>
    </row>
    <row r="6500" spans="8:8" x14ac:dyDescent="0.3">
      <c r="H6500" s="8"/>
    </row>
    <row r="6501" spans="8:8" x14ac:dyDescent="0.3">
      <c r="H6501" s="8"/>
    </row>
    <row r="6502" spans="8:8" x14ac:dyDescent="0.3">
      <c r="H6502" s="8"/>
    </row>
    <row r="6503" spans="8:8" x14ac:dyDescent="0.3">
      <c r="H6503" s="8"/>
    </row>
    <row r="6504" spans="8:8" x14ac:dyDescent="0.3">
      <c r="H6504" s="8"/>
    </row>
    <row r="6505" spans="8:8" x14ac:dyDescent="0.3">
      <c r="H6505" s="8"/>
    </row>
    <row r="6506" spans="8:8" x14ac:dyDescent="0.3">
      <c r="H6506" s="8"/>
    </row>
    <row r="6507" spans="8:8" x14ac:dyDescent="0.3">
      <c r="H6507" s="8"/>
    </row>
    <row r="6508" spans="8:8" x14ac:dyDescent="0.3">
      <c r="H6508" s="8"/>
    </row>
    <row r="6509" spans="8:8" x14ac:dyDescent="0.3">
      <c r="H6509" s="8"/>
    </row>
    <row r="6510" spans="8:8" x14ac:dyDescent="0.3">
      <c r="H6510" s="8"/>
    </row>
    <row r="6511" spans="8:8" x14ac:dyDescent="0.3">
      <c r="H6511" s="8"/>
    </row>
    <row r="6512" spans="8:8" x14ac:dyDescent="0.3">
      <c r="H6512" s="8"/>
    </row>
    <row r="6513" spans="8:8" x14ac:dyDescent="0.3">
      <c r="H6513" s="8"/>
    </row>
    <row r="6514" spans="8:8" x14ac:dyDescent="0.3">
      <c r="H6514" s="8"/>
    </row>
    <row r="6515" spans="8:8" x14ac:dyDescent="0.3">
      <c r="H6515" s="8"/>
    </row>
    <row r="6516" spans="8:8" x14ac:dyDescent="0.3">
      <c r="H6516" s="8"/>
    </row>
    <row r="6517" spans="8:8" x14ac:dyDescent="0.3">
      <c r="H6517" s="8"/>
    </row>
    <row r="6518" spans="8:8" x14ac:dyDescent="0.3">
      <c r="H6518" s="8"/>
    </row>
    <row r="6519" spans="8:8" x14ac:dyDescent="0.3">
      <c r="H6519" s="8"/>
    </row>
    <row r="6520" spans="8:8" x14ac:dyDescent="0.3">
      <c r="H6520" s="8"/>
    </row>
    <row r="6521" spans="8:8" x14ac:dyDescent="0.3">
      <c r="H6521" s="8"/>
    </row>
    <row r="6522" spans="8:8" x14ac:dyDescent="0.3">
      <c r="H6522" s="8"/>
    </row>
    <row r="6523" spans="8:8" x14ac:dyDescent="0.3">
      <c r="H6523" s="8"/>
    </row>
    <row r="6524" spans="8:8" x14ac:dyDescent="0.3">
      <c r="H6524" s="8"/>
    </row>
    <row r="6525" spans="8:8" x14ac:dyDescent="0.3">
      <c r="H6525" s="8"/>
    </row>
    <row r="6526" spans="8:8" x14ac:dyDescent="0.3">
      <c r="H6526" s="8"/>
    </row>
    <row r="6527" spans="8:8" x14ac:dyDescent="0.3">
      <c r="H6527" s="8"/>
    </row>
    <row r="6528" spans="8:8" x14ac:dyDescent="0.3">
      <c r="H6528" s="8"/>
    </row>
    <row r="6529" spans="8:8" x14ac:dyDescent="0.3">
      <c r="H6529" s="8"/>
    </row>
    <row r="6530" spans="8:8" x14ac:dyDescent="0.3">
      <c r="H6530" s="8"/>
    </row>
    <row r="6531" spans="8:8" x14ac:dyDescent="0.3">
      <c r="H6531" s="8"/>
    </row>
    <row r="6532" spans="8:8" x14ac:dyDescent="0.3">
      <c r="H6532" s="8"/>
    </row>
    <row r="6533" spans="8:8" x14ac:dyDescent="0.3">
      <c r="H6533" s="8"/>
    </row>
    <row r="6534" spans="8:8" x14ac:dyDescent="0.3">
      <c r="H6534" s="8"/>
    </row>
    <row r="6535" spans="8:8" x14ac:dyDescent="0.3">
      <c r="H6535" s="8"/>
    </row>
    <row r="6536" spans="8:8" x14ac:dyDescent="0.3">
      <c r="H6536" s="8"/>
    </row>
    <row r="6537" spans="8:8" x14ac:dyDescent="0.3">
      <c r="H6537" s="8"/>
    </row>
    <row r="6538" spans="8:8" x14ac:dyDescent="0.3">
      <c r="H6538" s="8"/>
    </row>
    <row r="6539" spans="8:8" x14ac:dyDescent="0.3">
      <c r="H6539" s="8"/>
    </row>
    <row r="6540" spans="8:8" x14ac:dyDescent="0.3">
      <c r="H6540" s="8"/>
    </row>
    <row r="6541" spans="8:8" x14ac:dyDescent="0.3">
      <c r="H6541" s="8"/>
    </row>
    <row r="6542" spans="8:8" x14ac:dyDescent="0.3">
      <c r="H6542" s="8"/>
    </row>
    <row r="6543" spans="8:8" x14ac:dyDescent="0.3">
      <c r="H6543" s="8"/>
    </row>
    <row r="6544" spans="8:8" x14ac:dyDescent="0.3">
      <c r="H6544" s="8"/>
    </row>
    <row r="6545" spans="8:8" x14ac:dyDescent="0.3">
      <c r="H6545" s="8"/>
    </row>
    <row r="6546" spans="8:8" x14ac:dyDescent="0.3">
      <c r="H6546" s="8"/>
    </row>
    <row r="6547" spans="8:8" x14ac:dyDescent="0.3">
      <c r="H6547" s="8"/>
    </row>
    <row r="6548" spans="8:8" x14ac:dyDescent="0.3">
      <c r="H6548" s="8"/>
    </row>
    <row r="6549" spans="8:8" x14ac:dyDescent="0.3">
      <c r="H6549" s="8"/>
    </row>
    <row r="6550" spans="8:8" x14ac:dyDescent="0.3">
      <c r="H6550" s="8"/>
    </row>
    <row r="6551" spans="8:8" x14ac:dyDescent="0.3">
      <c r="H6551" s="8"/>
    </row>
    <row r="6552" spans="8:8" x14ac:dyDescent="0.3">
      <c r="H6552" s="8"/>
    </row>
    <row r="6553" spans="8:8" x14ac:dyDescent="0.3">
      <c r="H6553" s="8"/>
    </row>
    <row r="6554" spans="8:8" x14ac:dyDescent="0.3">
      <c r="H6554" s="8"/>
    </row>
    <row r="6555" spans="8:8" x14ac:dyDescent="0.3">
      <c r="H6555" s="8"/>
    </row>
    <row r="6556" spans="8:8" x14ac:dyDescent="0.3">
      <c r="H6556" s="8"/>
    </row>
    <row r="6557" spans="8:8" x14ac:dyDescent="0.3">
      <c r="H6557" s="8"/>
    </row>
    <row r="6558" spans="8:8" x14ac:dyDescent="0.3">
      <c r="H6558" s="8"/>
    </row>
    <row r="6559" spans="8:8" x14ac:dyDescent="0.3">
      <c r="H6559" s="8"/>
    </row>
    <row r="6560" spans="8:8" x14ac:dyDescent="0.3">
      <c r="H6560" s="8"/>
    </row>
    <row r="6561" spans="8:8" x14ac:dyDescent="0.3">
      <c r="H6561" s="8"/>
    </row>
    <row r="6562" spans="8:8" x14ac:dyDescent="0.3">
      <c r="H6562" s="8"/>
    </row>
    <row r="6563" spans="8:8" x14ac:dyDescent="0.3">
      <c r="H6563" s="8"/>
    </row>
    <row r="6564" spans="8:8" x14ac:dyDescent="0.3">
      <c r="H6564" s="8"/>
    </row>
    <row r="6565" spans="8:8" x14ac:dyDescent="0.3">
      <c r="H6565" s="8"/>
    </row>
    <row r="6566" spans="8:8" x14ac:dyDescent="0.3">
      <c r="H6566" s="8"/>
    </row>
    <row r="6567" spans="8:8" x14ac:dyDescent="0.3">
      <c r="H6567" s="8"/>
    </row>
    <row r="6568" spans="8:8" x14ac:dyDescent="0.3">
      <c r="H6568" s="8"/>
    </row>
    <row r="6569" spans="8:8" x14ac:dyDescent="0.3">
      <c r="H6569" s="8"/>
    </row>
    <row r="6570" spans="8:8" x14ac:dyDescent="0.3">
      <c r="H6570" s="8"/>
    </row>
    <row r="6571" spans="8:8" x14ac:dyDescent="0.3">
      <c r="H6571" s="8"/>
    </row>
    <row r="6572" spans="8:8" x14ac:dyDescent="0.3">
      <c r="H6572" s="8"/>
    </row>
    <row r="6573" spans="8:8" x14ac:dyDescent="0.3">
      <c r="H6573" s="8"/>
    </row>
    <row r="6574" spans="8:8" x14ac:dyDescent="0.3">
      <c r="H6574" s="8"/>
    </row>
    <row r="6575" spans="8:8" x14ac:dyDescent="0.3">
      <c r="H6575" s="8"/>
    </row>
    <row r="6576" spans="8:8" x14ac:dyDescent="0.3">
      <c r="H6576" s="8"/>
    </row>
    <row r="6577" spans="8:8" x14ac:dyDescent="0.3">
      <c r="H6577" s="8"/>
    </row>
    <row r="6578" spans="8:8" x14ac:dyDescent="0.3">
      <c r="H6578" s="8"/>
    </row>
    <row r="6579" spans="8:8" x14ac:dyDescent="0.3">
      <c r="H6579" s="8"/>
    </row>
    <row r="6580" spans="8:8" x14ac:dyDescent="0.3">
      <c r="H6580" s="8"/>
    </row>
    <row r="6581" spans="8:8" x14ac:dyDescent="0.3">
      <c r="H6581" s="8"/>
    </row>
    <row r="6582" spans="8:8" x14ac:dyDescent="0.3">
      <c r="H6582" s="8"/>
    </row>
    <row r="6583" spans="8:8" x14ac:dyDescent="0.3">
      <c r="H6583" s="8"/>
    </row>
    <row r="6584" spans="8:8" x14ac:dyDescent="0.3">
      <c r="H6584" s="8"/>
    </row>
    <row r="6585" spans="8:8" x14ac:dyDescent="0.3">
      <c r="H6585" s="8"/>
    </row>
    <row r="6586" spans="8:8" x14ac:dyDescent="0.3">
      <c r="H6586" s="8"/>
    </row>
    <row r="6587" spans="8:8" x14ac:dyDescent="0.3">
      <c r="H6587" s="8"/>
    </row>
    <row r="6588" spans="8:8" x14ac:dyDescent="0.3">
      <c r="H6588" s="8"/>
    </row>
    <row r="6589" spans="8:8" x14ac:dyDescent="0.3">
      <c r="H6589" s="8"/>
    </row>
    <row r="6590" spans="8:8" x14ac:dyDescent="0.3">
      <c r="H6590" s="8"/>
    </row>
    <row r="6591" spans="8:8" x14ac:dyDescent="0.3">
      <c r="H6591" s="8"/>
    </row>
    <row r="6592" spans="8:8" x14ac:dyDescent="0.3">
      <c r="H6592" s="8"/>
    </row>
    <row r="6593" spans="8:8" x14ac:dyDescent="0.3">
      <c r="H6593" s="8"/>
    </row>
    <row r="6594" spans="8:8" x14ac:dyDescent="0.3">
      <c r="H6594" s="8"/>
    </row>
    <row r="6595" spans="8:8" x14ac:dyDescent="0.3">
      <c r="H6595" s="8"/>
    </row>
    <row r="6596" spans="8:8" x14ac:dyDescent="0.3">
      <c r="H6596" s="8"/>
    </row>
    <row r="6597" spans="8:8" x14ac:dyDescent="0.3">
      <c r="H6597" s="8"/>
    </row>
    <row r="6598" spans="8:8" x14ac:dyDescent="0.3">
      <c r="H6598" s="8"/>
    </row>
    <row r="6599" spans="8:8" x14ac:dyDescent="0.3">
      <c r="H6599" s="8"/>
    </row>
    <row r="6600" spans="8:8" x14ac:dyDescent="0.3">
      <c r="H6600" s="8"/>
    </row>
    <row r="6601" spans="8:8" x14ac:dyDescent="0.3">
      <c r="H6601" s="8"/>
    </row>
    <row r="6602" spans="8:8" x14ac:dyDescent="0.3">
      <c r="H6602" s="8"/>
    </row>
    <row r="6603" spans="8:8" x14ac:dyDescent="0.3">
      <c r="H6603" s="8"/>
    </row>
    <row r="6604" spans="8:8" x14ac:dyDescent="0.3">
      <c r="H6604" s="8"/>
    </row>
    <row r="6605" spans="8:8" x14ac:dyDescent="0.3">
      <c r="H6605" s="8"/>
    </row>
    <row r="6606" spans="8:8" x14ac:dyDescent="0.3">
      <c r="H6606" s="8"/>
    </row>
    <row r="6607" spans="8:8" x14ac:dyDescent="0.3">
      <c r="H6607" s="8"/>
    </row>
    <row r="6608" spans="8:8" x14ac:dyDescent="0.3">
      <c r="H6608" s="8"/>
    </row>
    <row r="6609" spans="8:8" x14ac:dyDescent="0.3">
      <c r="H6609" s="8"/>
    </row>
    <row r="6610" spans="8:8" x14ac:dyDescent="0.3">
      <c r="H6610" s="8"/>
    </row>
    <row r="6611" spans="8:8" x14ac:dyDescent="0.3">
      <c r="H6611" s="8"/>
    </row>
    <row r="6612" spans="8:8" x14ac:dyDescent="0.3">
      <c r="H6612" s="8"/>
    </row>
    <row r="6613" spans="8:8" x14ac:dyDescent="0.3">
      <c r="H6613" s="8"/>
    </row>
    <row r="6614" spans="8:8" x14ac:dyDescent="0.3">
      <c r="H6614" s="8"/>
    </row>
    <row r="6615" spans="8:8" x14ac:dyDescent="0.3">
      <c r="H6615" s="8"/>
    </row>
    <row r="6616" spans="8:8" x14ac:dyDescent="0.3">
      <c r="H6616" s="8"/>
    </row>
    <row r="6617" spans="8:8" x14ac:dyDescent="0.3">
      <c r="H6617" s="8"/>
    </row>
    <row r="6618" spans="8:8" x14ac:dyDescent="0.3">
      <c r="H6618" s="8"/>
    </row>
    <row r="6619" spans="8:8" x14ac:dyDescent="0.3">
      <c r="H6619" s="8"/>
    </row>
    <row r="6620" spans="8:8" x14ac:dyDescent="0.3">
      <c r="H6620" s="8"/>
    </row>
    <row r="6621" spans="8:8" x14ac:dyDescent="0.3">
      <c r="H6621" s="8"/>
    </row>
    <row r="6622" spans="8:8" x14ac:dyDescent="0.3">
      <c r="H6622" s="8"/>
    </row>
    <row r="6623" spans="8:8" x14ac:dyDescent="0.3">
      <c r="H6623" s="8"/>
    </row>
    <row r="6624" spans="8:8" x14ac:dyDescent="0.3">
      <c r="H6624" s="8"/>
    </row>
    <row r="6625" spans="8:8" x14ac:dyDescent="0.3">
      <c r="H6625" s="8"/>
    </row>
    <row r="6626" spans="8:8" x14ac:dyDescent="0.3">
      <c r="H6626" s="8"/>
    </row>
    <row r="6627" spans="8:8" x14ac:dyDescent="0.3">
      <c r="H6627" s="8"/>
    </row>
    <row r="6628" spans="8:8" x14ac:dyDescent="0.3">
      <c r="H6628" s="8"/>
    </row>
    <row r="6629" spans="8:8" x14ac:dyDescent="0.3">
      <c r="H6629" s="8"/>
    </row>
    <row r="6630" spans="8:8" x14ac:dyDescent="0.3">
      <c r="H6630" s="8"/>
    </row>
    <row r="6631" spans="8:8" x14ac:dyDescent="0.3">
      <c r="H6631" s="8"/>
    </row>
    <row r="6632" spans="8:8" x14ac:dyDescent="0.3">
      <c r="H6632" s="8"/>
    </row>
    <row r="6633" spans="8:8" x14ac:dyDescent="0.3">
      <c r="H6633" s="8"/>
    </row>
    <row r="6634" spans="8:8" x14ac:dyDescent="0.3">
      <c r="H6634" s="8"/>
    </row>
    <row r="6635" spans="8:8" x14ac:dyDescent="0.3">
      <c r="H6635" s="8"/>
    </row>
    <row r="6636" spans="8:8" x14ac:dyDescent="0.3">
      <c r="H6636" s="8"/>
    </row>
    <row r="6637" spans="8:8" x14ac:dyDescent="0.3">
      <c r="H6637" s="8"/>
    </row>
    <row r="6638" spans="8:8" x14ac:dyDescent="0.3">
      <c r="H6638" s="8"/>
    </row>
    <row r="6639" spans="8:8" x14ac:dyDescent="0.3">
      <c r="H6639" s="8"/>
    </row>
    <row r="6640" spans="8:8" x14ac:dyDescent="0.3">
      <c r="H6640" s="8"/>
    </row>
    <row r="6641" spans="8:8" x14ac:dyDescent="0.3">
      <c r="H6641" s="8"/>
    </row>
    <row r="6642" spans="8:8" x14ac:dyDescent="0.3">
      <c r="H6642" s="8"/>
    </row>
    <row r="6643" spans="8:8" x14ac:dyDescent="0.3">
      <c r="H6643" s="8"/>
    </row>
    <row r="6644" spans="8:8" x14ac:dyDescent="0.3">
      <c r="H6644" s="8"/>
    </row>
    <row r="6645" spans="8:8" x14ac:dyDescent="0.3">
      <c r="H6645" s="8"/>
    </row>
    <row r="6646" spans="8:8" x14ac:dyDescent="0.3">
      <c r="H6646" s="8"/>
    </row>
    <row r="6647" spans="8:8" x14ac:dyDescent="0.3">
      <c r="H6647" s="8"/>
    </row>
    <row r="6648" spans="8:8" x14ac:dyDescent="0.3">
      <c r="H6648" s="8"/>
    </row>
    <row r="6649" spans="8:8" x14ac:dyDescent="0.3">
      <c r="H6649" s="8"/>
    </row>
    <row r="6650" spans="8:8" x14ac:dyDescent="0.3">
      <c r="H6650" s="8"/>
    </row>
    <row r="6651" spans="8:8" x14ac:dyDescent="0.3">
      <c r="H6651" s="8"/>
    </row>
    <row r="6652" spans="8:8" x14ac:dyDescent="0.3">
      <c r="H6652" s="8"/>
    </row>
    <row r="6653" spans="8:8" x14ac:dyDescent="0.3">
      <c r="H6653" s="8"/>
    </row>
    <row r="6654" spans="8:8" x14ac:dyDescent="0.3">
      <c r="H6654" s="8"/>
    </row>
    <row r="6655" spans="8:8" x14ac:dyDescent="0.3">
      <c r="H6655" s="8"/>
    </row>
    <row r="6656" spans="8:8" x14ac:dyDescent="0.3">
      <c r="H6656" s="8"/>
    </row>
    <row r="6657" spans="8:8" x14ac:dyDescent="0.3">
      <c r="H6657" s="8"/>
    </row>
    <row r="6658" spans="8:8" x14ac:dyDescent="0.3">
      <c r="H6658" s="8"/>
    </row>
    <row r="6659" spans="8:8" x14ac:dyDescent="0.3">
      <c r="H6659" s="8"/>
    </row>
    <row r="6660" spans="8:8" x14ac:dyDescent="0.3">
      <c r="H6660" s="8"/>
    </row>
    <row r="6661" spans="8:8" x14ac:dyDescent="0.3">
      <c r="H6661" s="8"/>
    </row>
    <row r="6662" spans="8:8" x14ac:dyDescent="0.3">
      <c r="H6662" s="8"/>
    </row>
    <row r="6663" spans="8:8" x14ac:dyDescent="0.3">
      <c r="H6663" s="8"/>
    </row>
    <row r="6664" spans="8:8" x14ac:dyDescent="0.3">
      <c r="H6664" s="8"/>
    </row>
    <row r="6665" spans="8:8" x14ac:dyDescent="0.3">
      <c r="H6665" s="8"/>
    </row>
    <row r="6666" spans="8:8" x14ac:dyDescent="0.3">
      <c r="H6666" s="8"/>
    </row>
    <row r="6667" spans="8:8" x14ac:dyDescent="0.3">
      <c r="H6667" s="8"/>
    </row>
    <row r="6668" spans="8:8" x14ac:dyDescent="0.3">
      <c r="H6668" s="8"/>
    </row>
    <row r="6669" spans="8:8" x14ac:dyDescent="0.3">
      <c r="H6669" s="8"/>
    </row>
    <row r="6670" spans="8:8" x14ac:dyDescent="0.3">
      <c r="H6670" s="8"/>
    </row>
    <row r="6671" spans="8:8" x14ac:dyDescent="0.3">
      <c r="H6671" s="8"/>
    </row>
    <row r="6672" spans="8:8" x14ac:dyDescent="0.3">
      <c r="H6672" s="8"/>
    </row>
    <row r="6673" spans="8:8" x14ac:dyDescent="0.3">
      <c r="H6673" s="8"/>
    </row>
    <row r="6674" spans="8:8" x14ac:dyDescent="0.3">
      <c r="H6674" s="8"/>
    </row>
    <row r="6675" spans="8:8" x14ac:dyDescent="0.3">
      <c r="H6675" s="8"/>
    </row>
    <row r="6676" spans="8:8" x14ac:dyDescent="0.3">
      <c r="H6676" s="8"/>
    </row>
    <row r="6677" spans="8:8" x14ac:dyDescent="0.3">
      <c r="H6677" s="8"/>
    </row>
    <row r="6678" spans="8:8" x14ac:dyDescent="0.3">
      <c r="H6678" s="8"/>
    </row>
    <row r="6679" spans="8:8" x14ac:dyDescent="0.3">
      <c r="H6679" s="8"/>
    </row>
    <row r="6680" spans="8:8" x14ac:dyDescent="0.3">
      <c r="H6680" s="8"/>
    </row>
    <row r="6681" spans="8:8" x14ac:dyDescent="0.3">
      <c r="H6681" s="8"/>
    </row>
    <row r="6682" spans="8:8" x14ac:dyDescent="0.3">
      <c r="H6682" s="8"/>
    </row>
    <row r="6683" spans="8:8" x14ac:dyDescent="0.3">
      <c r="H6683" s="8"/>
    </row>
    <row r="6684" spans="8:8" x14ac:dyDescent="0.3">
      <c r="H6684" s="8"/>
    </row>
    <row r="6685" spans="8:8" x14ac:dyDescent="0.3">
      <c r="H6685" s="8"/>
    </row>
    <row r="6686" spans="8:8" x14ac:dyDescent="0.3">
      <c r="H6686" s="8"/>
    </row>
    <row r="6687" spans="8:8" x14ac:dyDescent="0.3">
      <c r="H6687" s="8"/>
    </row>
    <row r="6688" spans="8:8" x14ac:dyDescent="0.3">
      <c r="H6688" s="8"/>
    </row>
    <row r="6689" spans="8:8" x14ac:dyDescent="0.3">
      <c r="H6689" s="8"/>
    </row>
    <row r="6690" spans="8:8" x14ac:dyDescent="0.3">
      <c r="H6690" s="8"/>
    </row>
    <row r="6691" spans="8:8" x14ac:dyDescent="0.3">
      <c r="H6691" s="8"/>
    </row>
    <row r="6692" spans="8:8" x14ac:dyDescent="0.3">
      <c r="H6692" s="8"/>
    </row>
    <row r="6693" spans="8:8" x14ac:dyDescent="0.3">
      <c r="H6693" s="8"/>
    </row>
    <row r="6694" spans="8:8" x14ac:dyDescent="0.3">
      <c r="H6694" s="8"/>
    </row>
    <row r="6695" spans="8:8" x14ac:dyDescent="0.3">
      <c r="H6695" s="8"/>
    </row>
    <row r="6696" spans="8:8" x14ac:dyDescent="0.3">
      <c r="H6696" s="8"/>
    </row>
    <row r="6697" spans="8:8" x14ac:dyDescent="0.3">
      <c r="H6697" s="8"/>
    </row>
    <row r="6698" spans="8:8" x14ac:dyDescent="0.3">
      <c r="H6698" s="8"/>
    </row>
    <row r="6699" spans="8:8" x14ac:dyDescent="0.3">
      <c r="H6699" s="8"/>
    </row>
    <row r="6700" spans="8:8" x14ac:dyDescent="0.3">
      <c r="H6700" s="8"/>
    </row>
    <row r="6701" spans="8:8" x14ac:dyDescent="0.3">
      <c r="H6701" s="8"/>
    </row>
    <row r="6702" spans="8:8" x14ac:dyDescent="0.3">
      <c r="H6702" s="8"/>
    </row>
    <row r="6703" spans="8:8" x14ac:dyDescent="0.3">
      <c r="H6703" s="8"/>
    </row>
    <row r="6704" spans="8:8" x14ac:dyDescent="0.3">
      <c r="H6704" s="8"/>
    </row>
    <row r="6705" spans="8:8" x14ac:dyDescent="0.3">
      <c r="H6705" s="8"/>
    </row>
    <row r="6706" spans="8:8" x14ac:dyDescent="0.3">
      <c r="H6706" s="8"/>
    </row>
    <row r="6707" spans="8:8" x14ac:dyDescent="0.3">
      <c r="H6707" s="8"/>
    </row>
    <row r="6708" spans="8:8" x14ac:dyDescent="0.3">
      <c r="H6708" s="8"/>
    </row>
    <row r="6709" spans="8:8" x14ac:dyDescent="0.3">
      <c r="H6709" s="8"/>
    </row>
    <row r="6710" spans="8:8" x14ac:dyDescent="0.3">
      <c r="H6710" s="8"/>
    </row>
    <row r="6711" spans="8:8" x14ac:dyDescent="0.3">
      <c r="H6711" s="8"/>
    </row>
    <row r="6712" spans="8:8" x14ac:dyDescent="0.3">
      <c r="H6712" s="8"/>
    </row>
    <row r="6713" spans="8:8" x14ac:dyDescent="0.3">
      <c r="H6713" s="8"/>
    </row>
    <row r="6714" spans="8:8" x14ac:dyDescent="0.3">
      <c r="H6714" s="8"/>
    </row>
    <row r="6715" spans="8:8" x14ac:dyDescent="0.3">
      <c r="H6715" s="8"/>
    </row>
    <row r="6716" spans="8:8" x14ac:dyDescent="0.3">
      <c r="H6716" s="8"/>
    </row>
    <row r="6717" spans="8:8" x14ac:dyDescent="0.3">
      <c r="H6717" s="8"/>
    </row>
    <row r="6718" spans="8:8" x14ac:dyDescent="0.3">
      <c r="H6718" s="8"/>
    </row>
    <row r="6719" spans="8:8" x14ac:dyDescent="0.3">
      <c r="H6719" s="8"/>
    </row>
    <row r="6720" spans="8:8" x14ac:dyDescent="0.3">
      <c r="H6720" s="8"/>
    </row>
    <row r="6721" spans="8:8" x14ac:dyDescent="0.3">
      <c r="H6721" s="8"/>
    </row>
    <row r="6722" spans="8:8" x14ac:dyDescent="0.3">
      <c r="H6722" s="8"/>
    </row>
    <row r="6723" spans="8:8" x14ac:dyDescent="0.3">
      <c r="H6723" s="8"/>
    </row>
    <row r="6724" spans="8:8" x14ac:dyDescent="0.3">
      <c r="H6724" s="8"/>
    </row>
    <row r="6725" spans="8:8" x14ac:dyDescent="0.3">
      <c r="H6725" s="8"/>
    </row>
    <row r="6726" spans="8:8" x14ac:dyDescent="0.3">
      <c r="H6726" s="8"/>
    </row>
    <row r="6727" spans="8:8" x14ac:dyDescent="0.3">
      <c r="H6727" s="8"/>
    </row>
    <row r="6728" spans="8:8" x14ac:dyDescent="0.3">
      <c r="H6728" s="8"/>
    </row>
    <row r="6729" spans="8:8" x14ac:dyDescent="0.3">
      <c r="H6729" s="8"/>
    </row>
    <row r="6730" spans="8:8" x14ac:dyDescent="0.3">
      <c r="H6730" s="8"/>
    </row>
    <row r="6731" spans="8:8" x14ac:dyDescent="0.3">
      <c r="H6731" s="8"/>
    </row>
    <row r="6732" spans="8:8" x14ac:dyDescent="0.3">
      <c r="H6732" s="8"/>
    </row>
    <row r="6733" spans="8:8" x14ac:dyDescent="0.3">
      <c r="H6733" s="8"/>
    </row>
    <row r="6734" spans="8:8" x14ac:dyDescent="0.3">
      <c r="H6734" s="8"/>
    </row>
    <row r="6735" spans="8:8" x14ac:dyDescent="0.3">
      <c r="H6735" s="8"/>
    </row>
    <row r="6736" spans="8:8" x14ac:dyDescent="0.3">
      <c r="H6736" s="8"/>
    </row>
    <row r="6737" spans="8:8" x14ac:dyDescent="0.3">
      <c r="H6737" s="8"/>
    </row>
    <row r="6738" spans="8:8" x14ac:dyDescent="0.3">
      <c r="H6738" s="8"/>
    </row>
    <row r="6739" spans="8:8" x14ac:dyDescent="0.3">
      <c r="H6739" s="8"/>
    </row>
    <row r="6740" spans="8:8" x14ac:dyDescent="0.3">
      <c r="H6740" s="8"/>
    </row>
    <row r="6741" spans="8:8" x14ac:dyDescent="0.3">
      <c r="H6741" s="8"/>
    </row>
    <row r="6742" spans="8:8" x14ac:dyDescent="0.3">
      <c r="H6742" s="8"/>
    </row>
    <row r="6743" spans="8:8" x14ac:dyDescent="0.3">
      <c r="H6743" s="8"/>
    </row>
    <row r="6744" spans="8:8" x14ac:dyDescent="0.3">
      <c r="H6744" s="8"/>
    </row>
    <row r="6745" spans="8:8" x14ac:dyDescent="0.3">
      <c r="H6745" s="8"/>
    </row>
    <row r="6746" spans="8:8" x14ac:dyDescent="0.3">
      <c r="H6746" s="8"/>
    </row>
    <row r="6747" spans="8:8" x14ac:dyDescent="0.3">
      <c r="H6747" s="8"/>
    </row>
    <row r="6748" spans="8:8" x14ac:dyDescent="0.3">
      <c r="H6748" s="8"/>
    </row>
    <row r="6749" spans="8:8" x14ac:dyDescent="0.3">
      <c r="H6749" s="8"/>
    </row>
    <row r="6750" spans="8:8" x14ac:dyDescent="0.3">
      <c r="H6750" s="8"/>
    </row>
    <row r="6751" spans="8:8" x14ac:dyDescent="0.3">
      <c r="H6751" s="8"/>
    </row>
    <row r="6752" spans="8:8" x14ac:dyDescent="0.3">
      <c r="H6752" s="8"/>
    </row>
    <row r="6753" spans="8:8" x14ac:dyDescent="0.3">
      <c r="H6753" s="8"/>
    </row>
    <row r="6754" spans="8:8" x14ac:dyDescent="0.3">
      <c r="H6754" s="8"/>
    </row>
    <row r="6755" spans="8:8" x14ac:dyDescent="0.3">
      <c r="H6755" s="8"/>
    </row>
    <row r="6756" spans="8:8" x14ac:dyDescent="0.3">
      <c r="H6756" s="8"/>
    </row>
    <row r="6757" spans="8:8" x14ac:dyDescent="0.3">
      <c r="H6757" s="8"/>
    </row>
    <row r="6758" spans="8:8" x14ac:dyDescent="0.3">
      <c r="H6758" s="8"/>
    </row>
    <row r="6759" spans="8:8" x14ac:dyDescent="0.3">
      <c r="H6759" s="8"/>
    </row>
    <row r="6760" spans="8:8" x14ac:dyDescent="0.3">
      <c r="H6760" s="8"/>
    </row>
    <row r="6761" spans="8:8" x14ac:dyDescent="0.3">
      <c r="H6761" s="8"/>
    </row>
    <row r="6762" spans="8:8" x14ac:dyDescent="0.3">
      <c r="H6762" s="8"/>
    </row>
    <row r="6763" spans="8:8" x14ac:dyDescent="0.3">
      <c r="H6763" s="8"/>
    </row>
    <row r="6764" spans="8:8" x14ac:dyDescent="0.3">
      <c r="H6764" s="8"/>
    </row>
    <row r="6765" spans="8:8" x14ac:dyDescent="0.3">
      <c r="H6765" s="8"/>
    </row>
    <row r="6766" spans="8:8" x14ac:dyDescent="0.3">
      <c r="H6766" s="8"/>
    </row>
    <row r="6767" spans="8:8" x14ac:dyDescent="0.3">
      <c r="H6767" s="8"/>
    </row>
    <row r="6768" spans="8:8" x14ac:dyDescent="0.3">
      <c r="H6768" s="8"/>
    </row>
    <row r="6769" spans="8:8" x14ac:dyDescent="0.3">
      <c r="H6769" s="8"/>
    </row>
    <row r="6770" spans="8:8" x14ac:dyDescent="0.3">
      <c r="H6770" s="8"/>
    </row>
    <row r="6771" spans="8:8" x14ac:dyDescent="0.3">
      <c r="H6771" s="8"/>
    </row>
    <row r="6772" spans="8:8" x14ac:dyDescent="0.3">
      <c r="H6772" s="8"/>
    </row>
    <row r="6773" spans="8:8" x14ac:dyDescent="0.3">
      <c r="H6773" s="8"/>
    </row>
    <row r="6774" spans="8:8" x14ac:dyDescent="0.3">
      <c r="H6774" s="8"/>
    </row>
    <row r="6775" spans="8:8" x14ac:dyDescent="0.3">
      <c r="H6775" s="8"/>
    </row>
    <row r="6776" spans="8:8" x14ac:dyDescent="0.3">
      <c r="H6776" s="8"/>
    </row>
    <row r="6777" spans="8:8" x14ac:dyDescent="0.3">
      <c r="H6777" s="8"/>
    </row>
    <row r="6778" spans="8:8" x14ac:dyDescent="0.3">
      <c r="H6778" s="8"/>
    </row>
    <row r="6779" spans="8:8" x14ac:dyDescent="0.3">
      <c r="H6779" s="8"/>
    </row>
    <row r="6780" spans="8:8" x14ac:dyDescent="0.3">
      <c r="H6780" s="8"/>
    </row>
    <row r="6781" spans="8:8" x14ac:dyDescent="0.3">
      <c r="H6781" s="8"/>
    </row>
    <row r="6782" spans="8:8" x14ac:dyDescent="0.3">
      <c r="H6782" s="8"/>
    </row>
    <row r="6783" spans="8:8" x14ac:dyDescent="0.3">
      <c r="H6783" s="8"/>
    </row>
    <row r="6784" spans="8:8" x14ac:dyDescent="0.3">
      <c r="H6784" s="8"/>
    </row>
    <row r="6785" spans="8:8" x14ac:dyDescent="0.3">
      <c r="H6785" s="8"/>
    </row>
    <row r="6786" spans="8:8" x14ac:dyDescent="0.3">
      <c r="H6786" s="8"/>
    </row>
    <row r="6787" spans="8:8" x14ac:dyDescent="0.3">
      <c r="H6787" s="8"/>
    </row>
    <row r="6788" spans="8:8" x14ac:dyDescent="0.3">
      <c r="H6788" s="8"/>
    </row>
    <row r="6789" spans="8:8" x14ac:dyDescent="0.3">
      <c r="H6789" s="8"/>
    </row>
    <row r="6790" spans="8:8" x14ac:dyDescent="0.3">
      <c r="H6790" s="8"/>
    </row>
    <row r="6791" spans="8:8" x14ac:dyDescent="0.3">
      <c r="H6791" s="8"/>
    </row>
    <row r="6792" spans="8:8" x14ac:dyDescent="0.3">
      <c r="H6792" s="8"/>
    </row>
    <row r="6793" spans="8:8" x14ac:dyDescent="0.3">
      <c r="H6793" s="8"/>
    </row>
    <row r="6794" spans="8:8" x14ac:dyDescent="0.3">
      <c r="H6794" s="8"/>
    </row>
    <row r="6795" spans="8:8" x14ac:dyDescent="0.3">
      <c r="H6795" s="8"/>
    </row>
    <row r="6796" spans="8:8" x14ac:dyDescent="0.3">
      <c r="H6796" s="8"/>
    </row>
    <row r="6797" spans="8:8" x14ac:dyDescent="0.3">
      <c r="H6797" s="8"/>
    </row>
    <row r="6798" spans="8:8" x14ac:dyDescent="0.3">
      <c r="H6798" s="8"/>
    </row>
    <row r="6799" spans="8:8" x14ac:dyDescent="0.3">
      <c r="H6799" s="8"/>
    </row>
    <row r="6800" spans="8:8" x14ac:dyDescent="0.3">
      <c r="H6800" s="8"/>
    </row>
    <row r="6801" spans="8:8" x14ac:dyDescent="0.3">
      <c r="H6801" s="8"/>
    </row>
    <row r="6802" spans="8:8" x14ac:dyDescent="0.3">
      <c r="H6802" s="8"/>
    </row>
    <row r="6803" spans="8:8" x14ac:dyDescent="0.3">
      <c r="H6803" s="8"/>
    </row>
    <row r="6804" spans="8:8" x14ac:dyDescent="0.3">
      <c r="H6804" s="8"/>
    </row>
    <row r="6805" spans="8:8" x14ac:dyDescent="0.3">
      <c r="H6805" s="8"/>
    </row>
    <row r="6806" spans="8:8" x14ac:dyDescent="0.3">
      <c r="H6806" s="8"/>
    </row>
    <row r="6807" spans="8:8" x14ac:dyDescent="0.3">
      <c r="H6807" s="8"/>
    </row>
    <row r="6808" spans="8:8" x14ac:dyDescent="0.3">
      <c r="H6808" s="8"/>
    </row>
    <row r="6809" spans="8:8" x14ac:dyDescent="0.3">
      <c r="H6809" s="8"/>
    </row>
    <row r="6810" spans="8:8" x14ac:dyDescent="0.3">
      <c r="H6810" s="8"/>
    </row>
    <row r="6811" spans="8:8" x14ac:dyDescent="0.3">
      <c r="H6811" s="8"/>
    </row>
    <row r="6812" spans="8:8" x14ac:dyDescent="0.3">
      <c r="H6812" s="8"/>
    </row>
    <row r="6813" spans="8:8" x14ac:dyDescent="0.3">
      <c r="H6813" s="8"/>
    </row>
    <row r="6814" spans="8:8" x14ac:dyDescent="0.3">
      <c r="H6814" s="8"/>
    </row>
    <row r="6815" spans="8:8" x14ac:dyDescent="0.3">
      <c r="H6815" s="8"/>
    </row>
    <row r="6816" spans="8:8" x14ac:dyDescent="0.3">
      <c r="H6816" s="8"/>
    </row>
    <row r="6817" spans="8:8" x14ac:dyDescent="0.3">
      <c r="H6817" s="8"/>
    </row>
    <row r="6818" spans="8:8" x14ac:dyDescent="0.3">
      <c r="H6818" s="8"/>
    </row>
    <row r="6819" spans="8:8" x14ac:dyDescent="0.3">
      <c r="H6819" s="8"/>
    </row>
    <row r="6820" spans="8:8" x14ac:dyDescent="0.3">
      <c r="H6820" s="8"/>
    </row>
    <row r="6821" spans="8:8" x14ac:dyDescent="0.3">
      <c r="H6821" s="8"/>
    </row>
    <row r="6822" spans="8:8" x14ac:dyDescent="0.3">
      <c r="H6822" s="8"/>
    </row>
    <row r="6823" spans="8:8" x14ac:dyDescent="0.3">
      <c r="H6823" s="8"/>
    </row>
    <row r="6824" spans="8:8" x14ac:dyDescent="0.3">
      <c r="H6824" s="8"/>
    </row>
    <row r="6825" spans="8:8" x14ac:dyDescent="0.3">
      <c r="H6825" s="8"/>
    </row>
    <row r="6826" spans="8:8" x14ac:dyDescent="0.3">
      <c r="H6826" s="8"/>
    </row>
    <row r="6827" spans="8:8" x14ac:dyDescent="0.3">
      <c r="H6827" s="8"/>
    </row>
    <row r="6828" spans="8:8" x14ac:dyDescent="0.3">
      <c r="H6828" s="8"/>
    </row>
    <row r="6829" spans="8:8" x14ac:dyDescent="0.3">
      <c r="H6829" s="8"/>
    </row>
    <row r="6830" spans="8:8" x14ac:dyDescent="0.3">
      <c r="H6830" s="8"/>
    </row>
    <row r="6831" spans="8:8" x14ac:dyDescent="0.3">
      <c r="H6831" s="8"/>
    </row>
    <row r="6832" spans="8:8" x14ac:dyDescent="0.3">
      <c r="H6832" s="8"/>
    </row>
    <row r="6833" spans="8:8" x14ac:dyDescent="0.3">
      <c r="H6833" s="8"/>
    </row>
    <row r="6834" spans="8:8" x14ac:dyDescent="0.3">
      <c r="H6834" s="8"/>
    </row>
    <row r="6835" spans="8:8" x14ac:dyDescent="0.3">
      <c r="H6835" s="8"/>
    </row>
    <row r="6836" spans="8:8" x14ac:dyDescent="0.3">
      <c r="H6836" s="8"/>
    </row>
    <row r="6837" spans="8:8" x14ac:dyDescent="0.3">
      <c r="H6837" s="8"/>
    </row>
    <row r="6838" spans="8:8" x14ac:dyDescent="0.3">
      <c r="H6838" s="8"/>
    </row>
    <row r="6839" spans="8:8" x14ac:dyDescent="0.3">
      <c r="H6839" s="8"/>
    </row>
    <row r="6840" spans="8:8" x14ac:dyDescent="0.3">
      <c r="H6840" s="8"/>
    </row>
    <row r="6841" spans="8:8" x14ac:dyDescent="0.3">
      <c r="H6841" s="8"/>
    </row>
    <row r="6842" spans="8:8" x14ac:dyDescent="0.3">
      <c r="H6842" s="8"/>
    </row>
    <row r="6843" spans="8:8" x14ac:dyDescent="0.3">
      <c r="H6843" s="8"/>
    </row>
    <row r="6844" spans="8:8" x14ac:dyDescent="0.3">
      <c r="H6844" s="8"/>
    </row>
    <row r="6845" spans="8:8" x14ac:dyDescent="0.3">
      <c r="H6845" s="8"/>
    </row>
    <row r="6846" spans="8:8" x14ac:dyDescent="0.3">
      <c r="H6846" s="8"/>
    </row>
    <row r="6847" spans="8:8" x14ac:dyDescent="0.3">
      <c r="H6847" s="8"/>
    </row>
    <row r="6848" spans="8:8" x14ac:dyDescent="0.3">
      <c r="H6848" s="8"/>
    </row>
    <row r="6849" spans="8:8" x14ac:dyDescent="0.3">
      <c r="H6849" s="8"/>
    </row>
    <row r="6850" spans="8:8" x14ac:dyDescent="0.3">
      <c r="H6850" s="8"/>
    </row>
    <row r="6851" spans="8:8" x14ac:dyDescent="0.3">
      <c r="H6851" s="8"/>
    </row>
    <row r="6852" spans="8:8" x14ac:dyDescent="0.3">
      <c r="H6852" s="8"/>
    </row>
    <row r="6853" spans="8:8" x14ac:dyDescent="0.3">
      <c r="H6853" s="8"/>
    </row>
    <row r="6854" spans="8:8" x14ac:dyDescent="0.3">
      <c r="H6854" s="8"/>
    </row>
    <row r="6855" spans="8:8" x14ac:dyDescent="0.3">
      <c r="H6855" s="8"/>
    </row>
    <row r="6856" spans="8:8" x14ac:dyDescent="0.3">
      <c r="H6856" s="8"/>
    </row>
    <row r="6857" spans="8:8" x14ac:dyDescent="0.3">
      <c r="H6857" s="8"/>
    </row>
    <row r="6858" spans="8:8" x14ac:dyDescent="0.3">
      <c r="H6858" s="8"/>
    </row>
    <row r="6859" spans="8:8" x14ac:dyDescent="0.3">
      <c r="H6859" s="8"/>
    </row>
    <row r="6860" spans="8:8" x14ac:dyDescent="0.3">
      <c r="H6860" s="8"/>
    </row>
    <row r="6861" spans="8:8" x14ac:dyDescent="0.3">
      <c r="H6861" s="8"/>
    </row>
    <row r="6862" spans="8:8" x14ac:dyDescent="0.3">
      <c r="H6862" s="8"/>
    </row>
    <row r="6863" spans="8:8" x14ac:dyDescent="0.3">
      <c r="H6863" s="8"/>
    </row>
    <row r="6864" spans="8:8" x14ac:dyDescent="0.3">
      <c r="H6864" s="8"/>
    </row>
    <row r="6865" spans="8:8" x14ac:dyDescent="0.3">
      <c r="H6865" s="8"/>
    </row>
    <row r="6866" spans="8:8" x14ac:dyDescent="0.3">
      <c r="H6866" s="8"/>
    </row>
    <row r="6867" spans="8:8" x14ac:dyDescent="0.3">
      <c r="H6867" s="8"/>
    </row>
    <row r="6868" spans="8:8" x14ac:dyDescent="0.3">
      <c r="H6868" s="8"/>
    </row>
    <row r="6869" spans="8:8" x14ac:dyDescent="0.3">
      <c r="H6869" s="8"/>
    </row>
    <row r="6870" spans="8:8" x14ac:dyDescent="0.3">
      <c r="H6870" s="8"/>
    </row>
    <row r="6871" spans="8:8" x14ac:dyDescent="0.3">
      <c r="H6871" s="8"/>
    </row>
    <row r="6872" spans="8:8" x14ac:dyDescent="0.3">
      <c r="H6872" s="8"/>
    </row>
    <row r="6873" spans="8:8" x14ac:dyDescent="0.3">
      <c r="H6873" s="8"/>
    </row>
    <row r="6874" spans="8:8" x14ac:dyDescent="0.3">
      <c r="H6874" s="8"/>
    </row>
    <row r="6875" spans="8:8" x14ac:dyDescent="0.3">
      <c r="H6875" s="8"/>
    </row>
    <row r="6876" spans="8:8" x14ac:dyDescent="0.3">
      <c r="H6876" s="8"/>
    </row>
    <row r="6877" spans="8:8" x14ac:dyDescent="0.3">
      <c r="H6877" s="8"/>
    </row>
    <row r="6878" spans="8:8" x14ac:dyDescent="0.3">
      <c r="H6878" s="8"/>
    </row>
    <row r="6879" spans="8:8" x14ac:dyDescent="0.3">
      <c r="H6879" s="8"/>
    </row>
    <row r="6880" spans="8:8" x14ac:dyDescent="0.3">
      <c r="H6880" s="8"/>
    </row>
    <row r="6881" spans="8:8" x14ac:dyDescent="0.3">
      <c r="H6881" s="8"/>
    </row>
    <row r="6882" spans="8:8" x14ac:dyDescent="0.3">
      <c r="H6882" s="8"/>
    </row>
    <row r="6883" spans="8:8" x14ac:dyDescent="0.3">
      <c r="H6883" s="8"/>
    </row>
    <row r="6884" spans="8:8" x14ac:dyDescent="0.3">
      <c r="H6884" s="8"/>
    </row>
    <row r="6885" spans="8:8" x14ac:dyDescent="0.3">
      <c r="H6885" s="8"/>
    </row>
    <row r="6886" spans="8:8" x14ac:dyDescent="0.3">
      <c r="H6886" s="8"/>
    </row>
    <row r="6887" spans="8:8" x14ac:dyDescent="0.3">
      <c r="H6887" s="8"/>
    </row>
    <row r="6888" spans="8:8" x14ac:dyDescent="0.3">
      <c r="H6888" s="8"/>
    </row>
    <row r="6889" spans="8:8" x14ac:dyDescent="0.3">
      <c r="H6889" s="8"/>
    </row>
    <row r="6890" spans="8:8" x14ac:dyDescent="0.3">
      <c r="H6890" s="8"/>
    </row>
    <row r="6891" spans="8:8" x14ac:dyDescent="0.3">
      <c r="H6891" s="8"/>
    </row>
    <row r="6892" spans="8:8" x14ac:dyDescent="0.3">
      <c r="H6892" s="8"/>
    </row>
    <row r="6893" spans="8:8" x14ac:dyDescent="0.3">
      <c r="H6893" s="8"/>
    </row>
    <row r="6894" spans="8:8" x14ac:dyDescent="0.3">
      <c r="H6894" s="8"/>
    </row>
    <row r="6895" spans="8:8" x14ac:dyDescent="0.3">
      <c r="H6895" s="8"/>
    </row>
    <row r="6896" spans="8:8" x14ac:dyDescent="0.3">
      <c r="H6896" s="8"/>
    </row>
    <row r="6897" spans="8:8" x14ac:dyDescent="0.3">
      <c r="H6897" s="8"/>
    </row>
    <row r="6898" spans="8:8" x14ac:dyDescent="0.3">
      <c r="H6898" s="8"/>
    </row>
    <row r="6899" spans="8:8" x14ac:dyDescent="0.3">
      <c r="H6899" s="8"/>
    </row>
    <row r="6900" spans="8:8" x14ac:dyDescent="0.3">
      <c r="H6900" s="8"/>
    </row>
    <row r="6901" spans="8:8" x14ac:dyDescent="0.3">
      <c r="H6901" s="8"/>
    </row>
    <row r="6902" spans="8:8" x14ac:dyDescent="0.3">
      <c r="H6902" s="8"/>
    </row>
    <row r="6903" spans="8:8" x14ac:dyDescent="0.3">
      <c r="H6903" s="8"/>
    </row>
    <row r="6904" spans="8:8" x14ac:dyDescent="0.3">
      <c r="H6904" s="8"/>
    </row>
    <row r="6905" spans="8:8" x14ac:dyDescent="0.3">
      <c r="H6905" s="8"/>
    </row>
    <row r="6906" spans="8:8" x14ac:dyDescent="0.3">
      <c r="H6906" s="8"/>
    </row>
    <row r="6907" spans="8:8" x14ac:dyDescent="0.3">
      <c r="H6907" s="8"/>
    </row>
    <row r="6908" spans="8:8" x14ac:dyDescent="0.3">
      <c r="H6908" s="8"/>
    </row>
    <row r="6909" spans="8:8" x14ac:dyDescent="0.3">
      <c r="H6909" s="8"/>
    </row>
    <row r="6910" spans="8:8" x14ac:dyDescent="0.3">
      <c r="H6910" s="8"/>
    </row>
    <row r="6911" spans="8:8" x14ac:dyDescent="0.3">
      <c r="H6911" s="8"/>
    </row>
    <row r="6912" spans="8:8" x14ac:dyDescent="0.3">
      <c r="H6912" s="8"/>
    </row>
    <row r="6913" spans="8:8" x14ac:dyDescent="0.3">
      <c r="H6913" s="8"/>
    </row>
    <row r="6914" spans="8:8" x14ac:dyDescent="0.3">
      <c r="H6914" s="8"/>
    </row>
    <row r="6915" spans="8:8" x14ac:dyDescent="0.3">
      <c r="H6915" s="8"/>
    </row>
    <row r="6916" spans="8:8" x14ac:dyDescent="0.3">
      <c r="H6916" s="8"/>
    </row>
    <row r="6917" spans="8:8" x14ac:dyDescent="0.3">
      <c r="H6917" s="8"/>
    </row>
    <row r="6918" spans="8:8" x14ac:dyDescent="0.3">
      <c r="H6918" s="8"/>
    </row>
    <row r="6919" spans="8:8" x14ac:dyDescent="0.3">
      <c r="H6919" s="8"/>
    </row>
    <row r="6920" spans="8:8" x14ac:dyDescent="0.3">
      <c r="H6920" s="8"/>
    </row>
    <row r="6921" spans="8:8" x14ac:dyDescent="0.3">
      <c r="H6921" s="8"/>
    </row>
    <row r="6922" spans="8:8" x14ac:dyDescent="0.3">
      <c r="H6922" s="8"/>
    </row>
    <row r="6923" spans="8:8" x14ac:dyDescent="0.3">
      <c r="H6923" s="8"/>
    </row>
    <row r="6924" spans="8:8" x14ac:dyDescent="0.3">
      <c r="H6924" s="8"/>
    </row>
    <row r="6925" spans="8:8" x14ac:dyDescent="0.3">
      <c r="H6925" s="8"/>
    </row>
    <row r="6926" spans="8:8" x14ac:dyDescent="0.3">
      <c r="H6926" s="8"/>
    </row>
    <row r="6927" spans="8:8" x14ac:dyDescent="0.3">
      <c r="H6927" s="8"/>
    </row>
    <row r="6928" spans="8:8" x14ac:dyDescent="0.3">
      <c r="H6928" s="8"/>
    </row>
    <row r="6929" spans="8:8" x14ac:dyDescent="0.3">
      <c r="H6929" s="8"/>
    </row>
    <row r="6930" spans="8:8" x14ac:dyDescent="0.3">
      <c r="H6930" s="8"/>
    </row>
    <row r="6931" spans="8:8" x14ac:dyDescent="0.3">
      <c r="H6931" s="8"/>
    </row>
    <row r="6932" spans="8:8" x14ac:dyDescent="0.3">
      <c r="H6932" s="8"/>
    </row>
    <row r="6933" spans="8:8" x14ac:dyDescent="0.3">
      <c r="H6933" s="8"/>
    </row>
    <row r="6934" spans="8:8" x14ac:dyDescent="0.3">
      <c r="H6934" s="8"/>
    </row>
    <row r="6935" spans="8:8" x14ac:dyDescent="0.3">
      <c r="H6935" s="8"/>
    </row>
    <row r="6936" spans="8:8" x14ac:dyDescent="0.3">
      <c r="H6936" s="8"/>
    </row>
    <row r="6937" spans="8:8" x14ac:dyDescent="0.3">
      <c r="H6937" s="8"/>
    </row>
    <row r="6938" spans="8:8" x14ac:dyDescent="0.3">
      <c r="H6938" s="8"/>
    </row>
    <row r="6939" spans="8:8" x14ac:dyDescent="0.3">
      <c r="H6939" s="8"/>
    </row>
    <row r="6940" spans="8:8" x14ac:dyDescent="0.3">
      <c r="H6940" s="8"/>
    </row>
    <row r="6941" spans="8:8" x14ac:dyDescent="0.3">
      <c r="H6941" s="8"/>
    </row>
    <row r="6942" spans="8:8" x14ac:dyDescent="0.3">
      <c r="H6942" s="8"/>
    </row>
    <row r="6943" spans="8:8" x14ac:dyDescent="0.3">
      <c r="H6943" s="8"/>
    </row>
    <row r="6944" spans="8:8" x14ac:dyDescent="0.3">
      <c r="H6944" s="8"/>
    </row>
    <row r="6945" spans="8:8" x14ac:dyDescent="0.3">
      <c r="H6945" s="8"/>
    </row>
    <row r="6946" spans="8:8" x14ac:dyDescent="0.3">
      <c r="H6946" s="8"/>
    </row>
    <row r="6947" spans="8:8" x14ac:dyDescent="0.3">
      <c r="H6947" s="8"/>
    </row>
    <row r="6948" spans="8:8" x14ac:dyDescent="0.3">
      <c r="H6948" s="8"/>
    </row>
    <row r="6949" spans="8:8" x14ac:dyDescent="0.3">
      <c r="H6949" s="8"/>
    </row>
    <row r="6950" spans="8:8" x14ac:dyDescent="0.3">
      <c r="H6950" s="8"/>
    </row>
    <row r="6951" spans="8:8" x14ac:dyDescent="0.3">
      <c r="H6951" s="8"/>
    </row>
    <row r="6952" spans="8:8" x14ac:dyDescent="0.3">
      <c r="H6952" s="8"/>
    </row>
    <row r="6953" spans="8:8" x14ac:dyDescent="0.3">
      <c r="H6953" s="8"/>
    </row>
    <row r="6954" spans="8:8" x14ac:dyDescent="0.3">
      <c r="H6954" s="8"/>
    </row>
    <row r="6955" spans="8:8" x14ac:dyDescent="0.3">
      <c r="H6955" s="8"/>
    </row>
    <row r="6956" spans="8:8" x14ac:dyDescent="0.3">
      <c r="H6956" s="8"/>
    </row>
    <row r="6957" spans="8:8" x14ac:dyDescent="0.3">
      <c r="H6957" s="8"/>
    </row>
    <row r="6958" spans="8:8" x14ac:dyDescent="0.3">
      <c r="H6958" s="8"/>
    </row>
    <row r="6959" spans="8:8" x14ac:dyDescent="0.3">
      <c r="H6959" s="8"/>
    </row>
    <row r="6960" spans="8:8" x14ac:dyDescent="0.3">
      <c r="H6960" s="8"/>
    </row>
    <row r="6961" spans="8:8" x14ac:dyDescent="0.3">
      <c r="H6961" s="8"/>
    </row>
    <row r="6962" spans="8:8" x14ac:dyDescent="0.3">
      <c r="H6962" s="8"/>
    </row>
    <row r="6963" spans="8:8" x14ac:dyDescent="0.3">
      <c r="H6963" s="8"/>
    </row>
    <row r="6964" spans="8:8" x14ac:dyDescent="0.3">
      <c r="H6964" s="8"/>
    </row>
    <row r="6965" spans="8:8" x14ac:dyDescent="0.3">
      <c r="H6965" s="8"/>
    </row>
    <row r="6966" spans="8:8" x14ac:dyDescent="0.3">
      <c r="H6966" s="8"/>
    </row>
    <row r="6967" spans="8:8" x14ac:dyDescent="0.3">
      <c r="H6967" s="8"/>
    </row>
    <row r="6968" spans="8:8" x14ac:dyDescent="0.3">
      <c r="H6968" s="8"/>
    </row>
    <row r="6969" spans="8:8" x14ac:dyDescent="0.3">
      <c r="H6969" s="8"/>
    </row>
    <row r="6970" spans="8:8" x14ac:dyDescent="0.3">
      <c r="H6970" s="8"/>
    </row>
    <row r="6971" spans="8:8" x14ac:dyDescent="0.3">
      <c r="H6971" s="8"/>
    </row>
    <row r="6972" spans="8:8" x14ac:dyDescent="0.3">
      <c r="H6972" s="8"/>
    </row>
    <row r="6973" spans="8:8" x14ac:dyDescent="0.3">
      <c r="H6973" s="8"/>
    </row>
    <row r="6974" spans="8:8" x14ac:dyDescent="0.3">
      <c r="H6974" s="8"/>
    </row>
    <row r="6975" spans="8:8" x14ac:dyDescent="0.3">
      <c r="H6975" s="8"/>
    </row>
    <row r="6976" spans="8:8" x14ac:dyDescent="0.3">
      <c r="H6976" s="8"/>
    </row>
    <row r="6977" spans="8:8" x14ac:dyDescent="0.3">
      <c r="H6977" s="8"/>
    </row>
    <row r="6978" spans="8:8" x14ac:dyDescent="0.3">
      <c r="H6978" s="8"/>
    </row>
    <row r="6979" spans="8:8" x14ac:dyDescent="0.3">
      <c r="H6979" s="8"/>
    </row>
    <row r="6980" spans="8:8" x14ac:dyDescent="0.3">
      <c r="H6980" s="8"/>
    </row>
    <row r="6981" spans="8:8" x14ac:dyDescent="0.3">
      <c r="H6981" s="8"/>
    </row>
    <row r="6982" spans="8:8" x14ac:dyDescent="0.3">
      <c r="H6982" s="8"/>
    </row>
    <row r="6983" spans="8:8" x14ac:dyDescent="0.3">
      <c r="H6983" s="8"/>
    </row>
    <row r="6984" spans="8:8" x14ac:dyDescent="0.3">
      <c r="H6984" s="8"/>
    </row>
    <row r="6985" spans="8:8" x14ac:dyDescent="0.3">
      <c r="H6985" s="8"/>
    </row>
    <row r="6986" spans="8:8" x14ac:dyDescent="0.3">
      <c r="H6986" s="8"/>
    </row>
    <row r="6987" spans="8:8" x14ac:dyDescent="0.3">
      <c r="H6987" s="8"/>
    </row>
    <row r="6988" spans="8:8" x14ac:dyDescent="0.3">
      <c r="H6988" s="8"/>
    </row>
    <row r="6989" spans="8:8" x14ac:dyDescent="0.3">
      <c r="H6989" s="8"/>
    </row>
    <row r="6990" spans="8:8" x14ac:dyDescent="0.3">
      <c r="H6990" s="8"/>
    </row>
    <row r="6991" spans="8:8" x14ac:dyDescent="0.3">
      <c r="H6991" s="8"/>
    </row>
    <row r="6992" spans="8:8" x14ac:dyDescent="0.3">
      <c r="H6992" s="8"/>
    </row>
    <row r="6993" spans="8:8" x14ac:dyDescent="0.3">
      <c r="H6993" s="8"/>
    </row>
    <row r="6994" spans="8:8" x14ac:dyDescent="0.3">
      <c r="H6994" s="8"/>
    </row>
    <row r="6995" spans="8:8" x14ac:dyDescent="0.3">
      <c r="H6995" s="8"/>
    </row>
    <row r="6996" spans="8:8" x14ac:dyDescent="0.3">
      <c r="H6996" s="8"/>
    </row>
    <row r="6997" spans="8:8" x14ac:dyDescent="0.3">
      <c r="H6997" s="8"/>
    </row>
    <row r="6998" spans="8:8" x14ac:dyDescent="0.3">
      <c r="H6998" s="8"/>
    </row>
    <row r="6999" spans="8:8" x14ac:dyDescent="0.3">
      <c r="H6999" s="8"/>
    </row>
    <row r="7000" spans="8:8" x14ac:dyDescent="0.3">
      <c r="H7000" s="8"/>
    </row>
    <row r="7001" spans="8:8" x14ac:dyDescent="0.3">
      <c r="H7001" s="8"/>
    </row>
    <row r="7002" spans="8:8" x14ac:dyDescent="0.3">
      <c r="H7002" s="8"/>
    </row>
    <row r="7003" spans="8:8" x14ac:dyDescent="0.3">
      <c r="H7003" s="8"/>
    </row>
    <row r="7004" spans="8:8" x14ac:dyDescent="0.3">
      <c r="H7004" s="8"/>
    </row>
    <row r="7005" spans="8:8" x14ac:dyDescent="0.3">
      <c r="H7005" s="8"/>
    </row>
    <row r="7006" spans="8:8" x14ac:dyDescent="0.3">
      <c r="H7006" s="8"/>
    </row>
    <row r="7007" spans="8:8" x14ac:dyDescent="0.3">
      <c r="H7007" s="8"/>
    </row>
    <row r="7008" spans="8:8" x14ac:dyDescent="0.3">
      <c r="H7008" s="8"/>
    </row>
    <row r="7009" spans="8:8" x14ac:dyDescent="0.3">
      <c r="H7009" s="8"/>
    </row>
    <row r="7010" spans="8:8" x14ac:dyDescent="0.3">
      <c r="H7010" s="8"/>
    </row>
    <row r="7011" spans="8:8" x14ac:dyDescent="0.3">
      <c r="H7011" s="8"/>
    </row>
    <row r="7012" spans="8:8" x14ac:dyDescent="0.3">
      <c r="H7012" s="8"/>
    </row>
    <row r="7013" spans="8:8" x14ac:dyDescent="0.3">
      <c r="H7013" s="8"/>
    </row>
    <row r="7014" spans="8:8" x14ac:dyDescent="0.3">
      <c r="H7014" s="8"/>
    </row>
    <row r="7015" spans="8:8" x14ac:dyDescent="0.3">
      <c r="H7015" s="8"/>
    </row>
    <row r="7016" spans="8:8" x14ac:dyDescent="0.3">
      <c r="H7016" s="8"/>
    </row>
    <row r="7017" spans="8:8" x14ac:dyDescent="0.3">
      <c r="H7017" s="8"/>
    </row>
    <row r="7018" spans="8:8" x14ac:dyDescent="0.3">
      <c r="H7018" s="8"/>
    </row>
    <row r="7019" spans="8:8" x14ac:dyDescent="0.3">
      <c r="H7019" s="8"/>
    </row>
    <row r="7020" spans="8:8" x14ac:dyDescent="0.3">
      <c r="H7020" s="8"/>
    </row>
    <row r="7021" spans="8:8" x14ac:dyDescent="0.3">
      <c r="H7021" s="8"/>
    </row>
    <row r="7022" spans="8:8" x14ac:dyDescent="0.3">
      <c r="H7022" s="8"/>
    </row>
    <row r="7023" spans="8:8" x14ac:dyDescent="0.3">
      <c r="H7023" s="8"/>
    </row>
    <row r="7024" spans="8:8" x14ac:dyDescent="0.3">
      <c r="H7024" s="8"/>
    </row>
    <row r="7025" spans="8:8" x14ac:dyDescent="0.3">
      <c r="H7025" s="8"/>
    </row>
    <row r="7026" spans="8:8" x14ac:dyDescent="0.3">
      <c r="H7026" s="8"/>
    </row>
    <row r="7027" spans="8:8" x14ac:dyDescent="0.3">
      <c r="H7027" s="8"/>
    </row>
    <row r="7028" spans="8:8" x14ac:dyDescent="0.3">
      <c r="H7028" s="8"/>
    </row>
    <row r="7029" spans="8:8" x14ac:dyDescent="0.3">
      <c r="H7029" s="8"/>
    </row>
    <row r="7030" spans="8:8" x14ac:dyDescent="0.3">
      <c r="H7030" s="8"/>
    </row>
    <row r="7031" spans="8:8" x14ac:dyDescent="0.3">
      <c r="H7031" s="8"/>
    </row>
    <row r="7032" spans="8:8" x14ac:dyDescent="0.3">
      <c r="H7032" s="8"/>
    </row>
    <row r="7033" spans="8:8" x14ac:dyDescent="0.3">
      <c r="H7033" s="8"/>
    </row>
    <row r="7034" spans="8:8" x14ac:dyDescent="0.3">
      <c r="H7034" s="8"/>
    </row>
    <row r="7035" spans="8:8" x14ac:dyDescent="0.3">
      <c r="H7035" s="8"/>
    </row>
    <row r="7036" spans="8:8" x14ac:dyDescent="0.3">
      <c r="H7036" s="8"/>
    </row>
    <row r="7037" spans="8:8" x14ac:dyDescent="0.3">
      <c r="H7037" s="8"/>
    </row>
    <row r="7038" spans="8:8" x14ac:dyDescent="0.3">
      <c r="H7038" s="8"/>
    </row>
    <row r="7039" spans="8:8" x14ac:dyDescent="0.3">
      <c r="H7039" s="8"/>
    </row>
    <row r="7040" spans="8:8" x14ac:dyDescent="0.3">
      <c r="H7040" s="8"/>
    </row>
    <row r="7041" spans="8:8" x14ac:dyDescent="0.3">
      <c r="H7041" s="8"/>
    </row>
    <row r="7042" spans="8:8" x14ac:dyDescent="0.3">
      <c r="H7042" s="8"/>
    </row>
    <row r="7043" spans="8:8" x14ac:dyDescent="0.3">
      <c r="H7043" s="8"/>
    </row>
    <row r="7044" spans="8:8" x14ac:dyDescent="0.3">
      <c r="H7044" s="8"/>
    </row>
    <row r="7045" spans="8:8" x14ac:dyDescent="0.3">
      <c r="H7045" s="8"/>
    </row>
    <row r="7046" spans="8:8" x14ac:dyDescent="0.3">
      <c r="H7046" s="8"/>
    </row>
    <row r="7047" spans="8:8" x14ac:dyDescent="0.3">
      <c r="H7047" s="8"/>
    </row>
    <row r="7048" spans="8:8" x14ac:dyDescent="0.3">
      <c r="H7048" s="8"/>
    </row>
    <row r="7049" spans="8:8" x14ac:dyDescent="0.3">
      <c r="H7049" s="8"/>
    </row>
    <row r="7050" spans="8:8" x14ac:dyDescent="0.3">
      <c r="H7050" s="8"/>
    </row>
    <row r="7051" spans="8:8" x14ac:dyDescent="0.3">
      <c r="H7051" s="8"/>
    </row>
    <row r="7052" spans="8:8" x14ac:dyDescent="0.3">
      <c r="H7052" s="8"/>
    </row>
    <row r="7053" spans="8:8" x14ac:dyDescent="0.3">
      <c r="H7053" s="8"/>
    </row>
    <row r="7054" spans="8:8" x14ac:dyDescent="0.3">
      <c r="H7054" s="8"/>
    </row>
    <row r="7055" spans="8:8" x14ac:dyDescent="0.3">
      <c r="H7055" s="8"/>
    </row>
    <row r="7056" spans="8:8" x14ac:dyDescent="0.3">
      <c r="H7056" s="8"/>
    </row>
    <row r="7057" spans="8:8" x14ac:dyDescent="0.3">
      <c r="H7057" s="8"/>
    </row>
    <row r="7058" spans="8:8" x14ac:dyDescent="0.3">
      <c r="H7058" s="8"/>
    </row>
    <row r="7059" spans="8:8" x14ac:dyDescent="0.3">
      <c r="H7059" s="8"/>
    </row>
    <row r="7060" spans="8:8" x14ac:dyDescent="0.3">
      <c r="H7060" s="8"/>
    </row>
    <row r="7061" spans="8:8" x14ac:dyDescent="0.3">
      <c r="H7061" s="8"/>
    </row>
    <row r="7062" spans="8:8" x14ac:dyDescent="0.3">
      <c r="H7062" s="8"/>
    </row>
    <row r="7063" spans="8:8" x14ac:dyDescent="0.3">
      <c r="H7063" s="8"/>
    </row>
    <row r="7064" spans="8:8" x14ac:dyDescent="0.3">
      <c r="H7064" s="8"/>
    </row>
    <row r="7065" spans="8:8" x14ac:dyDescent="0.3">
      <c r="H7065" s="8"/>
    </row>
    <row r="7066" spans="8:8" x14ac:dyDescent="0.3">
      <c r="H7066" s="8"/>
    </row>
    <row r="7067" spans="8:8" x14ac:dyDescent="0.3">
      <c r="H7067" s="8"/>
    </row>
    <row r="7068" spans="8:8" x14ac:dyDescent="0.3">
      <c r="H7068" s="8"/>
    </row>
    <row r="7069" spans="8:8" x14ac:dyDescent="0.3">
      <c r="H7069" s="8"/>
    </row>
    <row r="7070" spans="8:8" x14ac:dyDescent="0.3">
      <c r="H7070" s="8"/>
    </row>
    <row r="7071" spans="8:8" x14ac:dyDescent="0.3">
      <c r="H7071" s="8"/>
    </row>
    <row r="7072" spans="8:8" x14ac:dyDescent="0.3">
      <c r="H7072" s="8"/>
    </row>
    <row r="7073" spans="8:8" x14ac:dyDescent="0.3">
      <c r="H7073" s="8"/>
    </row>
    <row r="7074" spans="8:8" x14ac:dyDescent="0.3">
      <c r="H7074" s="8"/>
    </row>
    <row r="7075" spans="8:8" x14ac:dyDescent="0.3">
      <c r="H7075" s="8"/>
    </row>
    <row r="7076" spans="8:8" x14ac:dyDescent="0.3">
      <c r="H7076" s="8"/>
    </row>
    <row r="7077" spans="8:8" x14ac:dyDescent="0.3">
      <c r="H7077" s="8"/>
    </row>
    <row r="7078" spans="8:8" x14ac:dyDescent="0.3">
      <c r="H7078" s="8"/>
    </row>
    <row r="7079" spans="8:8" x14ac:dyDescent="0.3">
      <c r="H7079" s="8"/>
    </row>
    <row r="7080" spans="8:8" x14ac:dyDescent="0.3">
      <c r="H7080" s="8"/>
    </row>
    <row r="7081" spans="8:8" x14ac:dyDescent="0.3">
      <c r="H7081" s="8"/>
    </row>
    <row r="7082" spans="8:8" x14ac:dyDescent="0.3">
      <c r="H7082" s="8"/>
    </row>
    <row r="7083" spans="8:8" x14ac:dyDescent="0.3">
      <c r="H7083" s="8"/>
    </row>
    <row r="7084" spans="8:8" x14ac:dyDescent="0.3">
      <c r="H7084" s="8"/>
    </row>
    <row r="7085" spans="8:8" x14ac:dyDescent="0.3">
      <c r="H7085" s="8"/>
    </row>
    <row r="7086" spans="8:8" x14ac:dyDescent="0.3">
      <c r="H7086" s="8"/>
    </row>
    <row r="7087" spans="8:8" x14ac:dyDescent="0.3">
      <c r="H7087" s="8"/>
    </row>
    <row r="7088" spans="8:8" x14ac:dyDescent="0.3">
      <c r="H7088" s="8"/>
    </row>
    <row r="7089" spans="8:8" x14ac:dyDescent="0.3">
      <c r="H7089" s="8"/>
    </row>
    <row r="7090" spans="8:8" x14ac:dyDescent="0.3">
      <c r="H7090" s="8"/>
    </row>
    <row r="7091" spans="8:8" x14ac:dyDescent="0.3">
      <c r="H7091" s="8"/>
    </row>
    <row r="7092" spans="8:8" x14ac:dyDescent="0.3">
      <c r="H7092" s="8"/>
    </row>
    <row r="7093" spans="8:8" x14ac:dyDescent="0.3">
      <c r="H7093" s="8"/>
    </row>
    <row r="7094" spans="8:8" x14ac:dyDescent="0.3">
      <c r="H7094" s="8"/>
    </row>
    <row r="7095" spans="8:8" x14ac:dyDescent="0.3">
      <c r="H7095" s="8"/>
    </row>
    <row r="7096" spans="8:8" x14ac:dyDescent="0.3">
      <c r="H7096" s="8"/>
    </row>
    <row r="7097" spans="8:8" x14ac:dyDescent="0.3">
      <c r="H7097" s="8"/>
    </row>
    <row r="7098" spans="8:8" x14ac:dyDescent="0.3">
      <c r="H7098" s="8"/>
    </row>
    <row r="7099" spans="8:8" x14ac:dyDescent="0.3">
      <c r="H7099" s="8"/>
    </row>
    <row r="7100" spans="8:8" x14ac:dyDescent="0.3">
      <c r="H7100" s="8"/>
    </row>
    <row r="7101" spans="8:8" x14ac:dyDescent="0.3">
      <c r="H7101" s="8"/>
    </row>
    <row r="7102" spans="8:8" x14ac:dyDescent="0.3">
      <c r="H7102" s="8"/>
    </row>
    <row r="7103" spans="8:8" x14ac:dyDescent="0.3">
      <c r="H7103" s="8"/>
    </row>
    <row r="7104" spans="8:8" x14ac:dyDescent="0.3">
      <c r="H7104" s="8"/>
    </row>
    <row r="7105" spans="8:8" x14ac:dyDescent="0.3">
      <c r="H7105" s="8"/>
    </row>
    <row r="7106" spans="8:8" x14ac:dyDescent="0.3">
      <c r="H7106" s="8"/>
    </row>
    <row r="7107" spans="8:8" x14ac:dyDescent="0.3">
      <c r="H7107" s="8"/>
    </row>
    <row r="7108" spans="8:8" x14ac:dyDescent="0.3">
      <c r="H7108" s="8"/>
    </row>
    <row r="7109" spans="8:8" x14ac:dyDescent="0.3">
      <c r="H7109" s="8"/>
    </row>
    <row r="7110" spans="8:8" x14ac:dyDescent="0.3">
      <c r="H7110" s="8"/>
    </row>
    <row r="7111" spans="8:8" x14ac:dyDescent="0.3">
      <c r="H7111" s="8"/>
    </row>
    <row r="7112" spans="8:8" x14ac:dyDescent="0.3">
      <c r="H7112" s="8"/>
    </row>
    <row r="7113" spans="8:8" x14ac:dyDescent="0.3">
      <c r="H7113" s="8"/>
    </row>
    <row r="7114" spans="8:8" x14ac:dyDescent="0.3">
      <c r="H7114" s="8"/>
    </row>
    <row r="7115" spans="8:8" x14ac:dyDescent="0.3">
      <c r="H7115" s="8"/>
    </row>
    <row r="7116" spans="8:8" x14ac:dyDescent="0.3">
      <c r="H7116" s="8"/>
    </row>
    <row r="7117" spans="8:8" x14ac:dyDescent="0.3">
      <c r="H7117" s="8"/>
    </row>
    <row r="7118" spans="8:8" x14ac:dyDescent="0.3">
      <c r="H7118" s="8"/>
    </row>
    <row r="7119" spans="8:8" x14ac:dyDescent="0.3">
      <c r="H7119" s="8"/>
    </row>
    <row r="7120" spans="8:8" x14ac:dyDescent="0.3">
      <c r="H7120" s="8"/>
    </row>
    <row r="7121" spans="8:8" x14ac:dyDescent="0.3">
      <c r="H7121" s="8"/>
    </row>
    <row r="7122" spans="8:8" x14ac:dyDescent="0.3">
      <c r="H7122" s="8"/>
    </row>
    <row r="7123" spans="8:8" x14ac:dyDescent="0.3">
      <c r="H7123" s="8"/>
    </row>
    <row r="7124" spans="8:8" x14ac:dyDescent="0.3">
      <c r="H7124" s="8"/>
    </row>
    <row r="7125" spans="8:8" x14ac:dyDescent="0.3">
      <c r="H7125" s="8"/>
    </row>
    <row r="7126" spans="8:8" x14ac:dyDescent="0.3">
      <c r="H7126" s="8"/>
    </row>
    <row r="7127" spans="8:8" x14ac:dyDescent="0.3">
      <c r="H7127" s="8"/>
    </row>
    <row r="7128" spans="8:8" x14ac:dyDescent="0.3">
      <c r="H7128" s="8"/>
    </row>
    <row r="7129" spans="8:8" x14ac:dyDescent="0.3">
      <c r="H7129" s="8"/>
    </row>
    <row r="7130" spans="8:8" x14ac:dyDescent="0.3">
      <c r="H7130" s="8"/>
    </row>
    <row r="7131" spans="8:8" x14ac:dyDescent="0.3">
      <c r="H7131" s="8"/>
    </row>
    <row r="7132" spans="8:8" x14ac:dyDescent="0.3">
      <c r="H7132" s="8"/>
    </row>
    <row r="7133" spans="8:8" x14ac:dyDescent="0.3">
      <c r="H7133" s="8"/>
    </row>
    <row r="7134" spans="8:8" x14ac:dyDescent="0.3">
      <c r="H7134" s="8"/>
    </row>
    <row r="7135" spans="8:8" x14ac:dyDescent="0.3">
      <c r="H7135" s="8"/>
    </row>
    <row r="7136" spans="8:8" x14ac:dyDescent="0.3">
      <c r="H7136" s="8"/>
    </row>
    <row r="7137" spans="8:8" x14ac:dyDescent="0.3">
      <c r="H7137" s="8"/>
    </row>
    <row r="7138" spans="8:8" x14ac:dyDescent="0.3">
      <c r="H7138" s="8"/>
    </row>
    <row r="7139" spans="8:8" x14ac:dyDescent="0.3">
      <c r="H7139" s="8"/>
    </row>
    <row r="7140" spans="8:8" x14ac:dyDescent="0.3">
      <c r="H7140" s="8"/>
    </row>
    <row r="7141" spans="8:8" x14ac:dyDescent="0.3">
      <c r="H7141" s="8"/>
    </row>
    <row r="7142" spans="8:8" x14ac:dyDescent="0.3">
      <c r="H7142" s="8"/>
    </row>
    <row r="7143" spans="8:8" x14ac:dyDescent="0.3">
      <c r="H7143" s="8"/>
    </row>
    <row r="7144" spans="8:8" x14ac:dyDescent="0.3">
      <c r="H7144" s="8"/>
    </row>
    <row r="7145" spans="8:8" x14ac:dyDescent="0.3">
      <c r="H7145" s="8"/>
    </row>
    <row r="7146" spans="8:8" x14ac:dyDescent="0.3">
      <c r="H7146" s="8"/>
    </row>
    <row r="7147" spans="8:8" x14ac:dyDescent="0.3">
      <c r="H7147" s="8"/>
    </row>
    <row r="7148" spans="8:8" x14ac:dyDescent="0.3">
      <c r="H7148" s="8"/>
    </row>
    <row r="7149" spans="8:8" x14ac:dyDescent="0.3">
      <c r="H7149" s="8"/>
    </row>
    <row r="7150" spans="8:8" x14ac:dyDescent="0.3">
      <c r="H7150" s="8"/>
    </row>
    <row r="7151" spans="8:8" x14ac:dyDescent="0.3">
      <c r="H7151" s="8"/>
    </row>
    <row r="7152" spans="8:8" x14ac:dyDescent="0.3">
      <c r="H7152" s="8"/>
    </row>
    <row r="7153" spans="8:8" x14ac:dyDescent="0.3">
      <c r="H7153" s="8"/>
    </row>
    <row r="7154" spans="8:8" x14ac:dyDescent="0.3">
      <c r="H7154" s="8"/>
    </row>
    <row r="7155" spans="8:8" x14ac:dyDescent="0.3">
      <c r="H7155" s="8"/>
    </row>
    <row r="7156" spans="8:8" x14ac:dyDescent="0.3">
      <c r="H7156" s="8"/>
    </row>
    <row r="7157" spans="8:8" x14ac:dyDescent="0.3">
      <c r="H7157" s="8"/>
    </row>
    <row r="7158" spans="8:8" x14ac:dyDescent="0.3">
      <c r="H7158" s="8"/>
    </row>
    <row r="7159" spans="8:8" x14ac:dyDescent="0.3">
      <c r="H7159" s="8"/>
    </row>
    <row r="7160" spans="8:8" x14ac:dyDescent="0.3">
      <c r="H7160" s="8"/>
    </row>
    <row r="7161" spans="8:8" x14ac:dyDescent="0.3">
      <c r="H7161" s="8"/>
    </row>
    <row r="7162" spans="8:8" x14ac:dyDescent="0.3">
      <c r="H7162" s="8"/>
    </row>
    <row r="7163" spans="8:8" x14ac:dyDescent="0.3">
      <c r="H7163" s="8"/>
    </row>
    <row r="7164" spans="8:8" x14ac:dyDescent="0.3">
      <c r="H7164" s="8"/>
    </row>
    <row r="7165" spans="8:8" x14ac:dyDescent="0.3">
      <c r="H7165" s="8"/>
    </row>
    <row r="7166" spans="8:8" x14ac:dyDescent="0.3">
      <c r="H7166" s="8"/>
    </row>
    <row r="7167" spans="8:8" x14ac:dyDescent="0.3">
      <c r="H7167" s="8"/>
    </row>
    <row r="7168" spans="8:8" x14ac:dyDescent="0.3">
      <c r="H7168" s="8"/>
    </row>
    <row r="7169" spans="8:8" x14ac:dyDescent="0.3">
      <c r="H7169" s="8"/>
    </row>
    <row r="7170" spans="8:8" x14ac:dyDescent="0.3">
      <c r="H7170" s="8"/>
    </row>
    <row r="7171" spans="8:8" x14ac:dyDescent="0.3">
      <c r="H7171" s="8"/>
    </row>
    <row r="7172" spans="8:8" x14ac:dyDescent="0.3">
      <c r="H7172" s="8"/>
    </row>
    <row r="7173" spans="8:8" x14ac:dyDescent="0.3">
      <c r="H7173" s="8"/>
    </row>
    <row r="7174" spans="8:8" x14ac:dyDescent="0.3">
      <c r="H7174" s="8"/>
    </row>
    <row r="7175" spans="8:8" x14ac:dyDescent="0.3">
      <c r="H7175" s="8"/>
    </row>
    <row r="7176" spans="8:8" x14ac:dyDescent="0.3">
      <c r="H7176" s="8"/>
    </row>
    <row r="7177" spans="8:8" x14ac:dyDescent="0.3">
      <c r="H7177" s="8"/>
    </row>
    <row r="7178" spans="8:8" x14ac:dyDescent="0.3">
      <c r="H7178" s="8"/>
    </row>
    <row r="7179" spans="8:8" x14ac:dyDescent="0.3">
      <c r="H7179" s="8"/>
    </row>
    <row r="7180" spans="8:8" x14ac:dyDescent="0.3">
      <c r="H7180" s="8"/>
    </row>
    <row r="7181" spans="8:8" x14ac:dyDescent="0.3">
      <c r="H7181" s="8"/>
    </row>
    <row r="7182" spans="8:8" x14ac:dyDescent="0.3">
      <c r="H7182" s="8"/>
    </row>
    <row r="7183" spans="8:8" x14ac:dyDescent="0.3">
      <c r="H7183" s="8"/>
    </row>
    <row r="7184" spans="8:8" x14ac:dyDescent="0.3">
      <c r="H7184" s="8"/>
    </row>
    <row r="7185" spans="8:8" x14ac:dyDescent="0.3">
      <c r="H7185" s="8"/>
    </row>
    <row r="7186" spans="8:8" x14ac:dyDescent="0.3">
      <c r="H7186" s="8"/>
    </row>
    <row r="7187" spans="8:8" x14ac:dyDescent="0.3">
      <c r="H7187" s="8"/>
    </row>
    <row r="7188" spans="8:8" x14ac:dyDescent="0.3">
      <c r="H7188" s="8"/>
    </row>
    <row r="7189" spans="8:8" x14ac:dyDescent="0.3">
      <c r="H7189" s="8"/>
    </row>
    <row r="7190" spans="8:8" x14ac:dyDescent="0.3">
      <c r="H7190" s="8"/>
    </row>
    <row r="7191" spans="8:8" x14ac:dyDescent="0.3">
      <c r="H7191" s="8"/>
    </row>
    <row r="7192" spans="8:8" x14ac:dyDescent="0.3">
      <c r="H7192" s="8"/>
    </row>
    <row r="7193" spans="8:8" x14ac:dyDescent="0.3">
      <c r="H7193" s="8"/>
    </row>
    <row r="7194" spans="8:8" x14ac:dyDescent="0.3">
      <c r="H7194" s="8"/>
    </row>
    <row r="7195" spans="8:8" x14ac:dyDescent="0.3">
      <c r="H7195" s="8"/>
    </row>
    <row r="7196" spans="8:8" x14ac:dyDescent="0.3">
      <c r="H7196" s="8"/>
    </row>
    <row r="7197" spans="8:8" x14ac:dyDescent="0.3">
      <c r="H7197" s="8"/>
    </row>
    <row r="7198" spans="8:8" x14ac:dyDescent="0.3">
      <c r="H7198" s="8"/>
    </row>
    <row r="7199" spans="8:8" x14ac:dyDescent="0.3">
      <c r="H7199" s="8"/>
    </row>
    <row r="7200" spans="8:8" x14ac:dyDescent="0.3">
      <c r="H7200" s="8"/>
    </row>
    <row r="7201" spans="8:8" x14ac:dyDescent="0.3">
      <c r="H7201" s="8"/>
    </row>
    <row r="7202" spans="8:8" x14ac:dyDescent="0.3">
      <c r="H7202" s="8"/>
    </row>
    <row r="7203" spans="8:8" x14ac:dyDescent="0.3">
      <c r="H7203" s="8"/>
    </row>
    <row r="7204" spans="8:8" x14ac:dyDescent="0.3">
      <c r="H7204" s="8"/>
    </row>
    <row r="7205" spans="8:8" x14ac:dyDescent="0.3">
      <c r="H7205" s="8"/>
    </row>
    <row r="7206" spans="8:8" x14ac:dyDescent="0.3">
      <c r="H7206" s="8"/>
    </row>
    <row r="7207" spans="8:8" x14ac:dyDescent="0.3">
      <c r="H7207" s="8"/>
    </row>
    <row r="7208" spans="8:8" x14ac:dyDescent="0.3">
      <c r="H7208" s="8"/>
    </row>
    <row r="7209" spans="8:8" x14ac:dyDescent="0.3">
      <c r="H7209" s="8"/>
    </row>
    <row r="7210" spans="8:8" x14ac:dyDescent="0.3">
      <c r="H7210" s="8"/>
    </row>
    <row r="7211" spans="8:8" x14ac:dyDescent="0.3">
      <c r="H7211" s="8"/>
    </row>
    <row r="7212" spans="8:8" x14ac:dyDescent="0.3">
      <c r="H7212" s="8"/>
    </row>
    <row r="7213" spans="8:8" x14ac:dyDescent="0.3">
      <c r="H7213" s="8"/>
    </row>
    <row r="7214" spans="8:8" x14ac:dyDescent="0.3">
      <c r="H7214" s="8"/>
    </row>
    <row r="7215" spans="8:8" x14ac:dyDescent="0.3">
      <c r="H7215" s="8"/>
    </row>
    <row r="7216" spans="8:8" x14ac:dyDescent="0.3">
      <c r="H7216" s="8"/>
    </row>
    <row r="7217" spans="8:8" x14ac:dyDescent="0.3">
      <c r="H7217" s="8"/>
    </row>
    <row r="7218" spans="8:8" x14ac:dyDescent="0.3">
      <c r="H7218" s="8"/>
    </row>
    <row r="7219" spans="8:8" x14ac:dyDescent="0.3">
      <c r="H7219" s="8"/>
    </row>
    <row r="7220" spans="8:8" x14ac:dyDescent="0.3">
      <c r="H7220" s="8"/>
    </row>
    <row r="7221" spans="8:8" x14ac:dyDescent="0.3">
      <c r="H7221" s="8"/>
    </row>
    <row r="7222" spans="8:8" x14ac:dyDescent="0.3">
      <c r="H7222" s="8"/>
    </row>
    <row r="7223" spans="8:8" x14ac:dyDescent="0.3">
      <c r="H7223" s="8"/>
    </row>
    <row r="7224" spans="8:8" x14ac:dyDescent="0.3">
      <c r="H7224" s="8"/>
    </row>
    <row r="7225" spans="8:8" x14ac:dyDescent="0.3">
      <c r="H7225" s="8"/>
    </row>
    <row r="7226" spans="8:8" x14ac:dyDescent="0.3">
      <c r="H7226" s="8"/>
    </row>
    <row r="7227" spans="8:8" x14ac:dyDescent="0.3">
      <c r="H7227" s="8"/>
    </row>
    <row r="7228" spans="8:8" x14ac:dyDescent="0.3">
      <c r="H7228" s="8"/>
    </row>
    <row r="7229" spans="8:8" x14ac:dyDescent="0.3">
      <c r="H7229" s="8"/>
    </row>
    <row r="7230" spans="8:8" x14ac:dyDescent="0.3">
      <c r="H7230" s="8"/>
    </row>
    <row r="7231" spans="8:8" x14ac:dyDescent="0.3">
      <c r="H7231" s="8"/>
    </row>
    <row r="7232" spans="8:8" x14ac:dyDescent="0.3">
      <c r="H7232" s="8"/>
    </row>
    <row r="7233" spans="8:8" x14ac:dyDescent="0.3">
      <c r="H7233" s="8"/>
    </row>
    <row r="7234" spans="8:8" x14ac:dyDescent="0.3">
      <c r="H7234" s="8"/>
    </row>
    <row r="7235" spans="8:8" x14ac:dyDescent="0.3">
      <c r="H7235" s="8"/>
    </row>
    <row r="7236" spans="8:8" x14ac:dyDescent="0.3">
      <c r="H7236" s="8"/>
    </row>
    <row r="7237" spans="8:8" x14ac:dyDescent="0.3">
      <c r="H7237" s="8"/>
    </row>
    <row r="7238" spans="8:8" x14ac:dyDescent="0.3">
      <c r="H7238" s="8"/>
    </row>
    <row r="7239" spans="8:8" x14ac:dyDescent="0.3">
      <c r="H7239" s="8"/>
    </row>
    <row r="7240" spans="8:8" x14ac:dyDescent="0.3">
      <c r="H7240" s="8"/>
    </row>
    <row r="7241" spans="8:8" x14ac:dyDescent="0.3">
      <c r="H7241" s="8"/>
    </row>
    <row r="7242" spans="8:8" x14ac:dyDescent="0.3">
      <c r="H7242" s="8"/>
    </row>
    <row r="7243" spans="8:8" x14ac:dyDescent="0.3">
      <c r="H7243" s="8"/>
    </row>
    <row r="7244" spans="8:8" x14ac:dyDescent="0.3">
      <c r="H7244" s="8"/>
    </row>
    <row r="7245" spans="8:8" x14ac:dyDescent="0.3">
      <c r="H7245" s="8"/>
    </row>
    <row r="7246" spans="8:8" x14ac:dyDescent="0.3">
      <c r="H7246" s="8"/>
    </row>
    <row r="7247" spans="8:8" x14ac:dyDescent="0.3">
      <c r="H7247" s="8"/>
    </row>
    <row r="7248" spans="8:8" x14ac:dyDescent="0.3">
      <c r="H7248" s="8"/>
    </row>
    <row r="7249" spans="8:8" x14ac:dyDescent="0.3">
      <c r="H7249" s="8"/>
    </row>
    <row r="7250" spans="8:8" x14ac:dyDescent="0.3">
      <c r="H7250" s="8"/>
    </row>
    <row r="7251" spans="8:8" x14ac:dyDescent="0.3">
      <c r="H7251" s="8"/>
    </row>
    <row r="7252" spans="8:8" x14ac:dyDescent="0.3">
      <c r="H7252" s="8"/>
    </row>
    <row r="7253" spans="8:8" x14ac:dyDescent="0.3">
      <c r="H7253" s="8"/>
    </row>
    <row r="7254" spans="8:8" x14ac:dyDescent="0.3">
      <c r="H7254" s="8"/>
    </row>
    <row r="7255" spans="8:8" x14ac:dyDescent="0.3">
      <c r="H7255" s="8"/>
    </row>
    <row r="7256" spans="8:8" x14ac:dyDescent="0.3">
      <c r="H7256" s="8"/>
    </row>
    <row r="7257" spans="8:8" x14ac:dyDescent="0.3">
      <c r="H7257" s="8"/>
    </row>
    <row r="7258" spans="8:8" x14ac:dyDescent="0.3">
      <c r="H7258" s="8"/>
    </row>
    <row r="7259" spans="8:8" x14ac:dyDescent="0.3">
      <c r="H7259" s="8"/>
    </row>
    <row r="7260" spans="8:8" x14ac:dyDescent="0.3">
      <c r="H7260" s="8"/>
    </row>
    <row r="7261" spans="8:8" x14ac:dyDescent="0.3">
      <c r="H7261" s="8"/>
    </row>
    <row r="7262" spans="8:8" x14ac:dyDescent="0.3">
      <c r="H7262" s="8"/>
    </row>
    <row r="7263" spans="8:8" x14ac:dyDescent="0.3">
      <c r="H7263" s="8"/>
    </row>
    <row r="7264" spans="8:8" x14ac:dyDescent="0.3">
      <c r="H7264" s="8"/>
    </row>
    <row r="7265" spans="8:8" x14ac:dyDescent="0.3">
      <c r="H7265" s="8"/>
    </row>
    <row r="7266" spans="8:8" x14ac:dyDescent="0.3">
      <c r="H7266" s="8"/>
    </row>
    <row r="7267" spans="8:8" x14ac:dyDescent="0.3">
      <c r="H7267" s="8"/>
    </row>
    <row r="7268" spans="8:8" x14ac:dyDescent="0.3">
      <c r="H7268" s="8"/>
    </row>
    <row r="7269" spans="8:8" x14ac:dyDescent="0.3">
      <c r="H7269" s="8"/>
    </row>
    <row r="7270" spans="8:8" x14ac:dyDescent="0.3">
      <c r="H7270" s="8"/>
    </row>
    <row r="7271" spans="8:8" x14ac:dyDescent="0.3">
      <c r="H7271" s="8"/>
    </row>
    <row r="7272" spans="8:8" x14ac:dyDescent="0.3">
      <c r="H7272" s="8"/>
    </row>
    <row r="7273" spans="8:8" x14ac:dyDescent="0.3">
      <c r="H7273" s="8"/>
    </row>
    <row r="7274" spans="8:8" x14ac:dyDescent="0.3">
      <c r="H7274" s="8"/>
    </row>
    <row r="7275" spans="8:8" x14ac:dyDescent="0.3">
      <c r="H7275" s="8"/>
    </row>
    <row r="7276" spans="8:8" x14ac:dyDescent="0.3">
      <c r="H7276" s="8"/>
    </row>
    <row r="7277" spans="8:8" x14ac:dyDescent="0.3">
      <c r="H7277" s="8"/>
    </row>
    <row r="7278" spans="8:8" x14ac:dyDescent="0.3">
      <c r="H7278" s="8"/>
    </row>
    <row r="7279" spans="8:8" x14ac:dyDescent="0.3">
      <c r="H7279" s="8"/>
    </row>
    <row r="7280" spans="8:8" x14ac:dyDescent="0.3">
      <c r="H7280" s="8"/>
    </row>
    <row r="7281" spans="8:8" x14ac:dyDescent="0.3">
      <c r="H7281" s="8"/>
    </row>
    <row r="7282" spans="8:8" x14ac:dyDescent="0.3">
      <c r="H7282" s="8"/>
    </row>
    <row r="7283" spans="8:8" x14ac:dyDescent="0.3">
      <c r="H7283" s="8"/>
    </row>
    <row r="7284" spans="8:8" x14ac:dyDescent="0.3">
      <c r="H7284" s="8"/>
    </row>
    <row r="7285" spans="8:8" x14ac:dyDescent="0.3">
      <c r="H7285" s="8"/>
    </row>
    <row r="7286" spans="8:8" x14ac:dyDescent="0.3">
      <c r="H7286" s="8"/>
    </row>
    <row r="7287" spans="8:8" x14ac:dyDescent="0.3">
      <c r="H7287" s="8"/>
    </row>
    <row r="7288" spans="8:8" x14ac:dyDescent="0.3">
      <c r="H7288" s="8"/>
    </row>
    <row r="7289" spans="8:8" x14ac:dyDescent="0.3">
      <c r="H7289" s="8"/>
    </row>
    <row r="7290" spans="8:8" x14ac:dyDescent="0.3">
      <c r="H7290" s="8"/>
    </row>
    <row r="7291" spans="8:8" x14ac:dyDescent="0.3">
      <c r="H7291" s="8"/>
    </row>
    <row r="7292" spans="8:8" x14ac:dyDescent="0.3">
      <c r="H7292" s="8"/>
    </row>
    <row r="7293" spans="8:8" x14ac:dyDescent="0.3">
      <c r="H7293" s="8"/>
    </row>
    <row r="7294" spans="8:8" x14ac:dyDescent="0.3">
      <c r="H7294" s="8"/>
    </row>
    <row r="7295" spans="8:8" x14ac:dyDescent="0.3">
      <c r="H7295" s="8"/>
    </row>
    <row r="7296" spans="8:8" x14ac:dyDescent="0.3">
      <c r="H7296" s="8"/>
    </row>
    <row r="7297" spans="8:8" x14ac:dyDescent="0.3">
      <c r="H7297" s="8"/>
    </row>
    <row r="7298" spans="8:8" x14ac:dyDescent="0.3">
      <c r="H7298" s="8"/>
    </row>
    <row r="7299" spans="8:8" x14ac:dyDescent="0.3">
      <c r="H7299" s="8"/>
    </row>
    <row r="7300" spans="8:8" x14ac:dyDescent="0.3">
      <c r="H7300" s="8"/>
    </row>
    <row r="7301" spans="8:8" x14ac:dyDescent="0.3">
      <c r="H7301" s="8"/>
    </row>
    <row r="7302" spans="8:8" x14ac:dyDescent="0.3">
      <c r="H7302" s="8"/>
    </row>
    <row r="7303" spans="8:8" x14ac:dyDescent="0.3">
      <c r="H7303" s="8"/>
    </row>
    <row r="7304" spans="8:8" x14ac:dyDescent="0.3">
      <c r="H7304" s="8"/>
    </row>
    <row r="7305" spans="8:8" x14ac:dyDescent="0.3">
      <c r="H7305" s="8"/>
    </row>
    <row r="7306" spans="8:8" x14ac:dyDescent="0.3">
      <c r="H7306" s="8"/>
    </row>
    <row r="7307" spans="8:8" x14ac:dyDescent="0.3">
      <c r="H7307" s="8"/>
    </row>
    <row r="7308" spans="8:8" x14ac:dyDescent="0.3">
      <c r="H7308" s="8"/>
    </row>
    <row r="7309" spans="8:8" x14ac:dyDescent="0.3">
      <c r="H7309" s="8"/>
    </row>
    <row r="7310" spans="8:8" x14ac:dyDescent="0.3">
      <c r="H7310" s="8"/>
    </row>
    <row r="7311" spans="8:8" x14ac:dyDescent="0.3">
      <c r="H7311" s="8"/>
    </row>
    <row r="7312" spans="8:8" x14ac:dyDescent="0.3">
      <c r="H7312" s="8"/>
    </row>
    <row r="7313" spans="8:8" x14ac:dyDescent="0.3">
      <c r="H7313" s="8"/>
    </row>
    <row r="7314" spans="8:8" x14ac:dyDescent="0.3">
      <c r="H7314" s="8"/>
    </row>
    <row r="7315" spans="8:8" x14ac:dyDescent="0.3">
      <c r="H7315" s="8"/>
    </row>
    <row r="7316" spans="8:8" x14ac:dyDescent="0.3">
      <c r="H7316" s="8"/>
    </row>
    <row r="7317" spans="8:8" x14ac:dyDescent="0.3">
      <c r="H7317" s="8"/>
    </row>
    <row r="7318" spans="8:8" x14ac:dyDescent="0.3">
      <c r="H7318" s="8"/>
    </row>
    <row r="7319" spans="8:8" x14ac:dyDescent="0.3">
      <c r="H7319" s="8"/>
    </row>
    <row r="7320" spans="8:8" x14ac:dyDescent="0.3">
      <c r="H7320" s="8"/>
    </row>
    <row r="7321" spans="8:8" x14ac:dyDescent="0.3">
      <c r="H7321" s="8"/>
    </row>
    <row r="7322" spans="8:8" x14ac:dyDescent="0.3">
      <c r="H7322" s="8"/>
    </row>
    <row r="7323" spans="8:8" x14ac:dyDescent="0.3">
      <c r="H7323" s="8"/>
    </row>
    <row r="7324" spans="8:8" x14ac:dyDescent="0.3">
      <c r="H7324" s="8"/>
    </row>
    <row r="7325" spans="8:8" x14ac:dyDescent="0.3">
      <c r="H7325" s="8"/>
    </row>
    <row r="7326" spans="8:8" x14ac:dyDescent="0.3">
      <c r="H7326" s="8"/>
    </row>
    <row r="7327" spans="8:8" x14ac:dyDescent="0.3">
      <c r="H7327" s="8"/>
    </row>
    <row r="7328" spans="8:8" x14ac:dyDescent="0.3">
      <c r="H7328" s="8"/>
    </row>
    <row r="7329" spans="8:8" x14ac:dyDescent="0.3">
      <c r="H7329" s="8"/>
    </row>
    <row r="7330" spans="8:8" x14ac:dyDescent="0.3">
      <c r="H7330" s="8"/>
    </row>
    <row r="7331" spans="8:8" x14ac:dyDescent="0.3">
      <c r="H7331" s="8"/>
    </row>
    <row r="7332" spans="8:8" x14ac:dyDescent="0.3">
      <c r="H7332" s="8"/>
    </row>
    <row r="7333" spans="8:8" x14ac:dyDescent="0.3">
      <c r="H7333" s="8"/>
    </row>
    <row r="7334" spans="8:8" x14ac:dyDescent="0.3">
      <c r="H7334" s="8"/>
    </row>
    <row r="7335" spans="8:8" x14ac:dyDescent="0.3">
      <c r="H7335" s="8"/>
    </row>
    <row r="7336" spans="8:8" x14ac:dyDescent="0.3">
      <c r="H7336" s="8"/>
    </row>
    <row r="7337" spans="8:8" x14ac:dyDescent="0.3">
      <c r="H7337" s="8"/>
    </row>
    <row r="7338" spans="8:8" x14ac:dyDescent="0.3">
      <c r="H7338" s="8"/>
    </row>
    <row r="7339" spans="8:8" x14ac:dyDescent="0.3">
      <c r="H7339" s="8"/>
    </row>
    <row r="7340" spans="8:8" x14ac:dyDescent="0.3">
      <c r="H7340" s="8"/>
    </row>
    <row r="7341" spans="8:8" x14ac:dyDescent="0.3">
      <c r="H7341" s="8"/>
    </row>
    <row r="7342" spans="8:8" x14ac:dyDescent="0.3">
      <c r="H7342" s="8"/>
    </row>
    <row r="7343" spans="8:8" x14ac:dyDescent="0.3">
      <c r="H7343" s="8"/>
    </row>
    <row r="7344" spans="8:8" x14ac:dyDescent="0.3">
      <c r="H7344" s="8"/>
    </row>
    <row r="7345" spans="8:8" x14ac:dyDescent="0.3">
      <c r="H7345" s="8"/>
    </row>
    <row r="7346" spans="8:8" x14ac:dyDescent="0.3">
      <c r="H7346" s="8"/>
    </row>
    <row r="7347" spans="8:8" x14ac:dyDescent="0.3">
      <c r="H7347" s="8"/>
    </row>
    <row r="7348" spans="8:8" x14ac:dyDescent="0.3">
      <c r="H7348" s="8"/>
    </row>
    <row r="7349" spans="8:8" x14ac:dyDescent="0.3">
      <c r="H7349" s="8"/>
    </row>
    <row r="7350" spans="8:8" x14ac:dyDescent="0.3">
      <c r="H7350" s="8"/>
    </row>
    <row r="7351" spans="8:8" x14ac:dyDescent="0.3">
      <c r="H7351" s="8"/>
    </row>
    <row r="7352" spans="8:8" x14ac:dyDescent="0.3">
      <c r="H7352" s="8"/>
    </row>
    <row r="7353" spans="8:8" x14ac:dyDescent="0.3">
      <c r="H7353" s="8"/>
    </row>
    <row r="7354" spans="8:8" x14ac:dyDescent="0.3">
      <c r="H7354" s="8"/>
    </row>
    <row r="7355" spans="8:8" x14ac:dyDescent="0.3">
      <c r="H7355" s="8"/>
    </row>
    <row r="7356" spans="8:8" x14ac:dyDescent="0.3">
      <c r="H7356" s="8"/>
    </row>
    <row r="7357" spans="8:8" x14ac:dyDescent="0.3">
      <c r="H7357" s="8"/>
    </row>
    <row r="7358" spans="8:8" x14ac:dyDescent="0.3">
      <c r="H7358" s="8"/>
    </row>
    <row r="7359" spans="8:8" x14ac:dyDescent="0.3">
      <c r="H7359" s="8"/>
    </row>
    <row r="7360" spans="8:8" x14ac:dyDescent="0.3">
      <c r="H7360" s="8"/>
    </row>
    <row r="7361" spans="8:8" x14ac:dyDescent="0.3">
      <c r="H7361" s="8"/>
    </row>
    <row r="7362" spans="8:8" x14ac:dyDescent="0.3">
      <c r="H7362" s="8"/>
    </row>
    <row r="7363" spans="8:8" x14ac:dyDescent="0.3">
      <c r="H7363" s="8"/>
    </row>
    <row r="7364" spans="8:8" x14ac:dyDescent="0.3">
      <c r="H7364" s="8"/>
    </row>
    <row r="7365" spans="8:8" x14ac:dyDescent="0.3">
      <c r="H7365" s="8"/>
    </row>
    <row r="7366" spans="8:8" x14ac:dyDescent="0.3">
      <c r="H7366" s="8"/>
    </row>
    <row r="7367" spans="8:8" x14ac:dyDescent="0.3">
      <c r="H7367" s="8"/>
    </row>
    <row r="7368" spans="8:8" x14ac:dyDescent="0.3">
      <c r="H7368" s="8"/>
    </row>
    <row r="7369" spans="8:8" x14ac:dyDescent="0.3">
      <c r="H7369" s="8"/>
    </row>
    <row r="7370" spans="8:8" x14ac:dyDescent="0.3">
      <c r="H7370" s="8"/>
    </row>
    <row r="7371" spans="8:8" x14ac:dyDescent="0.3">
      <c r="H7371" s="8"/>
    </row>
    <row r="7372" spans="8:8" x14ac:dyDescent="0.3">
      <c r="H7372" s="8"/>
    </row>
    <row r="7373" spans="8:8" x14ac:dyDescent="0.3">
      <c r="H7373" s="8"/>
    </row>
    <row r="7374" spans="8:8" x14ac:dyDescent="0.3">
      <c r="H7374" s="8"/>
    </row>
    <row r="7375" spans="8:8" x14ac:dyDescent="0.3">
      <c r="H7375" s="8"/>
    </row>
    <row r="7376" spans="8:8" x14ac:dyDescent="0.3">
      <c r="H7376" s="8"/>
    </row>
    <row r="7377" spans="8:8" x14ac:dyDescent="0.3">
      <c r="H7377" s="8"/>
    </row>
    <row r="7378" spans="8:8" x14ac:dyDescent="0.3">
      <c r="H7378" s="8"/>
    </row>
    <row r="7379" spans="8:8" x14ac:dyDescent="0.3">
      <c r="H7379" s="8"/>
    </row>
    <row r="7380" spans="8:8" x14ac:dyDescent="0.3">
      <c r="H7380" s="8"/>
    </row>
    <row r="7381" spans="8:8" x14ac:dyDescent="0.3">
      <c r="H7381" s="8"/>
    </row>
    <row r="7382" spans="8:8" x14ac:dyDescent="0.3">
      <c r="H7382" s="8"/>
    </row>
    <row r="7383" spans="8:8" x14ac:dyDescent="0.3">
      <c r="H7383" s="8"/>
    </row>
    <row r="7384" spans="8:8" x14ac:dyDescent="0.3">
      <c r="H7384" s="8"/>
    </row>
    <row r="7385" spans="8:8" x14ac:dyDescent="0.3">
      <c r="H7385" s="8"/>
    </row>
    <row r="7386" spans="8:8" x14ac:dyDescent="0.3">
      <c r="H7386" s="8"/>
    </row>
    <row r="7387" spans="8:8" x14ac:dyDescent="0.3">
      <c r="H7387" s="8"/>
    </row>
    <row r="7388" spans="8:8" x14ac:dyDescent="0.3">
      <c r="H7388" s="8"/>
    </row>
    <row r="7389" spans="8:8" x14ac:dyDescent="0.3">
      <c r="H7389" s="8"/>
    </row>
    <row r="7390" spans="8:8" x14ac:dyDescent="0.3">
      <c r="H7390" s="8"/>
    </row>
    <row r="7391" spans="8:8" x14ac:dyDescent="0.3">
      <c r="H7391" s="8"/>
    </row>
    <row r="7392" spans="8:8" x14ac:dyDescent="0.3">
      <c r="H7392" s="8"/>
    </row>
    <row r="7393" spans="8:8" x14ac:dyDescent="0.3">
      <c r="H7393" s="8"/>
    </row>
    <row r="7394" spans="8:8" x14ac:dyDescent="0.3">
      <c r="H7394" s="8"/>
    </row>
    <row r="7395" spans="8:8" x14ac:dyDescent="0.3">
      <c r="H7395" s="8"/>
    </row>
    <row r="7396" spans="8:8" x14ac:dyDescent="0.3">
      <c r="H7396" s="8"/>
    </row>
    <row r="7397" spans="8:8" x14ac:dyDescent="0.3">
      <c r="H7397" s="8"/>
    </row>
    <row r="7398" spans="8:8" x14ac:dyDescent="0.3">
      <c r="H7398" s="8"/>
    </row>
    <row r="7399" spans="8:8" x14ac:dyDescent="0.3">
      <c r="H7399" s="8"/>
    </row>
    <row r="7400" spans="8:8" x14ac:dyDescent="0.3">
      <c r="H7400" s="8"/>
    </row>
    <row r="7401" spans="8:8" x14ac:dyDescent="0.3">
      <c r="H7401" s="8"/>
    </row>
    <row r="7402" spans="8:8" x14ac:dyDescent="0.3">
      <c r="H7402" s="8"/>
    </row>
    <row r="7403" spans="8:8" x14ac:dyDescent="0.3">
      <c r="H7403" s="8"/>
    </row>
    <row r="7404" spans="8:8" x14ac:dyDescent="0.3">
      <c r="H7404" s="8"/>
    </row>
    <row r="7405" spans="8:8" x14ac:dyDescent="0.3">
      <c r="H7405" s="8"/>
    </row>
    <row r="7406" spans="8:8" x14ac:dyDescent="0.3">
      <c r="H7406" s="8"/>
    </row>
    <row r="7407" spans="8:8" x14ac:dyDescent="0.3">
      <c r="H7407" s="8"/>
    </row>
    <row r="7408" spans="8:8" x14ac:dyDescent="0.3">
      <c r="H7408" s="8"/>
    </row>
    <row r="7409" spans="8:8" x14ac:dyDescent="0.3">
      <c r="H7409" s="8"/>
    </row>
    <row r="7410" spans="8:8" x14ac:dyDescent="0.3">
      <c r="H7410" s="8"/>
    </row>
    <row r="7411" spans="8:8" x14ac:dyDescent="0.3">
      <c r="H7411" s="8"/>
    </row>
    <row r="7412" spans="8:8" x14ac:dyDescent="0.3">
      <c r="H7412" s="8"/>
    </row>
    <row r="7413" spans="8:8" x14ac:dyDescent="0.3">
      <c r="H7413" s="8"/>
    </row>
    <row r="7414" spans="8:8" x14ac:dyDescent="0.3">
      <c r="H7414" s="8"/>
    </row>
    <row r="7415" spans="8:8" x14ac:dyDescent="0.3">
      <c r="H7415" s="8"/>
    </row>
    <row r="7416" spans="8:8" x14ac:dyDescent="0.3">
      <c r="H7416" s="8"/>
    </row>
    <row r="7417" spans="8:8" x14ac:dyDescent="0.3">
      <c r="H7417" s="8"/>
    </row>
    <row r="7418" spans="8:8" x14ac:dyDescent="0.3">
      <c r="H7418" s="8"/>
    </row>
    <row r="7419" spans="8:8" x14ac:dyDescent="0.3">
      <c r="H7419" s="8"/>
    </row>
    <row r="7420" spans="8:8" x14ac:dyDescent="0.3">
      <c r="H7420" s="8"/>
    </row>
    <row r="7421" spans="8:8" x14ac:dyDescent="0.3">
      <c r="H7421" s="8"/>
    </row>
    <row r="7422" spans="8:8" x14ac:dyDescent="0.3">
      <c r="H7422" s="8"/>
    </row>
    <row r="7423" spans="8:8" x14ac:dyDescent="0.3">
      <c r="H7423" s="8"/>
    </row>
    <row r="7424" spans="8:8" x14ac:dyDescent="0.3">
      <c r="H7424" s="8"/>
    </row>
    <row r="7425" spans="8:8" x14ac:dyDescent="0.3">
      <c r="H7425" s="8"/>
    </row>
    <row r="7426" spans="8:8" x14ac:dyDescent="0.3">
      <c r="H7426" s="8"/>
    </row>
    <row r="7427" spans="8:8" x14ac:dyDescent="0.3">
      <c r="H7427" s="8"/>
    </row>
    <row r="7428" spans="8:8" x14ac:dyDescent="0.3">
      <c r="H7428" s="8"/>
    </row>
    <row r="7429" spans="8:8" x14ac:dyDescent="0.3">
      <c r="H7429" s="8"/>
    </row>
    <row r="7430" spans="8:8" x14ac:dyDescent="0.3">
      <c r="H7430" s="8"/>
    </row>
    <row r="7431" spans="8:8" x14ac:dyDescent="0.3">
      <c r="H7431" s="8"/>
    </row>
    <row r="7432" spans="8:8" x14ac:dyDescent="0.3">
      <c r="H7432" s="8"/>
    </row>
    <row r="7433" spans="8:8" x14ac:dyDescent="0.3">
      <c r="H7433" s="8"/>
    </row>
    <row r="7434" spans="8:8" x14ac:dyDescent="0.3">
      <c r="H7434" s="8"/>
    </row>
    <row r="7435" spans="8:8" x14ac:dyDescent="0.3">
      <c r="H7435" s="8"/>
    </row>
    <row r="7436" spans="8:8" x14ac:dyDescent="0.3">
      <c r="H7436" s="8"/>
    </row>
    <row r="7437" spans="8:8" x14ac:dyDescent="0.3">
      <c r="H7437" s="8"/>
    </row>
    <row r="7438" spans="8:8" x14ac:dyDescent="0.3">
      <c r="H7438" s="8"/>
    </row>
    <row r="7439" spans="8:8" x14ac:dyDescent="0.3">
      <c r="H7439" s="8"/>
    </row>
    <row r="7440" spans="8:8" x14ac:dyDescent="0.3">
      <c r="H7440" s="8"/>
    </row>
    <row r="7441" spans="8:8" x14ac:dyDescent="0.3">
      <c r="H7441" s="8"/>
    </row>
    <row r="7442" spans="8:8" x14ac:dyDescent="0.3">
      <c r="H7442" s="8"/>
    </row>
    <row r="7443" spans="8:8" x14ac:dyDescent="0.3">
      <c r="H7443" s="8"/>
    </row>
    <row r="7444" spans="8:8" x14ac:dyDescent="0.3">
      <c r="H7444" s="8"/>
    </row>
    <row r="7445" spans="8:8" x14ac:dyDescent="0.3">
      <c r="H7445" s="8"/>
    </row>
    <row r="7446" spans="8:8" x14ac:dyDescent="0.3">
      <c r="H7446" s="8"/>
    </row>
    <row r="7447" spans="8:8" x14ac:dyDescent="0.3">
      <c r="H7447" s="8"/>
    </row>
    <row r="7448" spans="8:8" x14ac:dyDescent="0.3">
      <c r="H7448" s="8"/>
    </row>
    <row r="7449" spans="8:8" x14ac:dyDescent="0.3">
      <c r="H7449" s="8"/>
    </row>
    <row r="7450" spans="8:8" x14ac:dyDescent="0.3">
      <c r="H7450" s="8"/>
    </row>
    <row r="7451" spans="8:8" x14ac:dyDescent="0.3">
      <c r="H7451" s="8"/>
    </row>
    <row r="7452" spans="8:8" x14ac:dyDescent="0.3">
      <c r="H7452" s="8"/>
    </row>
    <row r="7453" spans="8:8" x14ac:dyDescent="0.3">
      <c r="H7453" s="8"/>
    </row>
    <row r="7454" spans="8:8" x14ac:dyDescent="0.3">
      <c r="H7454" s="8"/>
    </row>
    <row r="7455" spans="8:8" x14ac:dyDescent="0.3">
      <c r="H7455" s="8"/>
    </row>
    <row r="7456" spans="8:8" x14ac:dyDescent="0.3">
      <c r="H7456" s="8"/>
    </row>
    <row r="7457" spans="8:8" x14ac:dyDescent="0.3">
      <c r="H7457" s="8"/>
    </row>
    <row r="7458" spans="8:8" x14ac:dyDescent="0.3">
      <c r="H7458" s="8"/>
    </row>
    <row r="7459" spans="8:8" x14ac:dyDescent="0.3">
      <c r="H7459" s="8"/>
    </row>
    <row r="7460" spans="8:8" x14ac:dyDescent="0.3">
      <c r="H7460" s="8"/>
    </row>
    <row r="7461" spans="8:8" x14ac:dyDescent="0.3">
      <c r="H7461" s="8"/>
    </row>
    <row r="7462" spans="8:8" x14ac:dyDescent="0.3">
      <c r="H7462" s="8"/>
    </row>
    <row r="7463" spans="8:8" x14ac:dyDescent="0.3">
      <c r="H7463" s="8"/>
    </row>
    <row r="7464" spans="8:8" x14ac:dyDescent="0.3">
      <c r="H7464" s="8"/>
    </row>
    <row r="7465" spans="8:8" x14ac:dyDescent="0.3">
      <c r="H7465" s="8"/>
    </row>
    <row r="7466" spans="8:8" x14ac:dyDescent="0.3">
      <c r="H7466" s="8"/>
    </row>
    <row r="7467" spans="8:8" x14ac:dyDescent="0.3">
      <c r="H7467" s="8"/>
    </row>
    <row r="7468" spans="8:8" x14ac:dyDescent="0.3">
      <c r="H7468" s="8"/>
    </row>
    <row r="7469" spans="8:8" x14ac:dyDescent="0.3">
      <c r="H7469" s="8"/>
    </row>
    <row r="7470" spans="8:8" x14ac:dyDescent="0.3">
      <c r="H7470" s="8"/>
    </row>
    <row r="7471" spans="8:8" x14ac:dyDescent="0.3">
      <c r="H7471" s="8"/>
    </row>
    <row r="7472" spans="8:8" x14ac:dyDescent="0.3">
      <c r="H7472" s="8"/>
    </row>
    <row r="7473" spans="8:8" x14ac:dyDescent="0.3">
      <c r="H7473" s="8"/>
    </row>
    <row r="7474" spans="8:8" x14ac:dyDescent="0.3">
      <c r="H7474" s="8"/>
    </row>
    <row r="7475" spans="8:8" x14ac:dyDescent="0.3">
      <c r="H7475" s="8"/>
    </row>
    <row r="7476" spans="8:8" x14ac:dyDescent="0.3">
      <c r="H7476" s="8"/>
    </row>
    <row r="7477" spans="8:8" x14ac:dyDescent="0.3">
      <c r="H7477" s="8"/>
    </row>
    <row r="7478" spans="8:8" x14ac:dyDescent="0.3">
      <c r="H7478" s="8"/>
    </row>
    <row r="7479" spans="8:8" x14ac:dyDescent="0.3">
      <c r="H7479" s="8"/>
    </row>
    <row r="7480" spans="8:8" x14ac:dyDescent="0.3">
      <c r="H7480" s="8"/>
    </row>
    <row r="7481" spans="8:8" x14ac:dyDescent="0.3">
      <c r="H7481" s="8"/>
    </row>
    <row r="7482" spans="8:8" x14ac:dyDescent="0.3">
      <c r="H7482" s="8"/>
    </row>
    <row r="7483" spans="8:8" x14ac:dyDescent="0.3">
      <c r="H7483" s="8"/>
    </row>
    <row r="7484" spans="8:8" x14ac:dyDescent="0.3">
      <c r="H7484" s="8"/>
    </row>
    <row r="7485" spans="8:8" x14ac:dyDescent="0.3">
      <c r="H7485" s="8"/>
    </row>
    <row r="7486" spans="8:8" x14ac:dyDescent="0.3">
      <c r="H7486" s="8"/>
    </row>
    <row r="7487" spans="8:8" x14ac:dyDescent="0.3">
      <c r="H7487" s="8"/>
    </row>
    <row r="7488" spans="8:8" x14ac:dyDescent="0.3">
      <c r="H7488" s="8"/>
    </row>
    <row r="7489" spans="8:8" x14ac:dyDescent="0.3">
      <c r="H7489" s="8"/>
    </row>
    <row r="7490" spans="8:8" x14ac:dyDescent="0.3">
      <c r="H7490" s="8"/>
    </row>
    <row r="7491" spans="8:8" x14ac:dyDescent="0.3">
      <c r="H7491" s="8"/>
    </row>
    <row r="7492" spans="8:8" x14ac:dyDescent="0.3">
      <c r="H7492" s="8"/>
    </row>
    <row r="7493" spans="8:8" x14ac:dyDescent="0.3">
      <c r="H7493" s="8"/>
    </row>
    <row r="7494" spans="8:8" x14ac:dyDescent="0.3">
      <c r="H7494" s="8"/>
    </row>
    <row r="7495" spans="8:8" x14ac:dyDescent="0.3">
      <c r="H7495" s="8"/>
    </row>
    <row r="7496" spans="8:8" x14ac:dyDescent="0.3">
      <c r="H7496" s="8"/>
    </row>
    <row r="7497" spans="8:8" x14ac:dyDescent="0.3">
      <c r="H7497" s="8"/>
    </row>
    <row r="7498" spans="8:8" x14ac:dyDescent="0.3">
      <c r="H7498" s="8"/>
    </row>
    <row r="7499" spans="8:8" x14ac:dyDescent="0.3">
      <c r="H7499" s="8"/>
    </row>
    <row r="7500" spans="8:8" x14ac:dyDescent="0.3">
      <c r="H7500" s="8"/>
    </row>
    <row r="7501" spans="8:8" x14ac:dyDescent="0.3">
      <c r="H7501" s="8"/>
    </row>
    <row r="7502" spans="8:8" x14ac:dyDescent="0.3">
      <c r="H7502" s="8"/>
    </row>
    <row r="7503" spans="8:8" x14ac:dyDescent="0.3">
      <c r="H7503" s="8"/>
    </row>
    <row r="7504" spans="8:8" x14ac:dyDescent="0.3">
      <c r="H7504" s="8"/>
    </row>
    <row r="7505" spans="8:8" x14ac:dyDescent="0.3">
      <c r="H7505" s="8"/>
    </row>
    <row r="7506" spans="8:8" x14ac:dyDescent="0.3">
      <c r="H7506" s="8"/>
    </row>
    <row r="7507" spans="8:8" x14ac:dyDescent="0.3">
      <c r="H7507" s="8"/>
    </row>
    <row r="7508" spans="8:8" x14ac:dyDescent="0.3">
      <c r="H7508" s="8"/>
    </row>
    <row r="7509" spans="8:8" x14ac:dyDescent="0.3">
      <c r="H7509" s="8"/>
    </row>
    <row r="7510" spans="8:8" x14ac:dyDescent="0.3">
      <c r="H7510" s="8"/>
    </row>
    <row r="7511" spans="8:8" x14ac:dyDescent="0.3">
      <c r="H7511" s="8"/>
    </row>
    <row r="7512" spans="8:8" x14ac:dyDescent="0.3">
      <c r="H7512" s="8"/>
    </row>
    <row r="7513" spans="8:8" x14ac:dyDescent="0.3">
      <c r="H7513" s="8"/>
    </row>
    <row r="7514" spans="8:8" x14ac:dyDescent="0.3">
      <c r="H7514" s="8"/>
    </row>
    <row r="7515" spans="8:8" x14ac:dyDescent="0.3">
      <c r="H7515" s="8"/>
    </row>
    <row r="7516" spans="8:8" x14ac:dyDescent="0.3">
      <c r="H7516" s="8"/>
    </row>
    <row r="7517" spans="8:8" x14ac:dyDescent="0.3">
      <c r="H7517" s="8"/>
    </row>
    <row r="7518" spans="8:8" x14ac:dyDescent="0.3">
      <c r="H7518" s="8"/>
    </row>
    <row r="7519" spans="8:8" x14ac:dyDescent="0.3">
      <c r="H7519" s="8"/>
    </row>
    <row r="7520" spans="8:8" x14ac:dyDescent="0.3">
      <c r="H7520" s="8"/>
    </row>
    <row r="7521" spans="8:8" x14ac:dyDescent="0.3">
      <c r="H7521" s="8"/>
    </row>
    <row r="7522" spans="8:8" x14ac:dyDescent="0.3">
      <c r="H7522" s="8"/>
    </row>
    <row r="7523" spans="8:8" x14ac:dyDescent="0.3">
      <c r="H7523" s="8"/>
    </row>
    <row r="7524" spans="8:8" x14ac:dyDescent="0.3">
      <c r="H7524" s="8"/>
    </row>
    <row r="7525" spans="8:8" x14ac:dyDescent="0.3">
      <c r="H7525" s="8"/>
    </row>
    <row r="7526" spans="8:8" x14ac:dyDescent="0.3">
      <c r="H7526" s="8"/>
    </row>
    <row r="7527" spans="8:8" x14ac:dyDescent="0.3">
      <c r="H7527" s="8"/>
    </row>
    <row r="7528" spans="8:8" x14ac:dyDescent="0.3">
      <c r="H7528" s="8"/>
    </row>
    <row r="7529" spans="8:8" x14ac:dyDescent="0.3">
      <c r="H7529" s="8"/>
    </row>
    <row r="7530" spans="8:8" x14ac:dyDescent="0.3">
      <c r="H7530" s="8"/>
    </row>
    <row r="7531" spans="8:8" x14ac:dyDescent="0.3">
      <c r="H7531" s="8"/>
    </row>
    <row r="7532" spans="8:8" x14ac:dyDescent="0.3">
      <c r="H7532" s="8"/>
    </row>
    <row r="7533" spans="8:8" x14ac:dyDescent="0.3">
      <c r="H7533" s="8"/>
    </row>
    <row r="7534" spans="8:8" x14ac:dyDescent="0.3">
      <c r="H7534" s="8"/>
    </row>
    <row r="7535" spans="8:8" x14ac:dyDescent="0.3">
      <c r="H7535" s="8"/>
    </row>
    <row r="7536" spans="8:8" x14ac:dyDescent="0.3">
      <c r="H7536" s="8"/>
    </row>
    <row r="7537" spans="8:8" x14ac:dyDescent="0.3">
      <c r="H7537" s="8"/>
    </row>
    <row r="7538" spans="8:8" x14ac:dyDescent="0.3">
      <c r="H7538" s="8"/>
    </row>
    <row r="7539" spans="8:8" x14ac:dyDescent="0.3">
      <c r="H7539" s="8"/>
    </row>
    <row r="7540" spans="8:8" x14ac:dyDescent="0.3">
      <c r="H7540" s="8"/>
    </row>
    <row r="7541" spans="8:8" x14ac:dyDescent="0.3">
      <c r="H7541" s="8"/>
    </row>
    <row r="7542" spans="8:8" x14ac:dyDescent="0.3">
      <c r="H7542" s="8"/>
    </row>
    <row r="7543" spans="8:8" x14ac:dyDescent="0.3">
      <c r="H7543" s="8"/>
    </row>
    <row r="7544" spans="8:8" x14ac:dyDescent="0.3">
      <c r="H7544" s="8"/>
    </row>
    <row r="7545" spans="8:8" x14ac:dyDescent="0.3">
      <c r="H7545" s="8"/>
    </row>
    <row r="7546" spans="8:8" x14ac:dyDescent="0.3">
      <c r="H7546" s="8"/>
    </row>
    <row r="7547" spans="8:8" x14ac:dyDescent="0.3">
      <c r="H7547" s="8"/>
    </row>
    <row r="7548" spans="8:8" x14ac:dyDescent="0.3">
      <c r="H7548" s="8"/>
    </row>
    <row r="7549" spans="8:8" x14ac:dyDescent="0.3">
      <c r="H7549" s="8"/>
    </row>
    <row r="7550" spans="8:8" x14ac:dyDescent="0.3">
      <c r="H7550" s="8"/>
    </row>
    <row r="7551" spans="8:8" x14ac:dyDescent="0.3">
      <c r="H7551" s="8"/>
    </row>
    <row r="7552" spans="8:8" x14ac:dyDescent="0.3">
      <c r="H7552" s="8"/>
    </row>
    <row r="7553" spans="8:8" x14ac:dyDescent="0.3">
      <c r="H7553" s="8"/>
    </row>
    <row r="7554" spans="8:8" x14ac:dyDescent="0.3">
      <c r="H7554" s="8"/>
    </row>
    <row r="7555" spans="8:8" x14ac:dyDescent="0.3">
      <c r="H7555" s="8"/>
    </row>
    <row r="7556" spans="8:8" x14ac:dyDescent="0.3">
      <c r="H7556" s="8"/>
    </row>
    <row r="7557" spans="8:8" x14ac:dyDescent="0.3">
      <c r="H7557" s="8"/>
    </row>
    <row r="7558" spans="8:8" x14ac:dyDescent="0.3">
      <c r="H7558" s="8"/>
    </row>
    <row r="7559" spans="8:8" x14ac:dyDescent="0.3">
      <c r="H7559" s="8"/>
    </row>
    <row r="7560" spans="8:8" x14ac:dyDescent="0.3">
      <c r="H7560" s="8"/>
    </row>
    <row r="7561" spans="8:8" x14ac:dyDescent="0.3">
      <c r="H7561" s="8"/>
    </row>
    <row r="7562" spans="8:8" x14ac:dyDescent="0.3">
      <c r="H7562" s="8"/>
    </row>
    <row r="7563" spans="8:8" x14ac:dyDescent="0.3">
      <c r="H7563" s="8"/>
    </row>
    <row r="7564" spans="8:8" x14ac:dyDescent="0.3">
      <c r="H7564" s="8"/>
    </row>
    <row r="7565" spans="8:8" x14ac:dyDescent="0.3">
      <c r="H7565" s="8"/>
    </row>
    <row r="7566" spans="8:8" x14ac:dyDescent="0.3">
      <c r="H7566" s="8"/>
    </row>
    <row r="7567" spans="8:8" x14ac:dyDescent="0.3">
      <c r="H7567" s="8"/>
    </row>
    <row r="7568" spans="8:8" x14ac:dyDescent="0.3">
      <c r="H7568" s="8"/>
    </row>
    <row r="7569" spans="8:8" x14ac:dyDescent="0.3">
      <c r="H7569" s="8"/>
    </row>
    <row r="7570" spans="8:8" x14ac:dyDescent="0.3">
      <c r="H7570" s="8"/>
    </row>
    <row r="7571" spans="8:8" x14ac:dyDescent="0.3">
      <c r="H7571" s="8"/>
    </row>
    <row r="7572" spans="8:8" x14ac:dyDescent="0.3">
      <c r="H7572" s="8"/>
    </row>
    <row r="7573" spans="8:8" x14ac:dyDescent="0.3">
      <c r="H7573" s="8"/>
    </row>
    <row r="7574" spans="8:8" x14ac:dyDescent="0.3">
      <c r="H7574" s="8"/>
    </row>
    <row r="7575" spans="8:8" x14ac:dyDescent="0.3">
      <c r="H7575" s="8"/>
    </row>
    <row r="7576" spans="8:8" x14ac:dyDescent="0.3">
      <c r="H7576" s="8"/>
    </row>
    <row r="7577" spans="8:8" x14ac:dyDescent="0.3">
      <c r="H7577" s="8"/>
    </row>
    <row r="7578" spans="8:8" x14ac:dyDescent="0.3">
      <c r="H7578" s="8"/>
    </row>
    <row r="7579" spans="8:8" x14ac:dyDescent="0.3">
      <c r="H7579" s="8"/>
    </row>
    <row r="7580" spans="8:8" x14ac:dyDescent="0.3">
      <c r="H7580" s="8"/>
    </row>
    <row r="7581" spans="8:8" x14ac:dyDescent="0.3">
      <c r="H7581" s="8"/>
    </row>
    <row r="7582" spans="8:8" x14ac:dyDescent="0.3">
      <c r="H7582" s="8"/>
    </row>
    <row r="7583" spans="8:8" x14ac:dyDescent="0.3">
      <c r="H7583" s="8"/>
    </row>
    <row r="7584" spans="8:8" x14ac:dyDescent="0.3">
      <c r="H7584" s="8"/>
    </row>
    <row r="7585" spans="8:8" x14ac:dyDescent="0.3">
      <c r="H7585" s="8"/>
    </row>
    <row r="7586" spans="8:8" x14ac:dyDescent="0.3">
      <c r="H7586" s="8"/>
    </row>
    <row r="7587" spans="8:8" x14ac:dyDescent="0.3">
      <c r="H7587" s="8"/>
    </row>
    <row r="7588" spans="8:8" x14ac:dyDescent="0.3">
      <c r="H7588" s="8"/>
    </row>
    <row r="7589" spans="8:8" x14ac:dyDescent="0.3">
      <c r="H7589" s="8"/>
    </row>
    <row r="7590" spans="8:8" x14ac:dyDescent="0.3">
      <c r="H7590" s="8"/>
    </row>
    <row r="7591" spans="8:8" x14ac:dyDescent="0.3">
      <c r="H7591" s="8"/>
    </row>
    <row r="7592" spans="8:8" x14ac:dyDescent="0.3">
      <c r="H7592" s="8"/>
    </row>
    <row r="7593" spans="8:8" x14ac:dyDescent="0.3">
      <c r="H7593" s="8"/>
    </row>
    <row r="7594" spans="8:8" x14ac:dyDescent="0.3">
      <c r="H7594" s="8"/>
    </row>
    <row r="7595" spans="8:8" x14ac:dyDescent="0.3">
      <c r="H7595" s="8"/>
    </row>
    <row r="7596" spans="8:8" x14ac:dyDescent="0.3">
      <c r="H7596" s="8"/>
    </row>
    <row r="7597" spans="8:8" x14ac:dyDescent="0.3">
      <c r="H7597" s="8"/>
    </row>
    <row r="7598" spans="8:8" x14ac:dyDescent="0.3">
      <c r="H7598" s="8"/>
    </row>
    <row r="7599" spans="8:8" x14ac:dyDescent="0.3">
      <c r="H7599" s="8"/>
    </row>
    <row r="7600" spans="8:8" x14ac:dyDescent="0.3">
      <c r="H7600" s="8"/>
    </row>
    <row r="7601" spans="8:8" x14ac:dyDescent="0.3">
      <c r="H7601" s="8"/>
    </row>
    <row r="7602" spans="8:8" x14ac:dyDescent="0.3">
      <c r="H7602" s="8"/>
    </row>
    <row r="7603" spans="8:8" x14ac:dyDescent="0.3">
      <c r="H7603" s="8"/>
    </row>
    <row r="7604" spans="8:8" x14ac:dyDescent="0.3">
      <c r="H7604" s="8"/>
    </row>
    <row r="7605" spans="8:8" x14ac:dyDescent="0.3">
      <c r="H7605" s="8"/>
    </row>
    <row r="7606" spans="8:8" x14ac:dyDescent="0.3">
      <c r="H7606" s="8"/>
    </row>
    <row r="7607" spans="8:8" x14ac:dyDescent="0.3">
      <c r="H7607" s="8"/>
    </row>
    <row r="7608" spans="8:8" x14ac:dyDescent="0.3">
      <c r="H7608" s="8"/>
    </row>
    <row r="7609" spans="8:8" x14ac:dyDescent="0.3">
      <c r="H7609" s="8"/>
    </row>
    <row r="7610" spans="8:8" x14ac:dyDescent="0.3">
      <c r="H7610" s="8"/>
    </row>
    <row r="7611" spans="8:8" x14ac:dyDescent="0.3">
      <c r="H7611" s="8"/>
    </row>
    <row r="7612" spans="8:8" x14ac:dyDescent="0.3">
      <c r="H7612" s="8"/>
    </row>
    <row r="7613" spans="8:8" x14ac:dyDescent="0.3">
      <c r="H7613" s="8"/>
    </row>
    <row r="7614" spans="8:8" x14ac:dyDescent="0.3">
      <c r="H7614" s="8"/>
    </row>
    <row r="7615" spans="8:8" x14ac:dyDescent="0.3">
      <c r="H7615" s="8"/>
    </row>
    <row r="7616" spans="8:8" x14ac:dyDescent="0.3">
      <c r="H7616" s="8"/>
    </row>
    <row r="7617" spans="8:8" x14ac:dyDescent="0.3">
      <c r="H7617" s="8"/>
    </row>
    <row r="7618" spans="8:8" x14ac:dyDescent="0.3">
      <c r="H7618" s="8"/>
    </row>
    <row r="7619" spans="8:8" x14ac:dyDescent="0.3">
      <c r="H7619" s="8"/>
    </row>
    <row r="7620" spans="8:8" x14ac:dyDescent="0.3">
      <c r="H7620" s="8"/>
    </row>
    <row r="7621" spans="8:8" x14ac:dyDescent="0.3">
      <c r="H7621" s="8"/>
    </row>
    <row r="7622" spans="8:8" x14ac:dyDescent="0.3">
      <c r="H7622" s="8"/>
    </row>
    <row r="7623" spans="8:8" x14ac:dyDescent="0.3">
      <c r="H7623" s="8"/>
    </row>
    <row r="7624" spans="8:8" x14ac:dyDescent="0.3">
      <c r="H7624" s="8"/>
    </row>
    <row r="7625" spans="8:8" x14ac:dyDescent="0.3">
      <c r="H7625" s="8"/>
    </row>
    <row r="7626" spans="8:8" x14ac:dyDescent="0.3">
      <c r="H7626" s="8"/>
    </row>
    <row r="7627" spans="8:8" x14ac:dyDescent="0.3">
      <c r="H7627" s="8"/>
    </row>
    <row r="7628" spans="8:8" x14ac:dyDescent="0.3">
      <c r="H7628" s="8"/>
    </row>
    <row r="7629" spans="8:8" x14ac:dyDescent="0.3">
      <c r="H7629" s="8"/>
    </row>
    <row r="7630" spans="8:8" x14ac:dyDescent="0.3">
      <c r="H7630" s="8"/>
    </row>
    <row r="7631" spans="8:8" x14ac:dyDescent="0.3">
      <c r="H7631" s="8"/>
    </row>
    <row r="7632" spans="8:8" x14ac:dyDescent="0.3">
      <c r="H7632" s="8"/>
    </row>
    <row r="7633" spans="8:8" x14ac:dyDescent="0.3">
      <c r="H7633" s="8"/>
    </row>
    <row r="7634" spans="8:8" x14ac:dyDescent="0.3">
      <c r="H7634" s="8"/>
    </row>
    <row r="7635" spans="8:8" x14ac:dyDescent="0.3">
      <c r="H7635" s="8"/>
    </row>
    <row r="7636" spans="8:8" x14ac:dyDescent="0.3">
      <c r="H7636" s="8"/>
    </row>
    <row r="7637" spans="8:8" x14ac:dyDescent="0.3">
      <c r="H7637" s="8"/>
    </row>
    <row r="7638" spans="8:8" x14ac:dyDescent="0.3">
      <c r="H7638" s="8"/>
    </row>
    <row r="7639" spans="8:8" x14ac:dyDescent="0.3">
      <c r="H7639" s="8"/>
    </row>
    <row r="7640" spans="8:8" x14ac:dyDescent="0.3">
      <c r="H7640" s="8"/>
    </row>
    <row r="7641" spans="8:8" x14ac:dyDescent="0.3">
      <c r="H7641" s="8"/>
    </row>
    <row r="7642" spans="8:8" x14ac:dyDescent="0.3">
      <c r="H7642" s="8"/>
    </row>
    <row r="7643" spans="8:8" x14ac:dyDescent="0.3">
      <c r="H7643" s="8"/>
    </row>
    <row r="7644" spans="8:8" x14ac:dyDescent="0.3">
      <c r="H7644" s="8"/>
    </row>
    <row r="7645" spans="8:8" x14ac:dyDescent="0.3">
      <c r="H7645" s="8"/>
    </row>
    <row r="7646" spans="8:8" x14ac:dyDescent="0.3">
      <c r="H7646" s="8"/>
    </row>
    <row r="7647" spans="8:8" x14ac:dyDescent="0.3">
      <c r="H7647" s="8"/>
    </row>
    <row r="7648" spans="8:8" x14ac:dyDescent="0.3">
      <c r="H7648" s="8"/>
    </row>
    <row r="7649" spans="8:8" x14ac:dyDescent="0.3">
      <c r="H7649" s="8"/>
    </row>
    <row r="7650" spans="8:8" x14ac:dyDescent="0.3">
      <c r="H7650" s="8"/>
    </row>
    <row r="7651" spans="8:8" x14ac:dyDescent="0.3">
      <c r="H7651" s="8"/>
    </row>
    <row r="7652" spans="8:8" x14ac:dyDescent="0.3">
      <c r="H7652" s="8"/>
    </row>
    <row r="7653" spans="8:8" x14ac:dyDescent="0.3">
      <c r="H7653" s="8"/>
    </row>
    <row r="7654" spans="8:8" x14ac:dyDescent="0.3">
      <c r="H7654" s="8"/>
    </row>
    <row r="7655" spans="8:8" x14ac:dyDescent="0.3">
      <c r="H7655" s="8"/>
    </row>
    <row r="7656" spans="8:8" x14ac:dyDescent="0.3">
      <c r="H7656" s="8"/>
    </row>
    <row r="7657" spans="8:8" x14ac:dyDescent="0.3">
      <c r="H7657" s="8"/>
    </row>
    <row r="7658" spans="8:8" x14ac:dyDescent="0.3">
      <c r="H7658" s="8"/>
    </row>
    <row r="7659" spans="8:8" x14ac:dyDescent="0.3">
      <c r="H7659" s="8"/>
    </row>
    <row r="7660" spans="8:8" x14ac:dyDescent="0.3">
      <c r="H7660" s="8"/>
    </row>
    <row r="7661" spans="8:8" x14ac:dyDescent="0.3">
      <c r="H7661" s="8"/>
    </row>
    <row r="7662" spans="8:8" x14ac:dyDescent="0.3">
      <c r="H7662" s="8"/>
    </row>
    <row r="7663" spans="8:8" x14ac:dyDescent="0.3">
      <c r="H7663" s="8"/>
    </row>
    <row r="7664" spans="8:8" x14ac:dyDescent="0.3">
      <c r="H7664" s="8"/>
    </row>
    <row r="7665" spans="8:8" x14ac:dyDescent="0.3">
      <c r="H7665" s="8"/>
    </row>
    <row r="7666" spans="8:8" x14ac:dyDescent="0.3">
      <c r="H7666" s="8"/>
    </row>
    <row r="7667" spans="8:8" x14ac:dyDescent="0.3">
      <c r="H7667" s="8"/>
    </row>
    <row r="7668" spans="8:8" x14ac:dyDescent="0.3">
      <c r="H7668" s="8"/>
    </row>
    <row r="7669" spans="8:8" x14ac:dyDescent="0.3">
      <c r="H7669" s="8"/>
    </row>
    <row r="7670" spans="8:8" x14ac:dyDescent="0.3">
      <c r="H7670" s="8"/>
    </row>
    <row r="7671" spans="8:8" x14ac:dyDescent="0.3">
      <c r="H7671" s="8"/>
    </row>
    <row r="7672" spans="8:8" x14ac:dyDescent="0.3">
      <c r="H7672" s="8"/>
    </row>
    <row r="7673" spans="8:8" x14ac:dyDescent="0.3">
      <c r="H7673" s="8"/>
    </row>
    <row r="7674" spans="8:8" x14ac:dyDescent="0.3">
      <c r="H7674" s="8"/>
    </row>
    <row r="7675" spans="8:8" x14ac:dyDescent="0.3">
      <c r="H7675" s="8"/>
    </row>
    <row r="7676" spans="8:8" x14ac:dyDescent="0.3">
      <c r="H7676" s="8"/>
    </row>
    <row r="7677" spans="8:8" x14ac:dyDescent="0.3">
      <c r="H7677" s="8"/>
    </row>
    <row r="7678" spans="8:8" x14ac:dyDescent="0.3">
      <c r="H7678" s="8"/>
    </row>
    <row r="7679" spans="8:8" x14ac:dyDescent="0.3">
      <c r="H7679" s="8"/>
    </row>
    <row r="7680" spans="8:8" x14ac:dyDescent="0.3">
      <c r="H7680" s="8"/>
    </row>
    <row r="7681" spans="8:8" x14ac:dyDescent="0.3">
      <c r="H7681" s="8"/>
    </row>
    <row r="7682" spans="8:8" x14ac:dyDescent="0.3">
      <c r="H7682" s="8"/>
    </row>
    <row r="7683" spans="8:8" x14ac:dyDescent="0.3">
      <c r="H7683" s="8"/>
    </row>
    <row r="7684" spans="8:8" x14ac:dyDescent="0.3">
      <c r="H7684" s="8"/>
    </row>
    <row r="7685" spans="8:8" x14ac:dyDescent="0.3">
      <c r="H7685" s="8"/>
    </row>
    <row r="7686" spans="8:8" x14ac:dyDescent="0.3">
      <c r="H7686" s="8"/>
    </row>
    <row r="7687" spans="8:8" x14ac:dyDescent="0.3">
      <c r="H7687" s="8"/>
    </row>
    <row r="7688" spans="8:8" x14ac:dyDescent="0.3">
      <c r="H7688" s="8"/>
    </row>
    <row r="7689" spans="8:8" x14ac:dyDescent="0.3">
      <c r="H7689" s="8"/>
    </row>
    <row r="7690" spans="8:8" x14ac:dyDescent="0.3">
      <c r="H7690" s="8"/>
    </row>
    <row r="7691" spans="8:8" x14ac:dyDescent="0.3">
      <c r="H7691" s="8"/>
    </row>
    <row r="7692" spans="8:8" x14ac:dyDescent="0.3">
      <c r="H7692" s="8"/>
    </row>
    <row r="7693" spans="8:8" x14ac:dyDescent="0.3">
      <c r="H7693" s="8"/>
    </row>
    <row r="7694" spans="8:8" x14ac:dyDescent="0.3">
      <c r="H7694" s="8"/>
    </row>
    <row r="7695" spans="8:8" x14ac:dyDescent="0.3">
      <c r="H7695" s="8"/>
    </row>
    <row r="7696" spans="8:8" x14ac:dyDescent="0.3">
      <c r="H7696" s="8"/>
    </row>
    <row r="7697" spans="8:8" x14ac:dyDescent="0.3">
      <c r="H7697" s="8"/>
    </row>
    <row r="7698" spans="8:8" x14ac:dyDescent="0.3">
      <c r="H7698" s="8"/>
    </row>
    <row r="7699" spans="8:8" x14ac:dyDescent="0.3">
      <c r="H7699" s="8"/>
    </row>
    <row r="7700" spans="8:8" x14ac:dyDescent="0.3">
      <c r="H7700" s="8"/>
    </row>
    <row r="7701" spans="8:8" x14ac:dyDescent="0.3">
      <c r="H7701" s="8"/>
    </row>
    <row r="7702" spans="8:8" x14ac:dyDescent="0.3">
      <c r="H7702" s="8"/>
    </row>
    <row r="7703" spans="8:8" x14ac:dyDescent="0.3">
      <c r="H7703" s="8"/>
    </row>
    <row r="7704" spans="8:8" x14ac:dyDescent="0.3">
      <c r="H7704" s="8"/>
    </row>
    <row r="7705" spans="8:8" x14ac:dyDescent="0.3">
      <c r="H7705" s="8"/>
    </row>
    <row r="7706" spans="8:8" x14ac:dyDescent="0.3">
      <c r="H7706" s="8"/>
    </row>
    <row r="7707" spans="8:8" x14ac:dyDescent="0.3">
      <c r="H7707" s="8"/>
    </row>
    <row r="7708" spans="8:8" x14ac:dyDescent="0.3">
      <c r="H7708" s="8"/>
    </row>
    <row r="7709" spans="8:8" x14ac:dyDescent="0.3">
      <c r="H7709" s="8"/>
    </row>
    <row r="7710" spans="8:8" x14ac:dyDescent="0.3">
      <c r="H7710" s="8"/>
    </row>
    <row r="7711" spans="8:8" x14ac:dyDescent="0.3">
      <c r="H7711" s="8"/>
    </row>
    <row r="7712" spans="8:8" x14ac:dyDescent="0.3">
      <c r="H7712" s="8"/>
    </row>
    <row r="7713" spans="8:8" x14ac:dyDescent="0.3">
      <c r="H7713" s="8"/>
    </row>
    <row r="7714" spans="8:8" x14ac:dyDescent="0.3">
      <c r="H7714" s="8"/>
    </row>
    <row r="7715" spans="8:8" x14ac:dyDescent="0.3">
      <c r="H7715" s="8"/>
    </row>
    <row r="7716" spans="8:8" x14ac:dyDescent="0.3">
      <c r="H7716" s="8"/>
    </row>
    <row r="7717" spans="8:8" x14ac:dyDescent="0.3">
      <c r="H7717" s="8"/>
    </row>
    <row r="7718" spans="8:8" x14ac:dyDescent="0.3">
      <c r="H7718" s="8"/>
    </row>
    <row r="7719" spans="8:8" x14ac:dyDescent="0.3">
      <c r="H7719" s="8"/>
    </row>
    <row r="7720" spans="8:8" x14ac:dyDescent="0.3">
      <c r="H7720" s="8"/>
    </row>
    <row r="7721" spans="8:8" x14ac:dyDescent="0.3">
      <c r="H7721" s="8"/>
    </row>
    <row r="7722" spans="8:8" x14ac:dyDescent="0.3">
      <c r="H7722" s="8"/>
    </row>
    <row r="7723" spans="8:8" x14ac:dyDescent="0.3">
      <c r="H7723" s="8"/>
    </row>
    <row r="7724" spans="8:8" x14ac:dyDescent="0.3">
      <c r="H7724" s="8"/>
    </row>
    <row r="7725" spans="8:8" x14ac:dyDescent="0.3">
      <c r="H7725" s="8"/>
    </row>
    <row r="7726" spans="8:8" x14ac:dyDescent="0.3">
      <c r="H7726" s="8"/>
    </row>
    <row r="7727" spans="8:8" x14ac:dyDescent="0.3">
      <c r="H7727" s="8"/>
    </row>
    <row r="7728" spans="8:8" x14ac:dyDescent="0.3">
      <c r="H7728" s="8"/>
    </row>
    <row r="7729" spans="8:8" x14ac:dyDescent="0.3">
      <c r="H7729" s="8"/>
    </row>
    <row r="7730" spans="8:8" x14ac:dyDescent="0.3">
      <c r="H7730" s="8"/>
    </row>
    <row r="7731" spans="8:8" x14ac:dyDescent="0.3">
      <c r="H7731" s="8"/>
    </row>
    <row r="7732" spans="8:8" x14ac:dyDescent="0.3">
      <c r="H7732" s="8"/>
    </row>
    <row r="7733" spans="8:8" x14ac:dyDescent="0.3">
      <c r="H7733" s="8"/>
    </row>
    <row r="7734" spans="8:8" x14ac:dyDescent="0.3">
      <c r="H7734" s="8"/>
    </row>
    <row r="7735" spans="8:8" x14ac:dyDescent="0.3">
      <c r="H7735" s="8"/>
    </row>
    <row r="7736" spans="8:8" x14ac:dyDescent="0.3">
      <c r="H7736" s="8"/>
    </row>
    <row r="7737" spans="8:8" x14ac:dyDescent="0.3">
      <c r="H7737" s="8"/>
    </row>
    <row r="7738" spans="8:8" x14ac:dyDescent="0.3">
      <c r="H7738" s="8"/>
    </row>
    <row r="7739" spans="8:8" x14ac:dyDescent="0.3">
      <c r="H7739" s="8"/>
    </row>
    <row r="7740" spans="8:8" x14ac:dyDescent="0.3">
      <c r="H7740" s="8"/>
    </row>
    <row r="7741" spans="8:8" x14ac:dyDescent="0.3">
      <c r="H7741" s="8"/>
    </row>
    <row r="7742" spans="8:8" x14ac:dyDescent="0.3">
      <c r="H7742" s="8"/>
    </row>
    <row r="7743" spans="8:8" x14ac:dyDescent="0.3">
      <c r="H7743" s="8"/>
    </row>
    <row r="7744" spans="8:8" x14ac:dyDescent="0.3">
      <c r="H7744" s="8"/>
    </row>
    <row r="7745" spans="8:8" x14ac:dyDescent="0.3">
      <c r="H7745" s="8"/>
    </row>
    <row r="7746" spans="8:8" x14ac:dyDescent="0.3">
      <c r="H7746" s="8"/>
    </row>
    <row r="7747" spans="8:8" x14ac:dyDescent="0.3">
      <c r="H7747" s="8"/>
    </row>
    <row r="7748" spans="8:8" x14ac:dyDescent="0.3">
      <c r="H7748" s="8"/>
    </row>
    <row r="7749" spans="8:8" x14ac:dyDescent="0.3">
      <c r="H7749" s="8"/>
    </row>
    <row r="7750" spans="8:8" x14ac:dyDescent="0.3">
      <c r="H7750" s="8"/>
    </row>
    <row r="7751" spans="8:8" x14ac:dyDescent="0.3">
      <c r="H7751" s="8"/>
    </row>
    <row r="7752" spans="8:8" x14ac:dyDescent="0.3">
      <c r="H7752" s="8"/>
    </row>
    <row r="7753" spans="8:8" x14ac:dyDescent="0.3">
      <c r="H7753" s="8"/>
    </row>
    <row r="7754" spans="8:8" x14ac:dyDescent="0.3">
      <c r="H7754" s="8"/>
    </row>
    <row r="7755" spans="8:8" x14ac:dyDescent="0.3">
      <c r="H7755" s="8"/>
    </row>
    <row r="7756" spans="8:8" x14ac:dyDescent="0.3">
      <c r="H7756" s="8"/>
    </row>
    <row r="7757" spans="8:8" x14ac:dyDescent="0.3">
      <c r="H7757" s="8"/>
    </row>
    <row r="7758" spans="8:8" x14ac:dyDescent="0.3">
      <c r="H7758" s="8"/>
    </row>
    <row r="7759" spans="8:8" x14ac:dyDescent="0.3">
      <c r="H7759" s="8"/>
    </row>
    <row r="7760" spans="8:8" x14ac:dyDescent="0.3">
      <c r="H7760" s="8"/>
    </row>
    <row r="7761" spans="8:8" x14ac:dyDescent="0.3">
      <c r="H7761" s="8"/>
    </row>
    <row r="7762" spans="8:8" x14ac:dyDescent="0.3">
      <c r="H7762" s="8"/>
    </row>
    <row r="7763" spans="8:8" x14ac:dyDescent="0.3">
      <c r="H7763" s="8"/>
    </row>
    <row r="7764" spans="8:8" x14ac:dyDescent="0.3">
      <c r="H7764" s="8"/>
    </row>
    <row r="7765" spans="8:8" x14ac:dyDescent="0.3">
      <c r="H7765" s="8"/>
    </row>
    <row r="7766" spans="8:8" x14ac:dyDescent="0.3">
      <c r="H7766" s="8"/>
    </row>
    <row r="7767" spans="8:8" x14ac:dyDescent="0.3">
      <c r="H7767" s="8"/>
    </row>
    <row r="7768" spans="8:8" x14ac:dyDescent="0.3">
      <c r="H7768" s="8"/>
    </row>
    <row r="7769" spans="8:8" x14ac:dyDescent="0.3">
      <c r="H7769" s="8"/>
    </row>
    <row r="7770" spans="8:8" x14ac:dyDescent="0.3">
      <c r="H7770" s="8"/>
    </row>
    <row r="7771" spans="8:8" x14ac:dyDescent="0.3">
      <c r="H7771" s="8"/>
    </row>
    <row r="7772" spans="8:8" x14ac:dyDescent="0.3">
      <c r="H7772" s="8"/>
    </row>
    <row r="7773" spans="8:8" x14ac:dyDescent="0.3">
      <c r="H7773" s="8"/>
    </row>
    <row r="7774" spans="8:8" x14ac:dyDescent="0.3">
      <c r="H7774" s="8"/>
    </row>
    <row r="7775" spans="8:8" x14ac:dyDescent="0.3">
      <c r="H7775" s="8"/>
    </row>
    <row r="7776" spans="8:8" x14ac:dyDescent="0.3">
      <c r="H7776" s="8"/>
    </row>
    <row r="7777" spans="8:8" x14ac:dyDescent="0.3">
      <c r="H7777" s="8"/>
    </row>
    <row r="7778" spans="8:8" x14ac:dyDescent="0.3">
      <c r="H7778" s="8"/>
    </row>
    <row r="7779" spans="8:8" x14ac:dyDescent="0.3">
      <c r="H7779" s="8"/>
    </row>
    <row r="7780" spans="8:8" x14ac:dyDescent="0.3">
      <c r="H7780" s="8"/>
    </row>
    <row r="7781" spans="8:8" x14ac:dyDescent="0.3">
      <c r="H7781" s="8"/>
    </row>
    <row r="7782" spans="8:8" x14ac:dyDescent="0.3">
      <c r="H7782" s="8"/>
    </row>
    <row r="7783" spans="8:8" x14ac:dyDescent="0.3">
      <c r="H7783" s="8"/>
    </row>
    <row r="7784" spans="8:8" x14ac:dyDescent="0.3">
      <c r="H7784" s="8"/>
    </row>
    <row r="7785" spans="8:8" x14ac:dyDescent="0.3">
      <c r="H7785" s="8"/>
    </row>
    <row r="7786" spans="8:8" x14ac:dyDescent="0.3">
      <c r="H7786" s="8"/>
    </row>
    <row r="7787" spans="8:8" x14ac:dyDescent="0.3">
      <c r="H7787" s="8"/>
    </row>
    <row r="7788" spans="8:8" x14ac:dyDescent="0.3">
      <c r="H7788" s="8"/>
    </row>
    <row r="7789" spans="8:8" x14ac:dyDescent="0.3">
      <c r="H7789" s="8"/>
    </row>
    <row r="7790" spans="8:8" x14ac:dyDescent="0.3">
      <c r="H7790" s="8"/>
    </row>
    <row r="7791" spans="8:8" x14ac:dyDescent="0.3">
      <c r="H7791" s="8"/>
    </row>
    <row r="7792" spans="8:8" x14ac:dyDescent="0.3">
      <c r="H7792" s="8"/>
    </row>
    <row r="7793" spans="8:8" x14ac:dyDescent="0.3">
      <c r="H7793" s="8"/>
    </row>
    <row r="7794" spans="8:8" x14ac:dyDescent="0.3">
      <c r="H7794" s="8"/>
    </row>
    <row r="7795" spans="8:8" x14ac:dyDescent="0.3">
      <c r="H7795" s="8"/>
    </row>
    <row r="7796" spans="8:8" x14ac:dyDescent="0.3">
      <c r="H7796" s="8"/>
    </row>
    <row r="7797" spans="8:8" x14ac:dyDescent="0.3">
      <c r="H7797" s="8"/>
    </row>
    <row r="7798" spans="8:8" x14ac:dyDescent="0.3">
      <c r="H7798" s="8"/>
    </row>
    <row r="7799" spans="8:8" x14ac:dyDescent="0.3">
      <c r="H7799" s="8"/>
    </row>
    <row r="7800" spans="8:8" x14ac:dyDescent="0.3">
      <c r="H7800" s="8"/>
    </row>
    <row r="7801" spans="8:8" x14ac:dyDescent="0.3">
      <c r="H7801" s="8"/>
    </row>
    <row r="7802" spans="8:8" x14ac:dyDescent="0.3">
      <c r="H7802" s="8"/>
    </row>
    <row r="7803" spans="8:8" x14ac:dyDescent="0.3">
      <c r="H7803" s="8"/>
    </row>
    <row r="7804" spans="8:8" x14ac:dyDescent="0.3">
      <c r="H7804" s="8"/>
    </row>
    <row r="7805" spans="8:8" x14ac:dyDescent="0.3">
      <c r="H7805" s="8"/>
    </row>
    <row r="7806" spans="8:8" x14ac:dyDescent="0.3">
      <c r="H7806" s="8"/>
    </row>
    <row r="7807" spans="8:8" x14ac:dyDescent="0.3">
      <c r="H7807" s="8"/>
    </row>
    <row r="7808" spans="8:8" x14ac:dyDescent="0.3">
      <c r="H7808" s="8"/>
    </row>
    <row r="7809" spans="8:8" x14ac:dyDescent="0.3">
      <c r="H7809" s="8"/>
    </row>
    <row r="7810" spans="8:8" x14ac:dyDescent="0.3">
      <c r="H7810" s="8"/>
    </row>
    <row r="7811" spans="8:8" x14ac:dyDescent="0.3">
      <c r="H7811" s="8"/>
    </row>
    <row r="7812" spans="8:8" x14ac:dyDescent="0.3">
      <c r="H7812" s="8"/>
    </row>
    <row r="7813" spans="8:8" x14ac:dyDescent="0.3">
      <c r="H7813" s="8"/>
    </row>
    <row r="7814" spans="8:8" x14ac:dyDescent="0.3">
      <c r="H7814" s="8"/>
    </row>
    <row r="7815" spans="8:8" x14ac:dyDescent="0.3">
      <c r="H7815" s="8"/>
    </row>
    <row r="7816" spans="8:8" x14ac:dyDescent="0.3">
      <c r="H7816" s="8"/>
    </row>
    <row r="7817" spans="8:8" x14ac:dyDescent="0.3">
      <c r="H7817" s="8"/>
    </row>
    <row r="7818" spans="8:8" x14ac:dyDescent="0.3">
      <c r="H7818" s="8"/>
    </row>
    <row r="7819" spans="8:8" x14ac:dyDescent="0.3">
      <c r="H7819" s="8"/>
    </row>
    <row r="7820" spans="8:8" x14ac:dyDescent="0.3">
      <c r="H7820" s="8"/>
    </row>
    <row r="7821" spans="8:8" x14ac:dyDescent="0.3">
      <c r="H7821" s="8"/>
    </row>
    <row r="7822" spans="8:8" x14ac:dyDescent="0.3">
      <c r="H7822" s="8"/>
    </row>
    <row r="7823" spans="8:8" x14ac:dyDescent="0.3">
      <c r="H7823" s="8"/>
    </row>
    <row r="7824" spans="8:8" x14ac:dyDescent="0.3">
      <c r="H7824" s="8"/>
    </row>
    <row r="7825" spans="8:8" x14ac:dyDescent="0.3">
      <c r="H7825" s="8"/>
    </row>
    <row r="7826" spans="8:8" x14ac:dyDescent="0.3">
      <c r="H7826" s="8"/>
    </row>
    <row r="7827" spans="8:8" x14ac:dyDescent="0.3">
      <c r="H7827" s="8"/>
    </row>
    <row r="7828" spans="8:8" x14ac:dyDescent="0.3">
      <c r="H7828" s="8"/>
    </row>
    <row r="7829" spans="8:8" x14ac:dyDescent="0.3">
      <c r="H7829" s="8"/>
    </row>
    <row r="7830" spans="8:8" x14ac:dyDescent="0.3">
      <c r="H7830" s="8"/>
    </row>
    <row r="7831" spans="8:8" x14ac:dyDescent="0.3">
      <c r="H7831" s="8"/>
    </row>
    <row r="7832" spans="8:8" x14ac:dyDescent="0.3">
      <c r="H7832" s="8"/>
    </row>
    <row r="7833" spans="8:8" x14ac:dyDescent="0.3">
      <c r="H7833" s="8"/>
    </row>
    <row r="7834" spans="8:8" x14ac:dyDescent="0.3">
      <c r="H7834" s="8"/>
    </row>
    <row r="7835" spans="8:8" x14ac:dyDescent="0.3">
      <c r="H7835" s="8"/>
    </row>
    <row r="7836" spans="8:8" x14ac:dyDescent="0.3">
      <c r="H7836" s="8"/>
    </row>
    <row r="7837" spans="8:8" x14ac:dyDescent="0.3">
      <c r="H7837" s="8"/>
    </row>
    <row r="7838" spans="8:8" x14ac:dyDescent="0.3">
      <c r="H7838" s="8"/>
    </row>
    <row r="7839" spans="8:8" x14ac:dyDescent="0.3">
      <c r="H7839" s="8"/>
    </row>
    <row r="7840" spans="8:8" x14ac:dyDescent="0.3">
      <c r="H7840" s="8"/>
    </row>
    <row r="7841" spans="8:8" x14ac:dyDescent="0.3">
      <c r="H7841" s="8"/>
    </row>
    <row r="7842" spans="8:8" x14ac:dyDescent="0.3">
      <c r="H7842" s="8"/>
    </row>
    <row r="7843" spans="8:8" x14ac:dyDescent="0.3">
      <c r="H7843" s="8"/>
    </row>
    <row r="7844" spans="8:8" x14ac:dyDescent="0.3">
      <c r="H7844" s="8"/>
    </row>
    <row r="7845" spans="8:8" x14ac:dyDescent="0.3">
      <c r="H7845" s="8"/>
    </row>
    <row r="7846" spans="8:8" x14ac:dyDescent="0.3">
      <c r="H7846" s="8"/>
    </row>
    <row r="7847" spans="8:8" x14ac:dyDescent="0.3">
      <c r="H7847" s="8"/>
    </row>
    <row r="7848" spans="8:8" x14ac:dyDescent="0.3">
      <c r="H7848" s="8"/>
    </row>
    <row r="7849" spans="8:8" x14ac:dyDescent="0.3">
      <c r="H7849" s="8"/>
    </row>
    <row r="7850" spans="8:8" x14ac:dyDescent="0.3">
      <c r="H7850" s="8"/>
    </row>
    <row r="7851" spans="8:8" x14ac:dyDescent="0.3">
      <c r="H7851" s="8"/>
    </row>
    <row r="7852" spans="8:8" x14ac:dyDescent="0.3">
      <c r="H7852" s="8"/>
    </row>
    <row r="7853" spans="8:8" x14ac:dyDescent="0.3">
      <c r="H7853" s="8"/>
    </row>
    <row r="7854" spans="8:8" x14ac:dyDescent="0.3">
      <c r="H7854" s="8"/>
    </row>
    <row r="7855" spans="8:8" x14ac:dyDescent="0.3">
      <c r="H7855" s="8"/>
    </row>
    <row r="7856" spans="8:8" x14ac:dyDescent="0.3">
      <c r="H7856" s="8"/>
    </row>
    <row r="7857" spans="8:8" x14ac:dyDescent="0.3">
      <c r="H7857" s="8"/>
    </row>
    <row r="7858" spans="8:8" x14ac:dyDescent="0.3">
      <c r="H7858" s="8"/>
    </row>
    <row r="7859" spans="8:8" x14ac:dyDescent="0.3">
      <c r="H7859" s="8"/>
    </row>
    <row r="7860" spans="8:8" x14ac:dyDescent="0.3">
      <c r="H7860" s="8"/>
    </row>
    <row r="7861" spans="8:8" x14ac:dyDescent="0.3">
      <c r="H7861" s="8"/>
    </row>
    <row r="7862" spans="8:8" x14ac:dyDescent="0.3">
      <c r="H7862" s="8"/>
    </row>
    <row r="7863" spans="8:8" x14ac:dyDescent="0.3">
      <c r="H7863" s="8"/>
    </row>
    <row r="7864" spans="8:8" x14ac:dyDescent="0.3">
      <c r="H7864" s="8"/>
    </row>
    <row r="7865" spans="8:8" x14ac:dyDescent="0.3">
      <c r="H7865" s="8"/>
    </row>
    <row r="7866" spans="8:8" x14ac:dyDescent="0.3">
      <c r="H7866" s="8"/>
    </row>
    <row r="7867" spans="8:8" x14ac:dyDescent="0.3">
      <c r="H7867" s="8"/>
    </row>
    <row r="7868" spans="8:8" x14ac:dyDescent="0.3">
      <c r="H7868" s="8"/>
    </row>
    <row r="7869" spans="8:8" x14ac:dyDescent="0.3">
      <c r="H7869" s="8"/>
    </row>
    <row r="7870" spans="8:8" x14ac:dyDescent="0.3">
      <c r="H7870" s="8"/>
    </row>
    <row r="7871" spans="8:8" x14ac:dyDescent="0.3">
      <c r="H7871" s="8"/>
    </row>
    <row r="7872" spans="8:8" x14ac:dyDescent="0.3">
      <c r="H7872" s="8"/>
    </row>
    <row r="7873" spans="8:8" x14ac:dyDescent="0.3">
      <c r="H7873" s="8"/>
    </row>
    <row r="7874" spans="8:8" x14ac:dyDescent="0.3">
      <c r="H7874" s="8"/>
    </row>
    <row r="7875" spans="8:8" x14ac:dyDescent="0.3">
      <c r="H7875" s="8"/>
    </row>
    <row r="7876" spans="8:8" x14ac:dyDescent="0.3">
      <c r="H7876" s="8"/>
    </row>
    <row r="7877" spans="8:8" x14ac:dyDescent="0.3">
      <c r="H7877" s="8"/>
    </row>
    <row r="7878" spans="8:8" x14ac:dyDescent="0.3">
      <c r="H7878" s="8"/>
    </row>
    <row r="7879" spans="8:8" x14ac:dyDescent="0.3">
      <c r="H7879" s="8"/>
    </row>
    <row r="7880" spans="8:8" x14ac:dyDescent="0.3">
      <c r="H7880" s="8"/>
    </row>
    <row r="7881" spans="8:8" x14ac:dyDescent="0.3">
      <c r="H7881" s="8"/>
    </row>
    <row r="7882" spans="8:8" x14ac:dyDescent="0.3">
      <c r="H7882" s="8"/>
    </row>
    <row r="7883" spans="8:8" x14ac:dyDescent="0.3">
      <c r="H7883" s="8"/>
    </row>
    <row r="7884" spans="8:8" x14ac:dyDescent="0.3">
      <c r="H7884" s="8"/>
    </row>
    <row r="7885" spans="8:8" x14ac:dyDescent="0.3">
      <c r="H7885" s="8"/>
    </row>
    <row r="7886" spans="8:8" x14ac:dyDescent="0.3">
      <c r="H7886" s="8"/>
    </row>
    <row r="7887" spans="8:8" x14ac:dyDescent="0.3">
      <c r="H7887" s="8"/>
    </row>
    <row r="7888" spans="8:8" x14ac:dyDescent="0.3">
      <c r="H7888" s="8"/>
    </row>
    <row r="7889" spans="8:8" x14ac:dyDescent="0.3">
      <c r="H7889" s="8"/>
    </row>
    <row r="7890" spans="8:8" x14ac:dyDescent="0.3">
      <c r="H7890" s="8"/>
    </row>
    <row r="7891" spans="8:8" x14ac:dyDescent="0.3">
      <c r="H7891" s="8"/>
    </row>
    <row r="7892" spans="8:8" x14ac:dyDescent="0.3">
      <c r="H7892" s="8"/>
    </row>
    <row r="7893" spans="8:8" x14ac:dyDescent="0.3">
      <c r="H7893" s="8"/>
    </row>
    <row r="7894" spans="8:8" x14ac:dyDescent="0.3">
      <c r="H7894" s="8"/>
    </row>
    <row r="7895" spans="8:8" x14ac:dyDescent="0.3">
      <c r="H7895" s="8"/>
    </row>
    <row r="7896" spans="8:8" x14ac:dyDescent="0.3">
      <c r="H7896" s="8"/>
    </row>
    <row r="7897" spans="8:8" x14ac:dyDescent="0.3">
      <c r="H7897" s="8"/>
    </row>
    <row r="7898" spans="8:8" x14ac:dyDescent="0.3">
      <c r="H7898" s="8"/>
    </row>
    <row r="7899" spans="8:8" x14ac:dyDescent="0.3">
      <c r="H7899" s="8"/>
    </row>
    <row r="7900" spans="8:8" x14ac:dyDescent="0.3">
      <c r="H7900" s="8"/>
    </row>
    <row r="7901" spans="8:8" x14ac:dyDescent="0.3">
      <c r="H7901" s="8"/>
    </row>
    <row r="7902" spans="8:8" x14ac:dyDescent="0.3">
      <c r="H7902" s="8"/>
    </row>
    <row r="7903" spans="8:8" x14ac:dyDescent="0.3">
      <c r="H7903" s="8"/>
    </row>
    <row r="7904" spans="8:8" x14ac:dyDescent="0.3">
      <c r="H7904" s="8"/>
    </row>
    <row r="7905" spans="8:8" x14ac:dyDescent="0.3">
      <c r="H7905" s="8"/>
    </row>
    <row r="7906" spans="8:8" x14ac:dyDescent="0.3">
      <c r="H7906" s="8"/>
    </row>
    <row r="7907" spans="8:8" x14ac:dyDescent="0.3">
      <c r="H7907" s="8"/>
    </row>
    <row r="7908" spans="8:8" x14ac:dyDescent="0.3">
      <c r="H7908" s="8"/>
    </row>
    <row r="7909" spans="8:8" x14ac:dyDescent="0.3">
      <c r="H7909" s="8"/>
    </row>
    <row r="7910" spans="8:8" x14ac:dyDescent="0.3">
      <c r="H7910" s="8"/>
    </row>
    <row r="7911" spans="8:8" x14ac:dyDescent="0.3">
      <c r="H7911" s="8"/>
    </row>
    <row r="7912" spans="8:8" x14ac:dyDescent="0.3">
      <c r="H7912" s="8"/>
    </row>
    <row r="7913" spans="8:8" x14ac:dyDescent="0.3">
      <c r="H7913" s="8"/>
    </row>
    <row r="7914" spans="8:8" x14ac:dyDescent="0.3">
      <c r="H7914" s="8"/>
    </row>
    <row r="7915" spans="8:8" x14ac:dyDescent="0.3">
      <c r="H7915" s="8"/>
    </row>
    <row r="7916" spans="8:8" x14ac:dyDescent="0.3">
      <c r="H7916" s="8"/>
    </row>
    <row r="7917" spans="8:8" x14ac:dyDescent="0.3">
      <c r="H7917" s="8"/>
    </row>
    <row r="7918" spans="8:8" x14ac:dyDescent="0.3">
      <c r="H7918" s="8"/>
    </row>
    <row r="7919" spans="8:8" x14ac:dyDescent="0.3">
      <c r="H7919" s="8"/>
    </row>
    <row r="7920" spans="8:8" x14ac:dyDescent="0.3">
      <c r="H7920" s="8"/>
    </row>
    <row r="7921" spans="8:8" x14ac:dyDescent="0.3">
      <c r="H7921" s="8"/>
    </row>
    <row r="7922" spans="8:8" x14ac:dyDescent="0.3">
      <c r="H7922" s="8"/>
    </row>
    <row r="7923" spans="8:8" x14ac:dyDescent="0.3">
      <c r="H7923" s="8"/>
    </row>
    <row r="7924" spans="8:8" x14ac:dyDescent="0.3">
      <c r="H7924" s="8"/>
    </row>
    <row r="7925" spans="8:8" x14ac:dyDescent="0.3">
      <c r="H7925" s="8"/>
    </row>
    <row r="7926" spans="8:8" x14ac:dyDescent="0.3">
      <c r="H7926" s="8"/>
    </row>
    <row r="7927" spans="8:8" x14ac:dyDescent="0.3">
      <c r="H7927" s="8"/>
    </row>
    <row r="7928" spans="8:8" x14ac:dyDescent="0.3">
      <c r="H7928" s="8"/>
    </row>
    <row r="7929" spans="8:8" x14ac:dyDescent="0.3">
      <c r="H7929" s="8"/>
    </row>
    <row r="7930" spans="8:8" x14ac:dyDescent="0.3">
      <c r="H7930" s="8"/>
    </row>
    <row r="7931" spans="8:8" x14ac:dyDescent="0.3">
      <c r="H7931" s="8"/>
    </row>
    <row r="7932" spans="8:8" x14ac:dyDescent="0.3">
      <c r="H7932" s="8"/>
    </row>
    <row r="7933" spans="8:8" x14ac:dyDescent="0.3">
      <c r="H7933" s="8"/>
    </row>
    <row r="7934" spans="8:8" x14ac:dyDescent="0.3">
      <c r="H7934" s="8"/>
    </row>
    <row r="7935" spans="8:8" x14ac:dyDescent="0.3">
      <c r="H7935" s="8"/>
    </row>
    <row r="7936" spans="8:8" x14ac:dyDescent="0.3">
      <c r="H7936" s="8"/>
    </row>
    <row r="7937" spans="8:8" x14ac:dyDescent="0.3">
      <c r="H7937" s="8"/>
    </row>
    <row r="7938" spans="8:8" x14ac:dyDescent="0.3">
      <c r="H7938" s="8"/>
    </row>
    <row r="7939" spans="8:8" x14ac:dyDescent="0.3">
      <c r="H7939" s="8"/>
    </row>
    <row r="7940" spans="8:8" x14ac:dyDescent="0.3">
      <c r="H7940" s="8"/>
    </row>
    <row r="7941" spans="8:8" x14ac:dyDescent="0.3">
      <c r="H7941" s="8"/>
    </row>
    <row r="7942" spans="8:8" x14ac:dyDescent="0.3">
      <c r="H7942" s="8"/>
    </row>
    <row r="7943" spans="8:8" x14ac:dyDescent="0.3">
      <c r="H7943" s="8"/>
    </row>
    <row r="7944" spans="8:8" x14ac:dyDescent="0.3">
      <c r="H7944" s="8"/>
    </row>
    <row r="7945" spans="8:8" x14ac:dyDescent="0.3">
      <c r="H7945" s="8"/>
    </row>
    <row r="7946" spans="8:8" x14ac:dyDescent="0.3">
      <c r="H7946" s="8"/>
    </row>
    <row r="7947" spans="8:8" x14ac:dyDescent="0.3">
      <c r="H7947" s="8"/>
    </row>
    <row r="7948" spans="8:8" x14ac:dyDescent="0.3">
      <c r="H7948" s="8"/>
    </row>
    <row r="7949" spans="8:8" x14ac:dyDescent="0.3">
      <c r="H7949" s="8"/>
    </row>
    <row r="7950" spans="8:8" x14ac:dyDescent="0.3">
      <c r="H7950" s="8"/>
    </row>
    <row r="7951" spans="8:8" x14ac:dyDescent="0.3">
      <c r="H7951" s="8"/>
    </row>
    <row r="7952" spans="8:8" x14ac:dyDescent="0.3">
      <c r="H7952" s="8"/>
    </row>
    <row r="7953" spans="8:8" x14ac:dyDescent="0.3">
      <c r="H7953" s="8"/>
    </row>
    <row r="7954" spans="8:8" x14ac:dyDescent="0.3">
      <c r="H7954" s="8"/>
    </row>
    <row r="7955" spans="8:8" x14ac:dyDescent="0.3">
      <c r="H7955" s="8"/>
    </row>
    <row r="7956" spans="8:8" x14ac:dyDescent="0.3">
      <c r="H7956" s="8"/>
    </row>
    <row r="7957" spans="8:8" x14ac:dyDescent="0.3">
      <c r="H7957" s="8"/>
    </row>
    <row r="7958" spans="8:8" x14ac:dyDescent="0.3">
      <c r="H7958" s="8"/>
    </row>
    <row r="7959" spans="8:8" x14ac:dyDescent="0.3">
      <c r="H7959" s="8"/>
    </row>
    <row r="7960" spans="8:8" x14ac:dyDescent="0.3">
      <c r="H7960" s="8"/>
    </row>
    <row r="7961" spans="8:8" x14ac:dyDescent="0.3">
      <c r="H7961" s="8"/>
    </row>
    <row r="7962" spans="8:8" x14ac:dyDescent="0.3">
      <c r="H7962" s="8"/>
    </row>
    <row r="7963" spans="8:8" x14ac:dyDescent="0.3">
      <c r="H7963" s="8"/>
    </row>
    <row r="7964" spans="8:8" x14ac:dyDescent="0.3">
      <c r="H7964" s="8"/>
    </row>
    <row r="7965" spans="8:8" x14ac:dyDescent="0.3">
      <c r="H7965" s="8"/>
    </row>
    <row r="7966" spans="8:8" x14ac:dyDescent="0.3">
      <c r="H7966" s="8"/>
    </row>
    <row r="7967" spans="8:8" x14ac:dyDescent="0.3">
      <c r="H7967" s="8"/>
    </row>
    <row r="7968" spans="8:8" x14ac:dyDescent="0.3">
      <c r="H7968" s="8"/>
    </row>
    <row r="7969" spans="8:8" x14ac:dyDescent="0.3">
      <c r="H7969" s="8"/>
    </row>
    <row r="7970" spans="8:8" x14ac:dyDescent="0.3">
      <c r="H7970" s="8"/>
    </row>
    <row r="7971" spans="8:8" x14ac:dyDescent="0.3">
      <c r="H7971" s="8"/>
    </row>
    <row r="7972" spans="8:8" x14ac:dyDescent="0.3">
      <c r="H7972" s="8"/>
    </row>
    <row r="7973" spans="8:8" x14ac:dyDescent="0.3">
      <c r="H7973" s="8"/>
    </row>
    <row r="7974" spans="8:8" x14ac:dyDescent="0.3">
      <c r="H7974" s="8"/>
    </row>
    <row r="7975" spans="8:8" x14ac:dyDescent="0.3">
      <c r="H7975" s="8"/>
    </row>
    <row r="7976" spans="8:8" x14ac:dyDescent="0.3">
      <c r="H7976" s="8"/>
    </row>
    <row r="7977" spans="8:8" x14ac:dyDescent="0.3">
      <c r="H7977" s="8"/>
    </row>
    <row r="7978" spans="8:8" x14ac:dyDescent="0.3">
      <c r="H7978" s="8"/>
    </row>
    <row r="7979" spans="8:8" x14ac:dyDescent="0.3">
      <c r="H7979" s="8"/>
    </row>
    <row r="7980" spans="8:8" x14ac:dyDescent="0.3">
      <c r="H7980" s="8"/>
    </row>
    <row r="7981" spans="8:8" x14ac:dyDescent="0.3">
      <c r="H7981" s="8"/>
    </row>
    <row r="7982" spans="8:8" x14ac:dyDescent="0.3">
      <c r="H7982" s="8"/>
    </row>
    <row r="7983" spans="8:8" x14ac:dyDescent="0.3">
      <c r="H7983" s="8"/>
    </row>
    <row r="7984" spans="8:8" x14ac:dyDescent="0.3">
      <c r="H7984" s="8"/>
    </row>
    <row r="7985" spans="8:8" x14ac:dyDescent="0.3">
      <c r="H7985" s="8"/>
    </row>
    <row r="7986" spans="8:8" x14ac:dyDescent="0.3">
      <c r="H7986" s="8"/>
    </row>
    <row r="7987" spans="8:8" x14ac:dyDescent="0.3">
      <c r="H7987" s="8"/>
    </row>
    <row r="7988" spans="8:8" x14ac:dyDescent="0.3">
      <c r="H7988" s="8"/>
    </row>
    <row r="7989" spans="8:8" x14ac:dyDescent="0.3">
      <c r="H7989" s="8"/>
    </row>
    <row r="7990" spans="8:8" x14ac:dyDescent="0.3">
      <c r="H7990" s="8"/>
    </row>
    <row r="7991" spans="8:8" x14ac:dyDescent="0.3">
      <c r="H7991" s="8"/>
    </row>
    <row r="7992" spans="8:8" x14ac:dyDescent="0.3">
      <c r="H7992" s="8"/>
    </row>
    <row r="7993" spans="8:8" x14ac:dyDescent="0.3">
      <c r="H7993" s="8"/>
    </row>
    <row r="7994" spans="8:8" x14ac:dyDescent="0.3">
      <c r="H7994" s="8"/>
    </row>
    <row r="7995" spans="8:8" x14ac:dyDescent="0.3">
      <c r="H7995" s="8"/>
    </row>
    <row r="7996" spans="8:8" x14ac:dyDescent="0.3">
      <c r="H7996" s="8"/>
    </row>
    <row r="7997" spans="8:8" x14ac:dyDescent="0.3">
      <c r="H7997" s="8"/>
    </row>
    <row r="7998" spans="8:8" x14ac:dyDescent="0.3">
      <c r="H7998" s="8"/>
    </row>
    <row r="7999" spans="8:8" x14ac:dyDescent="0.3">
      <c r="H7999" s="8"/>
    </row>
    <row r="8000" spans="8:8" x14ac:dyDescent="0.3">
      <c r="H8000" s="8"/>
    </row>
    <row r="8001" spans="8:8" x14ac:dyDescent="0.3">
      <c r="H8001" s="8"/>
    </row>
    <row r="8002" spans="8:8" x14ac:dyDescent="0.3">
      <c r="H8002" s="8"/>
    </row>
    <row r="8003" spans="8:8" x14ac:dyDescent="0.3">
      <c r="H8003" s="8"/>
    </row>
    <row r="8004" spans="8:8" x14ac:dyDescent="0.3">
      <c r="H8004" s="8"/>
    </row>
    <row r="8005" spans="8:8" x14ac:dyDescent="0.3">
      <c r="H8005" s="8"/>
    </row>
    <row r="8006" spans="8:8" x14ac:dyDescent="0.3">
      <c r="H8006" s="8"/>
    </row>
    <row r="8007" spans="8:8" x14ac:dyDescent="0.3">
      <c r="H8007" s="8"/>
    </row>
    <row r="8008" spans="8:8" x14ac:dyDescent="0.3">
      <c r="H8008" s="8"/>
    </row>
    <row r="8009" spans="8:8" x14ac:dyDescent="0.3">
      <c r="H8009" s="8"/>
    </row>
    <row r="8010" spans="8:8" x14ac:dyDescent="0.3">
      <c r="H8010" s="8"/>
    </row>
    <row r="8011" spans="8:8" x14ac:dyDescent="0.3">
      <c r="H8011" s="8"/>
    </row>
    <row r="8012" spans="8:8" x14ac:dyDescent="0.3">
      <c r="H8012" s="8"/>
    </row>
    <row r="8013" spans="8:8" x14ac:dyDescent="0.3">
      <c r="H8013" s="8"/>
    </row>
    <row r="8014" spans="8:8" x14ac:dyDescent="0.3">
      <c r="H8014" s="8"/>
    </row>
    <row r="8015" spans="8:8" x14ac:dyDescent="0.3">
      <c r="H8015" s="8"/>
    </row>
    <row r="8016" spans="8:8" x14ac:dyDescent="0.3">
      <c r="H8016" s="8"/>
    </row>
    <row r="8017" spans="8:8" x14ac:dyDescent="0.3">
      <c r="H8017" s="8"/>
    </row>
    <row r="8018" spans="8:8" x14ac:dyDescent="0.3">
      <c r="H8018" s="8"/>
    </row>
    <row r="8019" spans="8:8" x14ac:dyDescent="0.3">
      <c r="H8019" s="8"/>
    </row>
    <row r="8020" spans="8:8" x14ac:dyDescent="0.3">
      <c r="H8020" s="8"/>
    </row>
    <row r="8021" spans="8:8" x14ac:dyDescent="0.3">
      <c r="H8021" s="8"/>
    </row>
    <row r="8022" spans="8:8" x14ac:dyDescent="0.3">
      <c r="H8022" s="8"/>
    </row>
    <row r="8023" spans="8:8" x14ac:dyDescent="0.3">
      <c r="H8023" s="8"/>
    </row>
    <row r="8024" spans="8:8" x14ac:dyDescent="0.3">
      <c r="H8024" s="8"/>
    </row>
    <row r="8025" spans="8:8" x14ac:dyDescent="0.3">
      <c r="H8025" s="8"/>
    </row>
    <row r="8026" spans="8:8" x14ac:dyDescent="0.3">
      <c r="H8026" s="8"/>
    </row>
    <row r="8027" spans="8:8" x14ac:dyDescent="0.3">
      <c r="H8027" s="8"/>
    </row>
    <row r="8028" spans="8:8" x14ac:dyDescent="0.3">
      <c r="H8028" s="8"/>
    </row>
    <row r="8029" spans="8:8" x14ac:dyDescent="0.3">
      <c r="H8029" s="8"/>
    </row>
    <row r="8030" spans="8:8" x14ac:dyDescent="0.3">
      <c r="H8030" s="8"/>
    </row>
    <row r="8031" spans="8:8" x14ac:dyDescent="0.3">
      <c r="H8031" s="8"/>
    </row>
    <row r="8032" spans="8:8" x14ac:dyDescent="0.3">
      <c r="H8032" s="8"/>
    </row>
    <row r="8033" spans="8:8" x14ac:dyDescent="0.3">
      <c r="H8033" s="8"/>
    </row>
    <row r="8034" spans="8:8" x14ac:dyDescent="0.3">
      <c r="H8034" s="8"/>
    </row>
    <row r="8035" spans="8:8" x14ac:dyDescent="0.3">
      <c r="H8035" s="8"/>
    </row>
    <row r="8036" spans="8:8" x14ac:dyDescent="0.3">
      <c r="H8036" s="8"/>
    </row>
    <row r="8037" spans="8:8" x14ac:dyDescent="0.3">
      <c r="H8037" s="8"/>
    </row>
    <row r="8038" spans="8:8" x14ac:dyDescent="0.3">
      <c r="H8038" s="8"/>
    </row>
    <row r="8039" spans="8:8" x14ac:dyDescent="0.3">
      <c r="H8039" s="8"/>
    </row>
    <row r="8040" spans="8:8" x14ac:dyDescent="0.3">
      <c r="H8040" s="8"/>
    </row>
    <row r="8041" spans="8:8" x14ac:dyDescent="0.3">
      <c r="H8041" s="8"/>
    </row>
    <row r="8042" spans="8:8" x14ac:dyDescent="0.3">
      <c r="H8042" s="8"/>
    </row>
    <row r="8043" spans="8:8" x14ac:dyDescent="0.3">
      <c r="H8043" s="8"/>
    </row>
    <row r="8044" spans="8:8" x14ac:dyDescent="0.3">
      <c r="H8044" s="8"/>
    </row>
    <row r="8045" spans="8:8" x14ac:dyDescent="0.3">
      <c r="H8045" s="8"/>
    </row>
    <row r="8046" spans="8:8" x14ac:dyDescent="0.3">
      <c r="H8046" s="8"/>
    </row>
    <row r="8047" spans="8:8" x14ac:dyDescent="0.3">
      <c r="H8047" s="8"/>
    </row>
    <row r="8048" spans="8:8" x14ac:dyDescent="0.3">
      <c r="H8048" s="8"/>
    </row>
    <row r="8049" spans="8:8" x14ac:dyDescent="0.3">
      <c r="H8049" s="8"/>
    </row>
    <row r="8050" spans="8:8" x14ac:dyDescent="0.3">
      <c r="H8050" s="8"/>
    </row>
    <row r="8051" spans="8:8" x14ac:dyDescent="0.3">
      <c r="H8051" s="8"/>
    </row>
    <row r="8052" spans="8:8" x14ac:dyDescent="0.3">
      <c r="H8052" s="8"/>
    </row>
    <row r="8053" spans="8:8" x14ac:dyDescent="0.3">
      <c r="H8053" s="8"/>
    </row>
    <row r="8054" spans="8:8" x14ac:dyDescent="0.3">
      <c r="H8054" s="8"/>
    </row>
    <row r="8055" spans="8:8" x14ac:dyDescent="0.3">
      <c r="H8055" s="8"/>
    </row>
    <row r="8056" spans="8:8" x14ac:dyDescent="0.3">
      <c r="H8056" s="8"/>
    </row>
    <row r="8057" spans="8:8" x14ac:dyDescent="0.3">
      <c r="H8057" s="8"/>
    </row>
    <row r="8058" spans="8:8" x14ac:dyDescent="0.3">
      <c r="H8058" s="8"/>
    </row>
    <row r="8059" spans="8:8" x14ac:dyDescent="0.3">
      <c r="H8059" s="8"/>
    </row>
    <row r="8060" spans="8:8" x14ac:dyDescent="0.3">
      <c r="H8060" s="8"/>
    </row>
    <row r="8061" spans="8:8" x14ac:dyDescent="0.3">
      <c r="H8061" s="8"/>
    </row>
    <row r="8062" spans="8:8" x14ac:dyDescent="0.3">
      <c r="H8062" s="8"/>
    </row>
    <row r="8063" spans="8:8" x14ac:dyDescent="0.3">
      <c r="H8063" s="8"/>
    </row>
    <row r="8064" spans="8:8" x14ac:dyDescent="0.3">
      <c r="H8064" s="8"/>
    </row>
    <row r="8065" spans="8:8" x14ac:dyDescent="0.3">
      <c r="H8065" s="8"/>
    </row>
    <row r="8066" spans="8:8" x14ac:dyDescent="0.3">
      <c r="H8066" s="8"/>
    </row>
    <row r="8067" spans="8:8" x14ac:dyDescent="0.3">
      <c r="H8067" s="8"/>
    </row>
    <row r="8068" spans="8:8" x14ac:dyDescent="0.3">
      <c r="H8068" s="8"/>
    </row>
    <row r="8069" spans="8:8" x14ac:dyDescent="0.3">
      <c r="H8069" s="8"/>
    </row>
    <row r="8070" spans="8:8" x14ac:dyDescent="0.3">
      <c r="H8070" s="8"/>
    </row>
    <row r="8071" spans="8:8" x14ac:dyDescent="0.3">
      <c r="H8071" s="8"/>
    </row>
    <row r="8072" spans="8:8" x14ac:dyDescent="0.3">
      <c r="H8072" s="8"/>
    </row>
    <row r="8073" spans="8:8" x14ac:dyDescent="0.3">
      <c r="H8073" s="8"/>
    </row>
    <row r="8074" spans="8:8" x14ac:dyDescent="0.3">
      <c r="H8074" s="8"/>
    </row>
    <row r="8075" spans="8:8" x14ac:dyDescent="0.3">
      <c r="H8075" s="8"/>
    </row>
    <row r="8076" spans="8:8" x14ac:dyDescent="0.3">
      <c r="H8076" s="8"/>
    </row>
    <row r="8077" spans="8:8" x14ac:dyDescent="0.3">
      <c r="H8077" s="8"/>
    </row>
    <row r="8078" spans="8:8" x14ac:dyDescent="0.3">
      <c r="H8078" s="8"/>
    </row>
    <row r="8079" spans="8:8" x14ac:dyDescent="0.3">
      <c r="H8079" s="8"/>
    </row>
    <row r="8080" spans="8:8" x14ac:dyDescent="0.3">
      <c r="H8080" s="8"/>
    </row>
    <row r="8081" spans="8:8" x14ac:dyDescent="0.3">
      <c r="H8081" s="8"/>
    </row>
    <row r="8082" spans="8:8" x14ac:dyDescent="0.3">
      <c r="H8082" s="8"/>
    </row>
    <row r="8083" spans="8:8" x14ac:dyDescent="0.3">
      <c r="H8083" s="8"/>
    </row>
    <row r="8084" spans="8:8" x14ac:dyDescent="0.3">
      <c r="H8084" s="8"/>
    </row>
    <row r="8085" spans="8:8" x14ac:dyDescent="0.3">
      <c r="H8085" s="8"/>
    </row>
    <row r="8086" spans="8:8" x14ac:dyDescent="0.3">
      <c r="H8086" s="8"/>
    </row>
    <row r="8087" spans="8:8" x14ac:dyDescent="0.3">
      <c r="H8087" s="8"/>
    </row>
    <row r="8088" spans="8:8" x14ac:dyDescent="0.3">
      <c r="H8088" s="8"/>
    </row>
    <row r="8089" spans="8:8" x14ac:dyDescent="0.3">
      <c r="H8089" s="8"/>
    </row>
    <row r="8090" spans="8:8" x14ac:dyDescent="0.3">
      <c r="H8090" s="8"/>
    </row>
    <row r="8091" spans="8:8" x14ac:dyDescent="0.3">
      <c r="H8091" s="8"/>
    </row>
    <row r="8092" spans="8:8" x14ac:dyDescent="0.3">
      <c r="H8092" s="8"/>
    </row>
    <row r="8093" spans="8:8" x14ac:dyDescent="0.3">
      <c r="H8093" s="8"/>
    </row>
    <row r="8094" spans="8:8" x14ac:dyDescent="0.3">
      <c r="H8094" s="8"/>
    </row>
    <row r="8095" spans="8:8" x14ac:dyDescent="0.3">
      <c r="H8095" s="8"/>
    </row>
    <row r="8096" spans="8:8" x14ac:dyDescent="0.3">
      <c r="H8096" s="8"/>
    </row>
    <row r="8097" spans="8:8" x14ac:dyDescent="0.3">
      <c r="H8097" s="8"/>
    </row>
    <row r="8098" spans="8:8" x14ac:dyDescent="0.3">
      <c r="H8098" s="8"/>
    </row>
    <row r="8099" spans="8:8" x14ac:dyDescent="0.3">
      <c r="H8099" s="8"/>
    </row>
    <row r="8100" spans="8:8" x14ac:dyDescent="0.3">
      <c r="H8100" s="8"/>
    </row>
    <row r="8101" spans="8:8" x14ac:dyDescent="0.3">
      <c r="H8101" s="8"/>
    </row>
    <row r="8102" spans="8:8" x14ac:dyDescent="0.3">
      <c r="H8102" s="8"/>
    </row>
    <row r="8103" spans="8:8" x14ac:dyDescent="0.3">
      <c r="H8103" s="8"/>
    </row>
    <row r="8104" spans="8:8" x14ac:dyDescent="0.3">
      <c r="H8104" s="8"/>
    </row>
    <row r="8105" spans="8:8" x14ac:dyDescent="0.3">
      <c r="H8105" s="8"/>
    </row>
    <row r="8106" spans="8:8" x14ac:dyDescent="0.3">
      <c r="H8106" s="8"/>
    </row>
    <row r="8107" spans="8:8" x14ac:dyDescent="0.3">
      <c r="H8107" s="8"/>
    </row>
    <row r="8108" spans="8:8" x14ac:dyDescent="0.3">
      <c r="H8108" s="8"/>
    </row>
    <row r="8109" spans="8:8" x14ac:dyDescent="0.3">
      <c r="H8109" s="8"/>
    </row>
    <row r="8110" spans="8:8" x14ac:dyDescent="0.3">
      <c r="H8110" s="8"/>
    </row>
    <row r="8111" spans="8:8" x14ac:dyDescent="0.3">
      <c r="H8111" s="8"/>
    </row>
    <row r="8112" spans="8:8" x14ac:dyDescent="0.3">
      <c r="H8112" s="8"/>
    </row>
    <row r="8113" spans="8:8" x14ac:dyDescent="0.3">
      <c r="H8113" s="8"/>
    </row>
    <row r="8114" spans="8:8" x14ac:dyDescent="0.3">
      <c r="H8114" s="8"/>
    </row>
    <row r="8115" spans="8:8" x14ac:dyDescent="0.3">
      <c r="H8115" s="8"/>
    </row>
    <row r="8116" spans="8:8" x14ac:dyDescent="0.3">
      <c r="H8116" s="8"/>
    </row>
    <row r="8117" spans="8:8" x14ac:dyDescent="0.3">
      <c r="H8117" s="8"/>
    </row>
    <row r="8118" spans="8:8" x14ac:dyDescent="0.3">
      <c r="H8118" s="8"/>
    </row>
    <row r="8119" spans="8:8" x14ac:dyDescent="0.3">
      <c r="H8119" s="8"/>
    </row>
    <row r="8120" spans="8:8" x14ac:dyDescent="0.3">
      <c r="H8120" s="8"/>
    </row>
    <row r="8121" spans="8:8" x14ac:dyDescent="0.3">
      <c r="H8121" s="8"/>
    </row>
    <row r="8122" spans="8:8" x14ac:dyDescent="0.3">
      <c r="H8122" s="8"/>
    </row>
    <row r="8123" spans="8:8" x14ac:dyDescent="0.3">
      <c r="H8123" s="8"/>
    </row>
    <row r="8124" spans="8:8" x14ac:dyDescent="0.3">
      <c r="H8124" s="8"/>
    </row>
    <row r="8125" spans="8:8" x14ac:dyDescent="0.3">
      <c r="H8125" s="8"/>
    </row>
    <row r="8126" spans="8:8" x14ac:dyDescent="0.3">
      <c r="H8126" s="8"/>
    </row>
    <row r="8127" spans="8:8" x14ac:dyDescent="0.3">
      <c r="H8127" s="8"/>
    </row>
    <row r="8128" spans="8:8" x14ac:dyDescent="0.3">
      <c r="H8128" s="8"/>
    </row>
    <row r="8129" spans="8:8" x14ac:dyDescent="0.3">
      <c r="H8129" s="8"/>
    </row>
    <row r="8130" spans="8:8" x14ac:dyDescent="0.3">
      <c r="H8130" s="8"/>
    </row>
    <row r="8131" spans="8:8" x14ac:dyDescent="0.3">
      <c r="H8131" s="8"/>
    </row>
    <row r="8132" spans="8:8" x14ac:dyDescent="0.3">
      <c r="H8132" s="8"/>
    </row>
    <row r="8133" spans="8:8" x14ac:dyDescent="0.3">
      <c r="H8133" s="8"/>
    </row>
    <row r="8134" spans="8:8" x14ac:dyDescent="0.3">
      <c r="H8134" s="8"/>
    </row>
    <row r="8135" spans="8:8" x14ac:dyDescent="0.3">
      <c r="H8135" s="8"/>
    </row>
    <row r="8136" spans="8:8" x14ac:dyDescent="0.3">
      <c r="H8136" s="8"/>
    </row>
    <row r="8137" spans="8:8" x14ac:dyDescent="0.3">
      <c r="H8137" s="8"/>
    </row>
    <row r="8138" spans="8:8" x14ac:dyDescent="0.3">
      <c r="H8138" s="8"/>
    </row>
    <row r="8139" spans="8:8" x14ac:dyDescent="0.3">
      <c r="H8139" s="8"/>
    </row>
    <row r="8140" spans="8:8" x14ac:dyDescent="0.3">
      <c r="H8140" s="8"/>
    </row>
    <row r="8141" spans="8:8" x14ac:dyDescent="0.3">
      <c r="H8141" s="8"/>
    </row>
    <row r="8142" spans="8:8" x14ac:dyDescent="0.3">
      <c r="H8142" s="8"/>
    </row>
    <row r="8143" spans="8:8" x14ac:dyDescent="0.3">
      <c r="H8143" s="8"/>
    </row>
    <row r="8144" spans="8:8" x14ac:dyDescent="0.3">
      <c r="H8144" s="8"/>
    </row>
    <row r="8145" spans="8:8" x14ac:dyDescent="0.3">
      <c r="H8145" s="8"/>
    </row>
    <row r="8146" spans="8:8" x14ac:dyDescent="0.3">
      <c r="H8146" s="8"/>
    </row>
    <row r="8147" spans="8:8" x14ac:dyDescent="0.3">
      <c r="H8147" s="8"/>
    </row>
    <row r="8148" spans="8:8" x14ac:dyDescent="0.3">
      <c r="H8148" s="8"/>
    </row>
    <row r="8149" spans="8:8" x14ac:dyDescent="0.3">
      <c r="H8149" s="8"/>
    </row>
    <row r="8150" spans="8:8" x14ac:dyDescent="0.3">
      <c r="H8150" s="8"/>
    </row>
    <row r="8151" spans="8:8" x14ac:dyDescent="0.3">
      <c r="H8151" s="8"/>
    </row>
    <row r="8152" spans="8:8" x14ac:dyDescent="0.3">
      <c r="H8152" s="8"/>
    </row>
    <row r="8153" spans="8:8" x14ac:dyDescent="0.3">
      <c r="H8153" s="8"/>
    </row>
    <row r="8154" spans="8:8" x14ac:dyDescent="0.3">
      <c r="H8154" s="8"/>
    </row>
    <row r="8155" spans="8:8" x14ac:dyDescent="0.3">
      <c r="H8155" s="8"/>
    </row>
    <row r="8156" spans="8:8" x14ac:dyDescent="0.3">
      <c r="H8156" s="8"/>
    </row>
    <row r="8157" spans="8:8" x14ac:dyDescent="0.3">
      <c r="H8157" s="8"/>
    </row>
    <row r="8158" spans="8:8" x14ac:dyDescent="0.3">
      <c r="H8158" s="8"/>
    </row>
    <row r="8159" spans="8:8" x14ac:dyDescent="0.3">
      <c r="H8159" s="8"/>
    </row>
    <row r="8160" spans="8:8" x14ac:dyDescent="0.3">
      <c r="H8160" s="8"/>
    </row>
    <row r="8161" spans="8:8" x14ac:dyDescent="0.3">
      <c r="H8161" s="8"/>
    </row>
    <row r="8162" spans="8:8" x14ac:dyDescent="0.3">
      <c r="H8162" s="8"/>
    </row>
    <row r="8163" spans="8:8" x14ac:dyDescent="0.3">
      <c r="H8163" s="8"/>
    </row>
    <row r="8164" spans="8:8" x14ac:dyDescent="0.3">
      <c r="H8164" s="8"/>
    </row>
    <row r="8165" spans="8:8" x14ac:dyDescent="0.3">
      <c r="H8165" s="8"/>
    </row>
    <row r="8166" spans="8:8" x14ac:dyDescent="0.3">
      <c r="H8166" s="8"/>
    </row>
    <row r="8167" spans="8:8" x14ac:dyDescent="0.3">
      <c r="H8167" s="8"/>
    </row>
    <row r="8168" spans="8:8" x14ac:dyDescent="0.3">
      <c r="H8168" s="8"/>
    </row>
    <row r="8169" spans="8:8" x14ac:dyDescent="0.3">
      <c r="H8169" s="8"/>
    </row>
    <row r="8170" spans="8:8" x14ac:dyDescent="0.3">
      <c r="H8170" s="8"/>
    </row>
    <row r="8171" spans="8:8" x14ac:dyDescent="0.3">
      <c r="H8171" s="8"/>
    </row>
    <row r="8172" spans="8:8" x14ac:dyDescent="0.3">
      <c r="H8172" s="8"/>
    </row>
    <row r="8173" spans="8:8" x14ac:dyDescent="0.3">
      <c r="H8173" s="8"/>
    </row>
    <row r="8174" spans="8:8" x14ac:dyDescent="0.3">
      <c r="H8174" s="8"/>
    </row>
    <row r="8175" spans="8:8" x14ac:dyDescent="0.3">
      <c r="H8175" s="8"/>
    </row>
    <row r="8176" spans="8:8" x14ac:dyDescent="0.3">
      <c r="H8176" s="8"/>
    </row>
    <row r="8177" spans="8:8" x14ac:dyDescent="0.3">
      <c r="H8177" s="8"/>
    </row>
    <row r="8178" spans="8:8" x14ac:dyDescent="0.3">
      <c r="H8178" s="8"/>
    </row>
    <row r="8179" spans="8:8" x14ac:dyDescent="0.3">
      <c r="H8179" s="8"/>
    </row>
    <row r="8180" spans="8:8" x14ac:dyDescent="0.3">
      <c r="H8180" s="8"/>
    </row>
    <row r="8181" spans="8:8" x14ac:dyDescent="0.3">
      <c r="H8181" s="8"/>
    </row>
    <row r="8182" spans="8:8" x14ac:dyDescent="0.3">
      <c r="H8182" s="8"/>
    </row>
    <row r="8183" spans="8:8" x14ac:dyDescent="0.3">
      <c r="H8183" s="8"/>
    </row>
    <row r="8184" spans="8:8" x14ac:dyDescent="0.3">
      <c r="H8184" s="8"/>
    </row>
    <row r="8185" spans="8:8" x14ac:dyDescent="0.3">
      <c r="H8185" s="8"/>
    </row>
    <row r="8186" spans="8:8" x14ac:dyDescent="0.3">
      <c r="H8186" s="8"/>
    </row>
    <row r="8187" spans="8:8" x14ac:dyDescent="0.3">
      <c r="H8187" s="8"/>
    </row>
    <row r="8188" spans="8:8" x14ac:dyDescent="0.3">
      <c r="H8188" s="8"/>
    </row>
    <row r="8189" spans="8:8" x14ac:dyDescent="0.3">
      <c r="H8189" s="8"/>
    </row>
    <row r="8190" spans="8:8" x14ac:dyDescent="0.3">
      <c r="H8190" s="8"/>
    </row>
    <row r="8191" spans="8:8" x14ac:dyDescent="0.3">
      <c r="H8191" s="8"/>
    </row>
    <row r="8192" spans="8:8" x14ac:dyDescent="0.3">
      <c r="H8192" s="8"/>
    </row>
    <row r="8193" spans="8:8" x14ac:dyDescent="0.3">
      <c r="H8193" s="8"/>
    </row>
    <row r="8194" spans="8:8" x14ac:dyDescent="0.3">
      <c r="H8194" s="8"/>
    </row>
    <row r="8195" spans="8:8" x14ac:dyDescent="0.3">
      <c r="H8195" s="8"/>
    </row>
    <row r="8196" spans="8:8" x14ac:dyDescent="0.3">
      <c r="H8196" s="8"/>
    </row>
    <row r="8197" spans="8:8" x14ac:dyDescent="0.3">
      <c r="H8197" s="8"/>
    </row>
    <row r="8198" spans="8:8" x14ac:dyDescent="0.3">
      <c r="H8198" s="8"/>
    </row>
    <row r="8199" spans="8:8" x14ac:dyDescent="0.3">
      <c r="H8199" s="8"/>
    </row>
    <row r="8200" spans="8:8" x14ac:dyDescent="0.3">
      <c r="H8200" s="8"/>
    </row>
    <row r="8201" spans="8:8" x14ac:dyDescent="0.3">
      <c r="H8201" s="8"/>
    </row>
    <row r="8202" spans="8:8" x14ac:dyDescent="0.3">
      <c r="H8202" s="8"/>
    </row>
    <row r="8203" spans="8:8" x14ac:dyDescent="0.3">
      <c r="H8203" s="8"/>
    </row>
    <row r="8204" spans="8:8" x14ac:dyDescent="0.3">
      <c r="H8204" s="8"/>
    </row>
    <row r="8205" spans="8:8" x14ac:dyDescent="0.3">
      <c r="H8205" s="8"/>
    </row>
    <row r="8206" spans="8:8" x14ac:dyDescent="0.3">
      <c r="H8206" s="8"/>
    </row>
    <row r="8207" spans="8:8" x14ac:dyDescent="0.3">
      <c r="H8207" s="8"/>
    </row>
    <row r="8208" spans="8:8" x14ac:dyDescent="0.3">
      <c r="H8208" s="8"/>
    </row>
    <row r="8209" spans="8:8" x14ac:dyDescent="0.3">
      <c r="H8209" s="8"/>
    </row>
    <row r="8210" spans="8:8" x14ac:dyDescent="0.3">
      <c r="H8210" s="8"/>
    </row>
    <row r="8211" spans="8:8" x14ac:dyDescent="0.3">
      <c r="H8211" s="8"/>
    </row>
    <row r="8212" spans="8:8" x14ac:dyDescent="0.3">
      <c r="H8212" s="8"/>
    </row>
    <row r="8213" spans="8:8" x14ac:dyDescent="0.3">
      <c r="H8213" s="8"/>
    </row>
    <row r="8214" spans="8:8" x14ac:dyDescent="0.3">
      <c r="H8214" s="8"/>
    </row>
    <row r="8215" spans="8:8" x14ac:dyDescent="0.3">
      <c r="H8215" s="8"/>
    </row>
    <row r="8216" spans="8:8" x14ac:dyDescent="0.3">
      <c r="H8216" s="8"/>
    </row>
    <row r="8217" spans="8:8" x14ac:dyDescent="0.3">
      <c r="H8217" s="8"/>
    </row>
    <row r="8218" spans="8:8" x14ac:dyDescent="0.3">
      <c r="H8218" s="8"/>
    </row>
    <row r="8219" spans="8:8" x14ac:dyDescent="0.3">
      <c r="H8219" s="8"/>
    </row>
    <row r="8220" spans="8:8" x14ac:dyDescent="0.3">
      <c r="H8220" s="8"/>
    </row>
    <row r="8221" spans="8:8" x14ac:dyDescent="0.3">
      <c r="H8221" s="8"/>
    </row>
    <row r="8222" spans="8:8" x14ac:dyDescent="0.3">
      <c r="H8222" s="8"/>
    </row>
    <row r="8223" spans="8:8" x14ac:dyDescent="0.3">
      <c r="H8223" s="8"/>
    </row>
    <row r="8224" spans="8:8" x14ac:dyDescent="0.3">
      <c r="H8224" s="8"/>
    </row>
    <row r="8225" spans="8:8" x14ac:dyDescent="0.3">
      <c r="H8225" s="8"/>
    </row>
    <row r="8226" spans="8:8" x14ac:dyDescent="0.3">
      <c r="H8226" s="8"/>
    </row>
    <row r="8227" spans="8:8" x14ac:dyDescent="0.3">
      <c r="H8227" s="8"/>
    </row>
    <row r="8228" spans="8:8" x14ac:dyDescent="0.3">
      <c r="H8228" s="8"/>
    </row>
    <row r="8229" spans="8:8" x14ac:dyDescent="0.3">
      <c r="H8229" s="8"/>
    </row>
    <row r="8230" spans="8:8" x14ac:dyDescent="0.3">
      <c r="H8230" s="8"/>
    </row>
    <row r="8231" spans="8:8" x14ac:dyDescent="0.3">
      <c r="H8231" s="8"/>
    </row>
    <row r="8232" spans="8:8" x14ac:dyDescent="0.3">
      <c r="H8232" s="8"/>
    </row>
    <row r="8233" spans="8:8" x14ac:dyDescent="0.3">
      <c r="H8233" s="8"/>
    </row>
    <row r="8234" spans="8:8" x14ac:dyDescent="0.3">
      <c r="H8234" s="8"/>
    </row>
    <row r="8235" spans="8:8" x14ac:dyDescent="0.3">
      <c r="H8235" s="8"/>
    </row>
    <row r="8236" spans="8:8" x14ac:dyDescent="0.3">
      <c r="H8236" s="8"/>
    </row>
    <row r="8237" spans="8:8" x14ac:dyDescent="0.3">
      <c r="H8237" s="8"/>
    </row>
    <row r="8238" spans="8:8" x14ac:dyDescent="0.3">
      <c r="H8238" s="8"/>
    </row>
    <row r="8239" spans="8:8" x14ac:dyDescent="0.3">
      <c r="H8239" s="8"/>
    </row>
    <row r="8240" spans="8:8" x14ac:dyDescent="0.3">
      <c r="H8240" s="8"/>
    </row>
    <row r="8241" spans="8:8" x14ac:dyDescent="0.3">
      <c r="H8241" s="8"/>
    </row>
    <row r="8242" spans="8:8" x14ac:dyDescent="0.3">
      <c r="H8242" s="8"/>
    </row>
    <row r="8243" spans="8:8" x14ac:dyDescent="0.3">
      <c r="H8243" s="8"/>
    </row>
    <row r="8244" spans="8:8" x14ac:dyDescent="0.3">
      <c r="H8244" s="8"/>
    </row>
    <row r="8245" spans="8:8" x14ac:dyDescent="0.3">
      <c r="H8245" s="8"/>
    </row>
    <row r="8246" spans="8:8" x14ac:dyDescent="0.3">
      <c r="H8246" s="8"/>
    </row>
    <row r="8247" spans="8:8" x14ac:dyDescent="0.3">
      <c r="H8247" s="8"/>
    </row>
    <row r="8248" spans="8:8" x14ac:dyDescent="0.3">
      <c r="H8248" s="8"/>
    </row>
    <row r="8249" spans="8:8" x14ac:dyDescent="0.3">
      <c r="H8249" s="8"/>
    </row>
    <row r="8250" spans="8:8" x14ac:dyDescent="0.3">
      <c r="H8250" s="8"/>
    </row>
    <row r="8251" spans="8:8" x14ac:dyDescent="0.3">
      <c r="H8251" s="8"/>
    </row>
    <row r="8252" spans="8:8" x14ac:dyDescent="0.3">
      <c r="H8252" s="8"/>
    </row>
    <row r="8253" spans="8:8" x14ac:dyDescent="0.3">
      <c r="H8253" s="8"/>
    </row>
    <row r="8254" spans="8:8" x14ac:dyDescent="0.3">
      <c r="H8254" s="8"/>
    </row>
    <row r="8255" spans="8:8" x14ac:dyDescent="0.3">
      <c r="H8255" s="8"/>
    </row>
    <row r="8256" spans="8:8" x14ac:dyDescent="0.3">
      <c r="H8256" s="8"/>
    </row>
    <row r="8257" spans="8:8" x14ac:dyDescent="0.3">
      <c r="H8257" s="8"/>
    </row>
    <row r="8258" spans="8:8" x14ac:dyDescent="0.3">
      <c r="H8258" s="8"/>
    </row>
    <row r="8259" spans="8:8" x14ac:dyDescent="0.3">
      <c r="H8259" s="8"/>
    </row>
    <row r="8260" spans="8:8" x14ac:dyDescent="0.3">
      <c r="H8260" s="8"/>
    </row>
    <row r="8261" spans="8:8" x14ac:dyDescent="0.3">
      <c r="H8261" s="8"/>
    </row>
    <row r="8262" spans="8:8" x14ac:dyDescent="0.3">
      <c r="H8262" s="8"/>
    </row>
    <row r="8263" spans="8:8" x14ac:dyDescent="0.3">
      <c r="H8263" s="8"/>
    </row>
    <row r="8264" spans="8:8" x14ac:dyDescent="0.3">
      <c r="H8264" s="8"/>
    </row>
    <row r="8265" spans="8:8" x14ac:dyDescent="0.3">
      <c r="H8265" s="8"/>
    </row>
    <row r="8266" spans="8:8" x14ac:dyDescent="0.3">
      <c r="H8266" s="8"/>
    </row>
    <row r="8267" spans="8:8" x14ac:dyDescent="0.3">
      <c r="H8267" s="8"/>
    </row>
    <row r="8268" spans="8:8" x14ac:dyDescent="0.3">
      <c r="H8268" s="8"/>
    </row>
    <row r="8269" spans="8:8" x14ac:dyDescent="0.3">
      <c r="H8269" s="8"/>
    </row>
    <row r="8270" spans="8:8" x14ac:dyDescent="0.3">
      <c r="H8270" s="8"/>
    </row>
    <row r="8271" spans="8:8" x14ac:dyDescent="0.3">
      <c r="H8271" s="8"/>
    </row>
    <row r="8272" spans="8:8" x14ac:dyDescent="0.3">
      <c r="H8272" s="8"/>
    </row>
    <row r="8273" spans="8:8" x14ac:dyDescent="0.3">
      <c r="H8273" s="8"/>
    </row>
    <row r="8274" spans="8:8" x14ac:dyDescent="0.3">
      <c r="H8274" s="8"/>
    </row>
    <row r="8275" spans="8:8" x14ac:dyDescent="0.3">
      <c r="H8275" s="8"/>
    </row>
    <row r="8276" spans="8:8" x14ac:dyDescent="0.3">
      <c r="H8276" s="8"/>
    </row>
    <row r="8277" spans="8:8" x14ac:dyDescent="0.3">
      <c r="H8277" s="8"/>
    </row>
    <row r="8278" spans="8:8" x14ac:dyDescent="0.3">
      <c r="H8278" s="8"/>
    </row>
    <row r="8279" spans="8:8" x14ac:dyDescent="0.3">
      <c r="H8279" s="8"/>
    </row>
    <row r="8280" spans="8:8" x14ac:dyDescent="0.3">
      <c r="H8280" s="8"/>
    </row>
    <row r="8281" spans="8:8" x14ac:dyDescent="0.3">
      <c r="H8281" s="8"/>
    </row>
    <row r="8282" spans="8:8" x14ac:dyDescent="0.3">
      <c r="H8282" s="8"/>
    </row>
    <row r="8283" spans="8:8" x14ac:dyDescent="0.3">
      <c r="H8283" s="8"/>
    </row>
    <row r="8284" spans="8:8" x14ac:dyDescent="0.3">
      <c r="H8284" s="8"/>
    </row>
    <row r="8285" spans="8:8" x14ac:dyDescent="0.3">
      <c r="H8285" s="8"/>
    </row>
    <row r="8286" spans="8:8" x14ac:dyDescent="0.3">
      <c r="H8286" s="8"/>
    </row>
    <row r="8287" spans="8:8" x14ac:dyDescent="0.3">
      <c r="H8287" s="8"/>
    </row>
    <row r="8288" spans="8:8" x14ac:dyDescent="0.3">
      <c r="H8288" s="8"/>
    </row>
    <row r="8289" spans="8:8" x14ac:dyDescent="0.3">
      <c r="H8289" s="8"/>
    </row>
    <row r="8290" spans="8:8" x14ac:dyDescent="0.3">
      <c r="H8290" s="8"/>
    </row>
    <row r="8291" spans="8:8" x14ac:dyDescent="0.3">
      <c r="H8291" s="8"/>
    </row>
    <row r="8292" spans="8:8" x14ac:dyDescent="0.3">
      <c r="H8292" s="8"/>
    </row>
    <row r="8293" spans="8:8" x14ac:dyDescent="0.3">
      <c r="H8293" s="8"/>
    </row>
    <row r="8294" spans="8:8" x14ac:dyDescent="0.3">
      <c r="H8294" s="8"/>
    </row>
    <row r="8295" spans="8:8" x14ac:dyDescent="0.3">
      <c r="H8295" s="8"/>
    </row>
    <row r="8296" spans="8:8" x14ac:dyDescent="0.3">
      <c r="H8296" s="8"/>
    </row>
    <row r="8297" spans="8:8" x14ac:dyDescent="0.3">
      <c r="H8297" s="8"/>
    </row>
    <row r="8298" spans="8:8" x14ac:dyDescent="0.3">
      <c r="H8298" s="8"/>
    </row>
    <row r="8299" spans="8:8" x14ac:dyDescent="0.3">
      <c r="H8299" s="8"/>
    </row>
    <row r="8300" spans="8:8" x14ac:dyDescent="0.3">
      <c r="H8300" s="8"/>
    </row>
    <row r="8301" spans="8:8" x14ac:dyDescent="0.3">
      <c r="H8301" s="8"/>
    </row>
    <row r="8302" spans="8:8" x14ac:dyDescent="0.3">
      <c r="H8302" s="8"/>
    </row>
    <row r="8303" spans="8:8" x14ac:dyDescent="0.3">
      <c r="H8303" s="8"/>
    </row>
    <row r="8304" spans="8:8" x14ac:dyDescent="0.3">
      <c r="H8304" s="8"/>
    </row>
    <row r="8305" spans="8:8" x14ac:dyDescent="0.3">
      <c r="H8305" s="8"/>
    </row>
    <row r="8306" spans="8:8" x14ac:dyDescent="0.3">
      <c r="H8306" s="8"/>
    </row>
    <row r="8307" spans="8:8" x14ac:dyDescent="0.3">
      <c r="H8307" s="8"/>
    </row>
    <row r="8308" spans="8:8" x14ac:dyDescent="0.3">
      <c r="H8308" s="8"/>
    </row>
    <row r="8309" spans="8:8" x14ac:dyDescent="0.3">
      <c r="H8309" s="8"/>
    </row>
    <row r="8310" spans="8:8" x14ac:dyDescent="0.3">
      <c r="H8310" s="8"/>
    </row>
    <row r="8311" spans="8:8" x14ac:dyDescent="0.3">
      <c r="H8311" s="8"/>
    </row>
    <row r="8312" spans="8:8" x14ac:dyDescent="0.3">
      <c r="H8312" s="8"/>
    </row>
    <row r="8313" spans="8:8" x14ac:dyDescent="0.3">
      <c r="H8313" s="8"/>
    </row>
    <row r="8314" spans="8:8" x14ac:dyDescent="0.3">
      <c r="H8314" s="8"/>
    </row>
    <row r="8315" spans="8:8" x14ac:dyDescent="0.3">
      <c r="H8315" s="8"/>
    </row>
    <row r="8316" spans="8:8" x14ac:dyDescent="0.3">
      <c r="H8316" s="8"/>
    </row>
    <row r="8317" spans="8:8" x14ac:dyDescent="0.3">
      <c r="H8317" s="8"/>
    </row>
    <row r="8318" spans="8:8" x14ac:dyDescent="0.3">
      <c r="H8318" s="8"/>
    </row>
    <row r="8319" spans="8:8" x14ac:dyDescent="0.3">
      <c r="H8319" s="8"/>
    </row>
    <row r="8320" spans="8:8" x14ac:dyDescent="0.3">
      <c r="H8320" s="8"/>
    </row>
    <row r="8321" spans="8:8" x14ac:dyDescent="0.3">
      <c r="H8321" s="8"/>
    </row>
    <row r="8322" spans="8:8" x14ac:dyDescent="0.3">
      <c r="H8322" s="8"/>
    </row>
    <row r="8323" spans="8:8" x14ac:dyDescent="0.3">
      <c r="H8323" s="8"/>
    </row>
    <row r="8324" spans="8:8" x14ac:dyDescent="0.3">
      <c r="H8324" s="8"/>
    </row>
    <row r="8325" spans="8:8" x14ac:dyDescent="0.3">
      <c r="H8325" s="8"/>
    </row>
    <row r="8326" spans="8:8" x14ac:dyDescent="0.3">
      <c r="H8326" s="8"/>
    </row>
    <row r="8327" spans="8:8" x14ac:dyDescent="0.3">
      <c r="H8327" s="8"/>
    </row>
    <row r="8328" spans="8:8" x14ac:dyDescent="0.3">
      <c r="H8328" s="8"/>
    </row>
    <row r="8329" spans="8:8" x14ac:dyDescent="0.3">
      <c r="H8329" s="8"/>
    </row>
    <row r="8330" spans="8:8" x14ac:dyDescent="0.3">
      <c r="H8330" s="8"/>
    </row>
    <row r="8331" spans="8:8" x14ac:dyDescent="0.3">
      <c r="H8331" s="8"/>
    </row>
    <row r="8332" spans="8:8" x14ac:dyDescent="0.3">
      <c r="H8332" s="8"/>
    </row>
    <row r="8333" spans="8:8" x14ac:dyDescent="0.3">
      <c r="H8333" s="8"/>
    </row>
    <row r="8334" spans="8:8" x14ac:dyDescent="0.3">
      <c r="H8334" s="8"/>
    </row>
    <row r="8335" spans="8:8" x14ac:dyDescent="0.3">
      <c r="H8335" s="8"/>
    </row>
    <row r="8336" spans="8:8" x14ac:dyDescent="0.3">
      <c r="H8336" s="8"/>
    </row>
    <row r="8337" spans="8:8" x14ac:dyDescent="0.3">
      <c r="H8337" s="8"/>
    </row>
    <row r="8338" spans="8:8" x14ac:dyDescent="0.3">
      <c r="H8338" s="8"/>
    </row>
    <row r="8339" spans="8:8" x14ac:dyDescent="0.3">
      <c r="H8339" s="8"/>
    </row>
    <row r="8340" spans="8:8" x14ac:dyDescent="0.3">
      <c r="H8340" s="8"/>
    </row>
    <row r="8341" spans="8:8" x14ac:dyDescent="0.3">
      <c r="H8341" s="8"/>
    </row>
    <row r="8342" spans="8:8" x14ac:dyDescent="0.3">
      <c r="H8342" s="8"/>
    </row>
    <row r="8343" spans="8:8" x14ac:dyDescent="0.3">
      <c r="H8343" s="8"/>
    </row>
    <row r="8344" spans="8:8" x14ac:dyDescent="0.3">
      <c r="H8344" s="8"/>
    </row>
    <row r="8345" spans="8:8" x14ac:dyDescent="0.3">
      <c r="H8345" s="8"/>
    </row>
    <row r="8346" spans="8:8" x14ac:dyDescent="0.3">
      <c r="H8346" s="8"/>
    </row>
    <row r="8347" spans="8:8" x14ac:dyDescent="0.3">
      <c r="H8347" s="8"/>
    </row>
    <row r="8348" spans="8:8" x14ac:dyDescent="0.3">
      <c r="H8348" s="8"/>
    </row>
    <row r="8349" spans="8:8" x14ac:dyDescent="0.3">
      <c r="H8349" s="8"/>
    </row>
    <row r="8350" spans="8:8" x14ac:dyDescent="0.3">
      <c r="H8350" s="8"/>
    </row>
    <row r="8351" spans="8:8" x14ac:dyDescent="0.3">
      <c r="H8351" s="8"/>
    </row>
    <row r="8352" spans="8:8" x14ac:dyDescent="0.3">
      <c r="H8352" s="8"/>
    </row>
    <row r="8353" spans="8:8" x14ac:dyDescent="0.3">
      <c r="H8353" s="8"/>
    </row>
    <row r="8354" spans="8:8" x14ac:dyDescent="0.3">
      <c r="H8354" s="8"/>
    </row>
    <row r="8355" spans="8:8" x14ac:dyDescent="0.3">
      <c r="H8355" s="8"/>
    </row>
    <row r="8356" spans="8:8" x14ac:dyDescent="0.3">
      <c r="H8356" s="8"/>
    </row>
    <row r="8357" spans="8:8" x14ac:dyDescent="0.3">
      <c r="H8357" s="8"/>
    </row>
    <row r="8358" spans="8:8" x14ac:dyDescent="0.3">
      <c r="H8358" s="8"/>
    </row>
    <row r="8359" spans="8:8" x14ac:dyDescent="0.3">
      <c r="H8359" s="8"/>
    </row>
    <row r="8360" spans="8:8" x14ac:dyDescent="0.3">
      <c r="H8360" s="8"/>
    </row>
    <row r="8361" spans="8:8" x14ac:dyDescent="0.3">
      <c r="H8361" s="8"/>
    </row>
    <row r="8362" spans="8:8" x14ac:dyDescent="0.3">
      <c r="H8362" s="8"/>
    </row>
    <row r="8363" spans="8:8" x14ac:dyDescent="0.3">
      <c r="H8363" s="8"/>
    </row>
    <row r="8364" spans="8:8" x14ac:dyDescent="0.3">
      <c r="H8364" s="8"/>
    </row>
    <row r="8365" spans="8:8" x14ac:dyDescent="0.3">
      <c r="H8365" s="8"/>
    </row>
    <row r="8366" spans="8:8" x14ac:dyDescent="0.3">
      <c r="H8366" s="8"/>
    </row>
    <row r="8367" spans="8:8" x14ac:dyDescent="0.3">
      <c r="H8367" s="8"/>
    </row>
    <row r="8368" spans="8:8" x14ac:dyDescent="0.3">
      <c r="H8368" s="8"/>
    </row>
    <row r="8369" spans="8:8" x14ac:dyDescent="0.3">
      <c r="H8369" s="8"/>
    </row>
    <row r="8370" spans="8:8" x14ac:dyDescent="0.3">
      <c r="H8370" s="8"/>
    </row>
    <row r="8371" spans="8:8" x14ac:dyDescent="0.3">
      <c r="H8371" s="8"/>
    </row>
    <row r="8372" spans="8:8" x14ac:dyDescent="0.3">
      <c r="H8372" s="8"/>
    </row>
    <row r="8373" spans="8:8" x14ac:dyDescent="0.3">
      <c r="H8373" s="8"/>
    </row>
    <row r="8374" spans="8:8" x14ac:dyDescent="0.3">
      <c r="H8374" s="8"/>
    </row>
    <row r="8375" spans="8:8" x14ac:dyDescent="0.3">
      <c r="H8375" s="8"/>
    </row>
    <row r="8376" spans="8:8" x14ac:dyDescent="0.3">
      <c r="H8376" s="8"/>
    </row>
    <row r="8377" spans="8:8" x14ac:dyDescent="0.3">
      <c r="H8377" s="8"/>
    </row>
    <row r="8378" spans="8:8" x14ac:dyDescent="0.3">
      <c r="H8378" s="8"/>
    </row>
    <row r="8379" spans="8:8" x14ac:dyDescent="0.3">
      <c r="H8379" s="8"/>
    </row>
    <row r="8380" spans="8:8" x14ac:dyDescent="0.3">
      <c r="H8380" s="8"/>
    </row>
    <row r="8381" spans="8:8" x14ac:dyDescent="0.3">
      <c r="H8381" s="8"/>
    </row>
    <row r="8382" spans="8:8" x14ac:dyDescent="0.3">
      <c r="H8382" s="8"/>
    </row>
    <row r="8383" spans="8:8" x14ac:dyDescent="0.3">
      <c r="H8383" s="8"/>
    </row>
    <row r="8384" spans="8:8" x14ac:dyDescent="0.3">
      <c r="H8384" s="8"/>
    </row>
    <row r="8385" spans="8:8" x14ac:dyDescent="0.3">
      <c r="H8385" s="8"/>
    </row>
    <row r="8386" spans="8:8" x14ac:dyDescent="0.3">
      <c r="H8386" s="8"/>
    </row>
    <row r="8387" spans="8:8" x14ac:dyDescent="0.3">
      <c r="H8387" s="8"/>
    </row>
    <row r="8388" spans="8:8" x14ac:dyDescent="0.3">
      <c r="H8388" s="8"/>
    </row>
    <row r="8389" spans="8:8" x14ac:dyDescent="0.3">
      <c r="H8389" s="8"/>
    </row>
    <row r="8390" spans="8:8" x14ac:dyDescent="0.3">
      <c r="H8390" s="8"/>
    </row>
    <row r="8391" spans="8:8" x14ac:dyDescent="0.3">
      <c r="H8391" s="8"/>
    </row>
    <row r="8392" spans="8:8" x14ac:dyDescent="0.3">
      <c r="H8392" s="8"/>
    </row>
    <row r="8393" spans="8:8" x14ac:dyDescent="0.3">
      <c r="H8393" s="8"/>
    </row>
    <row r="8394" spans="8:8" x14ac:dyDescent="0.3">
      <c r="H8394" s="8"/>
    </row>
    <row r="8395" spans="8:8" x14ac:dyDescent="0.3">
      <c r="H8395" s="8"/>
    </row>
    <row r="8396" spans="8:8" x14ac:dyDescent="0.3">
      <c r="H8396" s="8"/>
    </row>
    <row r="8397" spans="8:8" x14ac:dyDescent="0.3">
      <c r="H8397" s="8"/>
    </row>
    <row r="8398" spans="8:8" x14ac:dyDescent="0.3">
      <c r="H8398" s="8"/>
    </row>
    <row r="8399" spans="8:8" x14ac:dyDescent="0.3">
      <c r="H8399" s="8"/>
    </row>
    <row r="8400" spans="8:8" x14ac:dyDescent="0.3">
      <c r="H8400" s="8"/>
    </row>
    <row r="8401" spans="8:8" x14ac:dyDescent="0.3">
      <c r="H8401" s="8"/>
    </row>
    <row r="8402" spans="8:8" x14ac:dyDescent="0.3">
      <c r="H8402" s="8"/>
    </row>
    <row r="8403" spans="8:8" x14ac:dyDescent="0.3">
      <c r="H8403" s="8"/>
    </row>
    <row r="8404" spans="8:8" x14ac:dyDescent="0.3">
      <c r="H8404" s="8"/>
    </row>
    <row r="8405" spans="8:8" x14ac:dyDescent="0.3">
      <c r="H8405" s="8"/>
    </row>
    <row r="8406" spans="8:8" x14ac:dyDescent="0.3">
      <c r="H8406" s="8"/>
    </row>
    <row r="8407" spans="8:8" x14ac:dyDescent="0.3">
      <c r="H8407" s="8"/>
    </row>
    <row r="8408" spans="8:8" x14ac:dyDescent="0.3">
      <c r="H8408" s="8"/>
    </row>
    <row r="8409" spans="8:8" x14ac:dyDescent="0.3">
      <c r="H8409" s="8"/>
    </row>
    <row r="8410" spans="8:8" x14ac:dyDescent="0.3">
      <c r="H8410" s="8"/>
    </row>
    <row r="8411" spans="8:8" x14ac:dyDescent="0.3">
      <c r="H8411" s="8"/>
    </row>
    <row r="8412" spans="8:8" x14ac:dyDescent="0.3">
      <c r="H8412" s="8"/>
    </row>
    <row r="8413" spans="8:8" x14ac:dyDescent="0.3">
      <c r="H8413" s="8"/>
    </row>
    <row r="8414" spans="8:8" x14ac:dyDescent="0.3">
      <c r="H8414" s="8"/>
    </row>
    <row r="8415" spans="8:8" x14ac:dyDescent="0.3">
      <c r="H8415" s="8"/>
    </row>
    <row r="8416" spans="8:8" x14ac:dyDescent="0.3">
      <c r="H8416" s="8"/>
    </row>
    <row r="8417" spans="8:8" x14ac:dyDescent="0.3">
      <c r="H8417" s="8"/>
    </row>
    <row r="8418" spans="8:8" x14ac:dyDescent="0.3">
      <c r="H8418" s="8"/>
    </row>
    <row r="8419" spans="8:8" x14ac:dyDescent="0.3">
      <c r="H8419" s="8"/>
    </row>
    <row r="8420" spans="8:8" x14ac:dyDescent="0.3">
      <c r="H8420" s="8"/>
    </row>
    <row r="8421" spans="8:8" x14ac:dyDescent="0.3">
      <c r="H8421" s="8"/>
    </row>
    <row r="8422" spans="8:8" x14ac:dyDescent="0.3">
      <c r="H8422" s="8"/>
    </row>
    <row r="8423" spans="8:8" x14ac:dyDescent="0.3">
      <c r="H8423" s="8"/>
    </row>
    <row r="8424" spans="8:8" x14ac:dyDescent="0.3">
      <c r="H8424" s="8"/>
    </row>
    <row r="8425" spans="8:8" x14ac:dyDescent="0.3">
      <c r="H8425" s="8"/>
    </row>
    <row r="8426" spans="8:8" x14ac:dyDescent="0.3">
      <c r="H8426" s="8"/>
    </row>
    <row r="8427" spans="8:8" x14ac:dyDescent="0.3">
      <c r="H8427" s="8"/>
    </row>
    <row r="8428" spans="8:8" x14ac:dyDescent="0.3">
      <c r="H8428" s="8"/>
    </row>
    <row r="8429" spans="8:8" x14ac:dyDescent="0.3">
      <c r="H8429" s="8"/>
    </row>
    <row r="8430" spans="8:8" x14ac:dyDescent="0.3">
      <c r="H8430" s="8"/>
    </row>
    <row r="8431" spans="8:8" x14ac:dyDescent="0.3">
      <c r="H8431" s="8"/>
    </row>
    <row r="8432" spans="8:8" x14ac:dyDescent="0.3">
      <c r="H8432" s="8"/>
    </row>
    <row r="8433" spans="8:8" x14ac:dyDescent="0.3">
      <c r="H8433" s="8"/>
    </row>
    <row r="8434" spans="8:8" x14ac:dyDescent="0.3">
      <c r="H8434" s="8"/>
    </row>
    <row r="8435" spans="8:8" x14ac:dyDescent="0.3">
      <c r="H8435" s="8"/>
    </row>
    <row r="8436" spans="8:8" x14ac:dyDescent="0.3">
      <c r="H8436" s="8"/>
    </row>
    <row r="8437" spans="8:8" x14ac:dyDescent="0.3">
      <c r="H8437" s="8"/>
    </row>
    <row r="8438" spans="8:8" x14ac:dyDescent="0.3">
      <c r="H8438" s="8"/>
    </row>
    <row r="8439" spans="8:8" x14ac:dyDescent="0.3">
      <c r="H8439" s="8"/>
    </row>
    <row r="8440" spans="8:8" x14ac:dyDescent="0.3">
      <c r="H8440" s="8"/>
    </row>
    <row r="8441" spans="8:8" x14ac:dyDescent="0.3">
      <c r="H8441" s="8"/>
    </row>
    <row r="8442" spans="8:8" x14ac:dyDescent="0.3">
      <c r="H8442" s="8"/>
    </row>
    <row r="8443" spans="8:8" x14ac:dyDescent="0.3">
      <c r="H8443" s="8"/>
    </row>
    <row r="8444" spans="8:8" x14ac:dyDescent="0.3">
      <c r="H8444" s="8"/>
    </row>
    <row r="8445" spans="8:8" x14ac:dyDescent="0.3">
      <c r="H8445" s="8"/>
    </row>
    <row r="8446" spans="8:8" x14ac:dyDescent="0.3">
      <c r="H8446" s="8"/>
    </row>
    <row r="8447" spans="8:8" x14ac:dyDescent="0.3">
      <c r="H8447" s="8"/>
    </row>
    <row r="8448" spans="8:8" x14ac:dyDescent="0.3">
      <c r="H8448" s="8"/>
    </row>
    <row r="8449" spans="8:8" x14ac:dyDescent="0.3">
      <c r="H8449" s="8"/>
    </row>
    <row r="8450" spans="8:8" x14ac:dyDescent="0.3">
      <c r="H8450" s="8"/>
    </row>
    <row r="8451" spans="8:8" x14ac:dyDescent="0.3">
      <c r="H8451" s="8"/>
    </row>
    <row r="8452" spans="8:8" x14ac:dyDescent="0.3">
      <c r="H8452" s="8"/>
    </row>
    <row r="8453" spans="8:8" x14ac:dyDescent="0.3">
      <c r="H8453" s="8"/>
    </row>
    <row r="8454" spans="8:8" x14ac:dyDescent="0.3">
      <c r="H8454" s="8"/>
    </row>
    <row r="8455" spans="8:8" x14ac:dyDescent="0.3">
      <c r="H8455" s="8"/>
    </row>
    <row r="8456" spans="8:8" x14ac:dyDescent="0.3">
      <c r="H8456" s="8"/>
    </row>
    <row r="8457" spans="8:8" x14ac:dyDescent="0.3">
      <c r="H8457" s="8"/>
    </row>
    <row r="8458" spans="8:8" x14ac:dyDescent="0.3">
      <c r="H8458" s="8"/>
    </row>
    <row r="8459" spans="8:8" x14ac:dyDescent="0.3">
      <c r="H8459" s="8"/>
    </row>
    <row r="8460" spans="8:8" x14ac:dyDescent="0.3">
      <c r="H8460" s="8"/>
    </row>
    <row r="8461" spans="8:8" x14ac:dyDescent="0.3">
      <c r="H8461" s="8"/>
    </row>
    <row r="8462" spans="8:8" x14ac:dyDescent="0.3">
      <c r="H8462" s="8"/>
    </row>
    <row r="8463" spans="8:8" x14ac:dyDescent="0.3">
      <c r="H8463" s="8"/>
    </row>
    <row r="8464" spans="8:8" x14ac:dyDescent="0.3">
      <c r="H8464" s="8"/>
    </row>
    <row r="8465" spans="8:8" x14ac:dyDescent="0.3">
      <c r="H8465" s="8"/>
    </row>
    <row r="8466" spans="8:8" x14ac:dyDescent="0.3">
      <c r="H8466" s="8"/>
    </row>
    <row r="8467" spans="8:8" x14ac:dyDescent="0.3">
      <c r="H8467" s="8"/>
    </row>
    <row r="8468" spans="8:8" x14ac:dyDescent="0.3">
      <c r="H8468" s="8"/>
    </row>
    <row r="8469" spans="8:8" x14ac:dyDescent="0.3">
      <c r="H8469" s="8"/>
    </row>
    <row r="8470" spans="8:8" x14ac:dyDescent="0.3">
      <c r="H8470" s="8"/>
    </row>
    <row r="8471" spans="8:8" x14ac:dyDescent="0.3">
      <c r="H8471" s="8"/>
    </row>
    <row r="8472" spans="8:8" x14ac:dyDescent="0.3">
      <c r="H8472" s="8"/>
    </row>
    <row r="8473" spans="8:8" x14ac:dyDescent="0.3">
      <c r="H8473" s="8"/>
    </row>
    <row r="8474" spans="8:8" x14ac:dyDescent="0.3">
      <c r="H8474" s="8"/>
    </row>
    <row r="8475" spans="8:8" x14ac:dyDescent="0.3">
      <c r="H8475" s="8"/>
    </row>
    <row r="8476" spans="8:8" x14ac:dyDescent="0.3">
      <c r="H8476" s="8"/>
    </row>
    <row r="8477" spans="8:8" x14ac:dyDescent="0.3">
      <c r="H8477" s="8"/>
    </row>
    <row r="8478" spans="8:8" x14ac:dyDescent="0.3">
      <c r="H8478" s="8"/>
    </row>
    <row r="8479" spans="8:8" x14ac:dyDescent="0.3">
      <c r="H8479" s="8"/>
    </row>
    <row r="8480" spans="8:8" x14ac:dyDescent="0.3">
      <c r="H8480" s="8"/>
    </row>
    <row r="8481" spans="8:8" x14ac:dyDescent="0.3">
      <c r="H8481" s="8"/>
    </row>
    <row r="8482" spans="8:8" x14ac:dyDescent="0.3">
      <c r="H8482" s="8"/>
    </row>
    <row r="8483" spans="8:8" x14ac:dyDescent="0.3">
      <c r="H8483" s="8"/>
    </row>
    <row r="8484" spans="8:8" x14ac:dyDescent="0.3">
      <c r="H8484" s="8"/>
    </row>
    <row r="8485" spans="8:8" x14ac:dyDescent="0.3">
      <c r="H8485" s="8"/>
    </row>
    <row r="8486" spans="8:8" x14ac:dyDescent="0.3">
      <c r="H8486" s="8"/>
    </row>
    <row r="8487" spans="8:8" x14ac:dyDescent="0.3">
      <c r="H8487" s="8"/>
    </row>
    <row r="8488" spans="8:8" x14ac:dyDescent="0.3">
      <c r="H8488" s="8"/>
    </row>
    <row r="8489" spans="8:8" x14ac:dyDescent="0.3">
      <c r="H8489" s="8"/>
    </row>
    <row r="8490" spans="8:8" x14ac:dyDescent="0.3">
      <c r="H8490" s="8"/>
    </row>
    <row r="8491" spans="8:8" x14ac:dyDescent="0.3">
      <c r="H8491" s="8"/>
    </row>
    <row r="8492" spans="8:8" x14ac:dyDescent="0.3">
      <c r="H8492" s="8"/>
    </row>
    <row r="8493" spans="8:8" x14ac:dyDescent="0.3">
      <c r="H8493" s="8"/>
    </row>
    <row r="8494" spans="8:8" x14ac:dyDescent="0.3">
      <c r="H8494" s="8"/>
    </row>
    <row r="8495" spans="8:8" x14ac:dyDescent="0.3">
      <c r="H8495" s="8"/>
    </row>
    <row r="8496" spans="8:8" x14ac:dyDescent="0.3">
      <c r="H8496" s="8"/>
    </row>
    <row r="8497" spans="8:8" x14ac:dyDescent="0.3">
      <c r="H8497" s="8"/>
    </row>
    <row r="8498" spans="8:8" x14ac:dyDescent="0.3">
      <c r="H8498" s="8"/>
    </row>
    <row r="8499" spans="8:8" x14ac:dyDescent="0.3">
      <c r="H8499" s="8"/>
    </row>
    <row r="8500" spans="8:8" x14ac:dyDescent="0.3">
      <c r="H8500" s="8"/>
    </row>
    <row r="8501" spans="8:8" x14ac:dyDescent="0.3">
      <c r="H8501" s="8"/>
    </row>
    <row r="8502" spans="8:8" x14ac:dyDescent="0.3">
      <c r="H8502" s="8"/>
    </row>
    <row r="8503" spans="8:8" x14ac:dyDescent="0.3">
      <c r="H8503" s="8"/>
    </row>
    <row r="8504" spans="8:8" x14ac:dyDescent="0.3">
      <c r="H8504" s="8"/>
    </row>
    <row r="8505" spans="8:8" x14ac:dyDescent="0.3">
      <c r="H8505" s="8"/>
    </row>
    <row r="8506" spans="8:8" x14ac:dyDescent="0.3">
      <c r="H8506" s="8"/>
    </row>
    <row r="8507" spans="8:8" x14ac:dyDescent="0.3">
      <c r="H8507" s="8"/>
    </row>
    <row r="8508" spans="8:8" x14ac:dyDescent="0.3">
      <c r="H8508" s="8"/>
    </row>
    <row r="8509" spans="8:8" x14ac:dyDescent="0.3">
      <c r="H8509" s="8"/>
    </row>
    <row r="8510" spans="8:8" x14ac:dyDescent="0.3">
      <c r="H8510" s="8"/>
    </row>
    <row r="8511" spans="8:8" x14ac:dyDescent="0.3">
      <c r="H8511" s="8"/>
    </row>
    <row r="8512" spans="8:8" x14ac:dyDescent="0.3">
      <c r="H8512" s="8"/>
    </row>
    <row r="8513" spans="8:8" x14ac:dyDescent="0.3">
      <c r="H8513" s="8"/>
    </row>
    <row r="8514" spans="8:8" x14ac:dyDescent="0.3">
      <c r="H8514" s="8"/>
    </row>
    <row r="8515" spans="8:8" x14ac:dyDescent="0.3">
      <c r="H8515" s="8"/>
    </row>
    <row r="8516" spans="8:8" x14ac:dyDescent="0.3">
      <c r="H8516" s="8"/>
    </row>
    <row r="8517" spans="8:8" x14ac:dyDescent="0.3">
      <c r="H8517" s="8"/>
    </row>
    <row r="8518" spans="8:8" x14ac:dyDescent="0.3">
      <c r="H8518" s="8"/>
    </row>
    <row r="8519" spans="8:8" x14ac:dyDescent="0.3">
      <c r="H8519" s="8"/>
    </row>
    <row r="8520" spans="8:8" x14ac:dyDescent="0.3">
      <c r="H8520" s="8"/>
    </row>
    <row r="8521" spans="8:8" x14ac:dyDescent="0.3">
      <c r="H8521" s="8"/>
    </row>
    <row r="8522" spans="8:8" x14ac:dyDescent="0.3">
      <c r="H8522" s="8"/>
    </row>
    <row r="8523" spans="8:8" x14ac:dyDescent="0.3">
      <c r="H8523" s="8"/>
    </row>
    <row r="8524" spans="8:8" x14ac:dyDescent="0.3">
      <c r="H8524" s="8"/>
    </row>
    <row r="8525" spans="8:8" x14ac:dyDescent="0.3">
      <c r="H8525" s="8"/>
    </row>
    <row r="8526" spans="8:8" x14ac:dyDescent="0.3">
      <c r="H8526" s="8"/>
    </row>
    <row r="8527" spans="8:8" x14ac:dyDescent="0.3">
      <c r="H8527" s="8"/>
    </row>
    <row r="8528" spans="8:8" x14ac:dyDescent="0.3">
      <c r="H8528" s="8"/>
    </row>
    <row r="8529" spans="8:8" x14ac:dyDescent="0.3">
      <c r="H8529" s="8"/>
    </row>
    <row r="8530" spans="8:8" x14ac:dyDescent="0.3">
      <c r="H8530" s="8"/>
    </row>
    <row r="8531" spans="8:8" x14ac:dyDescent="0.3">
      <c r="H8531" s="8"/>
    </row>
    <row r="8532" spans="8:8" x14ac:dyDescent="0.3">
      <c r="H8532" s="8"/>
    </row>
    <row r="8533" spans="8:8" x14ac:dyDescent="0.3">
      <c r="H8533" s="8"/>
    </row>
    <row r="8534" spans="8:8" x14ac:dyDescent="0.3">
      <c r="H8534" s="8"/>
    </row>
    <row r="8535" spans="8:8" x14ac:dyDescent="0.3">
      <c r="H8535" s="8"/>
    </row>
    <row r="8536" spans="8:8" x14ac:dyDescent="0.3">
      <c r="H8536" s="8"/>
    </row>
    <row r="8537" spans="8:8" x14ac:dyDescent="0.3">
      <c r="H8537" s="8"/>
    </row>
    <row r="8538" spans="8:8" x14ac:dyDescent="0.3">
      <c r="H8538" s="8"/>
    </row>
    <row r="8539" spans="8:8" x14ac:dyDescent="0.3">
      <c r="H8539" s="8"/>
    </row>
    <row r="8540" spans="8:8" x14ac:dyDescent="0.3">
      <c r="H8540" s="8"/>
    </row>
    <row r="8541" spans="8:8" x14ac:dyDescent="0.3">
      <c r="H8541" s="8"/>
    </row>
    <row r="8542" spans="8:8" x14ac:dyDescent="0.3">
      <c r="H8542" s="8"/>
    </row>
    <row r="8543" spans="8:8" x14ac:dyDescent="0.3">
      <c r="H8543" s="8"/>
    </row>
    <row r="8544" spans="8:8" x14ac:dyDescent="0.3">
      <c r="H8544" s="8"/>
    </row>
    <row r="8545" spans="8:8" x14ac:dyDescent="0.3">
      <c r="H8545" s="8"/>
    </row>
    <row r="8546" spans="8:8" x14ac:dyDescent="0.3">
      <c r="H8546" s="8"/>
    </row>
    <row r="8547" spans="8:8" x14ac:dyDescent="0.3">
      <c r="H8547" s="8"/>
    </row>
    <row r="8548" spans="8:8" x14ac:dyDescent="0.3">
      <c r="H8548" s="8"/>
    </row>
    <row r="8549" spans="8:8" x14ac:dyDescent="0.3">
      <c r="H8549" s="8"/>
    </row>
    <row r="8550" spans="8:8" x14ac:dyDescent="0.3">
      <c r="H8550" s="8"/>
    </row>
    <row r="8551" spans="8:8" x14ac:dyDescent="0.3">
      <c r="H8551" s="8"/>
    </row>
    <row r="8552" spans="8:8" x14ac:dyDescent="0.3">
      <c r="H8552" s="8"/>
    </row>
    <row r="8553" spans="8:8" x14ac:dyDescent="0.3">
      <c r="H8553" s="8"/>
    </row>
    <row r="8554" spans="8:8" x14ac:dyDescent="0.3">
      <c r="H8554" s="8"/>
    </row>
    <row r="8555" spans="8:8" x14ac:dyDescent="0.3">
      <c r="H8555" s="8"/>
    </row>
    <row r="8556" spans="8:8" x14ac:dyDescent="0.3">
      <c r="H8556" s="8"/>
    </row>
    <row r="8557" spans="8:8" x14ac:dyDescent="0.3">
      <c r="H8557" s="8"/>
    </row>
    <row r="8558" spans="8:8" x14ac:dyDescent="0.3">
      <c r="H8558" s="8"/>
    </row>
    <row r="8559" spans="8:8" x14ac:dyDescent="0.3">
      <c r="H8559" s="8"/>
    </row>
    <row r="8560" spans="8:8" x14ac:dyDescent="0.3">
      <c r="H8560" s="8"/>
    </row>
    <row r="8561" spans="8:8" x14ac:dyDescent="0.3">
      <c r="H8561" s="8"/>
    </row>
    <row r="8562" spans="8:8" x14ac:dyDescent="0.3">
      <c r="H8562" s="8"/>
    </row>
    <row r="8563" spans="8:8" x14ac:dyDescent="0.3">
      <c r="H8563" s="8"/>
    </row>
    <row r="8564" spans="8:8" x14ac:dyDescent="0.3">
      <c r="H8564" s="8"/>
    </row>
    <row r="8565" spans="8:8" x14ac:dyDescent="0.3">
      <c r="H8565" s="8"/>
    </row>
    <row r="8566" spans="8:8" x14ac:dyDescent="0.3">
      <c r="H8566" s="8"/>
    </row>
    <row r="8567" spans="8:8" x14ac:dyDescent="0.3">
      <c r="H8567" s="8"/>
    </row>
    <row r="8568" spans="8:8" x14ac:dyDescent="0.3">
      <c r="H8568" s="8"/>
    </row>
    <row r="8569" spans="8:8" x14ac:dyDescent="0.3">
      <c r="H8569" s="8"/>
    </row>
    <row r="8570" spans="8:8" x14ac:dyDescent="0.3">
      <c r="H8570" s="8"/>
    </row>
    <row r="8571" spans="8:8" x14ac:dyDescent="0.3">
      <c r="H8571" s="8"/>
    </row>
    <row r="8572" spans="8:8" x14ac:dyDescent="0.3">
      <c r="H8572" s="8"/>
    </row>
    <row r="8573" spans="8:8" x14ac:dyDescent="0.3">
      <c r="H8573" s="8"/>
    </row>
    <row r="8574" spans="8:8" x14ac:dyDescent="0.3">
      <c r="H8574" s="8"/>
    </row>
    <row r="8575" spans="8:8" x14ac:dyDescent="0.3">
      <c r="H8575" s="8"/>
    </row>
    <row r="8576" spans="8:8" x14ac:dyDescent="0.3">
      <c r="H8576" s="8"/>
    </row>
    <row r="8577" spans="8:8" x14ac:dyDescent="0.3">
      <c r="H8577" s="8"/>
    </row>
    <row r="8578" spans="8:8" x14ac:dyDescent="0.3">
      <c r="H8578" s="8"/>
    </row>
    <row r="8579" spans="8:8" x14ac:dyDescent="0.3">
      <c r="H8579" s="8"/>
    </row>
    <row r="8580" spans="8:8" x14ac:dyDescent="0.3">
      <c r="H8580" s="8"/>
    </row>
    <row r="8581" spans="8:8" x14ac:dyDescent="0.3">
      <c r="H8581" s="8"/>
    </row>
    <row r="8582" spans="8:8" x14ac:dyDescent="0.3">
      <c r="H8582" s="8"/>
    </row>
    <row r="8583" spans="8:8" x14ac:dyDescent="0.3">
      <c r="H8583" s="8"/>
    </row>
    <row r="8584" spans="8:8" x14ac:dyDescent="0.3">
      <c r="H8584" s="8"/>
    </row>
    <row r="8585" spans="8:8" x14ac:dyDescent="0.3">
      <c r="H8585" s="8"/>
    </row>
    <row r="8586" spans="8:8" x14ac:dyDescent="0.3">
      <c r="H8586" s="8"/>
    </row>
    <row r="8587" spans="8:8" x14ac:dyDescent="0.3">
      <c r="H8587" s="8"/>
    </row>
    <row r="8588" spans="8:8" x14ac:dyDescent="0.3">
      <c r="H8588" s="8"/>
    </row>
    <row r="8589" spans="8:8" x14ac:dyDescent="0.3">
      <c r="H8589" s="8"/>
    </row>
    <row r="8590" spans="8:8" x14ac:dyDescent="0.3">
      <c r="H8590" s="8"/>
    </row>
    <row r="8591" spans="8:8" x14ac:dyDescent="0.3">
      <c r="H8591" s="8"/>
    </row>
    <row r="8592" spans="8:8" x14ac:dyDescent="0.3">
      <c r="H8592" s="8"/>
    </row>
    <row r="8593" spans="8:8" x14ac:dyDescent="0.3">
      <c r="H8593" s="8"/>
    </row>
    <row r="8594" spans="8:8" x14ac:dyDescent="0.3">
      <c r="H8594" s="8"/>
    </row>
    <row r="8595" spans="8:8" x14ac:dyDescent="0.3">
      <c r="H8595" s="8"/>
    </row>
    <row r="8596" spans="8:8" x14ac:dyDescent="0.3">
      <c r="H8596" s="8"/>
    </row>
    <row r="8597" spans="8:8" x14ac:dyDescent="0.3">
      <c r="H8597" s="8"/>
    </row>
    <row r="8598" spans="8:8" x14ac:dyDescent="0.3">
      <c r="H8598" s="8"/>
    </row>
    <row r="8599" spans="8:8" x14ac:dyDescent="0.3">
      <c r="H8599" s="8"/>
    </row>
    <row r="8600" spans="8:8" x14ac:dyDescent="0.3">
      <c r="H8600" s="8"/>
    </row>
    <row r="8601" spans="8:8" x14ac:dyDescent="0.3">
      <c r="H8601" s="8"/>
    </row>
    <row r="8602" spans="8:8" x14ac:dyDescent="0.3">
      <c r="H8602" s="8"/>
    </row>
    <row r="8603" spans="8:8" x14ac:dyDescent="0.3">
      <c r="H8603" s="8"/>
    </row>
    <row r="8604" spans="8:8" x14ac:dyDescent="0.3">
      <c r="H8604" s="8"/>
    </row>
    <row r="8605" spans="8:8" x14ac:dyDescent="0.3">
      <c r="H8605" s="8"/>
    </row>
    <row r="8606" spans="8:8" x14ac:dyDescent="0.3">
      <c r="H8606" s="8"/>
    </row>
    <row r="8607" spans="8:8" x14ac:dyDescent="0.3">
      <c r="H8607" s="8"/>
    </row>
    <row r="8608" spans="8:8" x14ac:dyDescent="0.3">
      <c r="H8608" s="8"/>
    </row>
    <row r="8609" spans="8:8" x14ac:dyDescent="0.3">
      <c r="H8609" s="8"/>
    </row>
    <row r="8610" spans="8:8" x14ac:dyDescent="0.3">
      <c r="H8610" s="8"/>
    </row>
    <row r="8611" spans="8:8" x14ac:dyDescent="0.3">
      <c r="H8611" s="8"/>
    </row>
    <row r="8612" spans="8:8" x14ac:dyDescent="0.3">
      <c r="H8612" s="8"/>
    </row>
    <row r="8613" spans="8:8" x14ac:dyDescent="0.3">
      <c r="H8613" s="8"/>
    </row>
    <row r="8614" spans="8:8" x14ac:dyDescent="0.3">
      <c r="H8614" s="8"/>
    </row>
    <row r="8615" spans="8:8" x14ac:dyDescent="0.3">
      <c r="H8615" s="8"/>
    </row>
    <row r="8616" spans="8:8" x14ac:dyDescent="0.3">
      <c r="H8616" s="8"/>
    </row>
    <row r="8617" spans="8:8" x14ac:dyDescent="0.3">
      <c r="H8617" s="8"/>
    </row>
    <row r="8618" spans="8:8" x14ac:dyDescent="0.3">
      <c r="H8618" s="8"/>
    </row>
    <row r="8619" spans="8:8" x14ac:dyDescent="0.3">
      <c r="H8619" s="8"/>
    </row>
    <row r="8620" spans="8:8" x14ac:dyDescent="0.3">
      <c r="H8620" s="8"/>
    </row>
    <row r="8621" spans="8:8" x14ac:dyDescent="0.3">
      <c r="H8621" s="8"/>
    </row>
    <row r="8622" spans="8:8" x14ac:dyDescent="0.3">
      <c r="H8622" s="8"/>
    </row>
    <row r="8623" spans="8:8" x14ac:dyDescent="0.3">
      <c r="H8623" s="8"/>
    </row>
    <row r="8624" spans="8:8" x14ac:dyDescent="0.3">
      <c r="H8624" s="8"/>
    </row>
    <row r="8625" spans="8:8" x14ac:dyDescent="0.3">
      <c r="H8625" s="8"/>
    </row>
    <row r="8626" spans="8:8" x14ac:dyDescent="0.3">
      <c r="H8626" s="8"/>
    </row>
    <row r="8627" spans="8:8" x14ac:dyDescent="0.3">
      <c r="H8627" s="8"/>
    </row>
    <row r="8628" spans="8:8" x14ac:dyDescent="0.3">
      <c r="H8628" s="8"/>
    </row>
    <row r="8629" spans="8:8" x14ac:dyDescent="0.3">
      <c r="H8629" s="8"/>
    </row>
    <row r="8630" spans="8:8" x14ac:dyDescent="0.3">
      <c r="H8630" s="8"/>
    </row>
    <row r="8631" spans="8:8" x14ac:dyDescent="0.3">
      <c r="H8631" s="8"/>
    </row>
    <row r="8632" spans="8:8" x14ac:dyDescent="0.3">
      <c r="H8632" s="8"/>
    </row>
    <row r="8633" spans="8:8" x14ac:dyDescent="0.3">
      <c r="H8633" s="8"/>
    </row>
    <row r="8634" spans="8:8" x14ac:dyDescent="0.3">
      <c r="H8634" s="8"/>
    </row>
    <row r="8635" spans="8:8" x14ac:dyDescent="0.3">
      <c r="H8635" s="8"/>
    </row>
    <row r="8636" spans="8:8" x14ac:dyDescent="0.3">
      <c r="H8636" s="8"/>
    </row>
    <row r="8637" spans="8:8" x14ac:dyDescent="0.3">
      <c r="H8637" s="8"/>
    </row>
    <row r="8638" spans="8:8" x14ac:dyDescent="0.3">
      <c r="H8638" s="8"/>
    </row>
    <row r="8639" spans="8:8" x14ac:dyDescent="0.3">
      <c r="H8639" s="8"/>
    </row>
    <row r="8640" spans="8:8" x14ac:dyDescent="0.3">
      <c r="H8640" s="8"/>
    </row>
    <row r="8641" spans="8:8" x14ac:dyDescent="0.3">
      <c r="H8641" s="8"/>
    </row>
    <row r="8642" spans="8:8" x14ac:dyDescent="0.3">
      <c r="H8642" s="8"/>
    </row>
    <row r="8643" spans="8:8" x14ac:dyDescent="0.3">
      <c r="H8643" s="8"/>
    </row>
    <row r="8644" spans="8:8" x14ac:dyDescent="0.3">
      <c r="H8644" s="8"/>
    </row>
    <row r="8645" spans="8:8" x14ac:dyDescent="0.3">
      <c r="H8645" s="8"/>
    </row>
    <row r="8646" spans="8:8" x14ac:dyDescent="0.3">
      <c r="H8646" s="8"/>
    </row>
    <row r="8647" spans="8:8" x14ac:dyDescent="0.3">
      <c r="H8647" s="8"/>
    </row>
    <row r="8648" spans="8:8" x14ac:dyDescent="0.3">
      <c r="H8648" s="8"/>
    </row>
    <row r="8649" spans="8:8" x14ac:dyDescent="0.3">
      <c r="H8649" s="8"/>
    </row>
    <row r="8650" spans="8:8" x14ac:dyDescent="0.3">
      <c r="H8650" s="8"/>
    </row>
    <row r="8651" spans="8:8" x14ac:dyDescent="0.3">
      <c r="H8651" s="8"/>
    </row>
    <row r="8652" spans="8:8" x14ac:dyDescent="0.3">
      <c r="H8652" s="8"/>
    </row>
    <row r="8653" spans="8:8" x14ac:dyDescent="0.3">
      <c r="H8653" s="8"/>
    </row>
    <row r="8654" spans="8:8" x14ac:dyDescent="0.3">
      <c r="H8654" s="8"/>
    </row>
    <row r="8655" spans="8:8" x14ac:dyDescent="0.3">
      <c r="H8655" s="8"/>
    </row>
    <row r="8656" spans="8:8" x14ac:dyDescent="0.3">
      <c r="H8656" s="8"/>
    </row>
    <row r="8657" spans="8:8" x14ac:dyDescent="0.3">
      <c r="H8657" s="8"/>
    </row>
    <row r="8658" spans="8:8" x14ac:dyDescent="0.3">
      <c r="H8658" s="8"/>
    </row>
    <row r="8659" spans="8:8" x14ac:dyDescent="0.3">
      <c r="H8659" s="8"/>
    </row>
    <row r="8660" spans="8:8" x14ac:dyDescent="0.3">
      <c r="H8660" s="8"/>
    </row>
    <row r="8661" spans="8:8" x14ac:dyDescent="0.3">
      <c r="H8661" s="8"/>
    </row>
    <row r="8662" spans="8:8" x14ac:dyDescent="0.3">
      <c r="H8662" s="8"/>
    </row>
    <row r="8663" spans="8:8" x14ac:dyDescent="0.3">
      <c r="H8663" s="8"/>
    </row>
    <row r="8664" spans="8:8" x14ac:dyDescent="0.3">
      <c r="H8664" s="8"/>
    </row>
    <row r="8665" spans="8:8" x14ac:dyDescent="0.3">
      <c r="H8665" s="8"/>
    </row>
    <row r="8666" spans="8:8" x14ac:dyDescent="0.3">
      <c r="H8666" s="8"/>
    </row>
    <row r="8667" spans="8:8" x14ac:dyDescent="0.3">
      <c r="H8667" s="8"/>
    </row>
    <row r="8668" spans="8:8" x14ac:dyDescent="0.3">
      <c r="H8668" s="8"/>
    </row>
    <row r="8669" spans="8:8" x14ac:dyDescent="0.3">
      <c r="H8669" s="8"/>
    </row>
    <row r="8670" spans="8:8" x14ac:dyDescent="0.3">
      <c r="H8670" s="8"/>
    </row>
    <row r="8671" spans="8:8" x14ac:dyDescent="0.3">
      <c r="H8671" s="8"/>
    </row>
    <row r="8672" spans="8:8" x14ac:dyDescent="0.3">
      <c r="H8672" s="8"/>
    </row>
    <row r="8673" spans="8:8" x14ac:dyDescent="0.3">
      <c r="H8673" s="8"/>
    </row>
    <row r="8674" spans="8:8" x14ac:dyDescent="0.3">
      <c r="H8674" s="8"/>
    </row>
    <row r="8675" spans="8:8" x14ac:dyDescent="0.3">
      <c r="H8675" s="8"/>
    </row>
    <row r="8676" spans="8:8" x14ac:dyDescent="0.3">
      <c r="H8676" s="8"/>
    </row>
    <row r="8677" spans="8:8" x14ac:dyDescent="0.3">
      <c r="H8677" s="8"/>
    </row>
    <row r="8678" spans="8:8" x14ac:dyDescent="0.3">
      <c r="H8678" s="8"/>
    </row>
    <row r="8679" spans="8:8" x14ac:dyDescent="0.3">
      <c r="H8679" s="8"/>
    </row>
    <row r="8680" spans="8:8" x14ac:dyDescent="0.3">
      <c r="H8680" s="8"/>
    </row>
    <row r="8681" spans="8:8" x14ac:dyDescent="0.3">
      <c r="H8681" s="8"/>
    </row>
    <row r="8682" spans="8:8" x14ac:dyDescent="0.3">
      <c r="H8682" s="8"/>
    </row>
    <row r="8683" spans="8:8" x14ac:dyDescent="0.3">
      <c r="H8683" s="8"/>
    </row>
    <row r="8684" spans="8:8" x14ac:dyDescent="0.3">
      <c r="H8684" s="8"/>
    </row>
    <row r="8685" spans="8:8" x14ac:dyDescent="0.3">
      <c r="H8685" s="8"/>
    </row>
    <row r="8686" spans="8:8" x14ac:dyDescent="0.3">
      <c r="H8686" s="8"/>
    </row>
    <row r="8687" spans="8:8" x14ac:dyDescent="0.3">
      <c r="H8687" s="8"/>
    </row>
    <row r="8688" spans="8:8" x14ac:dyDescent="0.3">
      <c r="H8688" s="8"/>
    </row>
    <row r="8689" spans="8:8" x14ac:dyDescent="0.3">
      <c r="H8689" s="8"/>
    </row>
    <row r="8690" spans="8:8" x14ac:dyDescent="0.3">
      <c r="H8690" s="8"/>
    </row>
    <row r="8691" spans="8:8" x14ac:dyDescent="0.3">
      <c r="H8691" s="8"/>
    </row>
    <row r="8692" spans="8:8" x14ac:dyDescent="0.3">
      <c r="H8692" s="8"/>
    </row>
    <row r="8693" spans="8:8" x14ac:dyDescent="0.3">
      <c r="H8693" s="8"/>
    </row>
    <row r="8694" spans="8:8" x14ac:dyDescent="0.3">
      <c r="H8694" s="8"/>
    </row>
    <row r="8695" spans="8:8" x14ac:dyDescent="0.3">
      <c r="H8695" s="8"/>
    </row>
    <row r="8696" spans="8:8" x14ac:dyDescent="0.3">
      <c r="H8696" s="8"/>
    </row>
    <row r="8697" spans="8:8" x14ac:dyDescent="0.3">
      <c r="H8697" s="8"/>
    </row>
    <row r="8698" spans="8:8" x14ac:dyDescent="0.3">
      <c r="H8698" s="8"/>
    </row>
    <row r="8699" spans="8:8" x14ac:dyDescent="0.3">
      <c r="H8699" s="8"/>
    </row>
    <row r="8700" spans="8:8" x14ac:dyDescent="0.3">
      <c r="H8700" s="8"/>
    </row>
    <row r="8701" spans="8:8" x14ac:dyDescent="0.3">
      <c r="H8701" s="8"/>
    </row>
    <row r="8702" spans="8:8" x14ac:dyDescent="0.3">
      <c r="H8702" s="8"/>
    </row>
    <row r="8703" spans="8:8" x14ac:dyDescent="0.3">
      <c r="H8703" s="8"/>
    </row>
    <row r="8704" spans="8:8" x14ac:dyDescent="0.3">
      <c r="H8704" s="8"/>
    </row>
    <row r="8705" spans="8:8" x14ac:dyDescent="0.3">
      <c r="H8705" s="8"/>
    </row>
    <row r="8706" spans="8:8" x14ac:dyDescent="0.3">
      <c r="H8706" s="8"/>
    </row>
    <row r="8707" spans="8:8" x14ac:dyDescent="0.3">
      <c r="H8707" s="8"/>
    </row>
    <row r="8708" spans="8:8" x14ac:dyDescent="0.3">
      <c r="H8708" s="8"/>
    </row>
    <row r="8709" spans="8:8" x14ac:dyDescent="0.3">
      <c r="H8709" s="8"/>
    </row>
    <row r="8710" spans="8:8" x14ac:dyDescent="0.3">
      <c r="H8710" s="8"/>
    </row>
    <row r="8711" spans="8:8" x14ac:dyDescent="0.3">
      <c r="H8711" s="8"/>
    </row>
    <row r="8712" spans="8:8" x14ac:dyDescent="0.3">
      <c r="H8712" s="8"/>
    </row>
    <row r="8713" spans="8:8" x14ac:dyDescent="0.3">
      <c r="H8713" s="8"/>
    </row>
    <row r="8714" spans="8:8" x14ac:dyDescent="0.3">
      <c r="H8714" s="8"/>
    </row>
    <row r="8715" spans="8:8" x14ac:dyDescent="0.3">
      <c r="H8715" s="8"/>
    </row>
    <row r="8716" spans="8:8" x14ac:dyDescent="0.3">
      <c r="H8716" s="8"/>
    </row>
    <row r="8717" spans="8:8" x14ac:dyDescent="0.3">
      <c r="H8717" s="8"/>
    </row>
    <row r="8718" spans="8:8" x14ac:dyDescent="0.3">
      <c r="H8718" s="8"/>
    </row>
    <row r="8719" spans="8:8" x14ac:dyDescent="0.3">
      <c r="H8719" s="8"/>
    </row>
    <row r="8720" spans="8:8" x14ac:dyDescent="0.3">
      <c r="H8720" s="8"/>
    </row>
    <row r="8721" spans="8:8" x14ac:dyDescent="0.3">
      <c r="H8721" s="8"/>
    </row>
    <row r="8722" spans="8:8" x14ac:dyDescent="0.3">
      <c r="H8722" s="8"/>
    </row>
    <row r="8723" spans="8:8" x14ac:dyDescent="0.3">
      <c r="H8723" s="8"/>
    </row>
    <row r="8724" spans="8:8" x14ac:dyDescent="0.3">
      <c r="H8724" s="8"/>
    </row>
    <row r="8725" spans="8:8" x14ac:dyDescent="0.3">
      <c r="H8725" s="8"/>
    </row>
    <row r="8726" spans="8:8" x14ac:dyDescent="0.3">
      <c r="H8726" s="8"/>
    </row>
    <row r="8727" spans="8:8" x14ac:dyDescent="0.3">
      <c r="H8727" s="8"/>
    </row>
    <row r="8728" spans="8:8" x14ac:dyDescent="0.3">
      <c r="H8728" s="8"/>
    </row>
    <row r="8729" spans="8:8" x14ac:dyDescent="0.3">
      <c r="H8729" s="8"/>
    </row>
    <row r="8730" spans="8:8" x14ac:dyDescent="0.3">
      <c r="H8730" s="8"/>
    </row>
    <row r="8731" spans="8:8" x14ac:dyDescent="0.3">
      <c r="H8731" s="8"/>
    </row>
    <row r="8732" spans="8:8" x14ac:dyDescent="0.3">
      <c r="H8732" s="8"/>
    </row>
    <row r="8733" spans="8:8" x14ac:dyDescent="0.3">
      <c r="H8733" s="8"/>
    </row>
    <row r="8734" spans="8:8" x14ac:dyDescent="0.3">
      <c r="H8734" s="8"/>
    </row>
    <row r="8735" spans="8:8" x14ac:dyDescent="0.3">
      <c r="H8735" s="8"/>
    </row>
    <row r="8736" spans="8:8" x14ac:dyDescent="0.3">
      <c r="H8736" s="8"/>
    </row>
    <row r="8737" spans="8:8" x14ac:dyDescent="0.3">
      <c r="H8737" s="8"/>
    </row>
    <row r="8738" spans="8:8" x14ac:dyDescent="0.3">
      <c r="H8738" s="8"/>
    </row>
    <row r="8739" spans="8:8" x14ac:dyDescent="0.3">
      <c r="H8739" s="8"/>
    </row>
    <row r="8740" spans="8:8" x14ac:dyDescent="0.3">
      <c r="H8740" s="8"/>
    </row>
    <row r="8741" spans="8:8" x14ac:dyDescent="0.3">
      <c r="H8741" s="8"/>
    </row>
    <row r="8742" spans="8:8" x14ac:dyDescent="0.3">
      <c r="H8742" s="8"/>
    </row>
    <row r="8743" spans="8:8" x14ac:dyDescent="0.3">
      <c r="H8743" s="8"/>
    </row>
    <row r="8744" spans="8:8" x14ac:dyDescent="0.3">
      <c r="H8744" s="8"/>
    </row>
    <row r="8745" spans="8:8" x14ac:dyDescent="0.3">
      <c r="H8745" s="8"/>
    </row>
    <row r="8746" spans="8:8" x14ac:dyDescent="0.3">
      <c r="H8746" s="8"/>
    </row>
    <row r="8747" spans="8:8" x14ac:dyDescent="0.3">
      <c r="H8747" s="8"/>
    </row>
    <row r="8748" spans="8:8" x14ac:dyDescent="0.3">
      <c r="H8748" s="8"/>
    </row>
    <row r="8749" spans="8:8" x14ac:dyDescent="0.3">
      <c r="H8749" s="8"/>
    </row>
    <row r="8750" spans="8:8" x14ac:dyDescent="0.3">
      <c r="H8750" s="8"/>
    </row>
    <row r="8751" spans="8:8" x14ac:dyDescent="0.3">
      <c r="H8751" s="8"/>
    </row>
    <row r="8752" spans="8:8" x14ac:dyDescent="0.3">
      <c r="H8752" s="8"/>
    </row>
    <row r="8753" spans="8:8" x14ac:dyDescent="0.3">
      <c r="H8753" s="8"/>
    </row>
    <row r="8754" spans="8:8" x14ac:dyDescent="0.3">
      <c r="H8754" s="8"/>
    </row>
    <row r="8755" spans="8:8" x14ac:dyDescent="0.3">
      <c r="H8755" s="8"/>
    </row>
    <row r="8756" spans="8:8" x14ac:dyDescent="0.3">
      <c r="H8756" s="8"/>
    </row>
    <row r="8757" spans="8:8" x14ac:dyDescent="0.3">
      <c r="H8757" s="8"/>
    </row>
    <row r="8758" spans="8:8" x14ac:dyDescent="0.3">
      <c r="H8758" s="8"/>
    </row>
    <row r="8759" spans="8:8" x14ac:dyDescent="0.3">
      <c r="H8759" s="8"/>
    </row>
    <row r="8760" spans="8:8" x14ac:dyDescent="0.3">
      <c r="H8760" s="8"/>
    </row>
    <row r="8761" spans="8:8" x14ac:dyDescent="0.3">
      <c r="H8761" s="8"/>
    </row>
    <row r="8762" spans="8:8" x14ac:dyDescent="0.3">
      <c r="H8762" s="8"/>
    </row>
    <row r="8763" spans="8:8" x14ac:dyDescent="0.3">
      <c r="H8763" s="8"/>
    </row>
    <row r="8764" spans="8:8" x14ac:dyDescent="0.3">
      <c r="H8764" s="8"/>
    </row>
    <row r="8765" spans="8:8" x14ac:dyDescent="0.3">
      <c r="H8765" s="8"/>
    </row>
    <row r="8766" spans="8:8" x14ac:dyDescent="0.3">
      <c r="H8766" s="8"/>
    </row>
    <row r="8767" spans="8:8" x14ac:dyDescent="0.3">
      <c r="H8767" s="8"/>
    </row>
    <row r="8768" spans="8:8" x14ac:dyDescent="0.3">
      <c r="H8768" s="8"/>
    </row>
    <row r="8769" spans="8:8" x14ac:dyDescent="0.3">
      <c r="H8769" s="8"/>
    </row>
    <row r="8770" spans="8:8" x14ac:dyDescent="0.3">
      <c r="H8770" s="8"/>
    </row>
    <row r="8771" spans="8:8" x14ac:dyDescent="0.3">
      <c r="H8771" s="8"/>
    </row>
    <row r="8772" spans="8:8" x14ac:dyDescent="0.3">
      <c r="H8772" s="8"/>
    </row>
    <row r="8773" spans="8:8" x14ac:dyDescent="0.3">
      <c r="H8773" s="8"/>
    </row>
    <row r="8774" spans="8:8" x14ac:dyDescent="0.3">
      <c r="H8774" s="8"/>
    </row>
    <row r="8775" spans="8:8" x14ac:dyDescent="0.3">
      <c r="H8775" s="8"/>
    </row>
    <row r="8776" spans="8:8" x14ac:dyDescent="0.3">
      <c r="H8776" s="8"/>
    </row>
    <row r="8777" spans="8:8" x14ac:dyDescent="0.3">
      <c r="H8777" s="8"/>
    </row>
    <row r="8778" spans="8:8" x14ac:dyDescent="0.3">
      <c r="H8778" s="8"/>
    </row>
    <row r="8779" spans="8:8" x14ac:dyDescent="0.3">
      <c r="H8779" s="8"/>
    </row>
    <row r="8780" spans="8:8" x14ac:dyDescent="0.3">
      <c r="H8780" s="8"/>
    </row>
    <row r="8781" spans="8:8" x14ac:dyDescent="0.3">
      <c r="H8781" s="8"/>
    </row>
    <row r="8782" spans="8:8" x14ac:dyDescent="0.3">
      <c r="H8782" s="8"/>
    </row>
    <row r="8783" spans="8:8" x14ac:dyDescent="0.3">
      <c r="H8783" s="8"/>
    </row>
    <row r="8784" spans="8:8" x14ac:dyDescent="0.3">
      <c r="H8784" s="8"/>
    </row>
    <row r="8785" spans="8:8" x14ac:dyDescent="0.3">
      <c r="H8785" s="8"/>
    </row>
    <row r="8786" spans="8:8" x14ac:dyDescent="0.3">
      <c r="H8786" s="8"/>
    </row>
    <row r="8787" spans="8:8" x14ac:dyDescent="0.3">
      <c r="H8787" s="8"/>
    </row>
    <row r="8788" spans="8:8" x14ac:dyDescent="0.3">
      <c r="H8788" s="8"/>
    </row>
    <row r="8789" spans="8:8" x14ac:dyDescent="0.3">
      <c r="H8789" s="8"/>
    </row>
    <row r="8790" spans="8:8" x14ac:dyDescent="0.3">
      <c r="H8790" s="8"/>
    </row>
    <row r="8791" spans="8:8" x14ac:dyDescent="0.3">
      <c r="H8791" s="8"/>
    </row>
    <row r="8792" spans="8:8" x14ac:dyDescent="0.3">
      <c r="H8792" s="8"/>
    </row>
    <row r="8793" spans="8:8" x14ac:dyDescent="0.3">
      <c r="H8793" s="8"/>
    </row>
    <row r="8794" spans="8:8" x14ac:dyDescent="0.3">
      <c r="H8794" s="8"/>
    </row>
    <row r="8795" spans="8:8" x14ac:dyDescent="0.3">
      <c r="H8795" s="8"/>
    </row>
    <row r="8796" spans="8:8" x14ac:dyDescent="0.3">
      <c r="H8796" s="8"/>
    </row>
    <row r="8797" spans="8:8" x14ac:dyDescent="0.3">
      <c r="H8797" s="8"/>
    </row>
    <row r="8798" spans="8:8" x14ac:dyDescent="0.3">
      <c r="H8798" s="8"/>
    </row>
    <row r="8799" spans="8:8" x14ac:dyDescent="0.3">
      <c r="H8799" s="8"/>
    </row>
    <row r="8800" spans="8:8" x14ac:dyDescent="0.3">
      <c r="H8800" s="8"/>
    </row>
    <row r="8801" spans="8:8" x14ac:dyDescent="0.3">
      <c r="H8801" s="8"/>
    </row>
    <row r="8802" spans="8:8" x14ac:dyDescent="0.3">
      <c r="H8802" s="8"/>
    </row>
    <row r="8803" spans="8:8" x14ac:dyDescent="0.3">
      <c r="H8803" s="8"/>
    </row>
    <row r="8804" spans="8:8" x14ac:dyDescent="0.3">
      <c r="H8804" s="8"/>
    </row>
    <row r="8805" spans="8:8" x14ac:dyDescent="0.3">
      <c r="H8805" s="8"/>
    </row>
    <row r="8806" spans="8:8" x14ac:dyDescent="0.3">
      <c r="H8806" s="8"/>
    </row>
    <row r="8807" spans="8:8" x14ac:dyDescent="0.3">
      <c r="H8807" s="8"/>
    </row>
    <row r="8808" spans="8:8" x14ac:dyDescent="0.3">
      <c r="H8808" s="8"/>
    </row>
    <row r="8809" spans="8:8" x14ac:dyDescent="0.3">
      <c r="H8809" s="8"/>
    </row>
    <row r="8810" spans="8:8" x14ac:dyDescent="0.3">
      <c r="H8810" s="8"/>
    </row>
    <row r="8811" spans="8:8" x14ac:dyDescent="0.3">
      <c r="H8811" s="8"/>
    </row>
    <row r="8812" spans="8:8" x14ac:dyDescent="0.3">
      <c r="H8812" s="8"/>
    </row>
    <row r="8813" spans="8:8" x14ac:dyDescent="0.3">
      <c r="H8813" s="8"/>
    </row>
    <row r="8814" spans="8:8" x14ac:dyDescent="0.3">
      <c r="H8814" s="8"/>
    </row>
    <row r="8815" spans="8:8" x14ac:dyDescent="0.3">
      <c r="H8815" s="8"/>
    </row>
    <row r="8816" spans="8:8" x14ac:dyDescent="0.3">
      <c r="H8816" s="8"/>
    </row>
    <row r="8817" spans="8:8" x14ac:dyDescent="0.3">
      <c r="H8817" s="8"/>
    </row>
    <row r="8818" spans="8:8" x14ac:dyDescent="0.3">
      <c r="H8818" s="8"/>
    </row>
    <row r="8819" spans="8:8" x14ac:dyDescent="0.3">
      <c r="H8819" s="8"/>
    </row>
    <row r="8820" spans="8:8" x14ac:dyDescent="0.3">
      <c r="H8820" s="8"/>
    </row>
    <row r="8821" spans="8:8" x14ac:dyDescent="0.3">
      <c r="H8821" s="8"/>
    </row>
    <row r="8822" spans="8:8" x14ac:dyDescent="0.3">
      <c r="H8822" s="8"/>
    </row>
    <row r="8823" spans="8:8" x14ac:dyDescent="0.3">
      <c r="H8823" s="8"/>
    </row>
    <row r="8824" spans="8:8" x14ac:dyDescent="0.3">
      <c r="H8824" s="8"/>
    </row>
    <row r="8825" spans="8:8" x14ac:dyDescent="0.3">
      <c r="H8825" s="8"/>
    </row>
    <row r="8826" spans="8:8" x14ac:dyDescent="0.3">
      <c r="H8826" s="8"/>
    </row>
    <row r="8827" spans="8:8" x14ac:dyDescent="0.3">
      <c r="H8827" s="8"/>
    </row>
    <row r="8828" spans="8:8" x14ac:dyDescent="0.3">
      <c r="H8828" s="8"/>
    </row>
    <row r="8829" spans="8:8" x14ac:dyDescent="0.3">
      <c r="H8829" s="8"/>
    </row>
    <row r="8830" spans="8:8" x14ac:dyDescent="0.3">
      <c r="H8830" s="8"/>
    </row>
    <row r="8831" spans="8:8" x14ac:dyDescent="0.3">
      <c r="H8831" s="8"/>
    </row>
    <row r="8832" spans="8:8" x14ac:dyDescent="0.3">
      <c r="H8832" s="8"/>
    </row>
    <row r="8833" spans="8:8" x14ac:dyDescent="0.3">
      <c r="H8833" s="8"/>
    </row>
    <row r="8834" spans="8:8" x14ac:dyDescent="0.3">
      <c r="H8834" s="8"/>
    </row>
    <row r="8835" spans="8:8" x14ac:dyDescent="0.3">
      <c r="H8835" s="8"/>
    </row>
    <row r="8836" spans="8:8" x14ac:dyDescent="0.3">
      <c r="H8836" s="8"/>
    </row>
    <row r="8837" spans="8:8" x14ac:dyDescent="0.3">
      <c r="H8837" s="8"/>
    </row>
    <row r="8838" spans="8:8" x14ac:dyDescent="0.3">
      <c r="H8838" s="8"/>
    </row>
    <row r="8839" spans="8:8" x14ac:dyDescent="0.3">
      <c r="H8839" s="8"/>
    </row>
    <row r="8840" spans="8:8" x14ac:dyDescent="0.3">
      <c r="H8840" s="8"/>
    </row>
    <row r="8841" spans="8:8" x14ac:dyDescent="0.3">
      <c r="H8841" s="8"/>
    </row>
    <row r="8842" spans="8:8" x14ac:dyDescent="0.3">
      <c r="H8842" s="8"/>
    </row>
    <row r="8843" spans="8:8" x14ac:dyDescent="0.3">
      <c r="H8843" s="8"/>
    </row>
    <row r="8844" spans="8:8" x14ac:dyDescent="0.3">
      <c r="H8844" s="8"/>
    </row>
    <row r="8845" spans="8:8" x14ac:dyDescent="0.3">
      <c r="H8845" s="8"/>
    </row>
    <row r="8846" spans="8:8" x14ac:dyDescent="0.3">
      <c r="H8846" s="8"/>
    </row>
    <row r="8847" spans="8:8" x14ac:dyDescent="0.3">
      <c r="H8847" s="8"/>
    </row>
    <row r="8848" spans="8:8" x14ac:dyDescent="0.3">
      <c r="H8848" s="8"/>
    </row>
    <row r="8849" spans="8:8" x14ac:dyDescent="0.3">
      <c r="H8849" s="8"/>
    </row>
    <row r="8850" spans="8:8" x14ac:dyDescent="0.3">
      <c r="H8850" s="8"/>
    </row>
    <row r="8851" spans="8:8" x14ac:dyDescent="0.3">
      <c r="H8851" s="8"/>
    </row>
    <row r="8852" spans="8:8" x14ac:dyDescent="0.3">
      <c r="H8852" s="8"/>
    </row>
    <row r="8853" spans="8:8" x14ac:dyDescent="0.3">
      <c r="H8853" s="8"/>
    </row>
    <row r="8854" spans="8:8" x14ac:dyDescent="0.3">
      <c r="H8854" s="8"/>
    </row>
    <row r="8855" spans="8:8" x14ac:dyDescent="0.3">
      <c r="H8855" s="8"/>
    </row>
    <row r="8856" spans="8:8" x14ac:dyDescent="0.3">
      <c r="H8856" s="8"/>
    </row>
    <row r="8857" spans="8:8" x14ac:dyDescent="0.3">
      <c r="H8857" s="8"/>
    </row>
    <row r="8858" spans="8:8" x14ac:dyDescent="0.3">
      <c r="H8858" s="8"/>
    </row>
    <row r="8859" spans="8:8" x14ac:dyDescent="0.3">
      <c r="H8859" s="8"/>
    </row>
    <row r="8860" spans="8:8" x14ac:dyDescent="0.3">
      <c r="H8860" s="8"/>
    </row>
    <row r="8861" spans="8:8" x14ac:dyDescent="0.3">
      <c r="H8861" s="8"/>
    </row>
    <row r="8862" spans="8:8" x14ac:dyDescent="0.3">
      <c r="H8862" s="8"/>
    </row>
    <row r="8863" spans="8:8" x14ac:dyDescent="0.3">
      <c r="H8863" s="8"/>
    </row>
    <row r="8864" spans="8:8" x14ac:dyDescent="0.3">
      <c r="H8864" s="8"/>
    </row>
    <row r="8865" spans="8:8" x14ac:dyDescent="0.3">
      <c r="H8865" s="8"/>
    </row>
    <row r="8866" spans="8:8" x14ac:dyDescent="0.3">
      <c r="H8866" s="8"/>
    </row>
    <row r="8867" spans="8:8" x14ac:dyDescent="0.3">
      <c r="H8867" s="8"/>
    </row>
    <row r="8868" spans="8:8" x14ac:dyDescent="0.3">
      <c r="H8868" s="8"/>
    </row>
    <row r="8869" spans="8:8" x14ac:dyDescent="0.3">
      <c r="H8869" s="8"/>
    </row>
    <row r="8870" spans="8:8" x14ac:dyDescent="0.3">
      <c r="H8870" s="8"/>
    </row>
    <row r="8871" spans="8:8" x14ac:dyDescent="0.3">
      <c r="H8871" s="8"/>
    </row>
    <row r="8872" spans="8:8" x14ac:dyDescent="0.3">
      <c r="H8872" s="8"/>
    </row>
    <row r="8873" spans="8:8" x14ac:dyDescent="0.3">
      <c r="H8873" s="8"/>
    </row>
    <row r="8874" spans="8:8" x14ac:dyDescent="0.3">
      <c r="H8874" s="8"/>
    </row>
    <row r="8875" spans="8:8" x14ac:dyDescent="0.3">
      <c r="H8875" s="8"/>
    </row>
    <row r="8876" spans="8:8" x14ac:dyDescent="0.3">
      <c r="H8876" s="8"/>
    </row>
    <row r="8877" spans="8:8" x14ac:dyDescent="0.3">
      <c r="H8877" s="8"/>
    </row>
    <row r="8878" spans="8:8" x14ac:dyDescent="0.3">
      <c r="H8878" s="8"/>
    </row>
    <row r="8879" spans="8:8" x14ac:dyDescent="0.3">
      <c r="H8879" s="8"/>
    </row>
    <row r="8880" spans="8:8" x14ac:dyDescent="0.3">
      <c r="H8880" s="8"/>
    </row>
    <row r="8881" spans="8:8" x14ac:dyDescent="0.3">
      <c r="H8881" s="8"/>
    </row>
    <row r="8882" spans="8:8" x14ac:dyDescent="0.3">
      <c r="H8882" s="8"/>
    </row>
    <row r="8883" spans="8:8" x14ac:dyDescent="0.3">
      <c r="H8883" s="8"/>
    </row>
    <row r="8884" spans="8:8" x14ac:dyDescent="0.3">
      <c r="H8884" s="8"/>
    </row>
    <row r="8885" spans="8:8" x14ac:dyDescent="0.3">
      <c r="H8885" s="8"/>
    </row>
    <row r="8886" spans="8:8" x14ac:dyDescent="0.3">
      <c r="H8886" s="8"/>
    </row>
    <row r="8887" spans="8:8" x14ac:dyDescent="0.3">
      <c r="H8887" s="8"/>
    </row>
    <row r="8888" spans="8:8" x14ac:dyDescent="0.3">
      <c r="H8888" s="8"/>
    </row>
    <row r="8889" spans="8:8" x14ac:dyDescent="0.3">
      <c r="H8889" s="8"/>
    </row>
    <row r="8890" spans="8:8" x14ac:dyDescent="0.3">
      <c r="H8890" s="8"/>
    </row>
    <row r="8891" spans="8:8" x14ac:dyDescent="0.3">
      <c r="H8891" s="8"/>
    </row>
    <row r="8892" spans="8:8" x14ac:dyDescent="0.3">
      <c r="H8892" s="8"/>
    </row>
    <row r="8893" spans="8:8" x14ac:dyDescent="0.3">
      <c r="H8893" s="8"/>
    </row>
    <row r="8894" spans="8:8" x14ac:dyDescent="0.3">
      <c r="H8894" s="8"/>
    </row>
    <row r="8895" spans="8:8" x14ac:dyDescent="0.3">
      <c r="H8895" s="8"/>
    </row>
    <row r="8896" spans="8:8" x14ac:dyDescent="0.3">
      <c r="H8896" s="8"/>
    </row>
    <row r="8897" spans="8:8" x14ac:dyDescent="0.3">
      <c r="H8897" s="8"/>
    </row>
    <row r="8898" spans="8:8" x14ac:dyDescent="0.3">
      <c r="H8898" s="8"/>
    </row>
    <row r="8899" spans="8:8" x14ac:dyDescent="0.3">
      <c r="H8899" s="8"/>
    </row>
    <row r="8900" spans="8:8" x14ac:dyDescent="0.3">
      <c r="H8900" s="8"/>
    </row>
    <row r="8901" spans="8:8" x14ac:dyDescent="0.3">
      <c r="H8901" s="8"/>
    </row>
    <row r="8902" spans="8:8" x14ac:dyDescent="0.3">
      <c r="H8902" s="8"/>
    </row>
    <row r="8903" spans="8:8" x14ac:dyDescent="0.3">
      <c r="H8903" s="8"/>
    </row>
    <row r="8904" spans="8:8" x14ac:dyDescent="0.3">
      <c r="H8904" s="8"/>
    </row>
    <row r="8905" spans="8:8" x14ac:dyDescent="0.3">
      <c r="H8905" s="8"/>
    </row>
    <row r="8906" spans="8:8" x14ac:dyDescent="0.3">
      <c r="H8906" s="8"/>
    </row>
    <row r="8907" spans="8:8" x14ac:dyDescent="0.3">
      <c r="H8907" s="8"/>
    </row>
    <row r="8908" spans="8:8" x14ac:dyDescent="0.3">
      <c r="H8908" s="8"/>
    </row>
    <row r="8909" spans="8:8" x14ac:dyDescent="0.3">
      <c r="H8909" s="8"/>
    </row>
    <row r="8910" spans="8:8" x14ac:dyDescent="0.3">
      <c r="H8910" s="8"/>
    </row>
    <row r="8911" spans="8:8" x14ac:dyDescent="0.3">
      <c r="H8911" s="8"/>
    </row>
    <row r="8912" spans="8:8" x14ac:dyDescent="0.3">
      <c r="H8912" s="8"/>
    </row>
    <row r="8913" spans="8:8" x14ac:dyDescent="0.3">
      <c r="H8913" s="8"/>
    </row>
    <row r="8914" spans="8:8" x14ac:dyDescent="0.3">
      <c r="H8914" s="8"/>
    </row>
    <row r="8915" spans="8:8" x14ac:dyDescent="0.3">
      <c r="H8915" s="8"/>
    </row>
    <row r="8916" spans="8:8" x14ac:dyDescent="0.3">
      <c r="H8916" s="8"/>
    </row>
    <row r="8917" spans="8:8" x14ac:dyDescent="0.3">
      <c r="H8917" s="8"/>
    </row>
    <row r="8918" spans="8:8" x14ac:dyDescent="0.3">
      <c r="H8918" s="8"/>
    </row>
    <row r="8919" spans="8:8" x14ac:dyDescent="0.3">
      <c r="H8919" s="8"/>
    </row>
    <row r="8920" spans="8:8" x14ac:dyDescent="0.3">
      <c r="H8920" s="8"/>
    </row>
    <row r="8921" spans="8:8" x14ac:dyDescent="0.3">
      <c r="H8921" s="8"/>
    </row>
    <row r="8922" spans="8:8" x14ac:dyDescent="0.3">
      <c r="H8922" s="8"/>
    </row>
    <row r="8923" spans="8:8" x14ac:dyDescent="0.3">
      <c r="H8923" s="8"/>
    </row>
    <row r="8924" spans="8:8" x14ac:dyDescent="0.3">
      <c r="H8924" s="8"/>
    </row>
    <row r="8925" spans="8:8" x14ac:dyDescent="0.3">
      <c r="H8925" s="8"/>
    </row>
    <row r="8926" spans="8:8" x14ac:dyDescent="0.3">
      <c r="H8926" s="8"/>
    </row>
    <row r="8927" spans="8:8" x14ac:dyDescent="0.3">
      <c r="H8927" s="8"/>
    </row>
    <row r="8928" spans="8:8" x14ac:dyDescent="0.3">
      <c r="H8928" s="8"/>
    </row>
    <row r="8929" spans="8:8" x14ac:dyDescent="0.3">
      <c r="H8929" s="8"/>
    </row>
    <row r="8930" spans="8:8" x14ac:dyDescent="0.3">
      <c r="H8930" s="8"/>
    </row>
    <row r="8931" spans="8:8" x14ac:dyDescent="0.3">
      <c r="H8931" s="8"/>
    </row>
    <row r="8932" spans="8:8" x14ac:dyDescent="0.3">
      <c r="H8932" s="8"/>
    </row>
    <row r="8933" spans="8:8" x14ac:dyDescent="0.3">
      <c r="H8933" s="8"/>
    </row>
    <row r="8934" spans="8:8" x14ac:dyDescent="0.3">
      <c r="H8934" s="8"/>
    </row>
    <row r="8935" spans="8:8" x14ac:dyDescent="0.3">
      <c r="H8935" s="8"/>
    </row>
    <row r="8936" spans="8:8" x14ac:dyDescent="0.3">
      <c r="H8936" s="8"/>
    </row>
    <row r="8937" spans="8:8" x14ac:dyDescent="0.3">
      <c r="H8937" s="8"/>
    </row>
    <row r="8938" spans="8:8" x14ac:dyDescent="0.3">
      <c r="H8938" s="8"/>
    </row>
    <row r="8939" spans="8:8" x14ac:dyDescent="0.3">
      <c r="H8939" s="8"/>
    </row>
    <row r="8940" spans="8:8" x14ac:dyDescent="0.3">
      <c r="H8940" s="8"/>
    </row>
    <row r="8941" spans="8:8" x14ac:dyDescent="0.3">
      <c r="H8941" s="8"/>
    </row>
    <row r="8942" spans="8:8" x14ac:dyDescent="0.3">
      <c r="H8942" s="8"/>
    </row>
    <row r="8943" spans="8:8" x14ac:dyDescent="0.3">
      <c r="H8943" s="8"/>
    </row>
    <row r="8944" spans="8:8" x14ac:dyDescent="0.3">
      <c r="H8944" s="8"/>
    </row>
    <row r="8945" spans="8:8" x14ac:dyDescent="0.3">
      <c r="H8945" s="8"/>
    </row>
    <row r="8946" spans="8:8" x14ac:dyDescent="0.3">
      <c r="H8946" s="8"/>
    </row>
    <row r="8947" spans="8:8" x14ac:dyDescent="0.3">
      <c r="H8947" s="8"/>
    </row>
    <row r="8948" spans="8:8" x14ac:dyDescent="0.3">
      <c r="H8948" s="8"/>
    </row>
    <row r="8949" spans="8:8" x14ac:dyDescent="0.3">
      <c r="H8949" s="8"/>
    </row>
    <row r="8950" spans="8:8" x14ac:dyDescent="0.3">
      <c r="H8950" s="8"/>
    </row>
    <row r="8951" spans="8:8" x14ac:dyDescent="0.3">
      <c r="H8951" s="8"/>
    </row>
    <row r="8952" spans="8:8" x14ac:dyDescent="0.3">
      <c r="H8952" s="8"/>
    </row>
    <row r="8953" spans="8:8" x14ac:dyDescent="0.3">
      <c r="H8953" s="8"/>
    </row>
    <row r="8954" spans="8:8" x14ac:dyDescent="0.3">
      <c r="H8954" s="8"/>
    </row>
    <row r="8955" spans="8:8" x14ac:dyDescent="0.3">
      <c r="H8955" s="8"/>
    </row>
    <row r="8956" spans="8:8" x14ac:dyDescent="0.3">
      <c r="H8956" s="8"/>
    </row>
    <row r="8957" spans="8:8" x14ac:dyDescent="0.3">
      <c r="H8957" s="8"/>
    </row>
    <row r="8958" spans="8:8" x14ac:dyDescent="0.3">
      <c r="H8958" s="8"/>
    </row>
    <row r="8959" spans="8:8" x14ac:dyDescent="0.3">
      <c r="H8959" s="8"/>
    </row>
    <row r="8960" spans="8:8" x14ac:dyDescent="0.3">
      <c r="H8960" s="8"/>
    </row>
    <row r="8961" spans="8:8" x14ac:dyDescent="0.3">
      <c r="H8961" s="8"/>
    </row>
    <row r="8962" spans="8:8" x14ac:dyDescent="0.3">
      <c r="H8962" s="8"/>
    </row>
    <row r="8963" spans="8:8" x14ac:dyDescent="0.3">
      <c r="H8963" s="8"/>
    </row>
    <row r="8964" spans="8:8" x14ac:dyDescent="0.3">
      <c r="H8964" s="8"/>
    </row>
    <row r="8965" spans="8:8" x14ac:dyDescent="0.3">
      <c r="H8965" s="8"/>
    </row>
    <row r="8966" spans="8:8" x14ac:dyDescent="0.3">
      <c r="H8966" s="8"/>
    </row>
    <row r="8967" spans="8:8" x14ac:dyDescent="0.3">
      <c r="H8967" s="8"/>
    </row>
    <row r="8968" spans="8:8" x14ac:dyDescent="0.3">
      <c r="H8968" s="8"/>
    </row>
    <row r="8969" spans="8:8" x14ac:dyDescent="0.3">
      <c r="H8969" s="8"/>
    </row>
    <row r="8970" spans="8:8" x14ac:dyDescent="0.3">
      <c r="H8970" s="8"/>
    </row>
    <row r="8971" spans="8:8" x14ac:dyDescent="0.3">
      <c r="H8971" s="8"/>
    </row>
    <row r="8972" spans="8:8" x14ac:dyDescent="0.3">
      <c r="H8972" s="8"/>
    </row>
    <row r="8973" spans="8:8" x14ac:dyDescent="0.3">
      <c r="H8973" s="8"/>
    </row>
    <row r="8974" spans="8:8" x14ac:dyDescent="0.3">
      <c r="H8974" s="8"/>
    </row>
    <row r="8975" spans="8:8" x14ac:dyDescent="0.3">
      <c r="H8975" s="8"/>
    </row>
    <row r="8976" spans="8:8" x14ac:dyDescent="0.3">
      <c r="H8976" s="8"/>
    </row>
    <row r="8977" spans="8:8" x14ac:dyDescent="0.3">
      <c r="H8977" s="8"/>
    </row>
    <row r="8978" spans="8:8" x14ac:dyDescent="0.3">
      <c r="H8978" s="8"/>
    </row>
    <row r="8979" spans="8:8" x14ac:dyDescent="0.3">
      <c r="H8979" s="8"/>
    </row>
    <row r="8980" spans="8:8" x14ac:dyDescent="0.3">
      <c r="H8980" s="8"/>
    </row>
    <row r="8981" spans="8:8" x14ac:dyDescent="0.3">
      <c r="H8981" s="8"/>
    </row>
    <row r="8982" spans="8:8" x14ac:dyDescent="0.3">
      <c r="H8982" s="8"/>
    </row>
    <row r="8983" spans="8:8" x14ac:dyDescent="0.3">
      <c r="H8983" s="8"/>
    </row>
    <row r="8984" spans="8:8" x14ac:dyDescent="0.3">
      <c r="H8984" s="8"/>
    </row>
    <row r="8985" spans="8:8" x14ac:dyDescent="0.3">
      <c r="H8985" s="8"/>
    </row>
    <row r="8986" spans="8:8" x14ac:dyDescent="0.3">
      <c r="H8986" s="8"/>
    </row>
    <row r="8987" spans="8:8" x14ac:dyDescent="0.3">
      <c r="H8987" s="8"/>
    </row>
    <row r="8988" spans="8:8" x14ac:dyDescent="0.3">
      <c r="H8988" s="8"/>
    </row>
    <row r="8989" spans="8:8" x14ac:dyDescent="0.3">
      <c r="H8989" s="8"/>
    </row>
    <row r="8990" spans="8:8" x14ac:dyDescent="0.3">
      <c r="H8990" s="8"/>
    </row>
    <row r="8991" spans="8:8" x14ac:dyDescent="0.3">
      <c r="H8991" s="8"/>
    </row>
    <row r="8992" spans="8:8" x14ac:dyDescent="0.3">
      <c r="H8992" s="8"/>
    </row>
    <row r="8993" spans="8:8" x14ac:dyDescent="0.3">
      <c r="H8993" s="8"/>
    </row>
    <row r="8994" spans="8:8" x14ac:dyDescent="0.3">
      <c r="H8994" s="8"/>
    </row>
    <row r="8995" spans="8:8" x14ac:dyDescent="0.3">
      <c r="H8995" s="8"/>
    </row>
    <row r="8996" spans="8:8" x14ac:dyDescent="0.3">
      <c r="H8996" s="8"/>
    </row>
    <row r="8997" spans="8:8" x14ac:dyDescent="0.3">
      <c r="H8997" s="8"/>
    </row>
    <row r="8998" spans="8:8" x14ac:dyDescent="0.3">
      <c r="H8998" s="8"/>
    </row>
    <row r="8999" spans="8:8" x14ac:dyDescent="0.3">
      <c r="H8999" s="8"/>
    </row>
    <row r="9000" spans="8:8" x14ac:dyDescent="0.3">
      <c r="H9000" s="8"/>
    </row>
    <row r="9001" spans="8:8" x14ac:dyDescent="0.3">
      <c r="H9001" s="8"/>
    </row>
    <row r="9002" spans="8:8" x14ac:dyDescent="0.3">
      <c r="H9002" s="8"/>
    </row>
    <row r="9003" spans="8:8" x14ac:dyDescent="0.3">
      <c r="H9003" s="8"/>
    </row>
    <row r="9004" spans="8:8" x14ac:dyDescent="0.3">
      <c r="H9004" s="8"/>
    </row>
    <row r="9005" spans="8:8" x14ac:dyDescent="0.3">
      <c r="H9005" s="8"/>
    </row>
    <row r="9006" spans="8:8" x14ac:dyDescent="0.3">
      <c r="H9006" s="8"/>
    </row>
    <row r="9007" spans="8:8" x14ac:dyDescent="0.3">
      <c r="H9007" s="8"/>
    </row>
    <row r="9008" spans="8:8" x14ac:dyDescent="0.3">
      <c r="H9008" s="8"/>
    </row>
    <row r="9009" spans="8:8" x14ac:dyDescent="0.3">
      <c r="H9009" s="8"/>
    </row>
    <row r="9010" spans="8:8" x14ac:dyDescent="0.3">
      <c r="H9010" s="8"/>
    </row>
    <row r="9011" spans="8:8" x14ac:dyDescent="0.3">
      <c r="H9011" s="8"/>
    </row>
    <row r="9012" spans="8:8" x14ac:dyDescent="0.3">
      <c r="H9012" s="8"/>
    </row>
    <row r="9013" spans="8:8" x14ac:dyDescent="0.3">
      <c r="H9013" s="8"/>
    </row>
    <row r="9014" spans="8:8" x14ac:dyDescent="0.3">
      <c r="H9014" s="8"/>
    </row>
    <row r="9015" spans="8:8" x14ac:dyDescent="0.3">
      <c r="H9015" s="8"/>
    </row>
    <row r="9016" spans="8:8" x14ac:dyDescent="0.3">
      <c r="H9016" s="8"/>
    </row>
    <row r="9017" spans="8:8" x14ac:dyDescent="0.3">
      <c r="H9017" s="8"/>
    </row>
    <row r="9018" spans="8:8" x14ac:dyDescent="0.3">
      <c r="H9018" s="8"/>
    </row>
    <row r="9019" spans="8:8" x14ac:dyDescent="0.3">
      <c r="H9019" s="8"/>
    </row>
    <row r="9020" spans="8:8" x14ac:dyDescent="0.3">
      <c r="H9020" s="8"/>
    </row>
    <row r="9021" spans="8:8" x14ac:dyDescent="0.3">
      <c r="H9021" s="8"/>
    </row>
    <row r="9022" spans="8:8" x14ac:dyDescent="0.3">
      <c r="H9022" s="8"/>
    </row>
    <row r="9023" spans="8:8" x14ac:dyDescent="0.3">
      <c r="H9023" s="8"/>
    </row>
    <row r="9024" spans="8:8" x14ac:dyDescent="0.3">
      <c r="H9024" s="8"/>
    </row>
    <row r="9025" spans="8:8" x14ac:dyDescent="0.3">
      <c r="H9025" s="8"/>
    </row>
    <row r="9026" spans="8:8" x14ac:dyDescent="0.3">
      <c r="H9026" s="8"/>
    </row>
    <row r="9027" spans="8:8" x14ac:dyDescent="0.3">
      <c r="H9027" s="8"/>
    </row>
    <row r="9028" spans="8:8" x14ac:dyDescent="0.3">
      <c r="H9028" s="8"/>
    </row>
    <row r="9029" spans="8:8" x14ac:dyDescent="0.3">
      <c r="H9029" s="8"/>
    </row>
    <row r="9030" spans="8:8" x14ac:dyDescent="0.3">
      <c r="H9030" s="8"/>
    </row>
    <row r="9031" spans="8:8" x14ac:dyDescent="0.3">
      <c r="H9031" s="8"/>
    </row>
    <row r="9032" spans="8:8" x14ac:dyDescent="0.3">
      <c r="H9032" s="8"/>
    </row>
    <row r="9033" spans="8:8" x14ac:dyDescent="0.3">
      <c r="H9033" s="8"/>
    </row>
    <row r="9034" spans="8:8" x14ac:dyDescent="0.3">
      <c r="H9034" s="8"/>
    </row>
    <row r="9035" spans="8:8" x14ac:dyDescent="0.3">
      <c r="H9035" s="8"/>
    </row>
    <row r="9036" spans="8:8" x14ac:dyDescent="0.3">
      <c r="H9036" s="8"/>
    </row>
    <row r="9037" spans="8:8" x14ac:dyDescent="0.3">
      <c r="H9037" s="8"/>
    </row>
    <row r="9038" spans="8:8" x14ac:dyDescent="0.3">
      <c r="H9038" s="8"/>
    </row>
    <row r="9039" spans="8:8" x14ac:dyDescent="0.3">
      <c r="H9039" s="8"/>
    </row>
    <row r="9040" spans="8:8" x14ac:dyDescent="0.3">
      <c r="H9040" s="8"/>
    </row>
    <row r="9041" spans="8:8" x14ac:dyDescent="0.3">
      <c r="H9041" s="8"/>
    </row>
    <row r="9042" spans="8:8" x14ac:dyDescent="0.3">
      <c r="H9042" s="8"/>
    </row>
    <row r="9043" spans="8:8" x14ac:dyDescent="0.3">
      <c r="H9043" s="8"/>
    </row>
    <row r="9044" spans="8:8" x14ac:dyDescent="0.3">
      <c r="H9044" s="8"/>
    </row>
    <row r="9045" spans="8:8" x14ac:dyDescent="0.3">
      <c r="H9045" s="8"/>
    </row>
    <row r="9046" spans="8:8" x14ac:dyDescent="0.3">
      <c r="H9046" s="8"/>
    </row>
    <row r="9047" spans="8:8" x14ac:dyDescent="0.3">
      <c r="H9047" s="8"/>
    </row>
    <row r="9048" spans="8:8" x14ac:dyDescent="0.3">
      <c r="H9048" s="8"/>
    </row>
    <row r="9049" spans="8:8" x14ac:dyDescent="0.3">
      <c r="H9049" s="8"/>
    </row>
    <row r="9050" spans="8:8" x14ac:dyDescent="0.3">
      <c r="H9050" s="8"/>
    </row>
    <row r="9051" spans="8:8" x14ac:dyDescent="0.3">
      <c r="H9051" s="8"/>
    </row>
    <row r="9052" spans="8:8" x14ac:dyDescent="0.3">
      <c r="H9052" s="8"/>
    </row>
    <row r="9053" spans="8:8" x14ac:dyDescent="0.3">
      <c r="H9053" s="8"/>
    </row>
    <row r="9054" spans="8:8" x14ac:dyDescent="0.3">
      <c r="H9054" s="8"/>
    </row>
    <row r="9055" spans="8:8" x14ac:dyDescent="0.3">
      <c r="H9055" s="8"/>
    </row>
    <row r="9056" spans="8:8" x14ac:dyDescent="0.3">
      <c r="H9056" s="8"/>
    </row>
    <row r="9057" spans="8:8" x14ac:dyDescent="0.3">
      <c r="H9057" s="8"/>
    </row>
    <row r="9058" spans="8:8" x14ac:dyDescent="0.3">
      <c r="H9058" s="8"/>
    </row>
    <row r="9059" spans="8:8" x14ac:dyDescent="0.3">
      <c r="H9059" s="8"/>
    </row>
    <row r="9060" spans="8:8" x14ac:dyDescent="0.3">
      <c r="H9060" s="8"/>
    </row>
    <row r="9061" spans="8:8" x14ac:dyDescent="0.3">
      <c r="H9061" s="8"/>
    </row>
    <row r="9062" spans="8:8" x14ac:dyDescent="0.3">
      <c r="H9062" s="8"/>
    </row>
    <row r="9063" spans="8:8" x14ac:dyDescent="0.3">
      <c r="H9063" s="8"/>
    </row>
    <row r="9064" spans="8:8" x14ac:dyDescent="0.3">
      <c r="H9064" s="8"/>
    </row>
    <row r="9065" spans="8:8" x14ac:dyDescent="0.3">
      <c r="H9065" s="8"/>
    </row>
    <row r="9066" spans="8:8" x14ac:dyDescent="0.3">
      <c r="H9066" s="8"/>
    </row>
    <row r="9067" spans="8:8" x14ac:dyDescent="0.3">
      <c r="H9067" s="8"/>
    </row>
    <row r="9068" spans="8:8" x14ac:dyDescent="0.3">
      <c r="H9068" s="8"/>
    </row>
    <row r="9069" spans="8:8" x14ac:dyDescent="0.3">
      <c r="H9069" s="8"/>
    </row>
    <row r="9070" spans="8:8" x14ac:dyDescent="0.3">
      <c r="H9070" s="8"/>
    </row>
    <row r="9071" spans="8:8" x14ac:dyDescent="0.3">
      <c r="H9071" s="8"/>
    </row>
    <row r="9072" spans="8:8" x14ac:dyDescent="0.3">
      <c r="H9072" s="8"/>
    </row>
    <row r="9073" spans="8:8" x14ac:dyDescent="0.3">
      <c r="H9073" s="8"/>
    </row>
    <row r="9074" spans="8:8" x14ac:dyDescent="0.3">
      <c r="H9074" s="8"/>
    </row>
    <row r="9075" spans="8:8" x14ac:dyDescent="0.3">
      <c r="H9075" s="8"/>
    </row>
    <row r="9076" spans="8:8" x14ac:dyDescent="0.3">
      <c r="H9076" s="8"/>
    </row>
    <row r="9077" spans="8:8" x14ac:dyDescent="0.3">
      <c r="H9077" s="8"/>
    </row>
    <row r="9078" spans="8:8" x14ac:dyDescent="0.3">
      <c r="H9078" s="8"/>
    </row>
    <row r="9079" spans="8:8" x14ac:dyDescent="0.3">
      <c r="H9079" s="8"/>
    </row>
    <row r="9080" spans="8:8" x14ac:dyDescent="0.3">
      <c r="H9080" s="8"/>
    </row>
    <row r="9081" spans="8:8" x14ac:dyDescent="0.3">
      <c r="H9081" s="8"/>
    </row>
    <row r="9082" spans="8:8" x14ac:dyDescent="0.3">
      <c r="H9082" s="8"/>
    </row>
    <row r="9083" spans="8:8" x14ac:dyDescent="0.3">
      <c r="H9083" s="8"/>
    </row>
    <row r="9084" spans="8:8" x14ac:dyDescent="0.3">
      <c r="H9084" s="8"/>
    </row>
    <row r="9085" spans="8:8" x14ac:dyDescent="0.3">
      <c r="H9085" s="8"/>
    </row>
    <row r="9086" spans="8:8" x14ac:dyDescent="0.3">
      <c r="H9086" s="8"/>
    </row>
    <row r="9087" spans="8:8" x14ac:dyDescent="0.3">
      <c r="H9087" s="8"/>
    </row>
    <row r="9088" spans="8:8" x14ac:dyDescent="0.3">
      <c r="H9088" s="8"/>
    </row>
    <row r="9089" spans="8:8" x14ac:dyDescent="0.3">
      <c r="H9089" s="8"/>
    </row>
    <row r="9090" spans="8:8" x14ac:dyDescent="0.3">
      <c r="H9090" s="8"/>
    </row>
    <row r="9091" spans="8:8" x14ac:dyDescent="0.3">
      <c r="H9091" s="8"/>
    </row>
    <row r="9092" spans="8:8" x14ac:dyDescent="0.3">
      <c r="H9092" s="8"/>
    </row>
    <row r="9093" spans="8:8" x14ac:dyDescent="0.3">
      <c r="H9093" s="8"/>
    </row>
    <row r="9094" spans="8:8" x14ac:dyDescent="0.3">
      <c r="H9094" s="8"/>
    </row>
    <row r="9095" spans="8:8" x14ac:dyDescent="0.3">
      <c r="H9095" s="8"/>
    </row>
    <row r="9096" spans="8:8" x14ac:dyDescent="0.3">
      <c r="H9096" s="8"/>
    </row>
    <row r="9097" spans="8:8" x14ac:dyDescent="0.3">
      <c r="H9097" s="8"/>
    </row>
    <row r="9098" spans="8:8" x14ac:dyDescent="0.3">
      <c r="H9098" s="8"/>
    </row>
    <row r="9099" spans="8:8" x14ac:dyDescent="0.3">
      <c r="H9099" s="8"/>
    </row>
    <row r="9100" spans="8:8" x14ac:dyDescent="0.3">
      <c r="H9100" s="8"/>
    </row>
    <row r="9101" spans="8:8" x14ac:dyDescent="0.3">
      <c r="H9101" s="8"/>
    </row>
    <row r="9102" spans="8:8" x14ac:dyDescent="0.3">
      <c r="H9102" s="8"/>
    </row>
    <row r="9103" spans="8:8" x14ac:dyDescent="0.3">
      <c r="H9103" s="8"/>
    </row>
    <row r="9104" spans="8:8" x14ac:dyDescent="0.3">
      <c r="H9104" s="8"/>
    </row>
    <row r="9105" spans="8:8" x14ac:dyDescent="0.3">
      <c r="H9105" s="8"/>
    </row>
    <row r="9106" spans="8:8" x14ac:dyDescent="0.3">
      <c r="H9106" s="8"/>
    </row>
    <row r="9107" spans="8:8" x14ac:dyDescent="0.3">
      <c r="H9107" s="8"/>
    </row>
    <row r="9108" spans="8:8" x14ac:dyDescent="0.3">
      <c r="H9108" s="8"/>
    </row>
    <row r="9109" spans="8:8" x14ac:dyDescent="0.3">
      <c r="H9109" s="8"/>
    </row>
    <row r="9110" spans="8:8" x14ac:dyDescent="0.3">
      <c r="H9110" s="8"/>
    </row>
    <row r="9111" spans="8:8" x14ac:dyDescent="0.3">
      <c r="H9111" s="8"/>
    </row>
    <row r="9112" spans="8:8" x14ac:dyDescent="0.3">
      <c r="H9112" s="8"/>
    </row>
    <row r="9113" spans="8:8" x14ac:dyDescent="0.3">
      <c r="H9113" s="8"/>
    </row>
    <row r="9114" spans="8:8" x14ac:dyDescent="0.3">
      <c r="H9114" s="8"/>
    </row>
    <row r="9115" spans="8:8" x14ac:dyDescent="0.3">
      <c r="H9115" s="8"/>
    </row>
    <row r="9116" spans="8:8" x14ac:dyDescent="0.3">
      <c r="H9116" s="8"/>
    </row>
    <row r="9117" spans="8:8" x14ac:dyDescent="0.3">
      <c r="H9117" s="8"/>
    </row>
    <row r="9118" spans="8:8" x14ac:dyDescent="0.3">
      <c r="H9118" s="8"/>
    </row>
    <row r="9119" spans="8:8" x14ac:dyDescent="0.3">
      <c r="H9119" s="8"/>
    </row>
    <row r="9120" spans="8:8" x14ac:dyDescent="0.3">
      <c r="H9120" s="8"/>
    </row>
    <row r="9121" spans="8:8" x14ac:dyDescent="0.3">
      <c r="H9121" s="8"/>
    </row>
    <row r="9122" spans="8:8" x14ac:dyDescent="0.3">
      <c r="H9122" s="8"/>
    </row>
    <row r="9123" spans="8:8" x14ac:dyDescent="0.3">
      <c r="H9123" s="8"/>
    </row>
    <row r="9124" spans="8:8" x14ac:dyDescent="0.3">
      <c r="H9124" s="8"/>
    </row>
    <row r="9125" spans="8:8" x14ac:dyDescent="0.3">
      <c r="H9125" s="8"/>
    </row>
    <row r="9126" spans="8:8" x14ac:dyDescent="0.3">
      <c r="H9126" s="8"/>
    </row>
    <row r="9127" spans="8:8" x14ac:dyDescent="0.3">
      <c r="H9127" s="8"/>
    </row>
    <row r="9128" spans="8:8" x14ac:dyDescent="0.3">
      <c r="H9128" s="8"/>
    </row>
    <row r="9129" spans="8:8" x14ac:dyDescent="0.3">
      <c r="H9129" s="8"/>
    </row>
    <row r="9130" spans="8:8" x14ac:dyDescent="0.3">
      <c r="H9130" s="8"/>
    </row>
    <row r="9131" spans="8:8" x14ac:dyDescent="0.3">
      <c r="H9131" s="8"/>
    </row>
    <row r="9132" spans="8:8" x14ac:dyDescent="0.3">
      <c r="H9132" s="8"/>
    </row>
    <row r="9133" spans="8:8" x14ac:dyDescent="0.3">
      <c r="H9133" s="8"/>
    </row>
    <row r="9134" spans="8:8" x14ac:dyDescent="0.3">
      <c r="H9134" s="8"/>
    </row>
    <row r="9135" spans="8:8" x14ac:dyDescent="0.3">
      <c r="H9135" s="8"/>
    </row>
    <row r="9136" spans="8:8" x14ac:dyDescent="0.3">
      <c r="H9136" s="8"/>
    </row>
    <row r="9137" spans="8:8" x14ac:dyDescent="0.3">
      <c r="H9137" s="8"/>
    </row>
    <row r="9138" spans="8:8" x14ac:dyDescent="0.3">
      <c r="H9138" s="8"/>
    </row>
    <row r="9139" spans="8:8" x14ac:dyDescent="0.3">
      <c r="H9139" s="8"/>
    </row>
    <row r="9140" spans="8:8" x14ac:dyDescent="0.3">
      <c r="H9140" s="8"/>
    </row>
    <row r="9141" spans="8:8" x14ac:dyDescent="0.3">
      <c r="H9141" s="8"/>
    </row>
    <row r="9142" spans="8:8" x14ac:dyDescent="0.3">
      <c r="H9142" s="8"/>
    </row>
    <row r="9143" spans="8:8" x14ac:dyDescent="0.3">
      <c r="H9143" s="8"/>
    </row>
    <row r="9144" spans="8:8" x14ac:dyDescent="0.3">
      <c r="H9144" s="8"/>
    </row>
    <row r="9145" spans="8:8" x14ac:dyDescent="0.3">
      <c r="H9145" s="8"/>
    </row>
    <row r="9146" spans="8:8" x14ac:dyDescent="0.3">
      <c r="H9146" s="8"/>
    </row>
    <row r="9147" spans="8:8" x14ac:dyDescent="0.3">
      <c r="H9147" s="8"/>
    </row>
    <row r="9148" spans="8:8" x14ac:dyDescent="0.3">
      <c r="H9148" s="8"/>
    </row>
    <row r="9149" spans="8:8" x14ac:dyDescent="0.3">
      <c r="H9149" s="8"/>
    </row>
    <row r="9150" spans="8:8" x14ac:dyDescent="0.3">
      <c r="H9150" s="8"/>
    </row>
    <row r="9151" spans="8:8" x14ac:dyDescent="0.3">
      <c r="H9151" s="8"/>
    </row>
    <row r="9152" spans="8:8" x14ac:dyDescent="0.3">
      <c r="H9152" s="8"/>
    </row>
    <row r="9153" spans="8:8" x14ac:dyDescent="0.3">
      <c r="H9153" s="8"/>
    </row>
    <row r="9154" spans="8:8" x14ac:dyDescent="0.3">
      <c r="H9154" s="8"/>
    </row>
    <row r="9155" spans="8:8" x14ac:dyDescent="0.3">
      <c r="H9155" s="8"/>
    </row>
    <row r="9156" spans="8:8" x14ac:dyDescent="0.3">
      <c r="H9156" s="8"/>
    </row>
    <row r="9157" spans="8:8" x14ac:dyDescent="0.3">
      <c r="H9157" s="8"/>
    </row>
    <row r="9158" spans="8:8" x14ac:dyDescent="0.3">
      <c r="H9158" s="8"/>
    </row>
    <row r="9159" spans="8:8" x14ac:dyDescent="0.3">
      <c r="H9159" s="8"/>
    </row>
    <row r="9160" spans="8:8" x14ac:dyDescent="0.3">
      <c r="H9160" s="8"/>
    </row>
    <row r="9161" spans="8:8" x14ac:dyDescent="0.3">
      <c r="H9161" s="8"/>
    </row>
    <row r="9162" spans="8:8" x14ac:dyDescent="0.3">
      <c r="H9162" s="8"/>
    </row>
    <row r="9163" spans="8:8" x14ac:dyDescent="0.3">
      <c r="H9163" s="8"/>
    </row>
    <row r="9164" spans="8:8" x14ac:dyDescent="0.3">
      <c r="H9164" s="8"/>
    </row>
    <row r="9165" spans="8:8" x14ac:dyDescent="0.3">
      <c r="H9165" s="8"/>
    </row>
    <row r="9166" spans="8:8" x14ac:dyDescent="0.3">
      <c r="H9166" s="8"/>
    </row>
    <row r="9167" spans="8:8" x14ac:dyDescent="0.3">
      <c r="H9167" s="8"/>
    </row>
    <row r="9168" spans="8:8" x14ac:dyDescent="0.3">
      <c r="H9168" s="8"/>
    </row>
    <row r="9169" spans="8:8" x14ac:dyDescent="0.3">
      <c r="H9169" s="8"/>
    </row>
    <row r="9170" spans="8:8" x14ac:dyDescent="0.3">
      <c r="H9170" s="8"/>
    </row>
    <row r="9171" spans="8:8" x14ac:dyDescent="0.3">
      <c r="H9171" s="8"/>
    </row>
    <row r="9172" spans="8:8" x14ac:dyDescent="0.3">
      <c r="H9172" s="8"/>
    </row>
    <row r="9173" spans="8:8" x14ac:dyDescent="0.3">
      <c r="H9173" s="8"/>
    </row>
    <row r="9174" spans="8:8" x14ac:dyDescent="0.3">
      <c r="H9174" s="8"/>
    </row>
    <row r="9175" spans="8:8" x14ac:dyDescent="0.3">
      <c r="H9175" s="8"/>
    </row>
    <row r="9176" spans="8:8" x14ac:dyDescent="0.3">
      <c r="H9176" s="8"/>
    </row>
    <row r="9177" spans="8:8" x14ac:dyDescent="0.3">
      <c r="H9177" s="8"/>
    </row>
    <row r="9178" spans="8:8" x14ac:dyDescent="0.3">
      <c r="H9178" s="8"/>
    </row>
    <row r="9179" spans="8:8" x14ac:dyDescent="0.3">
      <c r="H9179" s="8"/>
    </row>
    <row r="9180" spans="8:8" x14ac:dyDescent="0.3">
      <c r="H9180" s="8"/>
    </row>
    <row r="9181" spans="8:8" x14ac:dyDescent="0.3">
      <c r="H9181" s="8"/>
    </row>
    <row r="9182" spans="8:8" x14ac:dyDescent="0.3">
      <c r="H9182" s="8"/>
    </row>
    <row r="9183" spans="8:8" x14ac:dyDescent="0.3">
      <c r="H9183" s="8"/>
    </row>
    <row r="9184" spans="8:8" x14ac:dyDescent="0.3">
      <c r="H9184" s="8"/>
    </row>
    <row r="9185" spans="8:8" x14ac:dyDescent="0.3">
      <c r="H9185" s="8"/>
    </row>
    <row r="9186" spans="8:8" x14ac:dyDescent="0.3">
      <c r="H9186" s="8"/>
    </row>
    <row r="9187" spans="8:8" x14ac:dyDescent="0.3">
      <c r="H9187" s="8"/>
    </row>
    <row r="9188" spans="8:8" x14ac:dyDescent="0.3">
      <c r="H9188" s="8"/>
    </row>
    <row r="9189" spans="8:8" x14ac:dyDescent="0.3">
      <c r="H9189" s="8"/>
    </row>
    <row r="9190" spans="8:8" x14ac:dyDescent="0.3">
      <c r="H9190" s="8"/>
    </row>
    <row r="9191" spans="8:8" x14ac:dyDescent="0.3">
      <c r="H9191" s="8"/>
    </row>
    <row r="9192" spans="8:8" x14ac:dyDescent="0.3">
      <c r="H9192" s="8"/>
    </row>
    <row r="9193" spans="8:8" x14ac:dyDescent="0.3">
      <c r="H9193" s="8"/>
    </row>
    <row r="9194" spans="8:8" x14ac:dyDescent="0.3">
      <c r="H9194" s="8"/>
    </row>
    <row r="9195" spans="8:8" x14ac:dyDescent="0.3">
      <c r="H9195" s="8"/>
    </row>
    <row r="9196" spans="8:8" x14ac:dyDescent="0.3">
      <c r="H9196" s="8"/>
    </row>
    <row r="9197" spans="8:8" x14ac:dyDescent="0.3">
      <c r="H9197" s="8"/>
    </row>
    <row r="9198" spans="8:8" x14ac:dyDescent="0.3">
      <c r="H9198" s="8"/>
    </row>
    <row r="9199" spans="8:8" x14ac:dyDescent="0.3">
      <c r="H9199" s="8"/>
    </row>
    <row r="9200" spans="8:8" x14ac:dyDescent="0.3">
      <c r="H9200" s="8"/>
    </row>
    <row r="9201" spans="8:8" x14ac:dyDescent="0.3">
      <c r="H9201" s="8"/>
    </row>
    <row r="9202" spans="8:8" x14ac:dyDescent="0.3">
      <c r="H9202" s="8"/>
    </row>
    <row r="9203" spans="8:8" x14ac:dyDescent="0.3">
      <c r="H9203" s="8"/>
    </row>
    <row r="9204" spans="8:8" x14ac:dyDescent="0.3">
      <c r="H9204" s="8"/>
    </row>
    <row r="9205" spans="8:8" x14ac:dyDescent="0.3">
      <c r="H9205" s="8"/>
    </row>
    <row r="9206" spans="8:8" x14ac:dyDescent="0.3">
      <c r="H9206" s="8"/>
    </row>
    <row r="9207" spans="8:8" x14ac:dyDescent="0.3">
      <c r="H9207" s="8"/>
    </row>
    <row r="9208" spans="8:8" x14ac:dyDescent="0.3">
      <c r="H9208" s="8"/>
    </row>
    <row r="9209" spans="8:8" x14ac:dyDescent="0.3">
      <c r="H9209" s="8"/>
    </row>
    <row r="9210" spans="8:8" x14ac:dyDescent="0.3">
      <c r="H9210" s="8"/>
    </row>
    <row r="9211" spans="8:8" x14ac:dyDescent="0.3">
      <c r="H9211" s="8"/>
    </row>
    <row r="9212" spans="8:8" x14ac:dyDescent="0.3">
      <c r="H9212" s="8"/>
    </row>
    <row r="9213" spans="8:8" x14ac:dyDescent="0.3">
      <c r="H9213" s="8"/>
    </row>
    <row r="9214" spans="8:8" x14ac:dyDescent="0.3">
      <c r="H9214" s="8"/>
    </row>
    <row r="9215" spans="8:8" x14ac:dyDescent="0.3">
      <c r="H9215" s="8"/>
    </row>
    <row r="9216" spans="8:8" x14ac:dyDescent="0.3">
      <c r="H9216" s="8"/>
    </row>
    <row r="9217" spans="8:8" x14ac:dyDescent="0.3">
      <c r="H9217" s="8"/>
    </row>
    <row r="9218" spans="8:8" x14ac:dyDescent="0.3">
      <c r="H9218" s="8"/>
    </row>
    <row r="9219" spans="8:8" x14ac:dyDescent="0.3">
      <c r="H9219" s="8"/>
    </row>
    <row r="9220" spans="8:8" x14ac:dyDescent="0.3">
      <c r="H9220" s="8"/>
    </row>
    <row r="9221" spans="8:8" x14ac:dyDescent="0.3">
      <c r="H9221" s="8"/>
    </row>
    <row r="9222" spans="8:8" x14ac:dyDescent="0.3">
      <c r="H9222" s="8"/>
    </row>
    <row r="9223" spans="8:8" x14ac:dyDescent="0.3">
      <c r="H9223" s="8"/>
    </row>
    <row r="9224" spans="8:8" x14ac:dyDescent="0.3">
      <c r="H9224" s="8"/>
    </row>
    <row r="9225" spans="8:8" x14ac:dyDescent="0.3">
      <c r="H9225" s="8"/>
    </row>
    <row r="9226" spans="8:8" x14ac:dyDescent="0.3">
      <c r="H9226" s="8"/>
    </row>
    <row r="9227" spans="8:8" x14ac:dyDescent="0.3">
      <c r="H9227" s="8"/>
    </row>
    <row r="9228" spans="8:8" x14ac:dyDescent="0.3">
      <c r="H9228" s="8"/>
    </row>
    <row r="9229" spans="8:8" x14ac:dyDescent="0.3">
      <c r="H9229" s="8"/>
    </row>
    <row r="9230" spans="8:8" x14ac:dyDescent="0.3">
      <c r="H9230" s="8"/>
    </row>
    <row r="9231" spans="8:8" x14ac:dyDescent="0.3">
      <c r="H9231" s="8"/>
    </row>
    <row r="9232" spans="8:8" x14ac:dyDescent="0.3">
      <c r="H9232" s="8"/>
    </row>
    <row r="9233" spans="8:8" x14ac:dyDescent="0.3">
      <c r="H9233" s="8"/>
    </row>
    <row r="9234" spans="8:8" x14ac:dyDescent="0.3">
      <c r="H9234" s="8"/>
    </row>
    <row r="9235" spans="8:8" x14ac:dyDescent="0.3">
      <c r="H9235" s="8"/>
    </row>
    <row r="9236" spans="8:8" x14ac:dyDescent="0.3">
      <c r="H9236" s="8"/>
    </row>
    <row r="9237" spans="8:8" x14ac:dyDescent="0.3">
      <c r="H9237" s="8"/>
    </row>
    <row r="9238" spans="8:8" x14ac:dyDescent="0.3">
      <c r="H9238" s="8"/>
    </row>
    <row r="9239" spans="8:8" x14ac:dyDescent="0.3">
      <c r="H9239" s="8"/>
    </row>
    <row r="9240" spans="8:8" x14ac:dyDescent="0.3">
      <c r="H9240" s="8"/>
    </row>
    <row r="9241" spans="8:8" x14ac:dyDescent="0.3">
      <c r="H9241" s="8"/>
    </row>
    <row r="9242" spans="8:8" x14ac:dyDescent="0.3">
      <c r="H9242" s="8"/>
    </row>
    <row r="9243" spans="8:8" x14ac:dyDescent="0.3">
      <c r="H9243" s="8"/>
    </row>
    <row r="9244" spans="8:8" x14ac:dyDescent="0.3">
      <c r="H9244" s="8"/>
    </row>
    <row r="9245" spans="8:8" x14ac:dyDescent="0.3">
      <c r="H9245" s="8"/>
    </row>
    <row r="9246" spans="8:8" x14ac:dyDescent="0.3">
      <c r="H9246" s="8"/>
    </row>
    <row r="9247" spans="8:8" x14ac:dyDescent="0.3">
      <c r="H9247" s="8"/>
    </row>
    <row r="9248" spans="8:8" x14ac:dyDescent="0.3">
      <c r="H9248" s="8"/>
    </row>
    <row r="9249" spans="8:8" x14ac:dyDescent="0.3">
      <c r="H9249" s="8"/>
    </row>
    <row r="9250" spans="8:8" x14ac:dyDescent="0.3">
      <c r="H9250" s="8"/>
    </row>
    <row r="9251" spans="8:8" x14ac:dyDescent="0.3">
      <c r="H9251" s="8"/>
    </row>
    <row r="9252" spans="8:8" x14ac:dyDescent="0.3">
      <c r="H9252" s="8"/>
    </row>
    <row r="9253" spans="8:8" x14ac:dyDescent="0.3">
      <c r="H9253" s="8"/>
    </row>
    <row r="9254" spans="8:8" x14ac:dyDescent="0.3">
      <c r="H9254" s="8"/>
    </row>
    <row r="9255" spans="8:8" x14ac:dyDescent="0.3">
      <c r="H9255" s="8"/>
    </row>
    <row r="9256" spans="8:8" x14ac:dyDescent="0.3">
      <c r="H9256" s="8"/>
    </row>
    <row r="9257" spans="8:8" x14ac:dyDescent="0.3">
      <c r="H9257" s="8"/>
    </row>
    <row r="9258" spans="8:8" x14ac:dyDescent="0.3">
      <c r="H9258" s="8"/>
    </row>
    <row r="9259" spans="8:8" x14ac:dyDescent="0.3">
      <c r="H9259" s="8"/>
    </row>
    <row r="9260" spans="8:8" x14ac:dyDescent="0.3">
      <c r="H9260" s="8"/>
    </row>
    <row r="9261" spans="8:8" x14ac:dyDescent="0.3">
      <c r="H9261" s="8"/>
    </row>
    <row r="9262" spans="8:8" x14ac:dyDescent="0.3">
      <c r="H9262" s="8"/>
    </row>
    <row r="9263" spans="8:8" x14ac:dyDescent="0.3">
      <c r="H9263" s="8"/>
    </row>
    <row r="9264" spans="8:8" x14ac:dyDescent="0.3">
      <c r="H9264" s="8"/>
    </row>
    <row r="9265" spans="8:8" x14ac:dyDescent="0.3">
      <c r="H9265" s="8"/>
    </row>
    <row r="9266" spans="8:8" x14ac:dyDescent="0.3">
      <c r="H9266" s="8"/>
    </row>
    <row r="9267" spans="8:8" x14ac:dyDescent="0.3">
      <c r="H9267" s="8"/>
    </row>
    <row r="9268" spans="8:8" x14ac:dyDescent="0.3">
      <c r="H9268" s="8"/>
    </row>
    <row r="9269" spans="8:8" x14ac:dyDescent="0.3">
      <c r="H9269" s="8"/>
    </row>
    <row r="9270" spans="8:8" x14ac:dyDescent="0.3">
      <c r="H9270" s="8"/>
    </row>
    <row r="9271" spans="8:8" x14ac:dyDescent="0.3">
      <c r="H9271" s="8"/>
    </row>
    <row r="9272" spans="8:8" x14ac:dyDescent="0.3">
      <c r="H9272" s="8"/>
    </row>
    <row r="9273" spans="8:8" x14ac:dyDescent="0.3">
      <c r="H9273" s="8"/>
    </row>
    <row r="9274" spans="8:8" x14ac:dyDescent="0.3">
      <c r="H9274" s="8"/>
    </row>
    <row r="9275" spans="8:8" x14ac:dyDescent="0.3">
      <c r="H9275" s="8"/>
    </row>
    <row r="9276" spans="8:8" x14ac:dyDescent="0.3">
      <c r="H9276" s="8"/>
    </row>
    <row r="9277" spans="8:8" x14ac:dyDescent="0.3">
      <c r="H9277" s="8"/>
    </row>
    <row r="9278" spans="8:8" x14ac:dyDescent="0.3">
      <c r="H9278" s="8"/>
    </row>
    <row r="9279" spans="8:8" x14ac:dyDescent="0.3">
      <c r="H9279" s="8"/>
    </row>
    <row r="9280" spans="8:8" x14ac:dyDescent="0.3">
      <c r="H9280" s="8"/>
    </row>
    <row r="9281" spans="8:8" x14ac:dyDescent="0.3">
      <c r="H9281" s="8"/>
    </row>
    <row r="9282" spans="8:8" x14ac:dyDescent="0.3">
      <c r="H9282" s="8"/>
    </row>
    <row r="9283" spans="8:8" x14ac:dyDescent="0.3">
      <c r="H9283" s="8"/>
    </row>
    <row r="9284" spans="8:8" x14ac:dyDescent="0.3">
      <c r="H9284" s="8"/>
    </row>
    <row r="9285" spans="8:8" x14ac:dyDescent="0.3">
      <c r="H9285" s="8"/>
    </row>
    <row r="9286" spans="8:8" x14ac:dyDescent="0.3">
      <c r="H9286" s="8"/>
    </row>
    <row r="9287" spans="8:8" x14ac:dyDescent="0.3">
      <c r="H9287" s="8"/>
    </row>
    <row r="9288" spans="8:8" x14ac:dyDescent="0.3">
      <c r="H9288" s="8"/>
    </row>
    <row r="9289" spans="8:8" x14ac:dyDescent="0.3">
      <c r="H9289" s="8"/>
    </row>
    <row r="9290" spans="8:8" x14ac:dyDescent="0.3">
      <c r="H9290" s="8"/>
    </row>
    <row r="9291" spans="8:8" x14ac:dyDescent="0.3">
      <c r="H9291" s="8"/>
    </row>
    <row r="9292" spans="8:8" x14ac:dyDescent="0.3">
      <c r="H9292" s="8"/>
    </row>
    <row r="9293" spans="8:8" x14ac:dyDescent="0.3">
      <c r="H9293" s="8"/>
    </row>
    <row r="9294" spans="8:8" x14ac:dyDescent="0.3">
      <c r="H9294" s="8"/>
    </row>
    <row r="9295" spans="8:8" x14ac:dyDescent="0.3">
      <c r="H9295" s="8"/>
    </row>
    <row r="9296" spans="8:8" x14ac:dyDescent="0.3">
      <c r="H9296" s="8"/>
    </row>
    <row r="9297" spans="8:8" x14ac:dyDescent="0.3">
      <c r="H9297" s="8"/>
    </row>
    <row r="9298" spans="8:8" x14ac:dyDescent="0.3">
      <c r="H9298" s="8"/>
    </row>
    <row r="9299" spans="8:8" x14ac:dyDescent="0.3">
      <c r="H9299" s="8"/>
    </row>
    <row r="9300" spans="8:8" x14ac:dyDescent="0.3">
      <c r="H9300" s="8"/>
    </row>
    <row r="9301" spans="8:8" x14ac:dyDescent="0.3">
      <c r="H9301" s="8"/>
    </row>
    <row r="9302" spans="8:8" x14ac:dyDescent="0.3">
      <c r="H9302" s="8"/>
    </row>
    <row r="9303" spans="8:8" x14ac:dyDescent="0.3">
      <c r="H9303" s="8"/>
    </row>
    <row r="9304" spans="8:8" x14ac:dyDescent="0.3">
      <c r="H9304" s="8"/>
    </row>
    <row r="9305" spans="8:8" x14ac:dyDescent="0.3">
      <c r="H9305" s="8"/>
    </row>
    <row r="9306" spans="8:8" x14ac:dyDescent="0.3">
      <c r="H9306" s="8"/>
    </row>
    <row r="9307" spans="8:8" x14ac:dyDescent="0.3">
      <c r="H9307" s="8"/>
    </row>
    <row r="9308" spans="8:8" x14ac:dyDescent="0.3">
      <c r="H9308" s="8"/>
    </row>
    <row r="9309" spans="8:8" x14ac:dyDescent="0.3">
      <c r="H9309" s="8"/>
    </row>
    <row r="9310" spans="8:8" x14ac:dyDescent="0.3">
      <c r="H9310" s="8"/>
    </row>
    <row r="9311" spans="8:8" x14ac:dyDescent="0.3">
      <c r="H9311" s="8"/>
    </row>
    <row r="9312" spans="8:8" x14ac:dyDescent="0.3">
      <c r="H9312" s="8"/>
    </row>
    <row r="9313" spans="8:8" x14ac:dyDescent="0.3">
      <c r="H9313" s="8"/>
    </row>
    <row r="9314" spans="8:8" x14ac:dyDescent="0.3">
      <c r="H9314" s="8"/>
    </row>
    <row r="9315" spans="8:8" x14ac:dyDescent="0.3">
      <c r="H9315" s="8"/>
    </row>
    <row r="9316" spans="8:8" x14ac:dyDescent="0.3">
      <c r="H9316" s="8"/>
    </row>
    <row r="9317" spans="8:8" x14ac:dyDescent="0.3">
      <c r="H9317" s="8"/>
    </row>
    <row r="9318" spans="8:8" x14ac:dyDescent="0.3">
      <c r="H9318" s="8"/>
    </row>
    <row r="9319" spans="8:8" x14ac:dyDescent="0.3">
      <c r="H9319" s="8"/>
    </row>
    <row r="9320" spans="8:8" x14ac:dyDescent="0.3">
      <c r="H9320" s="8"/>
    </row>
    <row r="9321" spans="8:8" x14ac:dyDescent="0.3">
      <c r="H9321" s="8"/>
    </row>
    <row r="9322" spans="8:8" x14ac:dyDescent="0.3">
      <c r="H9322" s="8"/>
    </row>
    <row r="9323" spans="8:8" x14ac:dyDescent="0.3">
      <c r="H9323" s="8"/>
    </row>
    <row r="9324" spans="8:8" x14ac:dyDescent="0.3">
      <c r="H9324" s="8"/>
    </row>
    <row r="9325" spans="8:8" x14ac:dyDescent="0.3">
      <c r="H9325" s="8"/>
    </row>
    <row r="9326" spans="8:8" x14ac:dyDescent="0.3">
      <c r="H9326" s="8"/>
    </row>
    <row r="9327" spans="8:8" x14ac:dyDescent="0.3">
      <c r="H9327" s="8"/>
    </row>
    <row r="9328" spans="8:8" x14ac:dyDescent="0.3">
      <c r="H9328" s="8"/>
    </row>
    <row r="9329" spans="8:8" x14ac:dyDescent="0.3">
      <c r="H9329" s="8"/>
    </row>
    <row r="9330" spans="8:8" x14ac:dyDescent="0.3">
      <c r="H9330" s="8"/>
    </row>
    <row r="9331" spans="8:8" x14ac:dyDescent="0.3">
      <c r="H9331" s="8"/>
    </row>
    <row r="9332" spans="8:8" x14ac:dyDescent="0.3">
      <c r="H9332" s="8"/>
    </row>
    <row r="9333" spans="8:8" x14ac:dyDescent="0.3">
      <c r="H9333" s="8"/>
    </row>
    <row r="9334" spans="8:8" x14ac:dyDescent="0.3">
      <c r="H9334" s="8"/>
    </row>
    <row r="9335" spans="8:8" x14ac:dyDescent="0.3">
      <c r="H9335" s="8"/>
    </row>
    <row r="9336" spans="8:8" x14ac:dyDescent="0.3">
      <c r="H9336" s="8"/>
    </row>
    <row r="9337" spans="8:8" x14ac:dyDescent="0.3">
      <c r="H9337" s="8"/>
    </row>
    <row r="9338" spans="8:8" x14ac:dyDescent="0.3">
      <c r="H9338" s="8"/>
    </row>
    <row r="9339" spans="8:8" x14ac:dyDescent="0.3">
      <c r="H9339" s="8"/>
    </row>
    <row r="9340" spans="8:8" x14ac:dyDescent="0.3">
      <c r="H9340" s="8"/>
    </row>
    <row r="9341" spans="8:8" x14ac:dyDescent="0.3">
      <c r="H9341" s="8"/>
    </row>
    <row r="9342" spans="8:8" x14ac:dyDescent="0.3">
      <c r="H9342" s="8"/>
    </row>
    <row r="9343" spans="8:8" x14ac:dyDescent="0.3">
      <c r="H9343" s="8"/>
    </row>
    <row r="9344" spans="8:8" x14ac:dyDescent="0.3">
      <c r="H9344" s="8"/>
    </row>
    <row r="9345" spans="8:8" x14ac:dyDescent="0.3">
      <c r="H9345" s="8"/>
    </row>
    <row r="9346" spans="8:8" x14ac:dyDescent="0.3">
      <c r="H9346" s="8"/>
    </row>
    <row r="9347" spans="8:8" x14ac:dyDescent="0.3">
      <c r="H9347" s="8"/>
    </row>
    <row r="9348" spans="8:8" x14ac:dyDescent="0.3">
      <c r="H9348" s="8"/>
    </row>
    <row r="9349" spans="8:8" x14ac:dyDescent="0.3">
      <c r="H9349" s="8"/>
    </row>
    <row r="9350" spans="8:8" x14ac:dyDescent="0.3">
      <c r="H9350" s="8"/>
    </row>
    <row r="9351" spans="8:8" x14ac:dyDescent="0.3">
      <c r="H9351" s="8"/>
    </row>
    <row r="9352" spans="8:8" x14ac:dyDescent="0.3">
      <c r="H9352" s="8"/>
    </row>
    <row r="9353" spans="8:8" x14ac:dyDescent="0.3">
      <c r="H9353" s="8"/>
    </row>
    <row r="9354" spans="8:8" x14ac:dyDescent="0.3">
      <c r="H9354" s="8"/>
    </row>
    <row r="9355" spans="8:8" x14ac:dyDescent="0.3">
      <c r="H9355" s="8"/>
    </row>
    <row r="9356" spans="8:8" x14ac:dyDescent="0.3">
      <c r="H9356" s="8"/>
    </row>
    <row r="9357" spans="8:8" x14ac:dyDescent="0.3">
      <c r="H9357" s="8"/>
    </row>
    <row r="9358" spans="8:8" x14ac:dyDescent="0.3">
      <c r="H9358" s="8"/>
    </row>
    <row r="9359" spans="8:8" x14ac:dyDescent="0.3">
      <c r="H9359" s="8"/>
    </row>
    <row r="9360" spans="8:8" x14ac:dyDescent="0.3">
      <c r="H9360" s="8"/>
    </row>
    <row r="9361" spans="8:8" x14ac:dyDescent="0.3">
      <c r="H9361" s="8"/>
    </row>
    <row r="9362" spans="8:8" x14ac:dyDescent="0.3">
      <c r="H9362" s="8"/>
    </row>
    <row r="9363" spans="8:8" x14ac:dyDescent="0.3">
      <c r="H9363" s="8"/>
    </row>
    <row r="9364" spans="8:8" x14ac:dyDescent="0.3">
      <c r="H9364" s="8"/>
    </row>
    <row r="9365" spans="8:8" x14ac:dyDescent="0.3">
      <c r="H9365" s="8"/>
    </row>
    <row r="9366" spans="8:8" x14ac:dyDescent="0.3">
      <c r="H9366" s="8"/>
    </row>
    <row r="9367" spans="8:8" x14ac:dyDescent="0.3">
      <c r="H9367" s="8"/>
    </row>
    <row r="9368" spans="8:8" x14ac:dyDescent="0.3">
      <c r="H9368" s="8"/>
    </row>
    <row r="9369" spans="8:8" x14ac:dyDescent="0.3">
      <c r="H9369" s="8"/>
    </row>
    <row r="9370" spans="8:8" x14ac:dyDescent="0.3">
      <c r="H9370" s="8"/>
    </row>
    <row r="9371" spans="8:8" x14ac:dyDescent="0.3">
      <c r="H9371" s="8"/>
    </row>
    <row r="9372" spans="8:8" x14ac:dyDescent="0.3">
      <c r="H9372" s="8"/>
    </row>
    <row r="9373" spans="8:8" x14ac:dyDescent="0.3">
      <c r="H9373" s="8"/>
    </row>
    <row r="9374" spans="8:8" x14ac:dyDescent="0.3">
      <c r="H9374" s="8"/>
    </row>
    <row r="9375" spans="8:8" x14ac:dyDescent="0.3">
      <c r="H9375" s="8"/>
    </row>
    <row r="9376" spans="8:8" x14ac:dyDescent="0.3">
      <c r="H9376" s="8"/>
    </row>
    <row r="9377" spans="8:8" x14ac:dyDescent="0.3">
      <c r="H9377" s="8"/>
    </row>
    <row r="9378" spans="8:8" x14ac:dyDescent="0.3">
      <c r="H9378" s="8"/>
    </row>
    <row r="9379" spans="8:8" x14ac:dyDescent="0.3">
      <c r="H9379" s="8"/>
    </row>
    <row r="9380" spans="8:8" x14ac:dyDescent="0.3">
      <c r="H9380" s="8"/>
    </row>
    <row r="9381" spans="8:8" x14ac:dyDescent="0.3">
      <c r="H9381" s="8"/>
    </row>
    <row r="9382" spans="8:8" x14ac:dyDescent="0.3">
      <c r="H9382" s="8"/>
    </row>
    <row r="9383" spans="8:8" x14ac:dyDescent="0.3">
      <c r="H9383" s="8"/>
    </row>
    <row r="9384" spans="8:8" x14ac:dyDescent="0.3">
      <c r="H9384" s="8"/>
    </row>
    <row r="9385" spans="8:8" x14ac:dyDescent="0.3">
      <c r="H9385" s="8"/>
    </row>
    <row r="9386" spans="8:8" x14ac:dyDescent="0.3">
      <c r="H9386" s="8"/>
    </row>
    <row r="9387" spans="8:8" x14ac:dyDescent="0.3">
      <c r="H9387" s="8"/>
    </row>
    <row r="9388" spans="8:8" x14ac:dyDescent="0.3">
      <c r="H9388" s="8"/>
    </row>
    <row r="9389" spans="8:8" x14ac:dyDescent="0.3">
      <c r="H9389" s="8"/>
    </row>
    <row r="9390" spans="8:8" x14ac:dyDescent="0.3">
      <c r="H9390" s="8"/>
    </row>
    <row r="9391" spans="8:8" x14ac:dyDescent="0.3">
      <c r="H9391" s="8"/>
    </row>
    <row r="9392" spans="8:8" x14ac:dyDescent="0.3">
      <c r="H9392" s="8"/>
    </row>
    <row r="9393" spans="8:8" x14ac:dyDescent="0.3">
      <c r="H9393" s="8"/>
    </row>
    <row r="9394" spans="8:8" x14ac:dyDescent="0.3">
      <c r="H9394" s="8"/>
    </row>
    <row r="9395" spans="8:8" x14ac:dyDescent="0.3">
      <c r="H9395" s="8"/>
    </row>
    <row r="9396" spans="8:8" x14ac:dyDescent="0.3">
      <c r="H9396" s="8"/>
    </row>
    <row r="9397" spans="8:8" x14ac:dyDescent="0.3">
      <c r="H9397" s="8"/>
    </row>
    <row r="9398" spans="8:8" x14ac:dyDescent="0.3">
      <c r="H9398" s="8"/>
    </row>
    <row r="9399" spans="8:8" x14ac:dyDescent="0.3">
      <c r="H9399" s="8"/>
    </row>
    <row r="9400" spans="8:8" x14ac:dyDescent="0.3">
      <c r="H9400" s="8"/>
    </row>
    <row r="9401" spans="8:8" x14ac:dyDescent="0.3">
      <c r="H9401" s="8"/>
    </row>
    <row r="9402" spans="8:8" x14ac:dyDescent="0.3">
      <c r="H9402" s="8"/>
    </row>
    <row r="9403" spans="8:8" x14ac:dyDescent="0.3">
      <c r="H9403" s="8"/>
    </row>
    <row r="9404" spans="8:8" x14ac:dyDescent="0.3">
      <c r="H9404" s="8"/>
    </row>
    <row r="9405" spans="8:8" x14ac:dyDescent="0.3">
      <c r="H9405" s="8"/>
    </row>
    <row r="9406" spans="8:8" x14ac:dyDescent="0.3">
      <c r="H9406" s="8"/>
    </row>
    <row r="9407" spans="8:8" x14ac:dyDescent="0.3">
      <c r="H9407" s="8"/>
    </row>
    <row r="9408" spans="8:8" x14ac:dyDescent="0.3">
      <c r="H9408" s="8"/>
    </row>
    <row r="9409" spans="8:8" x14ac:dyDescent="0.3">
      <c r="H9409" s="8"/>
    </row>
    <row r="9410" spans="8:8" x14ac:dyDescent="0.3">
      <c r="H9410" s="8"/>
    </row>
    <row r="9411" spans="8:8" x14ac:dyDescent="0.3">
      <c r="H9411" s="8"/>
    </row>
    <row r="9412" spans="8:8" x14ac:dyDescent="0.3">
      <c r="H9412" s="8"/>
    </row>
    <row r="9413" spans="8:8" x14ac:dyDescent="0.3">
      <c r="H9413" s="8"/>
    </row>
    <row r="9414" spans="8:8" x14ac:dyDescent="0.3">
      <c r="H9414" s="8"/>
    </row>
    <row r="9415" spans="8:8" x14ac:dyDescent="0.3">
      <c r="H9415" s="8"/>
    </row>
    <row r="9416" spans="8:8" x14ac:dyDescent="0.3">
      <c r="H9416" s="8"/>
    </row>
    <row r="9417" spans="8:8" x14ac:dyDescent="0.3">
      <c r="H9417" s="8"/>
    </row>
    <row r="9418" spans="8:8" x14ac:dyDescent="0.3">
      <c r="H9418" s="8"/>
    </row>
    <row r="9419" spans="8:8" x14ac:dyDescent="0.3">
      <c r="H9419" s="8"/>
    </row>
    <row r="9420" spans="8:8" x14ac:dyDescent="0.3">
      <c r="H9420" s="8"/>
    </row>
    <row r="9421" spans="8:8" x14ac:dyDescent="0.3">
      <c r="H9421" s="8"/>
    </row>
    <row r="9422" spans="8:8" x14ac:dyDescent="0.3">
      <c r="H9422" s="8"/>
    </row>
    <row r="9423" spans="8:8" x14ac:dyDescent="0.3">
      <c r="H9423" s="8"/>
    </row>
    <row r="9424" spans="8:8" x14ac:dyDescent="0.3">
      <c r="H9424" s="8"/>
    </row>
    <row r="9425" spans="8:8" x14ac:dyDescent="0.3">
      <c r="H9425" s="8"/>
    </row>
    <row r="9426" spans="8:8" x14ac:dyDescent="0.3">
      <c r="H9426" s="8"/>
    </row>
    <row r="9427" spans="8:8" x14ac:dyDescent="0.3">
      <c r="H9427" s="8"/>
    </row>
    <row r="9428" spans="8:8" x14ac:dyDescent="0.3">
      <c r="H9428" s="8"/>
    </row>
    <row r="9429" spans="8:8" x14ac:dyDescent="0.3">
      <c r="H9429" s="8"/>
    </row>
    <row r="9430" spans="8:8" x14ac:dyDescent="0.3">
      <c r="H9430" s="8"/>
    </row>
    <row r="9431" spans="8:8" x14ac:dyDescent="0.3">
      <c r="H9431" s="8"/>
    </row>
    <row r="9432" spans="8:8" x14ac:dyDescent="0.3">
      <c r="H9432" s="8"/>
    </row>
    <row r="9433" spans="8:8" x14ac:dyDescent="0.3">
      <c r="H9433" s="8"/>
    </row>
    <row r="9434" spans="8:8" x14ac:dyDescent="0.3">
      <c r="H9434" s="8"/>
    </row>
    <row r="9435" spans="8:8" x14ac:dyDescent="0.3">
      <c r="H9435" s="8"/>
    </row>
    <row r="9436" spans="8:8" x14ac:dyDescent="0.3">
      <c r="H9436" s="8"/>
    </row>
    <row r="9437" spans="8:8" x14ac:dyDescent="0.3">
      <c r="H9437" s="8"/>
    </row>
    <row r="9438" spans="8:8" x14ac:dyDescent="0.3">
      <c r="H9438" s="8"/>
    </row>
    <row r="9439" spans="8:8" x14ac:dyDescent="0.3">
      <c r="H9439" s="8"/>
    </row>
    <row r="9440" spans="8:8" x14ac:dyDescent="0.3">
      <c r="H9440" s="8"/>
    </row>
    <row r="9441" spans="8:8" x14ac:dyDescent="0.3">
      <c r="H9441" s="8"/>
    </row>
    <row r="9442" spans="8:8" x14ac:dyDescent="0.3">
      <c r="H9442" s="8"/>
    </row>
    <row r="9443" spans="8:8" x14ac:dyDescent="0.3">
      <c r="H9443" s="8"/>
    </row>
    <row r="9444" spans="8:8" x14ac:dyDescent="0.3">
      <c r="H9444" s="8"/>
    </row>
    <row r="9445" spans="8:8" x14ac:dyDescent="0.3">
      <c r="H9445" s="8"/>
    </row>
    <row r="9446" spans="8:8" x14ac:dyDescent="0.3">
      <c r="H9446" s="8"/>
    </row>
    <row r="9447" spans="8:8" x14ac:dyDescent="0.3">
      <c r="H9447" s="8"/>
    </row>
    <row r="9448" spans="8:8" x14ac:dyDescent="0.3">
      <c r="H9448" s="8"/>
    </row>
    <row r="9449" spans="8:8" x14ac:dyDescent="0.3">
      <c r="H9449" s="8"/>
    </row>
    <row r="9450" spans="8:8" x14ac:dyDescent="0.3">
      <c r="H9450" s="8"/>
    </row>
    <row r="9451" spans="8:8" x14ac:dyDescent="0.3">
      <c r="H9451" s="8"/>
    </row>
    <row r="9452" spans="8:8" x14ac:dyDescent="0.3">
      <c r="H9452" s="8"/>
    </row>
    <row r="9453" spans="8:8" x14ac:dyDescent="0.3">
      <c r="H9453" s="8"/>
    </row>
    <row r="9454" spans="8:8" x14ac:dyDescent="0.3">
      <c r="H9454" s="8"/>
    </row>
    <row r="9455" spans="8:8" x14ac:dyDescent="0.3">
      <c r="H9455" s="8"/>
    </row>
    <row r="9456" spans="8:8" x14ac:dyDescent="0.3">
      <c r="H9456" s="8"/>
    </row>
    <row r="9457" spans="8:8" x14ac:dyDescent="0.3">
      <c r="H9457" s="8"/>
    </row>
    <row r="9458" spans="8:8" x14ac:dyDescent="0.3">
      <c r="H9458" s="8"/>
    </row>
    <row r="9459" spans="8:8" x14ac:dyDescent="0.3">
      <c r="H9459" s="8"/>
    </row>
    <row r="9460" spans="8:8" x14ac:dyDescent="0.3">
      <c r="H9460" s="8"/>
    </row>
    <row r="9461" spans="8:8" x14ac:dyDescent="0.3">
      <c r="H9461" s="8"/>
    </row>
    <row r="9462" spans="8:8" x14ac:dyDescent="0.3">
      <c r="H9462" s="8"/>
    </row>
    <row r="9463" spans="8:8" x14ac:dyDescent="0.3">
      <c r="H9463" s="8"/>
    </row>
    <row r="9464" spans="8:8" x14ac:dyDescent="0.3">
      <c r="H9464" s="8"/>
    </row>
    <row r="9465" spans="8:8" x14ac:dyDescent="0.3">
      <c r="H9465" s="8"/>
    </row>
    <row r="9466" spans="8:8" x14ac:dyDescent="0.3">
      <c r="H9466" s="8"/>
    </row>
    <row r="9467" spans="8:8" x14ac:dyDescent="0.3">
      <c r="H9467" s="8"/>
    </row>
    <row r="9468" spans="8:8" x14ac:dyDescent="0.3">
      <c r="H9468" s="8"/>
    </row>
    <row r="9469" spans="8:8" x14ac:dyDescent="0.3">
      <c r="H9469" s="8"/>
    </row>
    <row r="9470" spans="8:8" x14ac:dyDescent="0.3">
      <c r="H9470" s="8"/>
    </row>
    <row r="9471" spans="8:8" x14ac:dyDescent="0.3">
      <c r="H9471" s="8"/>
    </row>
    <row r="9472" spans="8:8" x14ac:dyDescent="0.3">
      <c r="H9472" s="8"/>
    </row>
    <row r="9473" spans="8:8" x14ac:dyDescent="0.3">
      <c r="H9473" s="8"/>
    </row>
    <row r="9474" spans="8:8" x14ac:dyDescent="0.3">
      <c r="H9474" s="8"/>
    </row>
    <row r="9475" spans="8:8" x14ac:dyDescent="0.3">
      <c r="H9475" s="8"/>
    </row>
    <row r="9476" spans="8:8" x14ac:dyDescent="0.3">
      <c r="H9476" s="8"/>
    </row>
    <row r="9477" spans="8:8" x14ac:dyDescent="0.3">
      <c r="H9477" s="8"/>
    </row>
    <row r="9478" spans="8:8" x14ac:dyDescent="0.3">
      <c r="H9478" s="8"/>
    </row>
    <row r="9479" spans="8:8" x14ac:dyDescent="0.3">
      <c r="H9479" s="8"/>
    </row>
    <row r="9480" spans="8:8" x14ac:dyDescent="0.3">
      <c r="H9480" s="8"/>
    </row>
    <row r="9481" spans="8:8" x14ac:dyDescent="0.3">
      <c r="H9481" s="8"/>
    </row>
    <row r="9482" spans="8:8" x14ac:dyDescent="0.3">
      <c r="H9482" s="8"/>
    </row>
    <row r="9483" spans="8:8" x14ac:dyDescent="0.3">
      <c r="H9483" s="8"/>
    </row>
    <row r="9484" spans="8:8" x14ac:dyDescent="0.3">
      <c r="H9484" s="8"/>
    </row>
    <row r="9485" spans="8:8" x14ac:dyDescent="0.3">
      <c r="H9485" s="8"/>
    </row>
    <row r="9486" spans="8:8" x14ac:dyDescent="0.3">
      <c r="H9486" s="8"/>
    </row>
    <row r="9487" spans="8:8" x14ac:dyDescent="0.3">
      <c r="H9487" s="8"/>
    </row>
    <row r="9488" spans="8:8" x14ac:dyDescent="0.3">
      <c r="H9488" s="8"/>
    </row>
    <row r="9489" spans="8:8" x14ac:dyDescent="0.3">
      <c r="H9489" s="8"/>
    </row>
    <row r="9490" spans="8:8" x14ac:dyDescent="0.3">
      <c r="H9490" s="8"/>
    </row>
    <row r="9491" spans="8:8" x14ac:dyDescent="0.3">
      <c r="H9491" s="8"/>
    </row>
    <row r="9492" spans="8:8" x14ac:dyDescent="0.3">
      <c r="H9492" s="8"/>
    </row>
    <row r="9493" spans="8:8" x14ac:dyDescent="0.3">
      <c r="H9493" s="8"/>
    </row>
    <row r="9494" spans="8:8" x14ac:dyDescent="0.3">
      <c r="H9494" s="8"/>
    </row>
    <row r="9495" spans="8:8" x14ac:dyDescent="0.3">
      <c r="H9495" s="8"/>
    </row>
    <row r="9496" spans="8:8" x14ac:dyDescent="0.3">
      <c r="H9496" s="8"/>
    </row>
    <row r="9497" spans="8:8" x14ac:dyDescent="0.3">
      <c r="H9497" s="8"/>
    </row>
    <row r="9498" spans="8:8" x14ac:dyDescent="0.3">
      <c r="H9498" s="8"/>
    </row>
    <row r="9499" spans="8:8" x14ac:dyDescent="0.3">
      <c r="H9499" s="8"/>
    </row>
    <row r="9500" spans="8:8" x14ac:dyDescent="0.3">
      <c r="H9500" s="8"/>
    </row>
    <row r="9501" spans="8:8" x14ac:dyDescent="0.3">
      <c r="H9501" s="8"/>
    </row>
    <row r="9502" spans="8:8" x14ac:dyDescent="0.3">
      <c r="H9502" s="8"/>
    </row>
    <row r="9503" spans="8:8" x14ac:dyDescent="0.3">
      <c r="H9503" s="8"/>
    </row>
    <row r="9504" spans="8:8" x14ac:dyDescent="0.3">
      <c r="H9504" s="8"/>
    </row>
    <row r="9505" spans="8:8" x14ac:dyDescent="0.3">
      <c r="H9505" s="8"/>
    </row>
    <row r="9506" spans="8:8" x14ac:dyDescent="0.3">
      <c r="H9506" s="8"/>
    </row>
    <row r="9507" spans="8:8" x14ac:dyDescent="0.3">
      <c r="H9507" s="8"/>
    </row>
    <row r="9508" spans="8:8" x14ac:dyDescent="0.3">
      <c r="H9508" s="8"/>
    </row>
    <row r="9509" spans="8:8" x14ac:dyDescent="0.3">
      <c r="H9509" s="8"/>
    </row>
    <row r="9510" spans="8:8" x14ac:dyDescent="0.3">
      <c r="H9510" s="8"/>
    </row>
    <row r="9511" spans="8:8" x14ac:dyDescent="0.3">
      <c r="H9511" s="8"/>
    </row>
    <row r="9512" spans="8:8" x14ac:dyDescent="0.3">
      <c r="H9512" s="8"/>
    </row>
    <row r="9513" spans="8:8" x14ac:dyDescent="0.3">
      <c r="H9513" s="8"/>
    </row>
    <row r="9514" spans="8:8" x14ac:dyDescent="0.3">
      <c r="H9514" s="8"/>
    </row>
    <row r="9515" spans="8:8" x14ac:dyDescent="0.3">
      <c r="H9515" s="8"/>
    </row>
    <row r="9516" spans="8:8" x14ac:dyDescent="0.3">
      <c r="H9516" s="8"/>
    </row>
    <row r="9517" spans="8:8" x14ac:dyDescent="0.3">
      <c r="H9517" s="8"/>
    </row>
    <row r="9518" spans="8:8" x14ac:dyDescent="0.3">
      <c r="H9518" s="8"/>
    </row>
    <row r="9519" spans="8:8" x14ac:dyDescent="0.3">
      <c r="H9519" s="8"/>
    </row>
    <row r="9520" spans="8:8" x14ac:dyDescent="0.3">
      <c r="H9520" s="8"/>
    </row>
    <row r="9521" spans="8:8" x14ac:dyDescent="0.3">
      <c r="H9521" s="8"/>
    </row>
    <row r="9522" spans="8:8" x14ac:dyDescent="0.3">
      <c r="H9522" s="8"/>
    </row>
    <row r="9523" spans="8:8" x14ac:dyDescent="0.3">
      <c r="H9523" s="8"/>
    </row>
    <row r="9524" spans="8:8" x14ac:dyDescent="0.3">
      <c r="H9524" s="8"/>
    </row>
    <row r="9525" spans="8:8" x14ac:dyDescent="0.3">
      <c r="H9525" s="8"/>
    </row>
    <row r="9526" spans="8:8" x14ac:dyDescent="0.3">
      <c r="H9526" s="8"/>
    </row>
    <row r="9527" spans="8:8" x14ac:dyDescent="0.3">
      <c r="H9527" s="8"/>
    </row>
    <row r="9528" spans="8:8" x14ac:dyDescent="0.3">
      <c r="H9528" s="8"/>
    </row>
    <row r="9529" spans="8:8" x14ac:dyDescent="0.3">
      <c r="H9529" s="8"/>
    </row>
    <row r="9530" spans="8:8" x14ac:dyDescent="0.3">
      <c r="H9530" s="8"/>
    </row>
    <row r="9531" spans="8:8" x14ac:dyDescent="0.3">
      <c r="H9531" s="8"/>
    </row>
    <row r="9532" spans="8:8" x14ac:dyDescent="0.3">
      <c r="H9532" s="8"/>
    </row>
    <row r="9533" spans="8:8" x14ac:dyDescent="0.3">
      <c r="H9533" s="8"/>
    </row>
    <row r="9534" spans="8:8" x14ac:dyDescent="0.3">
      <c r="H9534" s="8"/>
    </row>
    <row r="9535" spans="8:8" x14ac:dyDescent="0.3">
      <c r="H9535" s="8"/>
    </row>
    <row r="9536" spans="8:8" x14ac:dyDescent="0.3">
      <c r="H9536" s="8"/>
    </row>
    <row r="9537" spans="8:8" x14ac:dyDescent="0.3">
      <c r="H9537" s="8"/>
    </row>
    <row r="9538" spans="8:8" x14ac:dyDescent="0.3">
      <c r="H9538" s="8"/>
    </row>
    <row r="9539" spans="8:8" x14ac:dyDescent="0.3">
      <c r="H9539" s="8"/>
    </row>
    <row r="9540" spans="8:8" x14ac:dyDescent="0.3">
      <c r="H9540" s="8"/>
    </row>
    <row r="9541" spans="8:8" x14ac:dyDescent="0.3">
      <c r="H9541" s="8"/>
    </row>
    <row r="9542" spans="8:8" x14ac:dyDescent="0.3">
      <c r="H9542" s="8"/>
    </row>
    <row r="9543" spans="8:8" x14ac:dyDescent="0.3">
      <c r="H9543" s="8"/>
    </row>
    <row r="9544" spans="8:8" x14ac:dyDescent="0.3">
      <c r="H9544" s="8"/>
    </row>
    <row r="9545" spans="8:8" x14ac:dyDescent="0.3">
      <c r="H9545" s="8"/>
    </row>
    <row r="9546" spans="8:8" x14ac:dyDescent="0.3">
      <c r="H9546" s="8"/>
    </row>
    <row r="9547" spans="8:8" x14ac:dyDescent="0.3">
      <c r="H9547" s="8"/>
    </row>
    <row r="9548" spans="8:8" x14ac:dyDescent="0.3">
      <c r="H9548" s="8"/>
    </row>
    <row r="9549" spans="8:8" x14ac:dyDescent="0.3">
      <c r="H9549" s="8"/>
    </row>
    <row r="9550" spans="8:8" x14ac:dyDescent="0.3">
      <c r="H9550" s="8"/>
    </row>
    <row r="9551" spans="8:8" x14ac:dyDescent="0.3">
      <c r="H9551" s="8"/>
    </row>
    <row r="9552" spans="8:8" x14ac:dyDescent="0.3">
      <c r="H9552" s="8"/>
    </row>
    <row r="9553" spans="8:8" x14ac:dyDescent="0.3">
      <c r="H9553" s="8"/>
    </row>
    <row r="9554" spans="8:8" x14ac:dyDescent="0.3">
      <c r="H9554" s="8"/>
    </row>
    <row r="9555" spans="8:8" x14ac:dyDescent="0.3">
      <c r="H9555" s="8"/>
    </row>
    <row r="9556" spans="8:8" x14ac:dyDescent="0.3">
      <c r="H9556" s="8"/>
    </row>
    <row r="9557" spans="8:8" x14ac:dyDescent="0.3">
      <c r="H9557" s="8"/>
    </row>
    <row r="9558" spans="8:8" x14ac:dyDescent="0.3">
      <c r="H9558" s="8"/>
    </row>
    <row r="9559" spans="8:8" x14ac:dyDescent="0.3">
      <c r="H9559" s="8"/>
    </row>
    <row r="9560" spans="8:8" x14ac:dyDescent="0.3">
      <c r="H9560" s="8"/>
    </row>
    <row r="9561" spans="8:8" x14ac:dyDescent="0.3">
      <c r="H9561" s="8"/>
    </row>
    <row r="9562" spans="8:8" x14ac:dyDescent="0.3">
      <c r="H9562" s="8"/>
    </row>
    <row r="9563" spans="8:8" x14ac:dyDescent="0.3">
      <c r="H9563" s="8"/>
    </row>
    <row r="9564" spans="8:8" x14ac:dyDescent="0.3">
      <c r="H9564" s="8"/>
    </row>
    <row r="9565" spans="8:8" x14ac:dyDescent="0.3">
      <c r="H9565" s="8"/>
    </row>
    <row r="9566" spans="8:8" x14ac:dyDescent="0.3">
      <c r="H9566" s="8"/>
    </row>
    <row r="9567" spans="8:8" x14ac:dyDescent="0.3">
      <c r="H9567" s="8"/>
    </row>
    <row r="9568" spans="8:8" x14ac:dyDescent="0.3">
      <c r="H9568" s="8"/>
    </row>
    <row r="9569" spans="8:8" x14ac:dyDescent="0.3">
      <c r="H9569" s="8"/>
    </row>
    <row r="9570" spans="8:8" x14ac:dyDescent="0.3">
      <c r="H9570" s="8"/>
    </row>
    <row r="9571" spans="8:8" x14ac:dyDescent="0.3">
      <c r="H9571" s="8"/>
    </row>
    <row r="9572" spans="8:8" x14ac:dyDescent="0.3">
      <c r="H9572" s="8"/>
    </row>
    <row r="9573" spans="8:8" x14ac:dyDescent="0.3">
      <c r="H9573" s="8"/>
    </row>
    <row r="9574" spans="8:8" x14ac:dyDescent="0.3">
      <c r="H9574" s="8"/>
    </row>
    <row r="9575" spans="8:8" x14ac:dyDescent="0.3">
      <c r="H9575" s="8"/>
    </row>
    <row r="9576" spans="8:8" x14ac:dyDescent="0.3">
      <c r="H9576" s="8"/>
    </row>
    <row r="9577" spans="8:8" x14ac:dyDescent="0.3">
      <c r="H9577" s="8"/>
    </row>
    <row r="9578" spans="8:8" x14ac:dyDescent="0.3">
      <c r="H9578" s="8"/>
    </row>
    <row r="9579" spans="8:8" x14ac:dyDescent="0.3">
      <c r="H9579" s="8"/>
    </row>
    <row r="9580" spans="8:8" x14ac:dyDescent="0.3">
      <c r="H9580" s="8"/>
    </row>
    <row r="9581" spans="8:8" x14ac:dyDescent="0.3">
      <c r="H9581" s="8"/>
    </row>
    <row r="9582" spans="8:8" x14ac:dyDescent="0.3">
      <c r="H9582" s="8"/>
    </row>
    <row r="9583" spans="8:8" x14ac:dyDescent="0.3">
      <c r="H9583" s="8"/>
    </row>
    <row r="9584" spans="8:8" x14ac:dyDescent="0.3">
      <c r="H9584" s="8"/>
    </row>
    <row r="9585" spans="8:8" x14ac:dyDescent="0.3">
      <c r="H9585" s="8"/>
    </row>
    <row r="9586" spans="8:8" x14ac:dyDescent="0.3">
      <c r="H9586" s="8"/>
    </row>
    <row r="9587" spans="8:8" x14ac:dyDescent="0.3">
      <c r="H9587" s="8"/>
    </row>
    <row r="9588" spans="8:8" x14ac:dyDescent="0.3">
      <c r="H9588" s="8"/>
    </row>
    <row r="9589" spans="8:8" x14ac:dyDescent="0.3">
      <c r="H9589" s="8"/>
    </row>
    <row r="9590" spans="8:8" x14ac:dyDescent="0.3">
      <c r="H9590" s="8"/>
    </row>
    <row r="9591" spans="8:8" x14ac:dyDescent="0.3">
      <c r="H9591" s="8"/>
    </row>
    <row r="9592" spans="8:8" x14ac:dyDescent="0.3">
      <c r="H9592" s="8"/>
    </row>
    <row r="9593" spans="8:8" x14ac:dyDescent="0.3">
      <c r="H9593" s="8"/>
    </row>
    <row r="9594" spans="8:8" x14ac:dyDescent="0.3">
      <c r="H9594" s="8"/>
    </row>
    <row r="9595" spans="8:8" x14ac:dyDescent="0.3">
      <c r="H9595" s="8"/>
    </row>
    <row r="9596" spans="8:8" x14ac:dyDescent="0.3">
      <c r="H9596" s="8"/>
    </row>
    <row r="9597" spans="8:8" x14ac:dyDescent="0.3">
      <c r="H9597" s="8"/>
    </row>
    <row r="9598" spans="8:8" x14ac:dyDescent="0.3">
      <c r="H9598" s="8"/>
    </row>
    <row r="9599" spans="8:8" x14ac:dyDescent="0.3">
      <c r="H9599" s="8"/>
    </row>
    <row r="9600" spans="8:8" x14ac:dyDescent="0.3">
      <c r="H9600" s="8"/>
    </row>
    <row r="9601" spans="8:8" x14ac:dyDescent="0.3">
      <c r="H9601" s="8"/>
    </row>
    <row r="9602" spans="8:8" x14ac:dyDescent="0.3">
      <c r="H9602" s="8"/>
    </row>
    <row r="9603" spans="8:8" x14ac:dyDescent="0.3">
      <c r="H9603" s="8"/>
    </row>
    <row r="9604" spans="8:8" x14ac:dyDescent="0.3">
      <c r="H9604" s="8"/>
    </row>
    <row r="9605" spans="8:8" x14ac:dyDescent="0.3">
      <c r="H9605" s="8"/>
    </row>
    <row r="9606" spans="8:8" x14ac:dyDescent="0.3">
      <c r="H9606" s="8"/>
    </row>
    <row r="9607" spans="8:8" x14ac:dyDescent="0.3">
      <c r="H9607" s="8"/>
    </row>
    <row r="9608" spans="8:8" x14ac:dyDescent="0.3">
      <c r="H9608" s="8"/>
    </row>
    <row r="9609" spans="8:8" x14ac:dyDescent="0.3">
      <c r="H9609" s="8"/>
    </row>
    <row r="9610" spans="8:8" x14ac:dyDescent="0.3">
      <c r="H9610" s="8"/>
    </row>
    <row r="9611" spans="8:8" x14ac:dyDescent="0.3">
      <c r="H9611" s="8"/>
    </row>
    <row r="9612" spans="8:8" x14ac:dyDescent="0.3">
      <c r="H9612" s="8"/>
    </row>
    <row r="9613" spans="8:8" x14ac:dyDescent="0.3">
      <c r="H9613" s="8"/>
    </row>
    <row r="9614" spans="8:8" x14ac:dyDescent="0.3">
      <c r="H9614" s="8"/>
    </row>
    <row r="9615" spans="8:8" x14ac:dyDescent="0.3">
      <c r="H9615" s="8"/>
    </row>
    <row r="9616" spans="8:8" x14ac:dyDescent="0.3">
      <c r="H9616" s="8"/>
    </row>
    <row r="9617" spans="8:8" x14ac:dyDescent="0.3">
      <c r="H9617" s="8"/>
    </row>
    <row r="9618" spans="8:8" x14ac:dyDescent="0.3">
      <c r="H9618" s="8"/>
    </row>
    <row r="9619" spans="8:8" x14ac:dyDescent="0.3">
      <c r="H9619" s="8"/>
    </row>
    <row r="9620" spans="8:8" x14ac:dyDescent="0.3">
      <c r="H9620" s="8"/>
    </row>
    <row r="9621" spans="8:8" x14ac:dyDescent="0.3">
      <c r="H9621" s="8"/>
    </row>
    <row r="9622" spans="8:8" x14ac:dyDescent="0.3">
      <c r="H9622" s="8"/>
    </row>
    <row r="9623" spans="8:8" x14ac:dyDescent="0.3">
      <c r="H9623" s="8"/>
    </row>
    <row r="9624" spans="8:8" x14ac:dyDescent="0.3">
      <c r="H9624" s="8"/>
    </row>
    <row r="9625" spans="8:8" x14ac:dyDescent="0.3">
      <c r="H9625" s="8"/>
    </row>
    <row r="9626" spans="8:8" x14ac:dyDescent="0.3">
      <c r="H9626" s="8"/>
    </row>
    <row r="9627" spans="8:8" x14ac:dyDescent="0.3">
      <c r="H9627" s="8"/>
    </row>
    <row r="9628" spans="8:8" x14ac:dyDescent="0.3">
      <c r="H9628" s="8"/>
    </row>
    <row r="9629" spans="8:8" x14ac:dyDescent="0.3">
      <c r="H9629" s="8"/>
    </row>
    <row r="9630" spans="8:8" x14ac:dyDescent="0.3">
      <c r="H9630" s="8"/>
    </row>
    <row r="9631" spans="8:8" x14ac:dyDescent="0.3">
      <c r="H9631" s="8"/>
    </row>
    <row r="9632" spans="8:8" x14ac:dyDescent="0.3">
      <c r="H9632" s="8"/>
    </row>
    <row r="9633" spans="8:8" x14ac:dyDescent="0.3">
      <c r="H9633" s="8"/>
    </row>
    <row r="9634" spans="8:8" x14ac:dyDescent="0.3">
      <c r="H9634" s="8"/>
    </row>
    <row r="9635" spans="8:8" x14ac:dyDescent="0.3">
      <c r="H9635" s="8"/>
    </row>
    <row r="9636" spans="8:8" x14ac:dyDescent="0.3">
      <c r="H9636" s="8"/>
    </row>
    <row r="9637" spans="8:8" x14ac:dyDescent="0.3">
      <c r="H9637" s="8"/>
    </row>
    <row r="9638" spans="8:8" x14ac:dyDescent="0.3">
      <c r="H9638" s="8"/>
    </row>
    <row r="9639" spans="8:8" x14ac:dyDescent="0.3">
      <c r="H9639" s="8"/>
    </row>
    <row r="9640" spans="8:8" x14ac:dyDescent="0.3">
      <c r="H9640" s="8"/>
    </row>
    <row r="9641" spans="8:8" x14ac:dyDescent="0.3">
      <c r="H9641" s="8"/>
    </row>
    <row r="9642" spans="8:8" x14ac:dyDescent="0.3">
      <c r="H9642" s="8"/>
    </row>
    <row r="9643" spans="8:8" x14ac:dyDescent="0.3">
      <c r="H9643" s="8"/>
    </row>
    <row r="9644" spans="8:8" x14ac:dyDescent="0.3">
      <c r="H9644" s="8"/>
    </row>
    <row r="9645" spans="8:8" x14ac:dyDescent="0.3">
      <c r="H9645" s="8"/>
    </row>
    <row r="9646" spans="8:8" x14ac:dyDescent="0.3">
      <c r="H9646" s="8"/>
    </row>
    <row r="9647" spans="8:8" x14ac:dyDescent="0.3">
      <c r="H9647" s="8"/>
    </row>
    <row r="9648" spans="8:8" x14ac:dyDescent="0.3">
      <c r="H9648" s="8"/>
    </row>
    <row r="9649" spans="8:8" x14ac:dyDescent="0.3">
      <c r="H9649" s="8"/>
    </row>
    <row r="9650" spans="8:8" x14ac:dyDescent="0.3">
      <c r="H9650" s="8"/>
    </row>
    <row r="9651" spans="8:8" x14ac:dyDescent="0.3">
      <c r="H9651" s="8"/>
    </row>
    <row r="9652" spans="8:8" x14ac:dyDescent="0.3">
      <c r="H9652" s="8"/>
    </row>
    <row r="9653" spans="8:8" x14ac:dyDescent="0.3">
      <c r="H9653" s="8"/>
    </row>
    <row r="9654" spans="8:8" x14ac:dyDescent="0.3">
      <c r="H9654" s="8"/>
    </row>
    <row r="9655" spans="8:8" x14ac:dyDescent="0.3">
      <c r="H9655" s="8"/>
    </row>
    <row r="9656" spans="8:8" x14ac:dyDescent="0.3">
      <c r="H9656" s="8"/>
    </row>
    <row r="9657" spans="8:8" x14ac:dyDescent="0.3">
      <c r="H9657" s="8"/>
    </row>
    <row r="9658" spans="8:8" x14ac:dyDescent="0.3">
      <c r="H9658" s="8"/>
    </row>
    <row r="9659" spans="8:8" x14ac:dyDescent="0.3">
      <c r="H9659" s="8"/>
    </row>
    <row r="9660" spans="8:8" x14ac:dyDescent="0.3">
      <c r="H9660" s="8"/>
    </row>
    <row r="9661" spans="8:8" x14ac:dyDescent="0.3">
      <c r="H9661" s="8"/>
    </row>
    <row r="9662" spans="8:8" x14ac:dyDescent="0.3">
      <c r="H9662" s="8"/>
    </row>
    <row r="9663" spans="8:8" x14ac:dyDescent="0.3">
      <c r="H9663" s="8"/>
    </row>
    <row r="9664" spans="8:8" x14ac:dyDescent="0.3">
      <c r="H9664" s="8"/>
    </row>
    <row r="9665" spans="8:8" x14ac:dyDescent="0.3">
      <c r="H9665" s="8"/>
    </row>
    <row r="9666" spans="8:8" x14ac:dyDescent="0.3">
      <c r="H9666" s="8"/>
    </row>
    <row r="9667" spans="8:8" x14ac:dyDescent="0.3">
      <c r="H9667" s="8"/>
    </row>
    <row r="9668" spans="8:8" x14ac:dyDescent="0.3">
      <c r="H9668" s="8"/>
    </row>
    <row r="9669" spans="8:8" x14ac:dyDescent="0.3">
      <c r="H9669" s="8"/>
    </row>
    <row r="9670" spans="8:8" x14ac:dyDescent="0.3">
      <c r="H9670" s="8"/>
    </row>
    <row r="9671" spans="8:8" x14ac:dyDescent="0.3">
      <c r="H9671" s="8"/>
    </row>
    <row r="9672" spans="8:8" x14ac:dyDescent="0.3">
      <c r="H9672" s="8"/>
    </row>
    <row r="9673" spans="8:8" x14ac:dyDescent="0.3">
      <c r="H9673" s="8"/>
    </row>
    <row r="9674" spans="8:8" x14ac:dyDescent="0.3">
      <c r="H9674" s="8"/>
    </row>
    <row r="9675" spans="8:8" x14ac:dyDescent="0.3">
      <c r="H9675" s="8"/>
    </row>
    <row r="9676" spans="8:8" x14ac:dyDescent="0.3">
      <c r="H9676" s="8"/>
    </row>
    <row r="9677" spans="8:8" x14ac:dyDescent="0.3">
      <c r="H9677" s="8"/>
    </row>
    <row r="9678" spans="8:8" x14ac:dyDescent="0.3">
      <c r="H9678" s="8"/>
    </row>
    <row r="9679" spans="8:8" x14ac:dyDescent="0.3">
      <c r="H9679" s="8"/>
    </row>
    <row r="9680" spans="8:8" x14ac:dyDescent="0.3">
      <c r="H9680" s="8"/>
    </row>
    <row r="9681" spans="8:8" x14ac:dyDescent="0.3">
      <c r="H9681" s="8"/>
    </row>
    <row r="9682" spans="8:8" x14ac:dyDescent="0.3">
      <c r="H9682" s="8"/>
    </row>
    <row r="9683" spans="8:8" x14ac:dyDescent="0.3">
      <c r="H9683" s="8"/>
    </row>
    <row r="9684" spans="8:8" x14ac:dyDescent="0.3">
      <c r="H9684" s="8"/>
    </row>
    <row r="9685" spans="8:8" x14ac:dyDescent="0.3">
      <c r="H9685" s="8"/>
    </row>
    <row r="9686" spans="8:8" x14ac:dyDescent="0.3">
      <c r="H9686" s="8"/>
    </row>
    <row r="9687" spans="8:8" x14ac:dyDescent="0.3">
      <c r="H9687" s="8"/>
    </row>
    <row r="9688" spans="8:8" x14ac:dyDescent="0.3">
      <c r="H9688" s="8"/>
    </row>
    <row r="9689" spans="8:8" x14ac:dyDescent="0.3">
      <c r="H9689" s="8"/>
    </row>
    <row r="9690" spans="8:8" x14ac:dyDescent="0.3">
      <c r="H9690" s="8"/>
    </row>
    <row r="9691" spans="8:8" x14ac:dyDescent="0.3">
      <c r="H9691" s="8"/>
    </row>
    <row r="9692" spans="8:8" x14ac:dyDescent="0.3">
      <c r="H9692" s="8"/>
    </row>
    <row r="9693" spans="8:8" x14ac:dyDescent="0.3">
      <c r="H9693" s="8"/>
    </row>
    <row r="9694" spans="8:8" x14ac:dyDescent="0.3">
      <c r="H9694" s="8"/>
    </row>
    <row r="9695" spans="8:8" x14ac:dyDescent="0.3">
      <c r="H9695" s="8"/>
    </row>
    <row r="9696" spans="8:8" x14ac:dyDescent="0.3">
      <c r="H9696" s="8"/>
    </row>
    <row r="9697" spans="8:8" x14ac:dyDescent="0.3">
      <c r="H9697" s="8"/>
    </row>
    <row r="9698" spans="8:8" x14ac:dyDescent="0.3">
      <c r="H9698" s="8"/>
    </row>
    <row r="9699" spans="8:8" x14ac:dyDescent="0.3">
      <c r="H9699" s="8"/>
    </row>
    <row r="9700" spans="8:8" x14ac:dyDescent="0.3">
      <c r="H9700" s="8"/>
    </row>
    <row r="9701" spans="8:8" x14ac:dyDescent="0.3">
      <c r="H9701" s="8"/>
    </row>
    <row r="9702" spans="8:8" x14ac:dyDescent="0.3">
      <c r="H9702" s="8"/>
    </row>
    <row r="9703" spans="8:8" x14ac:dyDescent="0.3">
      <c r="H9703" s="8"/>
    </row>
    <row r="9704" spans="8:8" x14ac:dyDescent="0.3">
      <c r="H9704" s="8"/>
    </row>
    <row r="9705" spans="8:8" x14ac:dyDescent="0.3">
      <c r="H9705" s="8"/>
    </row>
    <row r="9706" spans="8:8" x14ac:dyDescent="0.3">
      <c r="H9706" s="8"/>
    </row>
    <row r="9707" spans="8:8" x14ac:dyDescent="0.3">
      <c r="H9707" s="8"/>
    </row>
    <row r="9708" spans="8:8" x14ac:dyDescent="0.3">
      <c r="H9708" s="8"/>
    </row>
    <row r="9709" spans="8:8" x14ac:dyDescent="0.3">
      <c r="H9709" s="8"/>
    </row>
    <row r="9710" spans="8:8" x14ac:dyDescent="0.3">
      <c r="H9710" s="8"/>
    </row>
    <row r="9711" spans="8:8" x14ac:dyDescent="0.3">
      <c r="H9711" s="8"/>
    </row>
    <row r="9712" spans="8:8" x14ac:dyDescent="0.3">
      <c r="H9712" s="8"/>
    </row>
    <row r="9713" spans="8:8" x14ac:dyDescent="0.3">
      <c r="H9713" s="8"/>
    </row>
    <row r="9714" spans="8:8" x14ac:dyDescent="0.3">
      <c r="H9714" s="8"/>
    </row>
    <row r="9715" spans="8:8" x14ac:dyDescent="0.3">
      <c r="H9715" s="8"/>
    </row>
    <row r="9716" spans="8:8" x14ac:dyDescent="0.3">
      <c r="H9716" s="8"/>
    </row>
    <row r="9717" spans="8:8" x14ac:dyDescent="0.3">
      <c r="H9717" s="8"/>
    </row>
    <row r="9718" spans="8:8" x14ac:dyDescent="0.3">
      <c r="H9718" s="8"/>
    </row>
    <row r="9719" spans="8:8" x14ac:dyDescent="0.3">
      <c r="H9719" s="8"/>
    </row>
    <row r="9720" spans="8:8" x14ac:dyDescent="0.3">
      <c r="H9720" s="8"/>
    </row>
    <row r="9721" spans="8:8" x14ac:dyDescent="0.3">
      <c r="H9721" s="8"/>
    </row>
    <row r="9722" spans="8:8" x14ac:dyDescent="0.3">
      <c r="H9722" s="8"/>
    </row>
    <row r="9723" spans="8:8" x14ac:dyDescent="0.3">
      <c r="H9723" s="8"/>
    </row>
    <row r="9724" spans="8:8" x14ac:dyDescent="0.3">
      <c r="H9724" s="8"/>
    </row>
    <row r="9725" spans="8:8" x14ac:dyDescent="0.3">
      <c r="H9725" s="8"/>
    </row>
    <row r="9726" spans="8:8" x14ac:dyDescent="0.3">
      <c r="H9726" s="8"/>
    </row>
    <row r="9727" spans="8:8" x14ac:dyDescent="0.3">
      <c r="H9727" s="8"/>
    </row>
    <row r="9728" spans="8:8" x14ac:dyDescent="0.3">
      <c r="H9728" s="8"/>
    </row>
    <row r="9729" spans="8:8" x14ac:dyDescent="0.3">
      <c r="H9729" s="8"/>
    </row>
    <row r="9730" spans="8:8" x14ac:dyDescent="0.3">
      <c r="H9730" s="8"/>
    </row>
    <row r="9731" spans="8:8" x14ac:dyDescent="0.3">
      <c r="H9731" s="8"/>
    </row>
    <row r="9732" spans="8:8" x14ac:dyDescent="0.3">
      <c r="H9732" s="8"/>
    </row>
    <row r="9733" spans="8:8" x14ac:dyDescent="0.3">
      <c r="H9733" s="8"/>
    </row>
    <row r="9734" spans="8:8" x14ac:dyDescent="0.3">
      <c r="H9734" s="8"/>
    </row>
    <row r="9735" spans="8:8" x14ac:dyDescent="0.3">
      <c r="H9735" s="8"/>
    </row>
    <row r="9736" spans="8:8" x14ac:dyDescent="0.3">
      <c r="H9736" s="8"/>
    </row>
    <row r="9737" spans="8:8" x14ac:dyDescent="0.3">
      <c r="H9737" s="8"/>
    </row>
    <row r="9738" spans="8:8" x14ac:dyDescent="0.3">
      <c r="H9738" s="8"/>
    </row>
    <row r="9739" spans="8:8" x14ac:dyDescent="0.3">
      <c r="H9739" s="8"/>
    </row>
    <row r="9740" spans="8:8" x14ac:dyDescent="0.3">
      <c r="H9740" s="8"/>
    </row>
    <row r="9741" spans="8:8" x14ac:dyDescent="0.3">
      <c r="H9741" s="8"/>
    </row>
    <row r="9742" spans="8:8" x14ac:dyDescent="0.3">
      <c r="H9742" s="8"/>
    </row>
    <row r="9743" spans="8:8" x14ac:dyDescent="0.3">
      <c r="H9743" s="8"/>
    </row>
    <row r="9744" spans="8:8" x14ac:dyDescent="0.3">
      <c r="H9744" s="8"/>
    </row>
    <row r="9745" spans="8:8" x14ac:dyDescent="0.3">
      <c r="H9745" s="8"/>
    </row>
    <row r="9746" spans="8:8" x14ac:dyDescent="0.3">
      <c r="H9746" s="8"/>
    </row>
    <row r="9747" spans="8:8" x14ac:dyDescent="0.3">
      <c r="H9747" s="8"/>
    </row>
    <row r="9748" spans="8:8" x14ac:dyDescent="0.3">
      <c r="H9748" s="8"/>
    </row>
    <row r="9749" spans="8:8" x14ac:dyDescent="0.3">
      <c r="H9749" s="8"/>
    </row>
    <row r="9750" spans="8:8" x14ac:dyDescent="0.3">
      <c r="H9750" s="8"/>
    </row>
    <row r="9751" spans="8:8" x14ac:dyDescent="0.3">
      <c r="H9751" s="8"/>
    </row>
    <row r="9752" spans="8:8" x14ac:dyDescent="0.3">
      <c r="H9752" s="8"/>
    </row>
    <row r="9753" spans="8:8" x14ac:dyDescent="0.3">
      <c r="H9753" s="8"/>
    </row>
    <row r="9754" spans="8:8" x14ac:dyDescent="0.3">
      <c r="H9754" s="8"/>
    </row>
    <row r="9755" spans="8:8" x14ac:dyDescent="0.3">
      <c r="H9755" s="8"/>
    </row>
    <row r="9756" spans="8:8" x14ac:dyDescent="0.3">
      <c r="H9756" s="8"/>
    </row>
    <row r="9757" spans="8:8" x14ac:dyDescent="0.3">
      <c r="H9757" s="8"/>
    </row>
    <row r="9758" spans="8:8" x14ac:dyDescent="0.3">
      <c r="H9758" s="8"/>
    </row>
    <row r="9759" spans="8:8" x14ac:dyDescent="0.3">
      <c r="H9759" s="8"/>
    </row>
    <row r="9760" spans="8:8" x14ac:dyDescent="0.3">
      <c r="H9760" s="8"/>
    </row>
    <row r="9761" spans="8:8" x14ac:dyDescent="0.3">
      <c r="H9761" s="8"/>
    </row>
    <row r="9762" spans="8:8" x14ac:dyDescent="0.3">
      <c r="H9762" s="8"/>
    </row>
    <row r="9763" spans="8:8" x14ac:dyDescent="0.3">
      <c r="H9763" s="8"/>
    </row>
    <row r="9764" spans="8:8" x14ac:dyDescent="0.3">
      <c r="H9764" s="8"/>
    </row>
    <row r="9765" spans="8:8" x14ac:dyDescent="0.3">
      <c r="H9765" s="8"/>
    </row>
    <row r="9766" spans="8:8" x14ac:dyDescent="0.3">
      <c r="H9766" s="8"/>
    </row>
    <row r="9767" spans="8:8" x14ac:dyDescent="0.3">
      <c r="H9767" s="8"/>
    </row>
    <row r="9768" spans="8:8" x14ac:dyDescent="0.3">
      <c r="H9768" s="8"/>
    </row>
    <row r="9769" spans="8:8" x14ac:dyDescent="0.3">
      <c r="H9769" s="8"/>
    </row>
    <row r="9770" spans="8:8" x14ac:dyDescent="0.3">
      <c r="H9770" s="8"/>
    </row>
    <row r="9771" spans="8:8" x14ac:dyDescent="0.3">
      <c r="H9771" s="8"/>
    </row>
    <row r="9772" spans="8:8" x14ac:dyDescent="0.3">
      <c r="H9772" s="8"/>
    </row>
    <row r="9773" spans="8:8" x14ac:dyDescent="0.3">
      <c r="H9773" s="8"/>
    </row>
    <row r="9774" spans="8:8" x14ac:dyDescent="0.3">
      <c r="H9774" s="8"/>
    </row>
    <row r="9775" spans="8:8" x14ac:dyDescent="0.3">
      <c r="H9775" s="8"/>
    </row>
    <row r="9776" spans="8:8" x14ac:dyDescent="0.3">
      <c r="H9776" s="8"/>
    </row>
    <row r="9777" spans="8:8" x14ac:dyDescent="0.3">
      <c r="H9777" s="8"/>
    </row>
    <row r="9778" spans="8:8" x14ac:dyDescent="0.3">
      <c r="H9778" s="8"/>
    </row>
    <row r="9779" spans="8:8" x14ac:dyDescent="0.3">
      <c r="H9779" s="8"/>
    </row>
    <row r="9780" spans="8:8" x14ac:dyDescent="0.3">
      <c r="H9780" s="8"/>
    </row>
    <row r="9781" spans="8:8" x14ac:dyDescent="0.3">
      <c r="H9781" s="8"/>
    </row>
    <row r="9782" spans="8:8" x14ac:dyDescent="0.3">
      <c r="H9782" s="8"/>
    </row>
    <row r="9783" spans="8:8" x14ac:dyDescent="0.3">
      <c r="H9783" s="8"/>
    </row>
    <row r="9784" spans="8:8" x14ac:dyDescent="0.3">
      <c r="H9784" s="8"/>
    </row>
    <row r="9785" spans="8:8" x14ac:dyDescent="0.3">
      <c r="H9785" s="8"/>
    </row>
    <row r="9786" spans="8:8" x14ac:dyDescent="0.3">
      <c r="H9786" s="8"/>
    </row>
    <row r="9787" spans="8:8" x14ac:dyDescent="0.3">
      <c r="H9787" s="8"/>
    </row>
    <row r="9788" spans="8:8" x14ac:dyDescent="0.3">
      <c r="H9788" s="8"/>
    </row>
    <row r="9789" spans="8:8" x14ac:dyDescent="0.3">
      <c r="H9789" s="8"/>
    </row>
    <row r="9790" spans="8:8" x14ac:dyDescent="0.3">
      <c r="H9790" s="8"/>
    </row>
    <row r="9791" spans="8:8" x14ac:dyDescent="0.3">
      <c r="H9791" s="8"/>
    </row>
    <row r="9792" spans="8:8" x14ac:dyDescent="0.3">
      <c r="H9792" s="8"/>
    </row>
    <row r="9793" spans="8:8" x14ac:dyDescent="0.3">
      <c r="H9793" s="8"/>
    </row>
    <row r="9794" spans="8:8" x14ac:dyDescent="0.3">
      <c r="H9794" s="8"/>
    </row>
    <row r="9795" spans="8:8" x14ac:dyDescent="0.3">
      <c r="H9795" s="8"/>
    </row>
    <row r="9796" spans="8:8" x14ac:dyDescent="0.3">
      <c r="H9796" s="8"/>
    </row>
    <row r="9797" spans="8:8" x14ac:dyDescent="0.3">
      <c r="H9797" s="8"/>
    </row>
    <row r="9798" spans="8:8" x14ac:dyDescent="0.3">
      <c r="H9798" s="8"/>
    </row>
    <row r="9799" spans="8:8" x14ac:dyDescent="0.3">
      <c r="H9799" s="8"/>
    </row>
    <row r="9800" spans="8:8" x14ac:dyDescent="0.3">
      <c r="H9800" s="8"/>
    </row>
    <row r="9801" spans="8:8" x14ac:dyDescent="0.3">
      <c r="H9801" s="8"/>
    </row>
    <row r="9802" spans="8:8" x14ac:dyDescent="0.3">
      <c r="H9802" s="8"/>
    </row>
    <row r="9803" spans="8:8" x14ac:dyDescent="0.3">
      <c r="H9803" s="8"/>
    </row>
    <row r="9804" spans="8:8" x14ac:dyDescent="0.3">
      <c r="H9804" s="8"/>
    </row>
    <row r="9805" spans="8:8" x14ac:dyDescent="0.3">
      <c r="H9805" s="8"/>
    </row>
    <row r="9806" spans="8:8" x14ac:dyDescent="0.3">
      <c r="H9806" s="8"/>
    </row>
    <row r="9807" spans="8:8" x14ac:dyDescent="0.3">
      <c r="H9807" s="8"/>
    </row>
    <row r="9808" spans="8:8" x14ac:dyDescent="0.3">
      <c r="H9808" s="8"/>
    </row>
    <row r="9809" spans="8:8" x14ac:dyDescent="0.3">
      <c r="H9809" s="8"/>
    </row>
    <row r="9810" spans="8:8" x14ac:dyDescent="0.3">
      <c r="H9810" s="8"/>
    </row>
    <row r="9811" spans="8:8" x14ac:dyDescent="0.3">
      <c r="H9811" s="8"/>
    </row>
    <row r="9812" spans="8:8" x14ac:dyDescent="0.3">
      <c r="H9812" s="8"/>
    </row>
    <row r="9813" spans="8:8" x14ac:dyDescent="0.3">
      <c r="H9813" s="8"/>
    </row>
    <row r="9814" spans="8:8" x14ac:dyDescent="0.3">
      <c r="H9814" s="8"/>
    </row>
    <row r="9815" spans="8:8" x14ac:dyDescent="0.3">
      <c r="H9815" s="8"/>
    </row>
    <row r="9816" spans="8:8" x14ac:dyDescent="0.3">
      <c r="H9816" s="8"/>
    </row>
    <row r="9817" spans="8:8" x14ac:dyDescent="0.3">
      <c r="H9817" s="8"/>
    </row>
    <row r="9818" spans="8:8" x14ac:dyDescent="0.3">
      <c r="H9818" s="8"/>
    </row>
    <row r="9819" spans="8:8" x14ac:dyDescent="0.3">
      <c r="H9819" s="8"/>
    </row>
    <row r="9820" spans="8:8" x14ac:dyDescent="0.3">
      <c r="H9820" s="8"/>
    </row>
    <row r="9821" spans="8:8" x14ac:dyDescent="0.3">
      <c r="H9821" s="8"/>
    </row>
    <row r="9822" spans="8:8" x14ac:dyDescent="0.3">
      <c r="H9822" s="8"/>
    </row>
    <row r="9823" spans="8:8" x14ac:dyDescent="0.3">
      <c r="H9823" s="8"/>
    </row>
    <row r="9824" spans="8:8" x14ac:dyDescent="0.3">
      <c r="H9824" s="8"/>
    </row>
    <row r="9825" spans="8:8" x14ac:dyDescent="0.3">
      <c r="H9825" s="8"/>
    </row>
    <row r="9826" spans="8:8" x14ac:dyDescent="0.3">
      <c r="H9826" s="8"/>
    </row>
    <row r="9827" spans="8:8" x14ac:dyDescent="0.3">
      <c r="H9827" s="8"/>
    </row>
    <row r="9828" spans="8:8" x14ac:dyDescent="0.3">
      <c r="H9828" s="8"/>
    </row>
    <row r="9829" spans="8:8" x14ac:dyDescent="0.3">
      <c r="H9829" s="8"/>
    </row>
    <row r="9830" spans="8:8" x14ac:dyDescent="0.3">
      <c r="H9830" s="8"/>
    </row>
    <row r="9831" spans="8:8" x14ac:dyDescent="0.3">
      <c r="H9831" s="8"/>
    </row>
    <row r="9832" spans="8:8" x14ac:dyDescent="0.3">
      <c r="H9832" s="8"/>
    </row>
    <row r="9833" spans="8:8" x14ac:dyDescent="0.3">
      <c r="H9833" s="8"/>
    </row>
    <row r="9834" spans="8:8" x14ac:dyDescent="0.3">
      <c r="H9834" s="8"/>
    </row>
    <row r="9835" spans="8:8" x14ac:dyDescent="0.3">
      <c r="H9835" s="8"/>
    </row>
    <row r="9836" spans="8:8" x14ac:dyDescent="0.3">
      <c r="H9836" s="8"/>
    </row>
    <row r="9837" spans="8:8" x14ac:dyDescent="0.3">
      <c r="H9837" s="8"/>
    </row>
    <row r="9838" spans="8:8" x14ac:dyDescent="0.3">
      <c r="H9838" s="8"/>
    </row>
    <row r="9839" spans="8:8" x14ac:dyDescent="0.3">
      <c r="H9839" s="8"/>
    </row>
    <row r="9840" spans="8:8" x14ac:dyDescent="0.3">
      <c r="H9840" s="8"/>
    </row>
    <row r="9841" spans="8:8" x14ac:dyDescent="0.3">
      <c r="H9841" s="8"/>
    </row>
    <row r="9842" spans="8:8" x14ac:dyDescent="0.3">
      <c r="H9842" s="8"/>
    </row>
    <row r="9843" spans="8:8" x14ac:dyDescent="0.3">
      <c r="H9843" s="8"/>
    </row>
    <row r="9844" spans="8:8" x14ac:dyDescent="0.3">
      <c r="H9844" s="8"/>
    </row>
    <row r="9845" spans="8:8" x14ac:dyDescent="0.3">
      <c r="H9845" s="8"/>
    </row>
    <row r="9846" spans="8:8" x14ac:dyDescent="0.3">
      <c r="H9846" s="8"/>
    </row>
    <row r="9847" spans="8:8" x14ac:dyDescent="0.3">
      <c r="H9847" s="8"/>
    </row>
    <row r="9848" spans="8:8" x14ac:dyDescent="0.3">
      <c r="H9848" s="8"/>
    </row>
    <row r="9849" spans="8:8" x14ac:dyDescent="0.3">
      <c r="H9849" s="8"/>
    </row>
    <row r="9850" spans="8:8" x14ac:dyDescent="0.3">
      <c r="H9850" s="8"/>
    </row>
    <row r="9851" spans="8:8" x14ac:dyDescent="0.3">
      <c r="H9851" s="8"/>
    </row>
    <row r="9852" spans="8:8" x14ac:dyDescent="0.3">
      <c r="H9852" s="8"/>
    </row>
    <row r="9853" spans="8:8" x14ac:dyDescent="0.3">
      <c r="H9853" s="8"/>
    </row>
    <row r="9854" spans="8:8" x14ac:dyDescent="0.3">
      <c r="H9854" s="8"/>
    </row>
    <row r="9855" spans="8:8" x14ac:dyDescent="0.3">
      <c r="H9855" s="8"/>
    </row>
    <row r="9856" spans="8:8" x14ac:dyDescent="0.3">
      <c r="H9856" s="8"/>
    </row>
    <row r="9857" spans="8:8" x14ac:dyDescent="0.3">
      <c r="H9857" s="8"/>
    </row>
    <row r="9858" spans="8:8" x14ac:dyDescent="0.3">
      <c r="H9858" s="8"/>
    </row>
    <row r="9859" spans="8:8" x14ac:dyDescent="0.3">
      <c r="H9859" s="8"/>
    </row>
    <row r="9860" spans="8:8" x14ac:dyDescent="0.3">
      <c r="H9860" s="8"/>
    </row>
    <row r="9861" spans="8:8" x14ac:dyDescent="0.3">
      <c r="H9861" s="8"/>
    </row>
    <row r="9862" spans="8:8" x14ac:dyDescent="0.3">
      <c r="H9862" s="8"/>
    </row>
    <row r="9863" spans="8:8" x14ac:dyDescent="0.3">
      <c r="H9863" s="8"/>
    </row>
    <row r="9864" spans="8:8" x14ac:dyDescent="0.3">
      <c r="H9864" s="8"/>
    </row>
    <row r="9865" spans="8:8" x14ac:dyDescent="0.3">
      <c r="H9865" s="8"/>
    </row>
    <row r="9866" spans="8:8" x14ac:dyDescent="0.3">
      <c r="H9866" s="8"/>
    </row>
    <row r="9867" spans="8:8" x14ac:dyDescent="0.3">
      <c r="H9867" s="8"/>
    </row>
    <row r="9868" spans="8:8" x14ac:dyDescent="0.3">
      <c r="H9868" s="8"/>
    </row>
    <row r="9869" spans="8:8" x14ac:dyDescent="0.3">
      <c r="H9869" s="8"/>
    </row>
    <row r="9870" spans="8:8" x14ac:dyDescent="0.3">
      <c r="H9870" s="8"/>
    </row>
    <row r="9871" spans="8:8" x14ac:dyDescent="0.3">
      <c r="H9871" s="8"/>
    </row>
    <row r="9872" spans="8:8" x14ac:dyDescent="0.3">
      <c r="H9872" s="8"/>
    </row>
    <row r="9873" spans="8:8" x14ac:dyDescent="0.3">
      <c r="H9873" s="8"/>
    </row>
    <row r="9874" spans="8:8" x14ac:dyDescent="0.3">
      <c r="H9874" s="8"/>
    </row>
    <row r="9875" spans="8:8" x14ac:dyDescent="0.3">
      <c r="H9875" s="8"/>
    </row>
    <row r="9876" spans="8:8" x14ac:dyDescent="0.3">
      <c r="H9876" s="8"/>
    </row>
    <row r="9877" spans="8:8" x14ac:dyDescent="0.3">
      <c r="H9877" s="8"/>
    </row>
    <row r="9878" spans="8:8" x14ac:dyDescent="0.3">
      <c r="H9878" s="8"/>
    </row>
    <row r="9879" spans="8:8" x14ac:dyDescent="0.3">
      <c r="H9879" s="8"/>
    </row>
    <row r="9880" spans="8:8" x14ac:dyDescent="0.3">
      <c r="H9880" s="8"/>
    </row>
    <row r="9881" spans="8:8" x14ac:dyDescent="0.3">
      <c r="H9881" s="8"/>
    </row>
    <row r="9882" spans="8:8" x14ac:dyDescent="0.3">
      <c r="H9882" s="8"/>
    </row>
    <row r="9883" spans="8:8" x14ac:dyDescent="0.3">
      <c r="H9883" s="8"/>
    </row>
    <row r="9884" spans="8:8" x14ac:dyDescent="0.3">
      <c r="H9884" s="8"/>
    </row>
    <row r="9885" spans="8:8" x14ac:dyDescent="0.3">
      <c r="H9885" s="8"/>
    </row>
    <row r="9886" spans="8:8" x14ac:dyDescent="0.3">
      <c r="H9886" s="8"/>
    </row>
    <row r="9887" spans="8:8" x14ac:dyDescent="0.3">
      <c r="H9887" s="8"/>
    </row>
    <row r="9888" spans="8:8" x14ac:dyDescent="0.3">
      <c r="H9888" s="8"/>
    </row>
    <row r="9889" spans="8:8" x14ac:dyDescent="0.3">
      <c r="H9889" s="8"/>
    </row>
    <row r="9890" spans="8:8" x14ac:dyDescent="0.3">
      <c r="H9890" s="8"/>
    </row>
    <row r="9891" spans="8:8" x14ac:dyDescent="0.3">
      <c r="H9891" s="8"/>
    </row>
    <row r="9892" spans="8:8" x14ac:dyDescent="0.3">
      <c r="H9892" s="8"/>
    </row>
    <row r="9893" spans="8:8" x14ac:dyDescent="0.3">
      <c r="H9893" s="8"/>
    </row>
    <row r="9894" spans="8:8" x14ac:dyDescent="0.3">
      <c r="H9894" s="8"/>
    </row>
    <row r="9895" spans="8:8" x14ac:dyDescent="0.3">
      <c r="H9895" s="8"/>
    </row>
    <row r="9896" spans="8:8" x14ac:dyDescent="0.3">
      <c r="H9896" s="8"/>
    </row>
    <row r="9897" spans="8:8" x14ac:dyDescent="0.3">
      <c r="H9897" s="8"/>
    </row>
    <row r="9898" spans="8:8" x14ac:dyDescent="0.3">
      <c r="H9898" s="8"/>
    </row>
    <row r="9899" spans="8:8" x14ac:dyDescent="0.3">
      <c r="H9899" s="8"/>
    </row>
    <row r="9900" spans="8:8" x14ac:dyDescent="0.3">
      <c r="H9900" s="8"/>
    </row>
    <row r="9901" spans="8:8" x14ac:dyDescent="0.3">
      <c r="H9901" s="8"/>
    </row>
    <row r="9902" spans="8:8" x14ac:dyDescent="0.3">
      <c r="H9902" s="8"/>
    </row>
    <row r="9903" spans="8:8" x14ac:dyDescent="0.3">
      <c r="H9903" s="8"/>
    </row>
    <row r="9904" spans="8:8" x14ac:dyDescent="0.3">
      <c r="H9904" s="8"/>
    </row>
    <row r="9905" spans="8:8" x14ac:dyDescent="0.3">
      <c r="H9905" s="8"/>
    </row>
    <row r="9906" spans="8:8" x14ac:dyDescent="0.3">
      <c r="H9906" s="8"/>
    </row>
    <row r="9907" spans="8:8" x14ac:dyDescent="0.3">
      <c r="H9907" s="8"/>
    </row>
    <row r="9908" spans="8:8" x14ac:dyDescent="0.3">
      <c r="H9908" s="8"/>
    </row>
    <row r="9909" spans="8:8" x14ac:dyDescent="0.3">
      <c r="H9909" s="8"/>
    </row>
    <row r="9910" spans="8:8" x14ac:dyDescent="0.3">
      <c r="H9910" s="8"/>
    </row>
    <row r="9911" spans="8:8" x14ac:dyDescent="0.3">
      <c r="H9911" s="8"/>
    </row>
    <row r="9912" spans="8:8" x14ac:dyDescent="0.3">
      <c r="H9912" s="8"/>
    </row>
    <row r="9913" spans="8:8" x14ac:dyDescent="0.3">
      <c r="H9913" s="8"/>
    </row>
    <row r="9914" spans="8:8" x14ac:dyDescent="0.3">
      <c r="H9914" s="8"/>
    </row>
    <row r="9915" spans="8:8" x14ac:dyDescent="0.3">
      <c r="H9915" s="8"/>
    </row>
    <row r="9916" spans="8:8" x14ac:dyDescent="0.3">
      <c r="H9916" s="8"/>
    </row>
    <row r="9917" spans="8:8" x14ac:dyDescent="0.3">
      <c r="H9917" s="8"/>
    </row>
    <row r="9918" spans="8:8" x14ac:dyDescent="0.3">
      <c r="H9918" s="8"/>
    </row>
    <row r="9919" spans="8:8" x14ac:dyDescent="0.3">
      <c r="H9919" s="8"/>
    </row>
    <row r="9920" spans="8:8" x14ac:dyDescent="0.3">
      <c r="H9920" s="8"/>
    </row>
    <row r="9921" spans="8:8" x14ac:dyDescent="0.3">
      <c r="H9921" s="8"/>
    </row>
    <row r="9922" spans="8:8" x14ac:dyDescent="0.3">
      <c r="H9922" s="8"/>
    </row>
    <row r="9923" spans="8:8" x14ac:dyDescent="0.3">
      <c r="H9923" s="8"/>
    </row>
    <row r="9924" spans="8:8" x14ac:dyDescent="0.3">
      <c r="H9924" s="8"/>
    </row>
    <row r="9925" spans="8:8" x14ac:dyDescent="0.3">
      <c r="H9925" s="8"/>
    </row>
    <row r="9926" spans="8:8" x14ac:dyDescent="0.3">
      <c r="H9926" s="8"/>
    </row>
    <row r="9927" spans="8:8" x14ac:dyDescent="0.3">
      <c r="H9927" s="8"/>
    </row>
    <row r="9928" spans="8:8" x14ac:dyDescent="0.3">
      <c r="H9928" s="8"/>
    </row>
    <row r="9929" spans="8:8" x14ac:dyDescent="0.3">
      <c r="H9929" s="8"/>
    </row>
    <row r="9930" spans="8:8" x14ac:dyDescent="0.3">
      <c r="H9930" s="8"/>
    </row>
    <row r="9931" spans="8:8" x14ac:dyDescent="0.3">
      <c r="H9931" s="8"/>
    </row>
    <row r="9932" spans="8:8" x14ac:dyDescent="0.3">
      <c r="H9932" s="8"/>
    </row>
    <row r="9933" spans="8:8" x14ac:dyDescent="0.3">
      <c r="H9933" s="8"/>
    </row>
    <row r="9934" spans="8:8" x14ac:dyDescent="0.3">
      <c r="H9934" s="8"/>
    </row>
    <row r="9935" spans="8:8" x14ac:dyDescent="0.3">
      <c r="H9935" s="8"/>
    </row>
    <row r="9936" spans="8:8" x14ac:dyDescent="0.3">
      <c r="H9936" s="8"/>
    </row>
    <row r="9937" spans="8:8" x14ac:dyDescent="0.3">
      <c r="H9937" s="8"/>
    </row>
    <row r="9938" spans="8:8" x14ac:dyDescent="0.3">
      <c r="H9938" s="8"/>
    </row>
    <row r="9939" spans="8:8" x14ac:dyDescent="0.3">
      <c r="H9939" s="8"/>
    </row>
    <row r="9940" spans="8:8" x14ac:dyDescent="0.3">
      <c r="H9940" s="8"/>
    </row>
    <row r="9941" spans="8:8" x14ac:dyDescent="0.3">
      <c r="H9941" s="8"/>
    </row>
    <row r="9942" spans="8:8" x14ac:dyDescent="0.3">
      <c r="H9942" s="8"/>
    </row>
    <row r="9943" spans="8:8" x14ac:dyDescent="0.3">
      <c r="H9943" s="8"/>
    </row>
    <row r="9944" spans="8:8" x14ac:dyDescent="0.3">
      <c r="H9944" s="8"/>
    </row>
    <row r="9945" spans="8:8" x14ac:dyDescent="0.3">
      <c r="H9945" s="8"/>
    </row>
    <row r="9946" spans="8:8" x14ac:dyDescent="0.3">
      <c r="H9946" s="8"/>
    </row>
    <row r="9947" spans="8:8" x14ac:dyDescent="0.3">
      <c r="H9947" s="8"/>
    </row>
    <row r="9948" spans="8:8" x14ac:dyDescent="0.3">
      <c r="H9948" s="8"/>
    </row>
    <row r="9949" spans="8:8" x14ac:dyDescent="0.3">
      <c r="H9949" s="8"/>
    </row>
    <row r="9950" spans="8:8" x14ac:dyDescent="0.3">
      <c r="H9950" s="8"/>
    </row>
    <row r="9951" spans="8:8" x14ac:dyDescent="0.3">
      <c r="H9951" s="8"/>
    </row>
    <row r="9952" spans="8:8" x14ac:dyDescent="0.3">
      <c r="H9952" s="8"/>
    </row>
    <row r="9953" spans="8:8" x14ac:dyDescent="0.3">
      <c r="H9953" s="8"/>
    </row>
    <row r="9954" spans="8:8" x14ac:dyDescent="0.3">
      <c r="H9954" s="8"/>
    </row>
    <row r="9955" spans="8:8" x14ac:dyDescent="0.3">
      <c r="H9955" s="8"/>
    </row>
    <row r="9956" spans="8:8" x14ac:dyDescent="0.3">
      <c r="H9956" s="8"/>
    </row>
    <row r="9957" spans="8:8" x14ac:dyDescent="0.3">
      <c r="H9957" s="8"/>
    </row>
    <row r="9958" spans="8:8" x14ac:dyDescent="0.3">
      <c r="H9958" s="8"/>
    </row>
    <row r="9959" spans="8:8" x14ac:dyDescent="0.3">
      <c r="H9959" s="8"/>
    </row>
    <row r="9960" spans="8:8" x14ac:dyDescent="0.3">
      <c r="H9960" s="8"/>
    </row>
    <row r="9961" spans="8:8" x14ac:dyDescent="0.3">
      <c r="H9961" s="8"/>
    </row>
    <row r="9962" spans="8:8" x14ac:dyDescent="0.3">
      <c r="H9962" s="8"/>
    </row>
    <row r="9963" spans="8:8" x14ac:dyDescent="0.3">
      <c r="H9963" s="8"/>
    </row>
    <row r="9964" spans="8:8" x14ac:dyDescent="0.3">
      <c r="H9964" s="8"/>
    </row>
    <row r="9965" spans="8:8" x14ac:dyDescent="0.3">
      <c r="H9965" s="8"/>
    </row>
    <row r="9966" spans="8:8" x14ac:dyDescent="0.3">
      <c r="H9966" s="8"/>
    </row>
    <row r="9967" spans="8:8" x14ac:dyDescent="0.3">
      <c r="H9967" s="8"/>
    </row>
    <row r="9968" spans="8:8" x14ac:dyDescent="0.3">
      <c r="H9968" s="8"/>
    </row>
    <row r="9969" spans="8:8" x14ac:dyDescent="0.3">
      <c r="H9969" s="8"/>
    </row>
    <row r="9970" spans="8:8" x14ac:dyDescent="0.3">
      <c r="H9970" s="8"/>
    </row>
    <row r="9971" spans="8:8" x14ac:dyDescent="0.3">
      <c r="H9971" s="8"/>
    </row>
    <row r="9972" spans="8:8" x14ac:dyDescent="0.3">
      <c r="H9972" s="8"/>
    </row>
    <row r="9973" spans="8:8" x14ac:dyDescent="0.3">
      <c r="H9973" s="8"/>
    </row>
    <row r="9974" spans="8:8" x14ac:dyDescent="0.3">
      <c r="H9974" s="8"/>
    </row>
    <row r="9975" spans="8:8" x14ac:dyDescent="0.3">
      <c r="H9975" s="8"/>
    </row>
    <row r="9976" spans="8:8" x14ac:dyDescent="0.3">
      <c r="H9976" s="8"/>
    </row>
    <row r="9977" spans="8:8" x14ac:dyDescent="0.3">
      <c r="H9977" s="8"/>
    </row>
    <row r="9978" spans="8:8" x14ac:dyDescent="0.3">
      <c r="H9978" s="8"/>
    </row>
    <row r="9979" spans="8:8" x14ac:dyDescent="0.3">
      <c r="H9979" s="8"/>
    </row>
    <row r="9980" spans="8:8" x14ac:dyDescent="0.3">
      <c r="H9980" s="8"/>
    </row>
    <row r="9981" spans="8:8" x14ac:dyDescent="0.3">
      <c r="H9981" s="8"/>
    </row>
    <row r="9982" spans="8:8" x14ac:dyDescent="0.3">
      <c r="H9982" s="8"/>
    </row>
    <row r="9983" spans="8:8" x14ac:dyDescent="0.3">
      <c r="H9983" s="8"/>
    </row>
    <row r="9984" spans="8:8" x14ac:dyDescent="0.3">
      <c r="H9984" s="8"/>
    </row>
    <row r="9985" spans="8:8" x14ac:dyDescent="0.3">
      <c r="H9985" s="8"/>
    </row>
    <row r="9986" spans="8:8" x14ac:dyDescent="0.3">
      <c r="H9986" s="8"/>
    </row>
    <row r="9987" spans="8:8" x14ac:dyDescent="0.3">
      <c r="H9987" s="8"/>
    </row>
    <row r="9988" spans="8:8" x14ac:dyDescent="0.3">
      <c r="H9988" s="8"/>
    </row>
    <row r="9989" spans="8:8" x14ac:dyDescent="0.3">
      <c r="H9989" s="8"/>
    </row>
    <row r="9990" spans="8:8" x14ac:dyDescent="0.3">
      <c r="H9990" s="8"/>
    </row>
    <row r="9991" spans="8:8" x14ac:dyDescent="0.3">
      <c r="H9991" s="8"/>
    </row>
    <row r="9992" spans="8:8" x14ac:dyDescent="0.3">
      <c r="H9992" s="8"/>
    </row>
    <row r="9993" spans="8:8" x14ac:dyDescent="0.3">
      <c r="H9993" s="8"/>
    </row>
    <row r="9994" spans="8:8" x14ac:dyDescent="0.3">
      <c r="H9994" s="8"/>
    </row>
    <row r="9995" spans="8:8" x14ac:dyDescent="0.3">
      <c r="H9995" s="8"/>
    </row>
    <row r="9996" spans="8:8" x14ac:dyDescent="0.3">
      <c r="H9996" s="8"/>
    </row>
    <row r="9997" spans="8:8" x14ac:dyDescent="0.3">
      <c r="H9997" s="8"/>
    </row>
    <row r="9998" spans="8:8" x14ac:dyDescent="0.3">
      <c r="H9998" s="8"/>
    </row>
    <row r="9999" spans="8:8" x14ac:dyDescent="0.3">
      <c r="H9999" s="8"/>
    </row>
    <row r="10000" spans="8:8" x14ac:dyDescent="0.3">
      <c r="H10000" s="8"/>
    </row>
    <row r="10001" spans="8:8" x14ac:dyDescent="0.3">
      <c r="H10001" s="8"/>
    </row>
    <row r="10002" spans="8:8" x14ac:dyDescent="0.3">
      <c r="H10002" s="8"/>
    </row>
    <row r="10003" spans="8:8" x14ac:dyDescent="0.3">
      <c r="H10003" s="8"/>
    </row>
    <row r="10004" spans="8:8" x14ac:dyDescent="0.3">
      <c r="H10004" s="8"/>
    </row>
    <row r="10005" spans="8:8" x14ac:dyDescent="0.3">
      <c r="H10005" s="8"/>
    </row>
    <row r="10006" spans="8:8" x14ac:dyDescent="0.3">
      <c r="H10006" s="8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Calculette</vt:lpstr>
      <vt:lpstr>Modelisation 1</vt:lpstr>
      <vt:lpstr>Modelisation 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Nicolo</dc:creator>
  <cp:lastModifiedBy>temp</cp:lastModifiedBy>
  <dcterms:created xsi:type="dcterms:W3CDTF">2012-02-13T17:11:18Z</dcterms:created>
  <dcterms:modified xsi:type="dcterms:W3CDTF">2012-02-23T11:26:31Z</dcterms:modified>
</cp:coreProperties>
</file>