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105" windowWidth="14805" windowHeight="8010"/>
  </bookViews>
  <sheets>
    <sheet name="feuille 1" sheetId="1" r:id="rId1"/>
    <sheet name="feuille 2" sheetId="2" r:id="rId2"/>
    <sheet name="feuille 3" sheetId="3" r:id="rId3"/>
  </sheets>
  <externalReferences>
    <externalReference r:id="rId4"/>
  </externalReferences>
  <definedNames>
    <definedName name="Affectation">[1]liste!$E$1:$E$65536</definedName>
    <definedName name="Conforme">[1]liste!$F$1:$F$2</definedName>
    <definedName name="Désignation">[1]liste!$B$1:$B$65536</definedName>
    <definedName name="Marque">[1]liste!$C$1:$C$65536</definedName>
    <definedName name="type">[1]liste!$D$1:$D$65536</definedName>
    <definedName name="validité">[1]liste!$H$1:$H$65536</definedName>
  </definedNames>
  <calcPr calcId="125725"/>
</workbook>
</file>

<file path=xl/calcChain.xml><?xml version="1.0" encoding="utf-8"?>
<calcChain xmlns="http://schemas.openxmlformats.org/spreadsheetml/2006/main">
  <c r="J9" i="1"/>
  <c r="K9" s="1"/>
  <c r="J4"/>
  <c r="K4" s="1"/>
  <c r="J5"/>
  <c r="K5" s="1"/>
  <c r="J6"/>
  <c r="K6" s="1"/>
  <c r="J7"/>
  <c r="K7" s="1"/>
  <c r="J8"/>
  <c r="K8" s="1"/>
  <c r="J10"/>
  <c r="K10" s="1"/>
  <c r="J3"/>
  <c r="K3" s="1"/>
  <c r="D18"/>
</calcChain>
</file>

<file path=xl/sharedStrings.xml><?xml version="1.0" encoding="utf-8"?>
<sst xmlns="http://schemas.openxmlformats.org/spreadsheetml/2006/main" count="35" uniqueCount="25">
  <si>
    <t>intégrateur</t>
  </si>
  <si>
    <t>BMC</t>
  </si>
  <si>
    <t>CA15759</t>
  </si>
  <si>
    <t>Derepper</t>
  </si>
  <si>
    <t>CA14054</t>
  </si>
  <si>
    <t>Rachez</t>
  </si>
  <si>
    <t>CA18583</t>
  </si>
  <si>
    <t>Luchiez</t>
  </si>
  <si>
    <t>CA18010</t>
  </si>
  <si>
    <t>Bourdon</t>
  </si>
  <si>
    <t>n°</t>
  </si>
  <si>
    <t>Type</t>
  </si>
  <si>
    <t>reference</t>
  </si>
  <si>
    <t>utilisateur</t>
  </si>
  <si>
    <t>date d'echeance</t>
  </si>
  <si>
    <t>date verif</t>
  </si>
  <si>
    <t>périodicité</t>
  </si>
  <si>
    <t>constat</t>
  </si>
  <si>
    <t>tps restant</t>
  </si>
  <si>
    <t>date</t>
  </si>
  <si>
    <t>ampermètre</t>
  </si>
  <si>
    <t>volto</t>
  </si>
  <si>
    <t>PEKLY</t>
  </si>
  <si>
    <t>FLUKE</t>
  </si>
  <si>
    <t>affectation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</si>
</sst>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2" borderId="3" xfId="0" applyFill="1" applyBorder="1" applyAlignment="1" applyProtection="1">
      <alignment wrapText="1"/>
      <protection locked="0"/>
    </xf>
    <xf numFmtId="0" fontId="0" fillId="0" borderId="4" xfId="0" applyBorder="1"/>
    <xf numFmtId="0" fontId="0" fillId="0" borderId="7" xfId="0" applyBorder="1"/>
    <xf numFmtId="14" fontId="0" fillId="0" borderId="9" xfId="0" applyNumberFormat="1" applyBorder="1"/>
    <xf numFmtId="0" fontId="0" fillId="2" borderId="3" xfId="0" applyNumberFormat="1" applyFill="1" applyBorder="1" applyAlignment="1" applyProtection="1">
      <alignment wrapText="1"/>
      <protection locked="0"/>
    </xf>
    <xf numFmtId="0" fontId="1" fillId="0" borderId="0" xfId="0" applyFont="1"/>
    <xf numFmtId="164" fontId="1" fillId="2" borderId="3" xfId="0" applyNumberFormat="1" applyFont="1" applyFill="1" applyBorder="1" applyAlignment="1" applyProtection="1">
      <alignment wrapText="1"/>
      <protection locked="0"/>
    </xf>
    <xf numFmtId="0" fontId="0" fillId="0" borderId="1" xfId="0" applyBorder="1" applyAlignment="1">
      <alignment horizontal="center"/>
    </xf>
    <xf numFmtId="0" fontId="0" fillId="2" borderId="3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3" fontId="3" fillId="2" borderId="3" xfId="0" applyNumberFormat="1" applyFont="1" applyFill="1" applyBorder="1" applyAlignment="1" applyProtection="1">
      <alignment horizontal="center" wrapText="1"/>
      <protection locked="0"/>
    </xf>
    <xf numFmtId="3" fontId="3" fillId="2" borderId="1" xfId="0" applyNumberFormat="1" applyFont="1" applyFill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/>
    </xf>
    <xf numFmtId="0" fontId="0" fillId="2" borderId="2" xfId="0" applyFill="1" applyBorder="1" applyAlignment="1" applyProtection="1">
      <alignment horizontal="center" wrapText="1"/>
      <protection locked="0"/>
    </xf>
    <xf numFmtId="0" fontId="0" fillId="2" borderId="5" xfId="0" applyFill="1" applyBorder="1" applyAlignment="1" applyProtection="1">
      <alignment horizontal="center" wrapText="1"/>
      <protection locked="0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2" borderId="7" xfId="0" applyNumberFormat="1" applyFill="1" applyBorder="1" applyAlignment="1" applyProtection="1">
      <alignment wrapText="1"/>
      <protection locked="0"/>
    </xf>
    <xf numFmtId="14" fontId="1" fillId="0" borderId="7" xfId="0" applyNumberFormat="1" applyFont="1" applyBorder="1"/>
    <xf numFmtId="0" fontId="0" fillId="0" borderId="0" xfId="0" applyAlignment="1">
      <alignment horizontal="center" vertical="center"/>
    </xf>
    <xf numFmtId="14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7" xfId="0" applyNumberFormat="1" applyFont="1" applyBorder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conformité</c:v>
          </c:tx>
          <c:cat>
            <c:strLit>
              <c:ptCount val="2"/>
              <c:pt idx="0">
                <c:v>conforme</c:v>
              </c:pt>
              <c:pt idx="1">
                <c:v>non conforme</c:v>
              </c:pt>
            </c:strLit>
          </c:cat>
          <c:val>
            <c:numLit>
              <c:formatCode>General</c:formatCode>
              <c:ptCount val="3"/>
              <c:pt idx="0">
                <c:v>20</c:v>
              </c:pt>
              <c:pt idx="1">
                <c:v>30</c:v>
              </c:pt>
              <c:pt idx="2">
                <c:v>50</c:v>
              </c:pt>
            </c:numLit>
          </c:val>
        </c:ser>
      </c:pie3D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8</xdr:row>
      <xdr:rowOff>19050</xdr:rowOff>
    </xdr:from>
    <xdr:to>
      <xdr:col>16</xdr:col>
      <xdr:colOff>57150</xdr:colOff>
      <xdr:row>22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TRAINEMENT%20PROJET/entrainement%20proj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détail"/>
      <sheetName val="liste"/>
    </sheetNames>
    <sheetDataSet>
      <sheetData sheetId="0" refreshError="1"/>
      <sheetData sheetId="1" refreshError="1"/>
      <sheetData sheetId="2">
        <row r="1">
          <cell r="B1" t="str">
            <v>aspirateur</v>
          </cell>
          <cell r="C1" t="str">
            <v>AMP</v>
          </cell>
          <cell r="D1" t="str">
            <v>6415 R</v>
          </cell>
          <cell r="E1" t="str">
            <v>PRCI N°1</v>
          </cell>
          <cell r="F1" t="str">
            <v>OUI</v>
          </cell>
          <cell r="H1" t="str">
            <v>1 an</v>
          </cell>
        </row>
        <row r="2">
          <cell r="B2" t="str">
            <v>chargeur batterie</v>
          </cell>
          <cell r="C2" t="str">
            <v>Barthelot</v>
          </cell>
          <cell r="D2" t="str">
            <v>891 OR</v>
          </cell>
          <cell r="E2" t="str">
            <v>PRCI N°2</v>
          </cell>
          <cell r="F2" t="str">
            <v>NON</v>
          </cell>
          <cell r="H2" t="str">
            <v>2 ans</v>
          </cell>
        </row>
        <row r="3">
          <cell r="B3" t="str">
            <v>Clé dynamométrique</v>
          </cell>
          <cell r="C3" t="str">
            <v>BMC</v>
          </cell>
          <cell r="D3" t="str">
            <v>ISOCA</v>
          </cell>
          <cell r="E3" t="str">
            <v>PRCI N°58</v>
          </cell>
          <cell r="H3" t="str">
            <v>5 ans</v>
          </cell>
        </row>
        <row r="4">
          <cell r="B4" t="str">
            <v>clé dynamomètrique</v>
          </cell>
          <cell r="C4" t="str">
            <v>C.Arnoux</v>
          </cell>
          <cell r="D4" t="str">
            <v>MX 070</v>
          </cell>
          <cell r="E4" t="str">
            <v>PRCI N°59</v>
          </cell>
        </row>
        <row r="5">
          <cell r="B5" t="str">
            <v>compresseur</v>
          </cell>
          <cell r="C5" t="str">
            <v>DMC</v>
          </cell>
          <cell r="D5" t="str">
            <v>MX 52</v>
          </cell>
          <cell r="E5" t="str">
            <v>Local SE Frethun</v>
          </cell>
        </row>
        <row r="6">
          <cell r="B6" t="str">
            <v>disjonctest</v>
          </cell>
          <cell r="C6" t="str">
            <v>Erji</v>
          </cell>
          <cell r="D6" t="str">
            <v>MX 53</v>
          </cell>
          <cell r="E6" t="str">
            <v>Local SE Calais</v>
          </cell>
        </row>
        <row r="7">
          <cell r="B7" t="str">
            <v>groupe électrogène</v>
          </cell>
          <cell r="C7" t="str">
            <v>Facom</v>
          </cell>
          <cell r="D7" t="str">
            <v>TMS</v>
          </cell>
          <cell r="E7" t="str">
            <v>DPX</v>
          </cell>
        </row>
        <row r="8">
          <cell r="B8" t="str">
            <v>intégrateur</v>
          </cell>
          <cell r="C8" t="str">
            <v>Harting</v>
          </cell>
          <cell r="D8" t="str">
            <v>VS190</v>
          </cell>
          <cell r="E8" t="str">
            <v>TOP</v>
          </cell>
        </row>
        <row r="9">
          <cell r="B9" t="str">
            <v>mesureur de terre</v>
          </cell>
          <cell r="C9" t="str">
            <v>Métrix</v>
          </cell>
          <cell r="D9">
            <v>187</v>
          </cell>
          <cell r="E9" t="str">
            <v>Magasin</v>
          </cell>
        </row>
        <row r="10">
          <cell r="B10" t="str">
            <v>mesureur d'isolement</v>
          </cell>
          <cell r="C10" t="str">
            <v>MTR</v>
          </cell>
          <cell r="D10" t="str">
            <v>JET200</v>
          </cell>
          <cell r="E10" t="str">
            <v>Garage Calais</v>
          </cell>
        </row>
        <row r="11">
          <cell r="B11" t="str">
            <v>multimètre</v>
          </cell>
          <cell r="C11" t="str">
            <v>Pekly</v>
          </cell>
          <cell r="D11" t="str">
            <v>5003S</v>
          </cell>
          <cell r="E11" t="str">
            <v>Ben</v>
          </cell>
        </row>
        <row r="12">
          <cell r="B12" t="str">
            <v>multimètre numérique</v>
          </cell>
          <cell r="C12" t="str">
            <v>Bosch</v>
          </cell>
          <cell r="E12" t="str">
            <v>Bledel</v>
          </cell>
        </row>
        <row r="13">
          <cell r="B13" t="str">
            <v>nettoyeur haute pression</v>
          </cell>
          <cell r="C13" t="str">
            <v>Spit</v>
          </cell>
          <cell r="E13" t="str">
            <v>Bourdon</v>
          </cell>
        </row>
        <row r="14">
          <cell r="B14" t="str">
            <v>perceuse</v>
          </cell>
          <cell r="C14" t="str">
            <v>Fluke</v>
          </cell>
          <cell r="E14" t="str">
            <v>Collumeau</v>
          </cell>
        </row>
        <row r="15">
          <cell r="B15" t="str">
            <v>peson</v>
          </cell>
          <cell r="C15" t="str">
            <v>karcher</v>
          </cell>
          <cell r="E15" t="str">
            <v>Debienne</v>
          </cell>
        </row>
        <row r="16">
          <cell r="B16" t="str">
            <v>pince à plomber</v>
          </cell>
          <cell r="C16" t="str">
            <v>parwa</v>
          </cell>
          <cell r="E16" t="str">
            <v>Baillie</v>
          </cell>
        </row>
        <row r="17">
          <cell r="B17" t="str">
            <v>pince à sertir</v>
          </cell>
          <cell r="C17" t="str">
            <v>hitachi</v>
          </cell>
          <cell r="E17" t="str">
            <v>Delayen</v>
          </cell>
        </row>
        <row r="18">
          <cell r="B18" t="str">
            <v>pince ampermètrique</v>
          </cell>
          <cell r="C18" t="str">
            <v>promac</v>
          </cell>
          <cell r="E18" t="str">
            <v>Depré</v>
          </cell>
        </row>
        <row r="19">
          <cell r="B19" t="str">
            <v>pince de terre</v>
          </cell>
          <cell r="C19" t="str">
            <v>AEG</v>
          </cell>
          <cell r="E19" t="str">
            <v>Kaniecki</v>
          </cell>
        </row>
        <row r="20">
          <cell r="B20" t="str">
            <v>pont défaut cable</v>
          </cell>
          <cell r="C20" t="str">
            <v>starter</v>
          </cell>
          <cell r="E20" t="str">
            <v>Loeuillet</v>
          </cell>
        </row>
        <row r="21">
          <cell r="B21" t="str">
            <v>poste de soudure</v>
          </cell>
          <cell r="C21" t="str">
            <v>SDMO</v>
          </cell>
          <cell r="E21" t="str">
            <v>Luchiez</v>
          </cell>
        </row>
        <row r="22">
          <cell r="B22" t="str">
            <v>pyromètre</v>
          </cell>
          <cell r="C22" t="str">
            <v>partner</v>
          </cell>
          <cell r="E22" t="str">
            <v>Rachez</v>
          </cell>
        </row>
        <row r="23">
          <cell r="B23" t="str">
            <v>scie</v>
          </cell>
          <cell r="C23" t="str">
            <v>agojama</v>
          </cell>
        </row>
        <row r="24">
          <cell r="B24" t="str">
            <v>touret à meuler</v>
          </cell>
          <cell r="C24" t="str">
            <v>SIDAMO</v>
          </cell>
          <cell r="E24" t="str">
            <v>317 BPJ 59</v>
          </cell>
        </row>
        <row r="25">
          <cell r="B25" t="str">
            <v>voltmètre sélectif</v>
          </cell>
          <cell r="C25" t="str">
            <v>METABO</v>
          </cell>
          <cell r="E25" t="str">
            <v>348 BET 59</v>
          </cell>
        </row>
        <row r="26">
          <cell r="C26" t="str">
            <v>compair</v>
          </cell>
          <cell r="E26" t="str">
            <v>468 AXN 59</v>
          </cell>
        </row>
        <row r="27">
          <cell r="E27" t="str">
            <v>843 BYS 59</v>
          </cell>
        </row>
        <row r="28">
          <cell r="E28" t="str">
            <v>148 ACN 59</v>
          </cell>
        </row>
        <row r="29">
          <cell r="E29" t="str">
            <v>868 CBG 59</v>
          </cell>
        </row>
        <row r="30">
          <cell r="E30" t="str">
            <v>atelier calais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5"/>
  <sheetViews>
    <sheetView tabSelected="1" zoomScaleNormal="100" workbookViewId="0">
      <selection activeCell="I21" sqref="I21"/>
    </sheetView>
  </sheetViews>
  <sheetFormatPr baseColWidth="10" defaultColWidth="9.140625" defaultRowHeight="15"/>
  <cols>
    <col min="2" max="2" width="11.5703125" customWidth="1"/>
    <col min="4" max="4" width="10.7109375" bestFit="1" customWidth="1"/>
    <col min="6" max="6" width="10.5703125" customWidth="1"/>
    <col min="7" max="7" width="12.28515625" customWidth="1"/>
    <col min="8" max="8" width="15.85546875" style="31" customWidth="1"/>
    <col min="9" max="9" width="22.5703125" style="31" customWidth="1"/>
    <col min="10" max="10" width="16.42578125" customWidth="1"/>
    <col min="11" max="11" width="38" customWidth="1"/>
  </cols>
  <sheetData>
    <row r="1" spans="1:11" ht="15.75" thickBot="1">
      <c r="G1" s="8"/>
    </row>
    <row r="2" spans="1:11" s="19" customFormat="1" ht="15.75" thickBot="1">
      <c r="A2" s="21" t="s">
        <v>10</v>
      </c>
      <c r="B2" s="22" t="s">
        <v>11</v>
      </c>
      <c r="C2" s="22"/>
      <c r="D2" s="22" t="s">
        <v>24</v>
      </c>
      <c r="E2" s="22" t="s">
        <v>12</v>
      </c>
      <c r="F2" s="22" t="s">
        <v>13</v>
      </c>
      <c r="G2" s="22" t="s">
        <v>15</v>
      </c>
      <c r="H2" s="22" t="s">
        <v>16</v>
      </c>
      <c r="I2" s="22" t="s">
        <v>14</v>
      </c>
      <c r="J2" s="22" t="s">
        <v>18</v>
      </c>
      <c r="K2" s="23" t="s">
        <v>17</v>
      </c>
    </row>
    <row r="3" spans="1:11" ht="15.75" thickBot="1">
      <c r="A3" s="16">
        <v>73910163</v>
      </c>
      <c r="B3" s="11" t="s">
        <v>0</v>
      </c>
      <c r="C3" s="11" t="s">
        <v>1</v>
      </c>
      <c r="D3" s="3"/>
      <c r="E3" s="13" t="s">
        <v>2</v>
      </c>
      <c r="F3" s="11" t="s">
        <v>3</v>
      </c>
      <c r="G3" s="9">
        <v>40611</v>
      </c>
      <c r="H3" s="35">
        <v>12</v>
      </c>
      <c r="I3" s="32">
        <v>40977</v>
      </c>
      <c r="J3" s="7">
        <f ca="1">EDATE(G3,H3)-TODAY()</f>
        <v>30</v>
      </c>
      <c r="K3" s="4" t="str">
        <f ca="1">IF(J3&lt;=30,"arrive à échéance","conforme")</f>
        <v>arrive à échéance</v>
      </c>
    </row>
    <row r="4" spans="1:11" ht="15.75" thickBot="1">
      <c r="A4" s="17">
        <v>73910163</v>
      </c>
      <c r="B4" s="12" t="s">
        <v>0</v>
      </c>
      <c r="C4" s="12" t="s">
        <v>1</v>
      </c>
      <c r="D4" s="1"/>
      <c r="E4" s="14" t="s">
        <v>4</v>
      </c>
      <c r="F4" s="12" t="s">
        <v>5</v>
      </c>
      <c r="G4" s="24">
        <v>40612</v>
      </c>
      <c r="H4" s="36">
        <v>12</v>
      </c>
      <c r="I4" s="33">
        <v>40978</v>
      </c>
      <c r="J4" s="25">
        <f t="shared" ref="J4:J8" ca="1" si="0">EDATE(G4,H4)-TODAY()</f>
        <v>31</v>
      </c>
      <c r="K4" s="4" t="str">
        <f t="shared" ref="K4:K8" ca="1" si="1">IF(J4&lt;=30,"arrive à échéance","conforme")</f>
        <v>conforme</v>
      </c>
    </row>
    <row r="5" spans="1:11" ht="15.75" thickBot="1">
      <c r="A5" s="17">
        <v>73910163</v>
      </c>
      <c r="B5" s="12" t="s">
        <v>0</v>
      </c>
      <c r="C5" s="12" t="s">
        <v>1</v>
      </c>
      <c r="D5" s="1"/>
      <c r="E5" s="14" t="s">
        <v>6</v>
      </c>
      <c r="F5" s="12" t="s">
        <v>7</v>
      </c>
      <c r="G5" s="24">
        <v>40613</v>
      </c>
      <c r="H5" s="36">
        <v>12</v>
      </c>
      <c r="I5" s="33">
        <v>40979</v>
      </c>
      <c r="J5" s="25">
        <f t="shared" ca="1" si="0"/>
        <v>32</v>
      </c>
      <c r="K5" s="4" t="str">
        <f t="shared" ca="1" si="1"/>
        <v>conforme</v>
      </c>
    </row>
    <row r="6" spans="1:11" ht="15.75" thickBot="1">
      <c r="A6" s="17">
        <v>73910163</v>
      </c>
      <c r="B6" s="12" t="s">
        <v>0</v>
      </c>
      <c r="C6" s="12" t="s">
        <v>1</v>
      </c>
      <c r="D6" s="1"/>
      <c r="E6" s="14" t="s">
        <v>8</v>
      </c>
      <c r="F6" s="12" t="s">
        <v>9</v>
      </c>
      <c r="G6" s="24">
        <v>40614</v>
      </c>
      <c r="H6" s="36">
        <v>12</v>
      </c>
      <c r="I6" s="33">
        <v>40980</v>
      </c>
      <c r="J6" s="25">
        <f t="shared" ca="1" si="0"/>
        <v>33</v>
      </c>
      <c r="K6" s="4" t="str">
        <f t="shared" ca="1" si="1"/>
        <v>conforme</v>
      </c>
    </row>
    <row r="7" spans="1:11" ht="15.75" thickBot="1">
      <c r="A7" s="18">
        <v>542555</v>
      </c>
      <c r="B7" s="10" t="s">
        <v>20</v>
      </c>
      <c r="C7" s="10"/>
      <c r="D7" s="2"/>
      <c r="E7" s="15" t="s">
        <v>23</v>
      </c>
      <c r="F7" s="10"/>
      <c r="G7" s="24">
        <v>40615</v>
      </c>
      <c r="H7" s="36">
        <v>12</v>
      </c>
      <c r="I7" s="33">
        <v>40981</v>
      </c>
      <c r="J7" s="25">
        <f t="shared" ca="1" si="0"/>
        <v>34</v>
      </c>
      <c r="K7" s="4" t="str">
        <f t="shared" ca="1" si="1"/>
        <v>conforme</v>
      </c>
    </row>
    <row r="8" spans="1:11" ht="15.75" thickBot="1">
      <c r="A8" s="18">
        <v>8562214</v>
      </c>
      <c r="B8" s="10" t="s">
        <v>21</v>
      </c>
      <c r="C8" s="10"/>
      <c r="D8" s="2"/>
      <c r="E8" s="15" t="s">
        <v>23</v>
      </c>
      <c r="F8" s="10"/>
      <c r="G8" s="24">
        <v>40616</v>
      </c>
      <c r="H8" s="36">
        <v>12</v>
      </c>
      <c r="I8" s="33">
        <v>40982</v>
      </c>
      <c r="J8" s="25">
        <f t="shared" ca="1" si="0"/>
        <v>35</v>
      </c>
      <c r="K8" s="4" t="str">
        <f t="shared" ca="1" si="1"/>
        <v>conforme</v>
      </c>
    </row>
    <row r="9" spans="1:11" ht="15.75" thickBot="1">
      <c r="A9" s="26">
        <v>8561147</v>
      </c>
      <c r="B9" s="27" t="s">
        <v>21</v>
      </c>
      <c r="C9" s="5"/>
      <c r="D9" s="5"/>
      <c r="E9" s="28" t="s">
        <v>23</v>
      </c>
      <c r="F9" s="5"/>
      <c r="G9" s="30">
        <v>40648</v>
      </c>
      <c r="H9" s="37">
        <v>12</v>
      </c>
      <c r="I9" s="34">
        <v>41014</v>
      </c>
      <c r="J9" s="29">
        <f ca="1">EDATE(G9,H9)-TODAY()</f>
        <v>67</v>
      </c>
      <c r="K9" s="4" t="str">
        <f ca="1">IF(J9&lt;=30,"arrive à échéance","conforme")</f>
        <v>conforme</v>
      </c>
    </row>
    <row r="10" spans="1:11">
      <c r="A10" s="18">
        <v>8561146</v>
      </c>
      <c r="B10" s="10" t="s">
        <v>21</v>
      </c>
      <c r="C10" s="10"/>
      <c r="D10" s="2"/>
      <c r="E10" s="15" t="s">
        <v>22</v>
      </c>
      <c r="F10" s="10"/>
      <c r="G10" s="24">
        <v>40617</v>
      </c>
      <c r="H10" s="36">
        <v>24</v>
      </c>
      <c r="I10" s="33">
        <v>41348</v>
      </c>
      <c r="J10" s="25">
        <f ca="1">EDATE(G10,H10)-TODAY()</f>
        <v>401</v>
      </c>
      <c r="K10" s="4" t="str">
        <f ca="1">IF(J10&lt;=30,"arrive à échéance","conforme")</f>
        <v>conforme</v>
      </c>
    </row>
    <row r="16" spans="1:11" ht="15.75" thickBot="1"/>
    <row r="17" spans="4:8">
      <c r="D17" s="20" t="s">
        <v>19</v>
      </c>
    </row>
    <row r="18" spans="4:8" ht="15.75" thickBot="1">
      <c r="D18" s="6">
        <f ca="1">TODAY()</f>
        <v>40947</v>
      </c>
    </row>
    <row r="22" spans="4:8">
      <c r="H22" s="38"/>
    </row>
    <row r="23" spans="4:8">
      <c r="H23" s="38"/>
    </row>
    <row r="24" spans="4:8">
      <c r="H24" s="39"/>
    </row>
    <row r="25" spans="4:8">
      <c r="H25" s="38"/>
    </row>
  </sheetData>
  <conditionalFormatting sqref="J3:J10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I10 I3:I8">
    <cfRule type="timePeriod" dxfId="0" priority="1" timePeriod="nextMonth">
      <formula>AND(MONTH(I3)=MONTH(TODAY())+1,OR(YEAR(I3)=YEAR(TODAY()),AND(MONTH(I3)=12,YEAR(I3)=YEAR(TODAY())+1)))</formula>
    </cfRule>
  </conditionalFormatting>
  <dataValidations disablePrompts="1" count="5">
    <dataValidation type="list" allowBlank="1" showInputMessage="1" showErrorMessage="1" sqref="H10 H3:H8">
      <formula1>validité</formula1>
    </dataValidation>
    <dataValidation type="list" allowBlank="1" showInputMessage="1" showErrorMessage="1" sqref="D3:D6">
      <formula1>type</formula1>
    </dataValidation>
    <dataValidation type="list" allowBlank="1" showInputMessage="1" showErrorMessage="1" sqref="F3:F6">
      <formula1>Affectation</formula1>
    </dataValidation>
    <dataValidation type="list" allowBlank="1" showInputMessage="1" showErrorMessage="1" sqref="C3:C6">
      <formula1>Marque</formula1>
    </dataValidation>
    <dataValidation type="list" allowBlank="1" showInputMessage="1" showErrorMessage="1" sqref="B3:B6">
      <formula1>Désignation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S13" sqref="S13"/>
    </sheetView>
  </sheetViews>
  <sheetFormatPr baseColWidth="10" defaultColWidth="9.140625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2012-02-08T13:31:55Z</dcterms:modified>
</cp:coreProperties>
</file>