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870" yWindow="1185" windowWidth="16830" windowHeight="8160" tabRatio="602" activeTab="1"/>
  </bookViews>
  <sheets>
    <sheet name="Gestion des déchets site" sheetId="1568" r:id="rId1"/>
    <sheet name="Suivi" sheetId="1" r:id="rId2"/>
    <sheet name="Déchets détruits" sheetId="1569" r:id="rId3"/>
    <sheet name="Reconditionnement" sheetId="1577" state="hidden" r:id="rId4"/>
    <sheet name="Fonctionnalités" sheetId="1570" state="hidden" r:id="rId5"/>
    <sheet name="Masse volumique" sheetId="1571" state="hidden" r:id="rId6"/>
    <sheet name="x" sheetId="2" state="hidden" r:id="rId7"/>
    <sheet name="Famille 0" sheetId="1572" state="hidden" r:id="rId8"/>
    <sheet name="Famille 1" sheetId="1573" state="hidden" r:id="rId9"/>
    <sheet name="Famille 2" sheetId="1574" state="hidden" r:id="rId10"/>
    <sheet name="Famille 3" sheetId="1575" state="hidden" r:id="rId11"/>
    <sheet name="Fûts I-" sheetId="1576" state="hidden" r:id="rId12"/>
  </sheets>
  <externalReferences>
    <externalReference r:id="rId13"/>
  </externalReferences>
  <definedNames>
    <definedName name="_xlnm._FilterDatabase" localSheetId="2" hidden="1">'Déchets détruits'!$A$1:$AM$15</definedName>
    <definedName name="_xlnm._FilterDatabase" localSheetId="1" hidden="1">Suivi!$A$1:$V$1</definedName>
    <definedName name="a">x!$A$2:$A$14</definedName>
    <definedName name="Apsect">x!$A$36:$A$37</definedName>
    <definedName name="b">x!$A$17:$A$27</definedName>
    <definedName name="Etat">x!$A$36:$A$37</definedName>
    <definedName name="Famille">[1]x!$A$30:$A$33</definedName>
    <definedName name="Familles">x!$A$30:$A$33</definedName>
    <definedName name="Validation">[1]x!$A$36:$A$37</definedName>
    <definedName name="_xlnm.Print_Area" localSheetId="4">Fonctionnalités!$A$1:$J$25</definedName>
    <definedName name="_xlnm.Print_Area" localSheetId="0">'Gestion des déchets site'!$A$1:$T$52</definedName>
    <definedName name="_xlnm.Print_Area" localSheetId="1">Suivi!$A$1:$O$1</definedName>
  </definedNames>
  <calcPr calcId="125725" calcMode="manual"/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  <c r="L31" i="1568" l="1"/>
  <c r="L30"/>
  <c r="L33"/>
  <c r="L34"/>
  <c r="L28" l="1"/>
  <c r="L27" l="1"/>
  <c r="M9" i="1569"/>
  <c r="M15"/>
  <c r="M14"/>
  <c r="M13"/>
  <c r="M12"/>
  <c r="M11"/>
  <c r="M10"/>
  <c r="M8"/>
  <c r="M7"/>
  <c r="M6"/>
  <c r="M5"/>
  <c r="M4"/>
  <c r="M3"/>
  <c r="M79"/>
  <c r="H2"/>
  <c r="D5" i="1568" s="1"/>
  <c r="M2" i="1569"/>
  <c r="B12" i="1568"/>
  <c r="C12" s="1"/>
  <c r="L29"/>
  <c r="L32"/>
  <c r="L40"/>
  <c r="M40"/>
  <c r="L41"/>
  <c r="M41"/>
  <c r="L42"/>
  <c r="M42"/>
  <c r="L43"/>
  <c r="M43"/>
  <c r="L45"/>
  <c r="M45"/>
  <c r="L46"/>
  <c r="M46"/>
  <c r="L47"/>
  <c r="M47"/>
  <c r="L48"/>
  <c r="M48"/>
  <c r="L49"/>
  <c r="M49"/>
  <c r="M12" i="1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B15" i="1568"/>
  <c r="C15" s="1"/>
  <c r="B11"/>
  <c r="C11" s="1"/>
  <c r="B7"/>
  <c r="C7" s="1"/>
  <c r="B16"/>
  <c r="C16" s="1"/>
  <c r="B9"/>
  <c r="C9" s="1"/>
  <c r="B10"/>
  <c r="C10" s="1"/>
  <c r="B13"/>
  <c r="C13" s="1"/>
  <c r="B8" l="1"/>
  <c r="C8" s="1"/>
  <c r="B14"/>
  <c r="C14" s="1"/>
  <c r="D7"/>
  <c r="E7" s="1"/>
  <c r="D8"/>
  <c r="E8" s="1"/>
  <c r="D12"/>
  <c r="E12" s="1"/>
  <c r="D16"/>
  <c r="E16" s="1"/>
  <c r="D9"/>
  <c r="E9" s="1"/>
  <c r="D13"/>
  <c r="E13" s="1"/>
  <c r="D10"/>
  <c r="E10" s="1"/>
  <c r="D14"/>
  <c r="E14" s="1"/>
  <c r="D11"/>
  <c r="E11" s="1"/>
  <c r="D15"/>
  <c r="E15" s="1"/>
  <c r="D6"/>
  <c r="B5"/>
  <c r="B6"/>
  <c r="L36"/>
  <c r="L35"/>
  <c r="B17" l="1"/>
  <c r="E5"/>
  <c r="D17"/>
  <c r="C5"/>
  <c r="C6" s="1"/>
  <c r="E6"/>
</calcChain>
</file>

<file path=xl/comments1.xml><?xml version="1.0" encoding="utf-8"?>
<comments xmlns="http://schemas.openxmlformats.org/spreadsheetml/2006/main">
  <authors>
    <author>Nonin Charline</author>
  </authors>
  <commentList>
    <comment ref="L28" authorId="0">
      <text>
        <r>
          <rPr>
            <b/>
            <sz val="9"/>
            <color indexed="81"/>
            <rFont val="Tahoma"/>
            <family val="2"/>
          </rPr>
          <t>Pour retrouver le chiffre des déchets en attente</t>
        </r>
        <r>
          <rPr>
            <sz val="9"/>
            <color indexed="81"/>
            <rFont val="Tahoma"/>
            <family val="2"/>
          </rPr>
          <t xml:space="preserve"> en additionnant les déchets réceptionnés de l'année passée et ceux réceptionnés cette année : 
</t>
        </r>
        <r>
          <rPr>
            <b/>
            <sz val="9"/>
            <color indexed="81"/>
            <rFont val="Tahoma"/>
            <family val="2"/>
          </rPr>
          <t>il ne faut pas oublier de soustraire aux déchets receptionnés cette année ceux d'entre eux qui ont été détruits cette année.</t>
        </r>
      </text>
    </comment>
  </commentList>
</comments>
</file>

<file path=xl/sharedStrings.xml><?xml version="1.0" encoding="utf-8"?>
<sst xmlns="http://schemas.openxmlformats.org/spreadsheetml/2006/main" count="371" uniqueCount="154">
  <si>
    <t>N° du lien</t>
  </si>
  <si>
    <t>Date de réception</t>
  </si>
  <si>
    <t>Provenance</t>
  </si>
  <si>
    <t>Nom du déchet</t>
  </si>
  <si>
    <t>Conditionnement</t>
  </si>
  <si>
    <t>Filière de destruction</t>
  </si>
  <si>
    <t>Observations</t>
  </si>
  <si>
    <t>Filière</t>
  </si>
  <si>
    <t>B1</t>
  </si>
  <si>
    <t>B2</t>
  </si>
  <si>
    <t>B25</t>
  </si>
  <si>
    <t>B45</t>
  </si>
  <si>
    <t>Magasin chimie</t>
  </si>
  <si>
    <t>Maintenance</t>
  </si>
  <si>
    <t>QSE</t>
  </si>
  <si>
    <t>Laboratoire</t>
  </si>
  <si>
    <t>Incinérateur</t>
  </si>
  <si>
    <t>Conteneur GRV</t>
  </si>
  <si>
    <t>Cuve peu solvantés par cuve COCl</t>
  </si>
  <si>
    <t>Non définie</t>
  </si>
  <si>
    <t>Etat</t>
  </si>
  <si>
    <t>Cuve aqueux par cuve EM iodation</t>
  </si>
  <si>
    <t>Cuve Neutral (C61100)</t>
  </si>
  <si>
    <t>Autres (externes)</t>
  </si>
  <si>
    <t>Soredi (Externe)</t>
  </si>
  <si>
    <t>SARP (Externe)</t>
  </si>
  <si>
    <t>Quadrimex (externe)</t>
  </si>
  <si>
    <t>Maillot (externe)</t>
  </si>
  <si>
    <t>En cours</t>
  </si>
  <si>
    <t>Taper le numéro du déchet dans cette case et taper entrée</t>
  </si>
  <si>
    <r>
      <t xml:space="preserve">1. Quand deux numéros d'identification sont identiques : les deux numéro s'écrivent </t>
    </r>
    <r>
      <rPr>
        <b/>
        <i/>
        <sz val="12"/>
        <color indexed="10"/>
        <rFont val="Arial"/>
        <family val="2"/>
      </rPr>
      <t>4238007</t>
    </r>
  </si>
  <si>
    <r>
      <t xml:space="preserve">2. Quand la filière de traitement n'est pas définie la ligne se colore ainsi : </t>
    </r>
    <r>
      <rPr>
        <b/>
        <sz val="10"/>
        <color indexed="9"/>
        <rFont val="Arial"/>
        <family val="2"/>
      </rPr>
      <t>Non définie</t>
    </r>
  </si>
  <si>
    <t>3. Lorsque la date d'enlèvement est renseignée la colonne état passe de "en cours" à "détruit"</t>
  </si>
  <si>
    <t>4. Pour extraire toutes les lignes dont les déchets ont été détruits il suffit de cliquer sur le bouton de la page suivi</t>
  </si>
  <si>
    <r>
      <t xml:space="preserve">5. Rechercher un déchet à partir d'un numéro taper </t>
    </r>
    <r>
      <rPr>
        <b/>
        <sz val="12"/>
        <rFont val="Arial"/>
        <family val="2"/>
      </rPr>
      <t>ctrl + f</t>
    </r>
    <r>
      <rPr>
        <sz val="10"/>
        <rFont val="Arial"/>
      </rPr>
      <t xml:space="preserve">, cette fenêtre apparaît </t>
    </r>
  </si>
  <si>
    <t>Fonctionnalités du fichier</t>
  </si>
  <si>
    <t xml:space="preserve"> </t>
  </si>
  <si>
    <t>Volume (L)</t>
  </si>
  <si>
    <t xml:space="preserve">Volume (L) </t>
  </si>
  <si>
    <t>Poids (Kg)</t>
  </si>
  <si>
    <t>Densité</t>
  </si>
  <si>
    <t>Masse volumique</t>
  </si>
  <si>
    <t>Nom du produit</t>
  </si>
  <si>
    <t>ND</t>
  </si>
  <si>
    <t>A vérifier</t>
  </si>
  <si>
    <t>Déchets réceptionnés année en cours</t>
  </si>
  <si>
    <t>Cumul (Kg)</t>
  </si>
  <si>
    <t>_</t>
  </si>
  <si>
    <t>Déchets détruits</t>
  </si>
  <si>
    <t>Déchets réceptionnés années précédentes non détruits</t>
  </si>
  <si>
    <t>Déchets détruits en interne</t>
  </si>
  <si>
    <t>Déchets détruits en externe</t>
  </si>
  <si>
    <t>Détruits/Mois (Kg)</t>
  </si>
  <si>
    <t>A détruire (Kg)</t>
  </si>
  <si>
    <t>Détruits</t>
  </si>
  <si>
    <t>Aulnay</t>
  </si>
  <si>
    <t>Infirmerie</t>
  </si>
  <si>
    <t>Déchets traités en interne</t>
  </si>
  <si>
    <t>Déchets traités en externe</t>
  </si>
  <si>
    <t>Commentaires</t>
  </si>
  <si>
    <t>ras</t>
  </si>
  <si>
    <t>Dissolution au B1</t>
  </si>
  <si>
    <t>Big-Bag</t>
  </si>
  <si>
    <t>Fournisseur DISHMAN</t>
  </si>
  <si>
    <t>Récup iode</t>
  </si>
  <si>
    <t>SIAP (Externe)</t>
  </si>
  <si>
    <t>Prélevé pour JPT LE 16/01/2013</t>
  </si>
  <si>
    <t>Echantillon transmis au labo le 21/01/13</t>
  </si>
  <si>
    <t>SUIVI DE LA ZONE DE DÉCHETS 2013</t>
  </si>
  <si>
    <t>OOS N°120064</t>
  </si>
  <si>
    <t>OOS N°120073</t>
  </si>
  <si>
    <t>Date de destruction</t>
  </si>
  <si>
    <t>Famille du déchet</t>
  </si>
  <si>
    <t>dissolution sodique G11804</t>
  </si>
  <si>
    <t>DEV N°111170 dissolution sodique G11804</t>
  </si>
  <si>
    <t>Anciens numéros de liens</t>
  </si>
  <si>
    <t>Familles</t>
  </si>
  <si>
    <t>1 : Iodés solubles dans NaOH</t>
  </si>
  <si>
    <t>2 : Iodés non solubles dans NaOH</t>
  </si>
  <si>
    <t>3 : Non iodés</t>
  </si>
  <si>
    <t>0 : Iodés solubles dans l'eau</t>
  </si>
  <si>
    <t>Anviens N° de liens</t>
  </si>
  <si>
    <t>Dissolution N°14</t>
  </si>
  <si>
    <t>Dissolution N°15</t>
  </si>
  <si>
    <t>Dissolution N°16</t>
  </si>
  <si>
    <t>Dissolution N°18</t>
  </si>
  <si>
    <t>Dissolution N°19</t>
  </si>
  <si>
    <t>Dissolution N°20</t>
  </si>
  <si>
    <t>31 sceaux</t>
  </si>
  <si>
    <t>Palette N°4:</t>
  </si>
  <si>
    <t>Palette N°1:</t>
  </si>
  <si>
    <t>Famille 0:</t>
  </si>
  <si>
    <t>iodés soluble dans l'eau</t>
  </si>
  <si>
    <t>252 kg</t>
  </si>
  <si>
    <t>Palette N°2:</t>
  </si>
  <si>
    <t>315 kg</t>
  </si>
  <si>
    <t>Palette N°3:</t>
  </si>
  <si>
    <t>188 kg</t>
  </si>
  <si>
    <t>309 kg</t>
  </si>
  <si>
    <t>237 kg</t>
  </si>
  <si>
    <t>264 kg</t>
  </si>
  <si>
    <t>Famille 3:</t>
  </si>
  <si>
    <t>Fûts d'Iodes:</t>
  </si>
  <si>
    <t>374 kg</t>
  </si>
  <si>
    <t>Dissolution N° 12</t>
  </si>
  <si>
    <t>Dissolution N°11</t>
  </si>
  <si>
    <r>
      <t xml:space="preserve">Famille 1 :  </t>
    </r>
    <r>
      <rPr>
        <b/>
        <sz val="14"/>
        <rFont val="Arial"/>
        <family val="2"/>
      </rPr>
      <t>Soluble dans NaOh</t>
    </r>
  </si>
  <si>
    <t>328kg</t>
  </si>
  <si>
    <t>311 kg</t>
  </si>
  <si>
    <r>
      <t xml:space="preserve">Famille 2 : </t>
    </r>
    <r>
      <rPr>
        <b/>
        <sz val="16"/>
        <rFont val="Arial"/>
        <family val="2"/>
      </rPr>
      <t xml:space="preserve"> Non</t>
    </r>
    <r>
      <rPr>
        <b/>
        <sz val="18"/>
        <rFont val="Arial"/>
        <family val="2"/>
      </rPr>
      <t xml:space="preserve"> </t>
    </r>
    <r>
      <rPr>
        <b/>
        <sz val="22"/>
        <rFont val="Arial"/>
        <family val="2"/>
      </rPr>
      <t xml:space="preserve"> </t>
    </r>
    <r>
      <rPr>
        <b/>
        <sz val="14"/>
        <rFont val="Arial"/>
        <family val="2"/>
      </rPr>
      <t>Soluble dans NaOh</t>
    </r>
  </si>
  <si>
    <r>
      <rPr>
        <b/>
        <sz val="20"/>
        <rFont val="Arial"/>
        <family val="2"/>
      </rPr>
      <t xml:space="preserve">Famille 3 </t>
    </r>
    <r>
      <rPr>
        <sz val="20"/>
        <rFont val="Arial"/>
        <family val="2"/>
      </rPr>
      <t xml:space="preserve">: </t>
    </r>
    <r>
      <rPr>
        <sz val="18"/>
        <rFont val="Arial"/>
        <family val="2"/>
      </rPr>
      <t xml:space="preserve"> Non iodés</t>
    </r>
  </si>
  <si>
    <t xml:space="preserve">Fûts iode </t>
  </si>
  <si>
    <t>215 kg</t>
  </si>
  <si>
    <t>576kg</t>
  </si>
  <si>
    <t>Avancement</t>
  </si>
  <si>
    <t>Réceptionnés/Mois (Kg)</t>
  </si>
  <si>
    <t>Cumul  (Kg)</t>
  </si>
  <si>
    <t>Objectif 2013</t>
  </si>
  <si>
    <t xml:space="preserve"> Kg de déchets restant à traiter</t>
  </si>
  <si>
    <t xml:space="preserve">Déchets liquides détruits </t>
  </si>
  <si>
    <t>Déchets solides détruits</t>
  </si>
  <si>
    <t xml:space="preserve">Déchets en attente </t>
  </si>
  <si>
    <t xml:space="preserve">Déchets  solides en attente </t>
  </si>
  <si>
    <t xml:space="preserve">Déchets liquides en attente  </t>
  </si>
  <si>
    <t>Poudre</t>
  </si>
  <si>
    <t>Liquide</t>
  </si>
  <si>
    <t>Nouveau conditionnement</t>
  </si>
  <si>
    <t>Poids</t>
  </si>
  <si>
    <t>Nouveau N° de lien</t>
  </si>
  <si>
    <t>Dissolution N°17</t>
  </si>
  <si>
    <t>Dissolutions</t>
  </si>
  <si>
    <t xml:space="preserve">Dissolution  N°13 </t>
  </si>
  <si>
    <t>X</t>
  </si>
  <si>
    <t>x</t>
  </si>
  <si>
    <t>Dissolution au B2</t>
  </si>
  <si>
    <t>Dissolution au B3</t>
  </si>
  <si>
    <t>Dissolution au B4</t>
  </si>
  <si>
    <t>Dissolution au B5</t>
  </si>
  <si>
    <t>Dissolution au B6</t>
  </si>
  <si>
    <t>Dissolution au B7</t>
  </si>
  <si>
    <t>Dissolution au B8</t>
  </si>
  <si>
    <t>Dissolution au B9</t>
  </si>
  <si>
    <t>Dissolution au B10</t>
  </si>
  <si>
    <t>Dissolution au B11</t>
  </si>
  <si>
    <t>Dissolution au B12</t>
  </si>
  <si>
    <t>Dissolution au B13</t>
  </si>
  <si>
    <t>Dissolution au B14</t>
  </si>
  <si>
    <t>Dissolution au B15</t>
  </si>
  <si>
    <t>Dissolution au B16</t>
  </si>
  <si>
    <t>Dissolution au B17</t>
  </si>
  <si>
    <t>Dissolution au B18</t>
  </si>
  <si>
    <t>Dissolution au B19</t>
  </si>
  <si>
    <t>Dissolution au B20</t>
  </si>
  <si>
    <t>Dissolution au B21</t>
  </si>
</sst>
</file>

<file path=xl/styles.xml><?xml version="1.0" encoding="utf-8"?>
<styleSheet xmlns="http://schemas.openxmlformats.org/spreadsheetml/2006/main">
  <numFmts count="4">
    <numFmt numFmtId="164" formatCode="dd/mm/yy"/>
    <numFmt numFmtId="165" formatCode="d/m/yy"/>
    <numFmt numFmtId="166" formatCode="mmmm\ yyyy"/>
    <numFmt numFmtId="167" formatCode="yyyy"/>
  </numFmts>
  <fonts count="26">
    <font>
      <sz val="10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i/>
      <sz val="12"/>
      <color indexed="10"/>
      <name val="Arial"/>
      <family val="2"/>
    </font>
    <font>
      <b/>
      <sz val="10"/>
      <color indexed="9"/>
      <name val="Arial"/>
      <family val="2"/>
    </font>
    <font>
      <b/>
      <i/>
      <sz val="12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u val="double"/>
      <sz val="1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b/>
      <sz val="10"/>
      <color theme="9" tint="-0.24997711111789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5"/>
      </right>
      <top/>
      <bottom style="thin">
        <color indexed="64"/>
      </bottom>
      <diagonal/>
    </border>
    <border>
      <left style="medium">
        <color theme="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5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 style="thin">
        <color indexed="64"/>
      </right>
      <top style="thin">
        <color indexed="64"/>
      </top>
      <bottom style="medium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5"/>
      </bottom>
      <diagonal/>
    </border>
    <border>
      <left style="thin">
        <color indexed="64"/>
      </left>
      <right style="medium">
        <color theme="5"/>
      </right>
      <top style="thin">
        <color indexed="64"/>
      </top>
      <bottom style="medium">
        <color theme="5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64" fontId="0" fillId="3" borderId="0" xfId="0" applyNumberForma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0" fillId="3" borderId="9" xfId="0" applyNumberForma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center" vertical="center" wrapText="1"/>
    </xf>
    <xf numFmtId="164" fontId="0" fillId="3" borderId="12" xfId="0" applyNumberFormat="1" applyFill="1" applyBorder="1" applyAlignment="1">
      <alignment horizontal="center" vertical="center" wrapText="1"/>
    </xf>
    <xf numFmtId="0" fontId="0" fillId="3" borderId="0" xfId="0" applyFill="1"/>
    <xf numFmtId="0" fontId="2" fillId="0" borderId="0" xfId="0" applyFont="1"/>
    <xf numFmtId="0" fontId="0" fillId="4" borderId="0" xfId="0" applyFill="1"/>
    <xf numFmtId="0" fontId="0" fillId="0" borderId="0" xfId="0" applyProtection="1">
      <protection locked="0"/>
    </xf>
    <xf numFmtId="0" fontId="0" fillId="3" borderId="13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17" xfId="0" applyFill="1" applyBorder="1" applyProtection="1">
      <protection locked="0"/>
    </xf>
    <xf numFmtId="165" fontId="0" fillId="3" borderId="9" xfId="0" applyNumberForma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center" vertical="center" wrapText="1"/>
    </xf>
    <xf numFmtId="0" fontId="0" fillId="3" borderId="3" xfId="0" applyNumberFormat="1" applyFill="1" applyBorder="1" applyAlignment="1">
      <alignment horizontal="center" vertical="center" wrapText="1"/>
    </xf>
    <xf numFmtId="164" fontId="0" fillId="3" borderId="2" xfId="0" applyNumberFormat="1" applyFill="1" applyBorder="1" applyAlignment="1">
      <alignment horizontal="center" vertical="center" wrapText="1"/>
    </xf>
    <xf numFmtId="3" fontId="0" fillId="3" borderId="7" xfId="0" applyNumberFormat="1" applyFill="1" applyBorder="1" applyAlignment="1" applyProtection="1">
      <alignment horizontal="center"/>
    </xf>
    <xf numFmtId="3" fontId="0" fillId="3" borderId="23" xfId="0" applyNumberFormat="1" applyFill="1" applyBorder="1" applyAlignment="1" applyProtection="1">
      <alignment horizontal="center"/>
      <protection locked="0"/>
    </xf>
    <xf numFmtId="3" fontId="0" fillId="3" borderId="24" xfId="0" applyNumberFormat="1" applyFill="1" applyBorder="1" applyAlignment="1" applyProtection="1">
      <alignment horizontal="center"/>
    </xf>
    <xf numFmtId="3" fontId="0" fillId="3" borderId="25" xfId="0" applyNumberFormat="1" applyFill="1" applyBorder="1" applyAlignment="1" applyProtection="1">
      <alignment horizontal="center"/>
      <protection locked="0"/>
    </xf>
    <xf numFmtId="3" fontId="0" fillId="3" borderId="26" xfId="0" applyNumberFormat="1" applyFill="1" applyBorder="1" applyAlignment="1" applyProtection="1">
      <alignment horizontal="center"/>
      <protection locked="0"/>
    </xf>
    <xf numFmtId="0" fontId="0" fillId="3" borderId="27" xfId="0" applyNumberFormat="1" applyFill="1" applyBorder="1" applyAlignment="1">
      <alignment horizontal="center" vertical="center" wrapText="1"/>
    </xf>
    <xf numFmtId="165" fontId="0" fillId="3" borderId="2" xfId="0" applyNumberFormat="1" applyFill="1" applyBorder="1" applyAlignment="1">
      <alignment horizontal="center" vertical="center" wrapText="1"/>
    </xf>
    <xf numFmtId="0" fontId="0" fillId="3" borderId="28" xfId="0" applyNumberForma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0" borderId="24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1" fontId="0" fillId="3" borderId="3" xfId="0" applyNumberFormat="1" applyFill="1" applyBorder="1" applyAlignment="1">
      <alignment horizontal="center" vertical="center" wrapText="1"/>
    </xf>
    <xf numFmtId="3" fontId="0" fillId="3" borderId="21" xfId="0" applyNumberFormat="1" applyFill="1" applyBorder="1" applyAlignment="1" applyProtection="1">
      <alignment horizontal="center"/>
    </xf>
    <xf numFmtId="1" fontId="0" fillId="3" borderId="7" xfId="0" applyNumberForma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165" fontId="0" fillId="5" borderId="9" xfId="0" applyNumberForma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1" fontId="0" fillId="5" borderId="7" xfId="0" applyNumberFormat="1" applyFill="1" applyBorder="1" applyAlignment="1">
      <alignment horizontal="center" vertical="center" wrapText="1"/>
    </xf>
    <xf numFmtId="164" fontId="0" fillId="5" borderId="9" xfId="0" applyNumberFormat="1" applyFill="1" applyBorder="1" applyAlignment="1">
      <alignment horizontal="center" vertical="center" wrapText="1"/>
    </xf>
    <xf numFmtId="164" fontId="0" fillId="5" borderId="12" xfId="0" applyNumberFormat="1" applyFill="1" applyBorder="1" applyAlignment="1">
      <alignment horizontal="center" vertical="center" wrapText="1"/>
    </xf>
    <xf numFmtId="166" fontId="1" fillId="5" borderId="13" xfId="0" applyNumberFormat="1" applyFont="1" applyFill="1" applyBorder="1" applyProtection="1">
      <protection locked="0"/>
    </xf>
    <xf numFmtId="3" fontId="0" fillId="5" borderId="0" xfId="0" applyNumberFormat="1" applyFill="1" applyBorder="1" applyAlignment="1" applyProtection="1">
      <alignment horizontal="center"/>
    </xf>
    <xf numFmtId="3" fontId="0" fillId="5" borderId="0" xfId="0" applyNumberFormat="1" applyFill="1" applyBorder="1" applyAlignment="1" applyProtection="1">
      <alignment horizontal="center"/>
      <protection locked="0"/>
    </xf>
    <xf numFmtId="0" fontId="0" fillId="5" borderId="0" xfId="0" applyFill="1" applyBorder="1" applyProtection="1">
      <protection locked="0"/>
    </xf>
    <xf numFmtId="0" fontId="0" fillId="5" borderId="14" xfId="0" applyFill="1" applyBorder="1" applyProtection="1">
      <protection locked="0"/>
    </xf>
    <xf numFmtId="0" fontId="0" fillId="5" borderId="0" xfId="0" applyFill="1" applyProtection="1">
      <protection locked="0"/>
    </xf>
    <xf numFmtId="0" fontId="18" fillId="6" borderId="10" xfId="0" applyFont="1" applyFill="1" applyBorder="1" applyAlignment="1" applyProtection="1">
      <alignment horizontal="center" vertical="center" wrapText="1"/>
      <protection locked="0"/>
    </xf>
    <xf numFmtId="0" fontId="18" fillId="6" borderId="6" xfId="0" applyFont="1" applyFill="1" applyBorder="1" applyAlignment="1" applyProtection="1">
      <alignment horizontal="center" vertical="center" wrapText="1"/>
      <protection locked="0"/>
    </xf>
    <xf numFmtId="0" fontId="18" fillId="6" borderId="29" xfId="0" applyFont="1" applyFill="1" applyBorder="1" applyAlignment="1" applyProtection="1">
      <alignment horizontal="center" vertical="center" wrapText="1"/>
      <protection locked="0"/>
    </xf>
    <xf numFmtId="166" fontId="18" fillId="6" borderId="30" xfId="0" applyNumberFormat="1" applyFont="1" applyFill="1" applyBorder="1" applyProtection="1">
      <protection locked="0"/>
    </xf>
    <xf numFmtId="166" fontId="18" fillId="6" borderId="31" xfId="0" applyNumberFormat="1" applyFont="1" applyFill="1" applyBorder="1" applyProtection="1">
      <protection locked="0"/>
    </xf>
    <xf numFmtId="166" fontId="18" fillId="6" borderId="26" xfId="0" applyNumberFormat="1" applyFont="1" applyFill="1" applyBorder="1" applyProtection="1">
      <protection locked="0"/>
    </xf>
    <xf numFmtId="0" fontId="0" fillId="0" borderId="32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167" fontId="8" fillId="3" borderId="13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5" borderId="13" xfId="0" applyFill="1" applyBorder="1" applyProtection="1">
      <protection locked="0"/>
    </xf>
    <xf numFmtId="0" fontId="0" fillId="5" borderId="13" xfId="0" applyFill="1" applyBorder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center"/>
      <protection locked="0"/>
    </xf>
    <xf numFmtId="0" fontId="0" fillId="5" borderId="14" xfId="0" applyFill="1" applyBorder="1" applyAlignment="1" applyProtection="1">
      <alignment horizontal="center"/>
      <protection locked="0"/>
    </xf>
    <xf numFmtId="0" fontId="18" fillId="7" borderId="33" xfId="0" applyFont="1" applyFill="1" applyBorder="1" applyAlignment="1" applyProtection="1">
      <alignment horizontal="center"/>
      <protection locked="0"/>
    </xf>
    <xf numFmtId="0" fontId="19" fillId="8" borderId="32" xfId="0" applyFont="1" applyFill="1" applyBorder="1" applyProtection="1">
      <protection locked="0"/>
    </xf>
    <xf numFmtId="0" fontId="19" fillId="8" borderId="25" xfId="0" applyFont="1" applyFill="1" applyBorder="1" applyProtection="1">
      <protection locked="0"/>
    </xf>
    <xf numFmtId="0" fontId="19" fillId="8" borderId="35" xfId="0" applyFont="1" applyFill="1" applyBorder="1" applyProtection="1">
      <protection locked="0"/>
    </xf>
    <xf numFmtId="0" fontId="19" fillId="8" borderId="23" xfId="0" applyFont="1" applyFill="1" applyBorder="1" applyProtection="1">
      <protection locked="0"/>
    </xf>
    <xf numFmtId="0" fontId="19" fillId="8" borderId="26" xfId="0" applyFont="1" applyFill="1" applyBorder="1" applyProtection="1">
      <protection locked="0"/>
    </xf>
    <xf numFmtId="0" fontId="0" fillId="9" borderId="2" xfId="0" applyFill="1" applyBorder="1" applyAlignment="1">
      <alignment horizontal="center" vertical="center" wrapText="1"/>
    </xf>
    <xf numFmtId="164" fontId="0" fillId="3" borderId="3" xfId="0" applyNumberFormat="1" applyFill="1" applyBorder="1" applyAlignment="1">
      <alignment horizontal="center" vertical="center" wrapText="1"/>
    </xf>
    <xf numFmtId="165" fontId="0" fillId="3" borderId="36" xfId="0" applyNumberFormat="1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" fontId="0" fillId="3" borderId="37" xfId="0" applyNumberFormat="1" applyFill="1" applyBorder="1" applyAlignment="1">
      <alignment horizontal="center" vertical="center" wrapText="1"/>
    </xf>
    <xf numFmtId="0" fontId="0" fillId="5" borderId="3" xfId="0" applyNumberForma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 wrapText="1"/>
    </xf>
    <xf numFmtId="165" fontId="0" fillId="3" borderId="3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 wrapText="1"/>
    </xf>
    <xf numFmtId="1" fontId="0" fillId="5" borderId="3" xfId="0" applyNumberForma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164" fontId="0" fillId="5" borderId="2" xfId="0" applyNumberFormat="1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 wrapText="1"/>
    </xf>
    <xf numFmtId="0" fontId="0" fillId="5" borderId="0" xfId="0" applyFill="1"/>
    <xf numFmtId="165" fontId="0" fillId="3" borderId="19" xfId="0" applyNumberFormat="1" applyFill="1" applyBorder="1" applyAlignment="1">
      <alignment horizontal="center" vertical="center" wrapText="1"/>
    </xf>
    <xf numFmtId="1" fontId="0" fillId="3" borderId="24" xfId="0" applyNumberFormat="1" applyFill="1" applyBorder="1" applyAlignment="1">
      <alignment horizontal="center" vertical="center" wrapText="1"/>
    </xf>
    <xf numFmtId="164" fontId="0" fillId="3" borderId="19" xfId="0" applyNumberFormat="1" applyFill="1" applyBorder="1" applyAlignment="1">
      <alignment horizontal="center" vertical="center" wrapText="1"/>
    </xf>
    <xf numFmtId="164" fontId="0" fillId="3" borderId="39" xfId="0" applyNumberFormat="1" applyFill="1" applyBorder="1" applyAlignment="1">
      <alignment horizontal="center" vertical="center" wrapText="1"/>
    </xf>
    <xf numFmtId="0" fontId="0" fillId="3" borderId="12" xfId="0" applyFill="1" applyBorder="1"/>
    <xf numFmtId="0" fontId="0" fillId="3" borderId="39" xfId="0" applyFill="1" applyBorder="1"/>
    <xf numFmtId="1" fontId="0" fillId="3" borderId="2" xfId="0" applyNumberFormat="1" applyFill="1" applyBorder="1" applyAlignment="1">
      <alignment horizontal="center" vertical="center" wrapText="1"/>
    </xf>
    <xf numFmtId="165" fontId="0" fillId="5" borderId="19" xfId="0" applyNumberFormat="1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1" fontId="0" fillId="5" borderId="24" xfId="0" applyNumberFormat="1" applyFill="1" applyBorder="1" applyAlignment="1">
      <alignment horizontal="center" vertical="center" wrapText="1"/>
    </xf>
    <xf numFmtId="164" fontId="0" fillId="5" borderId="19" xfId="0" applyNumberFormat="1" applyFill="1" applyBorder="1" applyAlignment="1">
      <alignment horizontal="center" vertical="center" wrapText="1"/>
    </xf>
    <xf numFmtId="164" fontId="0" fillId="5" borderId="39" xfId="0" applyNumberFormat="1" applyFill="1" applyBorder="1" applyAlignment="1">
      <alignment horizontal="center" vertical="center" wrapText="1"/>
    </xf>
    <xf numFmtId="0" fontId="0" fillId="10" borderId="28" xfId="0" applyNumberFormat="1" applyFill="1" applyBorder="1" applyAlignment="1">
      <alignment horizontal="center" vertical="center" wrapText="1"/>
    </xf>
    <xf numFmtId="165" fontId="0" fillId="10" borderId="2" xfId="0" applyNumberForma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 vertical="center" wrapText="1"/>
    </xf>
    <xf numFmtId="1" fontId="0" fillId="10" borderId="3" xfId="0" applyNumberForma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164" fontId="0" fillId="10" borderId="2" xfId="0" applyNumberForma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8" fillId="0" borderId="0" xfId="0" applyFont="1"/>
    <xf numFmtId="0" fontId="0" fillId="0" borderId="0" xfId="0" applyFill="1" applyAlignment="1">
      <alignment horizontal="center" vertical="center" wrapText="1"/>
    </xf>
    <xf numFmtId="49" fontId="0" fillId="10" borderId="3" xfId="0" applyNumberFormat="1" applyFill="1" applyBorder="1" applyAlignment="1">
      <alignment horizontal="center" vertical="center" wrapText="1"/>
    </xf>
    <xf numFmtId="0" fontId="10" fillId="10" borderId="2" xfId="0" applyNumberFormat="1" applyFont="1" applyFill="1" applyBorder="1" applyAlignment="1">
      <alignment horizontal="center" vertical="center" wrapText="1"/>
    </xf>
    <xf numFmtId="165" fontId="10" fillId="10" borderId="9" xfId="0" applyNumberFormat="1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1" fontId="10" fillId="10" borderId="3" xfId="0" applyNumberFormat="1" applyFont="1" applyFill="1" applyBorder="1" applyAlignment="1">
      <alignment horizontal="center" vertical="center" wrapText="1"/>
    </xf>
    <xf numFmtId="49" fontId="10" fillId="10" borderId="3" xfId="0" applyNumberFormat="1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164" fontId="10" fillId="10" borderId="12" xfId="0" applyNumberFormat="1" applyFont="1" applyFill="1" applyBorder="1" applyAlignment="1">
      <alignment horizontal="center" vertical="center" wrapText="1"/>
    </xf>
    <xf numFmtId="164" fontId="10" fillId="10" borderId="2" xfId="0" applyNumberFormat="1" applyFont="1" applyFill="1" applyBorder="1" applyAlignment="1">
      <alignment horizontal="center" vertical="center" wrapText="1"/>
    </xf>
    <xf numFmtId="0" fontId="10" fillId="10" borderId="28" xfId="0" applyNumberFormat="1" applyFont="1" applyFill="1" applyBorder="1" applyAlignment="1">
      <alignment horizontal="center" vertical="center" wrapText="1"/>
    </xf>
    <xf numFmtId="165" fontId="10" fillId="10" borderId="2" xfId="0" applyNumberFormat="1" applyFont="1" applyFill="1" applyBorder="1" applyAlignment="1">
      <alignment horizontal="center" vertical="center" wrapText="1"/>
    </xf>
    <xf numFmtId="0" fontId="10" fillId="10" borderId="2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49" fontId="10" fillId="3" borderId="3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10" fillId="3" borderId="28" xfId="0" applyNumberFormat="1" applyFont="1" applyFill="1" applyBorder="1" applyAlignment="1">
      <alignment horizontal="center" vertical="center" wrapText="1"/>
    </xf>
    <xf numFmtId="165" fontId="10" fillId="3" borderId="2" xfId="0" applyNumberFormat="1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164" fontId="10" fillId="12" borderId="2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3" fontId="1" fillId="0" borderId="0" xfId="0" applyNumberFormat="1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1" fillId="9" borderId="3" xfId="0" applyFont="1" applyFill="1" applyBorder="1" applyAlignment="1">
      <alignment horizontal="center" vertical="center" wrapText="1"/>
    </xf>
    <xf numFmtId="0" fontId="21" fillId="9" borderId="7" xfId="0" applyFont="1" applyFill="1" applyBorder="1" applyAlignment="1">
      <alignment horizontal="center" vertical="center" wrapText="1"/>
    </xf>
    <xf numFmtId="1" fontId="21" fillId="9" borderId="3" xfId="0" applyNumberFormat="1" applyFont="1" applyFill="1" applyBorder="1" applyAlignment="1">
      <alignment horizontal="center" vertical="center" wrapText="1"/>
    </xf>
    <xf numFmtId="49" fontId="21" fillId="9" borderId="3" xfId="0" applyNumberFormat="1" applyFont="1" applyFill="1" applyBorder="1" applyAlignment="1">
      <alignment horizontal="center" vertical="center" wrapText="1"/>
    </xf>
    <xf numFmtId="164" fontId="21" fillId="9" borderId="12" xfId="0" applyNumberFormat="1" applyFont="1" applyFill="1" applyBorder="1" applyAlignment="1">
      <alignment horizontal="center" vertical="center" wrapText="1"/>
    </xf>
    <xf numFmtId="164" fontId="21" fillId="9" borderId="2" xfId="0" applyNumberFormat="1" applyFont="1" applyFill="1" applyBorder="1" applyAlignment="1">
      <alignment horizontal="center" vertical="center" wrapText="1"/>
    </xf>
    <xf numFmtId="0" fontId="0" fillId="9" borderId="28" xfId="0" applyNumberFormat="1" applyFill="1" applyBorder="1" applyAlignment="1">
      <alignment horizontal="center" vertical="center" wrapText="1"/>
    </xf>
    <xf numFmtId="165" fontId="0" fillId="9" borderId="2" xfId="0" applyNumberForma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1" fontId="0" fillId="9" borderId="3" xfId="0" applyNumberFormat="1" applyFill="1" applyBorder="1" applyAlignment="1">
      <alignment horizontal="center" vertical="center" wrapText="1"/>
    </xf>
    <xf numFmtId="164" fontId="0" fillId="9" borderId="2" xfId="0" applyNumberFormat="1" applyFill="1" applyBorder="1" applyAlignment="1">
      <alignment horizontal="center" vertical="center" wrapText="1"/>
    </xf>
    <xf numFmtId="0" fontId="0" fillId="9" borderId="12" xfId="0" applyFill="1" applyBorder="1"/>
    <xf numFmtId="0" fontId="0" fillId="9" borderId="0" xfId="0" applyFill="1"/>
    <xf numFmtId="0" fontId="10" fillId="14" borderId="2" xfId="0" applyNumberFormat="1" applyFont="1" applyFill="1" applyBorder="1" applyAlignment="1">
      <alignment horizontal="center" vertical="center" wrapText="1"/>
    </xf>
    <xf numFmtId="165" fontId="10" fillId="14" borderId="9" xfId="0" applyNumberFormat="1" applyFont="1" applyFill="1" applyBorder="1" applyAlignment="1">
      <alignment horizontal="center" vertical="center" wrapText="1"/>
    </xf>
    <xf numFmtId="0" fontId="10" fillId="14" borderId="3" xfId="0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center" vertical="center" wrapText="1"/>
    </xf>
    <xf numFmtId="1" fontId="10" fillId="14" borderId="3" xfId="0" applyNumberFormat="1" applyFont="1" applyFill="1" applyBorder="1" applyAlignment="1">
      <alignment horizontal="center" vertical="center" wrapText="1"/>
    </xf>
    <xf numFmtId="49" fontId="10" fillId="14" borderId="3" xfId="0" applyNumberFormat="1" applyFont="1" applyFill="1" applyBorder="1" applyAlignment="1">
      <alignment horizontal="center" vertical="center" wrapText="1"/>
    </xf>
    <xf numFmtId="164" fontId="10" fillId="14" borderId="12" xfId="0" applyNumberFormat="1" applyFont="1" applyFill="1" applyBorder="1" applyAlignment="1">
      <alignment horizontal="center" vertical="center" wrapText="1"/>
    </xf>
    <xf numFmtId="164" fontId="10" fillId="14" borderId="2" xfId="0" applyNumberFormat="1" applyFont="1" applyFill="1" applyBorder="1" applyAlignment="1">
      <alignment horizontal="center" vertical="center" wrapText="1"/>
    </xf>
    <xf numFmtId="0" fontId="0" fillId="14" borderId="0" xfId="0" applyFill="1"/>
    <xf numFmtId="0" fontId="0" fillId="14" borderId="2" xfId="0" applyFill="1" applyBorder="1" applyAlignment="1">
      <alignment horizontal="center" vertical="center" wrapText="1"/>
    </xf>
    <xf numFmtId="0" fontId="0" fillId="14" borderId="2" xfId="0" applyNumberFormat="1" applyFill="1" applyBorder="1" applyAlignment="1">
      <alignment horizontal="center" vertical="center" wrapText="1"/>
    </xf>
    <xf numFmtId="165" fontId="0" fillId="14" borderId="9" xfId="0" applyNumberFormat="1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24" xfId="0" applyFill="1" applyBorder="1" applyAlignment="1">
      <alignment horizontal="center" vertical="center"/>
    </xf>
    <xf numFmtId="1" fontId="0" fillId="14" borderId="7" xfId="0" applyNumberFormat="1" applyFill="1" applyBorder="1" applyAlignment="1">
      <alignment horizontal="center" vertical="center" wrapText="1"/>
    </xf>
    <xf numFmtId="164" fontId="0" fillId="14" borderId="9" xfId="0" applyNumberFormat="1" applyFill="1" applyBorder="1" applyAlignment="1">
      <alignment horizontal="center" vertical="center" wrapText="1"/>
    </xf>
    <xf numFmtId="164" fontId="0" fillId="14" borderId="12" xfId="0" applyNumberFormat="1" applyFill="1" applyBorder="1" applyAlignment="1">
      <alignment horizontal="center" vertical="center" wrapText="1"/>
    </xf>
    <xf numFmtId="0" fontId="0" fillId="14" borderId="28" xfId="0" applyNumberFormat="1" applyFill="1" applyBorder="1" applyAlignment="1">
      <alignment horizontal="center" vertical="center" wrapText="1"/>
    </xf>
    <xf numFmtId="165" fontId="0" fillId="14" borderId="2" xfId="0" applyNumberFormat="1" applyFill="1" applyBorder="1" applyAlignment="1">
      <alignment horizontal="center" vertical="center" wrapText="1"/>
    </xf>
    <xf numFmtId="0" fontId="0" fillId="14" borderId="24" xfId="0" applyFill="1" applyBorder="1" applyAlignment="1">
      <alignment horizontal="center" vertical="center" wrapText="1"/>
    </xf>
    <xf numFmtId="1" fontId="0" fillId="14" borderId="3" xfId="0" applyNumberFormat="1" applyFill="1" applyBorder="1" applyAlignment="1">
      <alignment horizontal="center" vertical="center" wrapText="1"/>
    </xf>
    <xf numFmtId="164" fontId="0" fillId="14" borderId="2" xfId="0" applyNumberFormat="1" applyFill="1" applyBorder="1" applyAlignment="1">
      <alignment horizontal="center" vertical="center" wrapText="1"/>
    </xf>
    <xf numFmtId="0" fontId="0" fillId="14" borderId="12" xfId="0" applyFill="1" applyBorder="1"/>
    <xf numFmtId="0" fontId="0" fillId="14" borderId="39" xfId="0" applyFill="1" applyBorder="1"/>
    <xf numFmtId="0" fontId="10" fillId="9" borderId="2" xfId="0" applyNumberFormat="1" applyFont="1" applyFill="1" applyBorder="1" applyAlignment="1">
      <alignment horizontal="center" vertical="center" wrapText="1"/>
    </xf>
    <xf numFmtId="165" fontId="10" fillId="9" borderId="9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10" fillId="3" borderId="24" xfId="0" applyNumberFormat="1" applyFont="1" applyFill="1" applyBorder="1" applyAlignment="1">
      <alignment horizontal="center" vertical="center" wrapText="1"/>
    </xf>
    <xf numFmtId="164" fontId="10" fillId="10" borderId="24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67" fontId="8" fillId="3" borderId="0" xfId="0" applyNumberFormat="1" applyFont="1" applyFill="1" applyBorder="1" applyAlignment="1" applyProtection="1">
      <alignment horizontal="left"/>
      <protection locked="0"/>
    </xf>
    <xf numFmtId="166" fontId="1" fillId="5" borderId="0" xfId="0" applyNumberFormat="1" applyFont="1" applyFill="1" applyBorder="1" applyProtection="1">
      <protection locked="0"/>
    </xf>
    <xf numFmtId="0" fontId="18" fillId="6" borderId="42" xfId="0" applyFont="1" applyFill="1" applyBorder="1" applyAlignment="1" applyProtection="1">
      <alignment horizontal="center" vertical="center" wrapText="1"/>
      <protection locked="0"/>
    </xf>
    <xf numFmtId="0" fontId="18" fillId="6" borderId="5" xfId="0" applyFont="1" applyFill="1" applyBorder="1" applyAlignment="1" applyProtection="1">
      <alignment horizontal="center" vertical="center" wrapText="1"/>
      <protection locked="0"/>
    </xf>
    <xf numFmtId="3" fontId="0" fillId="3" borderId="0" xfId="0" applyNumberFormat="1" applyFill="1" applyBorder="1" applyAlignment="1" applyProtection="1">
      <alignment horizontal="center"/>
    </xf>
    <xf numFmtId="3" fontId="0" fillId="3" borderId="0" xfId="0" applyNumberFormat="1" applyFill="1" applyBorder="1" applyAlignment="1" applyProtection="1">
      <alignment horizontal="center"/>
      <protection locked="0"/>
    </xf>
    <xf numFmtId="166" fontId="18" fillId="0" borderId="13" xfId="0" applyNumberFormat="1" applyFont="1" applyFill="1" applyBorder="1" applyProtection="1">
      <protection locked="0"/>
    </xf>
    <xf numFmtId="3" fontId="0" fillId="3" borderId="18" xfId="0" applyNumberFormat="1" applyFill="1" applyBorder="1" applyAlignment="1" applyProtection="1">
      <alignment horizontal="center"/>
    </xf>
    <xf numFmtId="3" fontId="0" fillId="3" borderId="20" xfId="0" applyNumberFormat="1" applyFill="1" applyBorder="1" applyAlignment="1" applyProtection="1">
      <alignment horizontal="center"/>
    </xf>
    <xf numFmtId="3" fontId="8" fillId="3" borderId="0" xfId="0" applyNumberFormat="1" applyFont="1" applyFill="1" applyBorder="1" applyAlignment="1" applyProtection="1"/>
    <xf numFmtId="3" fontId="1" fillId="3" borderId="0" xfId="0" applyNumberFormat="1" applyFont="1" applyFill="1" applyBorder="1" applyAlignment="1" applyProtection="1">
      <alignment horizontal="center"/>
    </xf>
    <xf numFmtId="3" fontId="1" fillId="3" borderId="0" xfId="0" applyNumberFormat="1" applyFont="1" applyFill="1" applyBorder="1" applyAlignment="1" applyProtection="1"/>
    <xf numFmtId="0" fontId="19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8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49" xfId="0" applyBorder="1" applyAlignment="1" applyProtection="1">
      <alignment horizontal="center"/>
    </xf>
    <xf numFmtId="0" fontId="18" fillId="7" borderId="42" xfId="0" applyFont="1" applyFill="1" applyBorder="1" applyAlignment="1" applyProtection="1">
      <protection locked="0"/>
    </xf>
    <xf numFmtId="0" fontId="18" fillId="7" borderId="11" xfId="0" applyFont="1" applyFill="1" applyBorder="1" applyAlignment="1" applyProtection="1">
      <protection locked="0"/>
    </xf>
    <xf numFmtId="0" fontId="18" fillId="0" borderId="0" xfId="0" applyFont="1" applyFill="1" applyBorder="1" applyAlignment="1" applyProtection="1">
      <alignment horizontal="center"/>
      <protection locked="0"/>
    </xf>
    <xf numFmtId="0" fontId="18" fillId="7" borderId="44" xfId="0" applyFont="1" applyFill="1" applyBorder="1" applyAlignment="1" applyProtection="1">
      <alignment horizontal="center"/>
      <protection locked="0"/>
    </xf>
    <xf numFmtId="0" fontId="18" fillId="7" borderId="29" xfId="0" applyFont="1" applyFill="1" applyBorder="1" applyAlignment="1" applyProtection="1">
      <protection locked="0"/>
    </xf>
    <xf numFmtId="0" fontId="0" fillId="0" borderId="25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3" fontId="18" fillId="8" borderId="22" xfId="0" applyNumberFormat="1" applyFont="1" applyFill="1" applyBorder="1" applyAlignment="1" applyProtection="1">
      <alignment horizontal="center"/>
    </xf>
    <xf numFmtId="3" fontId="18" fillId="8" borderId="28" xfId="0" applyNumberFormat="1" applyFont="1" applyFill="1" applyBorder="1" applyAlignment="1" applyProtection="1">
      <alignment horizontal="center"/>
    </xf>
    <xf numFmtId="3" fontId="18" fillId="8" borderId="15" xfId="0" applyNumberFormat="1" applyFont="1" applyFill="1" applyBorder="1" applyAlignment="1" applyProtection="1">
      <alignment horizontal="center"/>
    </xf>
    <xf numFmtId="3" fontId="18" fillId="13" borderId="45" xfId="0" applyNumberFormat="1" applyFont="1" applyFill="1" applyBorder="1" applyAlignment="1" applyProtection="1">
      <alignment horizontal="center"/>
    </xf>
    <xf numFmtId="3" fontId="18" fillId="13" borderId="22" xfId="0" applyNumberFormat="1" applyFont="1" applyFill="1" applyBorder="1" applyAlignment="1" applyProtection="1">
      <alignment horizontal="center"/>
    </xf>
    <xf numFmtId="3" fontId="18" fillId="13" borderId="46" xfId="0" applyNumberFormat="1" applyFont="1" applyFill="1" applyBorder="1" applyAlignment="1" applyProtection="1">
      <alignment horizontal="center"/>
    </xf>
    <xf numFmtId="3" fontId="0" fillId="11" borderId="23" xfId="0" applyNumberFormat="1" applyFill="1" applyBorder="1" applyAlignment="1" applyProtection="1">
      <alignment horizontal="center"/>
      <protection locked="0"/>
    </xf>
    <xf numFmtId="3" fontId="0" fillId="11" borderId="25" xfId="0" applyNumberFormat="1" applyFill="1" applyBorder="1" applyAlignment="1" applyProtection="1">
      <alignment horizontal="center"/>
      <protection locked="0"/>
    </xf>
    <xf numFmtId="3" fontId="0" fillId="11" borderId="26" xfId="0" applyNumberFormat="1" applyFill="1" applyBorder="1" applyAlignment="1" applyProtection="1">
      <alignment horizontal="center"/>
      <protection locked="0"/>
    </xf>
    <xf numFmtId="0" fontId="0" fillId="0" borderId="50" xfId="0" applyNumberFormat="1" applyBorder="1" applyAlignment="1" applyProtection="1">
      <alignment horizontal="center" vertical="center" wrapText="1"/>
    </xf>
    <xf numFmtId="0" fontId="18" fillId="7" borderId="26" xfId="0" applyFont="1" applyFill="1" applyBorder="1" applyProtection="1">
      <protection locked="0"/>
    </xf>
    <xf numFmtId="0" fontId="22" fillId="7" borderId="25" xfId="0" applyFont="1" applyFill="1" applyBorder="1" applyAlignment="1" applyProtection="1">
      <alignment vertical="center" wrapText="1"/>
      <protection locked="0"/>
    </xf>
    <xf numFmtId="164" fontId="0" fillId="9" borderId="24" xfId="0" applyNumberFormat="1" applyFill="1" applyBorder="1" applyAlignment="1">
      <alignment horizontal="center" vertical="center" wrapText="1"/>
    </xf>
    <xf numFmtId="164" fontId="0" fillId="14" borderId="24" xfId="0" applyNumberFormat="1" applyFill="1" applyBorder="1" applyAlignment="1">
      <alignment horizontal="center" vertical="center" wrapText="1"/>
    </xf>
    <xf numFmtId="164" fontId="0" fillId="10" borderId="24" xfId="0" applyNumberFormat="1" applyFill="1" applyBorder="1" applyAlignment="1">
      <alignment horizontal="center" vertical="center" wrapText="1"/>
    </xf>
    <xf numFmtId="164" fontId="10" fillId="12" borderId="24" xfId="0" applyNumberFormat="1" applyFont="1" applyFill="1" applyBorder="1" applyAlignment="1">
      <alignment horizontal="center" vertical="center" wrapText="1"/>
    </xf>
    <xf numFmtId="164" fontId="0" fillId="3" borderId="43" xfId="0" applyNumberFormat="1" applyFill="1" applyBorder="1" applyAlignment="1">
      <alignment horizontal="center" vertical="center" wrapText="1"/>
    </xf>
    <xf numFmtId="164" fontId="0" fillId="3" borderId="24" xfId="0" applyNumberFormat="1" applyFill="1" applyBorder="1" applyAlignment="1">
      <alignment horizontal="center" vertical="center" wrapText="1"/>
    </xf>
    <xf numFmtId="164" fontId="0" fillId="3" borderId="7" xfId="0" applyNumberFormat="1" applyFill="1" applyBorder="1" applyAlignment="1">
      <alignment horizontal="center" vertical="center" wrapText="1"/>
    </xf>
    <xf numFmtId="164" fontId="10" fillId="14" borderId="24" xfId="0" applyNumberFormat="1" applyFont="1" applyFill="1" applyBorder="1" applyAlignment="1">
      <alignment horizontal="center" vertical="center" wrapText="1"/>
    </xf>
    <xf numFmtId="164" fontId="21" fillId="9" borderId="24" xfId="0" applyNumberFormat="1" applyFont="1" applyFill="1" applyBorder="1" applyAlignment="1">
      <alignment horizontal="center" vertical="center" wrapText="1"/>
    </xf>
    <xf numFmtId="164" fontId="0" fillId="14" borderId="3" xfId="0" applyNumberForma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1" xfId="0" applyNumberFormat="1" applyFont="1" applyFill="1" applyBorder="1" applyAlignment="1">
      <alignment horizontal="center" vertical="center" wrapText="1"/>
    </xf>
    <xf numFmtId="49" fontId="25" fillId="2" borderId="1" xfId="0" applyNumberFormat="1" applyFont="1" applyFill="1" applyBorder="1" applyAlignment="1">
      <alignment horizontal="center" vertical="center" wrapText="1"/>
    </xf>
    <xf numFmtId="164" fontId="25" fillId="2" borderId="11" xfId="0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5" fillId="15" borderId="41" xfId="0" applyFont="1" applyFill="1" applyBorder="1" applyAlignment="1">
      <alignment horizontal="center" vertical="center"/>
    </xf>
    <xf numFmtId="164" fontId="25" fillId="2" borderId="29" xfId="0" applyNumberFormat="1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55" xfId="0" applyFont="1" applyFill="1" applyBorder="1" applyAlignment="1">
      <alignment horizontal="center" vertical="center" wrapText="1"/>
    </xf>
    <xf numFmtId="0" fontId="8" fillId="0" borderId="56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 vertical="center" wrapText="1"/>
    </xf>
    <xf numFmtId="3" fontId="1" fillId="0" borderId="56" xfId="0" applyNumberFormat="1" applyFont="1" applyFill="1" applyBorder="1" applyAlignment="1">
      <alignment horizontal="center" vertical="center" wrapText="1"/>
    </xf>
    <xf numFmtId="0" fontId="1" fillId="0" borderId="57" xfId="0" applyFont="1" applyFill="1" applyBorder="1" applyAlignment="1">
      <alignment horizontal="center" vertical="center" wrapText="1"/>
    </xf>
    <xf numFmtId="0" fontId="1" fillId="0" borderId="58" xfId="0" applyFont="1" applyFill="1" applyBorder="1" applyAlignment="1">
      <alignment horizontal="center" vertical="center" wrapText="1"/>
    </xf>
    <xf numFmtId="3" fontId="1" fillId="0" borderId="59" xfId="0" applyNumberFormat="1" applyFont="1" applyFill="1" applyBorder="1" applyAlignment="1">
      <alignment horizontal="center" vertical="center" wrapText="1"/>
    </xf>
    <xf numFmtId="0" fontId="25" fillId="0" borderId="5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14" borderId="12" xfId="0" applyFill="1" applyBorder="1" applyAlignment="1">
      <alignment horizontal="center" vertical="center" wrapText="1"/>
    </xf>
    <xf numFmtId="0" fontId="0" fillId="9" borderId="39" xfId="0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14" borderId="39" xfId="0" applyFill="1" applyBorder="1" applyAlignment="1">
      <alignment horizontal="center" vertical="center" wrapText="1"/>
    </xf>
    <xf numFmtId="0" fontId="0" fillId="10" borderId="39" xfId="0" applyFill="1" applyBorder="1" applyAlignment="1">
      <alignment horizontal="center" vertical="center" wrapText="1"/>
    </xf>
    <xf numFmtId="0" fontId="10" fillId="14" borderId="12" xfId="0" applyFont="1" applyFill="1" applyBorder="1" applyAlignment="1">
      <alignment horizontal="center" vertical="center" wrapText="1"/>
    </xf>
    <xf numFmtId="0" fontId="10" fillId="10" borderId="12" xfId="0" applyFont="1" applyFill="1" applyBorder="1" applyAlignment="1">
      <alignment horizontal="center" vertical="center" wrapText="1"/>
    </xf>
    <xf numFmtId="0" fontId="10" fillId="10" borderId="39" xfId="0" applyFont="1" applyFill="1" applyBorder="1" applyAlignment="1">
      <alignment horizontal="center" vertical="center" wrapText="1"/>
    </xf>
    <xf numFmtId="0" fontId="21" fillId="9" borderId="12" xfId="0" applyFont="1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64" fontId="0" fillId="5" borderId="24" xfId="0" applyNumberFormat="1" applyFill="1" applyBorder="1" applyAlignment="1">
      <alignment horizontal="center" vertical="center" wrapText="1"/>
    </xf>
    <xf numFmtId="0" fontId="0" fillId="5" borderId="39" xfId="0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0" fontId="25" fillId="2" borderId="29" xfId="0" applyNumberFormat="1" applyFont="1" applyFill="1" applyBorder="1" applyAlignment="1">
      <alignment horizontal="center" vertical="center" wrapText="1"/>
    </xf>
    <xf numFmtId="0" fontId="18" fillId="7" borderId="33" xfId="0" applyNumberFormat="1" applyFont="1" applyFill="1" applyBorder="1" applyAlignment="1" applyProtection="1">
      <alignment vertical="center" wrapText="1"/>
      <protection locked="0"/>
    </xf>
    <xf numFmtId="0" fontId="0" fillId="3" borderId="60" xfId="0" applyFill="1" applyBorder="1" applyAlignment="1" applyProtection="1">
      <alignment horizontal="center" vertical="center"/>
      <protection locked="0"/>
    </xf>
    <xf numFmtId="0" fontId="18" fillId="7" borderId="29" xfId="0" applyFont="1" applyFill="1" applyBorder="1" applyAlignment="1" applyProtection="1">
      <alignment vertical="center" wrapText="1"/>
      <protection locked="0"/>
    </xf>
    <xf numFmtId="0" fontId="0" fillId="3" borderId="41" xfId="0" applyFill="1" applyBorder="1" applyAlignment="1" applyProtection="1">
      <alignment horizontal="center" vertical="center"/>
      <protection locked="0"/>
    </xf>
    <xf numFmtId="0" fontId="18" fillId="7" borderId="32" xfId="0" applyFont="1" applyFill="1" applyBorder="1" applyAlignment="1" applyProtection="1">
      <alignment vertical="center" wrapText="1"/>
      <protection locked="0"/>
    </xf>
    <xf numFmtId="0" fontId="0" fillId="0" borderId="34" xfId="0" applyNumberFormat="1" applyBorder="1" applyAlignment="1" applyProtection="1">
      <alignment horizontal="center" vertical="center" wrapText="1"/>
    </xf>
    <xf numFmtId="0" fontId="22" fillId="7" borderId="26" xfId="0" applyFont="1" applyFill="1" applyBorder="1" applyAlignment="1" applyProtection="1">
      <alignment vertical="center" wrapText="1"/>
      <protection locked="0"/>
    </xf>
    <xf numFmtId="0" fontId="0" fillId="0" borderId="61" xfId="0" applyNumberFormat="1" applyBorder="1" applyAlignment="1" applyProtection="1">
      <alignment horizontal="center" vertical="center" wrapText="1"/>
    </xf>
    <xf numFmtId="0" fontId="18" fillId="7" borderId="23" xfId="0" applyFont="1" applyFill="1" applyBorder="1" applyProtection="1">
      <protection locked="0"/>
    </xf>
    <xf numFmtId="0" fontId="0" fillId="0" borderId="32" xfId="0" applyBorder="1" applyAlignment="1" applyProtection="1">
      <alignment horizontal="center" vertical="center"/>
    </xf>
    <xf numFmtId="0" fontId="9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 applyProtection="1">
      <alignment horizontal="center" vertical="center" wrapText="1"/>
      <protection locked="0"/>
    </xf>
    <xf numFmtId="0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9" fillId="15" borderId="40" xfId="0" applyFont="1" applyFill="1" applyBorder="1" applyAlignment="1" applyProtection="1">
      <alignment horizontal="center" vertical="center"/>
      <protection locked="0"/>
    </xf>
    <xf numFmtId="0" fontId="9" fillId="2" borderId="41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3" borderId="0" xfId="0" applyNumberFormat="1" applyFill="1" applyBorder="1" applyAlignment="1" applyProtection="1">
      <alignment horizontal="center" vertical="center" wrapText="1"/>
      <protection locked="0"/>
    </xf>
    <xf numFmtId="165" fontId="0" fillId="3" borderId="0" xfId="0" applyNumberForma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alignment horizontal="center" vertical="center" wrapText="1"/>
      <protection locked="0"/>
    </xf>
    <xf numFmtId="1" fontId="0" fillId="3" borderId="0" xfId="0" applyNumberFormat="1" applyFill="1" applyBorder="1" applyAlignment="1" applyProtection="1">
      <alignment horizontal="center" vertical="center" wrapText="1"/>
      <protection locked="0"/>
    </xf>
    <xf numFmtId="49" fontId="0" fillId="3" borderId="0" xfId="0" applyNumberFormat="1" applyFill="1" applyBorder="1" applyAlignment="1" applyProtection="1">
      <alignment horizontal="center" vertical="center" wrapText="1"/>
      <protection locked="0"/>
    </xf>
    <xf numFmtId="164" fontId="0" fillId="3" borderId="0" xfId="0" applyNumberFormat="1" applyFill="1" applyBorder="1" applyAlignment="1" applyProtection="1">
      <alignment horizontal="center" vertical="center" wrapText="1"/>
      <protection locked="0"/>
    </xf>
    <xf numFmtId="165" fontId="0" fillId="3" borderId="0" xfId="0" applyNumberFormat="1" applyFill="1" applyAlignment="1" applyProtection="1">
      <alignment horizontal="center" vertical="center" wrapText="1"/>
      <protection locked="0"/>
    </xf>
    <xf numFmtId="1" fontId="0" fillId="3" borderId="0" xfId="0" applyNumberFormat="1" applyFill="1" applyAlignment="1" applyProtection="1">
      <alignment horizontal="center" vertical="center" wrapText="1"/>
      <protection locked="0"/>
    </xf>
    <xf numFmtId="49" fontId="0" fillId="3" borderId="0" xfId="0" applyNumberFormat="1" applyFill="1" applyAlignment="1" applyProtection="1">
      <alignment horizontal="center" vertical="center" wrapText="1"/>
      <protection locked="0"/>
    </xf>
    <xf numFmtId="164" fontId="0" fillId="3" borderId="0" xfId="0" applyNumberFormat="1" applyFill="1" applyAlignment="1" applyProtection="1">
      <alignment horizontal="center" vertical="center" wrapText="1"/>
      <protection locked="0"/>
    </xf>
    <xf numFmtId="164" fontId="9" fillId="2" borderId="51" xfId="0" applyNumberFormat="1" applyFont="1" applyFill="1" applyBorder="1" applyAlignment="1" applyProtection="1">
      <alignment horizontal="center" vertical="center" wrapText="1"/>
    </xf>
    <xf numFmtId="164" fontId="0" fillId="3" borderId="0" xfId="0" applyNumberFormat="1" applyFill="1" applyBorder="1" applyAlignment="1" applyProtection="1">
      <alignment horizontal="center" vertical="center" wrapText="1"/>
    </xf>
    <xf numFmtId="0" fontId="7" fillId="6" borderId="42" xfId="0" applyFont="1" applyFill="1" applyBorder="1" applyAlignment="1" applyProtection="1">
      <alignment horizontal="center" vertical="center"/>
      <protection locked="0"/>
    </xf>
    <xf numFmtId="0" fontId="7" fillId="6" borderId="11" xfId="0" applyFont="1" applyFill="1" applyBorder="1" applyAlignment="1" applyProtection="1">
      <alignment horizontal="center" vertical="center"/>
      <protection locked="0"/>
    </xf>
    <xf numFmtId="0" fontId="7" fillId="6" borderId="41" xfId="0" applyFont="1" applyFill="1" applyBorder="1" applyAlignment="1" applyProtection="1">
      <alignment horizontal="center" vertical="center"/>
      <protection locked="0"/>
    </xf>
    <xf numFmtId="0" fontId="0" fillId="7" borderId="42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41" xfId="0" applyFill="1" applyBorder="1" applyAlignment="1" applyProtection="1">
      <alignment horizontal="center"/>
      <protection locked="0"/>
    </xf>
    <xf numFmtId="0" fontId="6" fillId="2" borderId="42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41" xfId="0" applyFont="1" applyFill="1" applyBorder="1" applyAlignment="1">
      <alignment horizontal="center"/>
    </xf>
  </cellXfs>
  <cellStyles count="1">
    <cellStyle name="Normal" xfId="0" builtinId="0"/>
  </cellStyles>
  <dxfs count="203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Répartition traitement externe/interne</a:t>
            </a:r>
          </a:p>
        </c:rich>
      </c:tx>
      <c:layout>
        <c:manualLayout>
          <c:xMode val="edge"/>
          <c:yMode val="edge"/>
          <c:x val="0.64176145864486656"/>
          <c:y val="0.12272200778748578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0.15791484487963103"/>
          <c:y val="0.22330445864498485"/>
          <c:w val="0.64493633339548828"/>
          <c:h val="0.63431312450988131"/>
        </c:manualLayout>
      </c:layout>
      <c:pie3DChart>
        <c:varyColors val="1"/>
        <c:ser>
          <c:idx val="0"/>
          <c:order val="0"/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explosion val="18"/>
          <c:dPt>
            <c:idx val="0"/>
          </c:dPt>
          <c:dPt>
            <c:idx val="1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2.6478425238817133E-2"/>
                  <c:y val="0.14311123178568194"/>
                </c:manualLayout>
              </c:layout>
              <c:dLblPos val="bestFit"/>
              <c:showCatName val="1"/>
              <c:showPercent val="1"/>
            </c:dLbl>
            <c:dLbl>
              <c:idx val="1"/>
              <c:layout>
                <c:manualLayout>
                  <c:x val="-6.648383195420964E-3"/>
                  <c:y val="-8.4074214861073415E-2"/>
                </c:manualLayout>
              </c:layout>
              <c:dLblPos val="bestFit"/>
              <c:showCatName val="1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CatName val="1"/>
            <c:showPercent val="1"/>
            <c:showLeaderLines val="1"/>
          </c:dLbls>
          <c:cat>
            <c:strRef>
              <c:f>'Gestion des déchets site'!$K$35:$K$36</c:f>
              <c:strCache>
                <c:ptCount val="2"/>
                <c:pt idx="0">
                  <c:v>Déchets détruits en interne</c:v>
                </c:pt>
                <c:pt idx="1">
                  <c:v>Déchets détruits en externe</c:v>
                </c:pt>
              </c:strCache>
            </c:strRef>
          </c:cat>
          <c:val>
            <c:numRef>
              <c:f>'Gestion des déchets site'!$L$35:$L$36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/>
      </c:pie3DChart>
      <c:spPr>
        <a:noFill/>
        <a:ln w="25400">
          <a:noFill/>
        </a:ln>
      </c:spPr>
    </c:plotArea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200"/>
              <a:t>Répartition par filière</a:t>
            </a:r>
          </a:p>
        </c:rich>
      </c:tx>
      <c:layout>
        <c:manualLayout>
          <c:xMode val="edge"/>
          <c:yMode val="edge"/>
          <c:x val="0.7574455669801553"/>
          <c:y val="0.18518710819248774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0.16999058731267616"/>
          <c:y val="0.26391133141613149"/>
          <c:w val="0.74752640694581862"/>
          <c:h val="0.641727570029212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</c:dPt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8.5792039297160547E-2"/>
                  <c:y val="-0.13223741983254289"/>
                </c:manualLayout>
              </c:layout>
              <c:dLblPos val="bestFit"/>
              <c:showCatName val="1"/>
              <c:showPercent val="1"/>
            </c:dLbl>
            <c:dLbl>
              <c:idx val="1"/>
              <c:layout>
                <c:manualLayout>
                  <c:x val="-0.11071715799140988"/>
                  <c:y val="0.10121337580336764"/>
                </c:manualLayout>
              </c:layout>
              <c:dLblPos val="bestFit"/>
              <c:showCatName val="1"/>
              <c:showPercent val="1"/>
            </c:dLbl>
            <c:dLbl>
              <c:idx val="2"/>
              <c:layout>
                <c:manualLayout>
                  <c:x val="-0.11718061004445854"/>
                  <c:y val="3.0005863108834456E-2"/>
                </c:manualLayout>
              </c:layout>
              <c:dLblPos val="bestFit"/>
              <c:showCatName val="1"/>
              <c:showPercent val="1"/>
            </c:dLbl>
            <c:dLbl>
              <c:idx val="3"/>
              <c:layout>
                <c:manualLayout>
                  <c:x val="-0.10958527257971154"/>
                  <c:y val="-0.12819930515893529"/>
                </c:manualLayout>
              </c:layout>
              <c:dLblPos val="bestFit"/>
              <c:showCatName val="1"/>
              <c:showPercent val="1"/>
            </c:dLbl>
            <c:dLbl>
              <c:idx val="4"/>
              <c:layout>
                <c:manualLayout>
                  <c:x val="1.8222118028175022E-3"/>
                  <c:y val="-0.13369979163797835"/>
                </c:manualLayout>
              </c:layout>
              <c:dLblPos val="bestFit"/>
              <c:showCatName val="1"/>
              <c:showPercent val="1"/>
            </c:dLbl>
            <c:dLbl>
              <c:idx val="5"/>
              <c:layout>
                <c:manualLayout>
                  <c:x val="7.3845326223314467E-2"/>
                  <c:y val="-7.0860243939328965E-2"/>
                </c:manualLayout>
              </c:layout>
              <c:dLblPos val="bestFit"/>
              <c:showCatName val="1"/>
              <c:showPercent val="1"/>
            </c:dLbl>
            <c:dLbl>
              <c:idx val="6"/>
              <c:layout>
                <c:manualLayout>
                  <c:x val="0.22410963696131941"/>
                  <c:y val="-0.11673149291501404"/>
                </c:manualLayout>
              </c:layout>
              <c:dLblPos val="bestFit"/>
              <c:showCatName val="1"/>
              <c:showPercent val="1"/>
            </c:dLbl>
            <c:dLbl>
              <c:idx val="7"/>
              <c:layout>
                <c:manualLayout>
                  <c:x val="0.1518128150055115"/>
                  <c:y val="-8.0353124214762213E-3"/>
                </c:manualLayout>
              </c:layout>
              <c:dLblPos val="bestFit"/>
              <c:showCatName val="1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CatName val="1"/>
            <c:showPercent val="1"/>
            <c:showLeaderLines val="1"/>
          </c:dLbls>
          <c:cat>
            <c:numRef>
              <c:f>('Gestion des déchets site'!$K$40:$K$42,'Gestion des déchets site'!$K$45:$K$49)</c:f>
              <c:numCache>
                <c:formatCode>General</c:formatCode>
                <c:ptCount val="8"/>
              </c:numCache>
            </c:numRef>
          </c:cat>
          <c:val>
            <c:numRef>
              <c:f>('Gestion des déchets site'!$M$40:$M$42,'Gestion des déchets site'!$M$45:$M$49)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/>
      </c:pie3DChart>
      <c:spPr>
        <a:noFill/>
        <a:ln w="25400">
          <a:noFill/>
        </a:ln>
      </c:spPr>
    </c:plotArea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r>
              <a:rPr lang="fr-FR" sz="1400">
                <a:latin typeface="+mn-lt"/>
              </a:rPr>
              <a:t>Répartition déchets détruits et</a:t>
            </a:r>
            <a:r>
              <a:rPr lang="fr-FR" sz="1400" baseline="0">
                <a:latin typeface="+mn-lt"/>
              </a:rPr>
              <a:t> réceptionnés par mois </a:t>
            </a:r>
            <a:endParaRPr lang="fr-FR" sz="1400">
              <a:latin typeface="+mn-lt"/>
            </a:endParaRPr>
          </a:p>
        </c:rich>
      </c:tx>
      <c:layout>
        <c:manualLayout>
          <c:xMode val="edge"/>
          <c:yMode val="edge"/>
          <c:x val="0.24322000167854788"/>
          <c:y val="1.597404515591071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895457127092957"/>
          <c:y val="0.16495138503323323"/>
          <c:w val="0.7554346696447406"/>
          <c:h val="0.56130331343162077"/>
        </c:manualLayout>
      </c:layout>
      <c:barChart>
        <c:barDir val="col"/>
        <c:grouping val="clustered"/>
        <c:ser>
          <c:idx val="0"/>
          <c:order val="0"/>
          <c:tx>
            <c:v>Quantité détruite par mois</c:v>
          </c:tx>
          <c:spPr>
            <a:solidFill>
              <a:schemeClr val="tx2">
                <a:lumMod val="60000"/>
                <a:lumOff val="40000"/>
              </a:schemeClr>
            </a:solidFill>
          </c:spPr>
          <c:dLbls>
            <c:dLbl>
              <c:idx val="0"/>
              <c:layout>
                <c:manualLayout>
                  <c:x val="1.8322342813053821E-3"/>
                  <c:y val="7.9502079104568722E-3"/>
                </c:manualLayout>
              </c:layout>
              <c:showVal val="1"/>
            </c:dLbl>
            <c:dLbl>
              <c:idx val="1"/>
              <c:layout>
                <c:manualLayout>
                  <c:x val="5.496702843916147E-3"/>
                  <c:y val="5.5651455373198079E-2"/>
                </c:manualLayout>
              </c:layout>
              <c:showVal val="1"/>
            </c:dLbl>
            <c:showVal val="1"/>
          </c:dLbls>
          <c:cat>
            <c:numRef>
              <c:f>'Gestion des déchets site'!$A$5:$A$16</c:f>
              <c:numCache>
                <c:formatCode>mmmm\ yyyy</c:formatCode>
                <c:ptCount val="12"/>
                <c:pt idx="0">
                  <c:v>41305</c:v>
                </c:pt>
                <c:pt idx="1">
                  <c:v>41333</c:v>
                </c:pt>
                <c:pt idx="2">
                  <c:v>41364</c:v>
                </c:pt>
                <c:pt idx="3">
                  <c:v>41394</c:v>
                </c:pt>
                <c:pt idx="4">
                  <c:v>41425</c:v>
                </c:pt>
                <c:pt idx="5">
                  <c:v>41455</c:v>
                </c:pt>
                <c:pt idx="6">
                  <c:v>41486</c:v>
                </c:pt>
                <c:pt idx="7">
                  <c:v>41517</c:v>
                </c:pt>
                <c:pt idx="8">
                  <c:v>41547</c:v>
                </c:pt>
                <c:pt idx="9">
                  <c:v>41578</c:v>
                </c:pt>
                <c:pt idx="10">
                  <c:v>41608</c:v>
                </c:pt>
                <c:pt idx="11">
                  <c:v>41639</c:v>
                </c:pt>
              </c:numCache>
            </c:numRef>
          </c:cat>
          <c:val>
            <c:numRef>
              <c:f>'Gestion des déchets site'!$B$5:$B$16</c:f>
              <c:numCache>
                <c:formatCode>#,##0</c:formatCode>
                <c:ptCount val="12"/>
                <c:pt idx="0">
                  <c:v>1118.2</c:v>
                </c:pt>
                <c:pt idx="1">
                  <c:v>5241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Quantité réceptionnée par mois</c:v>
          </c:tx>
          <c:dLbls>
            <c:dLbl>
              <c:idx val="0"/>
              <c:layout>
                <c:manualLayout>
                  <c:x val="0"/>
                  <c:y val="1.5900415820913741E-2"/>
                </c:manualLayout>
              </c:layout>
              <c:showVal val="1"/>
            </c:dLbl>
            <c:dLbl>
              <c:idx val="1"/>
              <c:layout>
                <c:manualLayout>
                  <c:x val="0"/>
                  <c:y val="1.987551977614218E-2"/>
                </c:manualLayout>
              </c:layout>
              <c:showVal val="1"/>
            </c:dLbl>
            <c:showVal val="1"/>
          </c:dLbls>
          <c:cat>
            <c:numRef>
              <c:f>'Gestion des déchets site'!$A$5:$A$16</c:f>
              <c:numCache>
                <c:formatCode>mmmm\ yyyy</c:formatCode>
                <c:ptCount val="12"/>
                <c:pt idx="0">
                  <c:v>41305</c:v>
                </c:pt>
                <c:pt idx="1">
                  <c:v>41333</c:v>
                </c:pt>
                <c:pt idx="2">
                  <c:v>41364</c:v>
                </c:pt>
                <c:pt idx="3">
                  <c:v>41394</c:v>
                </c:pt>
                <c:pt idx="4">
                  <c:v>41425</c:v>
                </c:pt>
                <c:pt idx="5">
                  <c:v>41455</c:v>
                </c:pt>
                <c:pt idx="6">
                  <c:v>41486</c:v>
                </c:pt>
                <c:pt idx="7">
                  <c:v>41517</c:v>
                </c:pt>
                <c:pt idx="8">
                  <c:v>41547</c:v>
                </c:pt>
                <c:pt idx="9">
                  <c:v>41578</c:v>
                </c:pt>
                <c:pt idx="10">
                  <c:v>41608</c:v>
                </c:pt>
                <c:pt idx="11">
                  <c:v>41639</c:v>
                </c:pt>
              </c:numCache>
            </c:numRef>
          </c:cat>
          <c:val>
            <c:numRef>
              <c:f>'Gestion des déchets site'!$D$5:$D$16</c:f>
              <c:numCache>
                <c:formatCode>#,##0</c:formatCode>
                <c:ptCount val="12"/>
                <c:pt idx="0">
                  <c:v>1420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axId val="95744768"/>
        <c:axId val="95746688"/>
      </c:barChart>
      <c:lineChart>
        <c:grouping val="standard"/>
        <c:ser>
          <c:idx val="2"/>
          <c:order val="2"/>
          <c:tx>
            <c:v>Quantité restante à la fin du mois</c:v>
          </c:tx>
          <c:spPr>
            <a:ln>
              <a:noFill/>
            </a:ln>
          </c:spPr>
          <c:marker>
            <c:spPr>
              <a:solidFill>
                <a:srgbClr val="FFFF00"/>
              </a:solidFill>
            </c:spPr>
          </c:marker>
          <c:dLbls>
            <c:showVal val="1"/>
          </c:dLbls>
          <c:cat>
            <c:numRef>
              <c:f>'Gestion des déchets site'!$A$5:$A$16</c:f>
              <c:numCache>
                <c:formatCode>mmmm\ yyyy</c:formatCode>
                <c:ptCount val="12"/>
                <c:pt idx="0">
                  <c:v>41305</c:v>
                </c:pt>
                <c:pt idx="1">
                  <c:v>41333</c:v>
                </c:pt>
                <c:pt idx="2">
                  <c:v>41364</c:v>
                </c:pt>
                <c:pt idx="3">
                  <c:v>41394</c:v>
                </c:pt>
                <c:pt idx="4">
                  <c:v>41425</c:v>
                </c:pt>
                <c:pt idx="5">
                  <c:v>41455</c:v>
                </c:pt>
                <c:pt idx="6">
                  <c:v>41486</c:v>
                </c:pt>
                <c:pt idx="7">
                  <c:v>41517</c:v>
                </c:pt>
                <c:pt idx="8">
                  <c:v>41547</c:v>
                </c:pt>
                <c:pt idx="9">
                  <c:v>41578</c:v>
                </c:pt>
                <c:pt idx="10">
                  <c:v>41608</c:v>
                </c:pt>
                <c:pt idx="11">
                  <c:v>41639</c:v>
                </c:pt>
              </c:numCache>
            </c:numRef>
          </c:cat>
          <c:val>
            <c:numRef>
              <c:f>'Gestion des déchets site'!$F$5:$F$16</c:f>
              <c:numCache>
                <c:formatCode>#,##0</c:formatCode>
                <c:ptCount val="12"/>
                <c:pt idx="0">
                  <c:v>18661.8984375</c:v>
                </c:pt>
              </c:numCache>
            </c:numRef>
          </c:val>
        </c:ser>
        <c:ser>
          <c:idx val="3"/>
          <c:order val="3"/>
          <c:tx>
            <c:v>Objectif fin 2013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'Gestion des déchets site'!$A$5:$A$16</c:f>
              <c:numCache>
                <c:formatCode>mmmm\ yyyy</c:formatCode>
                <c:ptCount val="12"/>
                <c:pt idx="0">
                  <c:v>41305</c:v>
                </c:pt>
                <c:pt idx="1">
                  <c:v>41333</c:v>
                </c:pt>
                <c:pt idx="2">
                  <c:v>41364</c:v>
                </c:pt>
                <c:pt idx="3">
                  <c:v>41394</c:v>
                </c:pt>
                <c:pt idx="4">
                  <c:v>41425</c:v>
                </c:pt>
                <c:pt idx="5">
                  <c:v>41455</c:v>
                </c:pt>
                <c:pt idx="6">
                  <c:v>41486</c:v>
                </c:pt>
                <c:pt idx="7">
                  <c:v>41517</c:v>
                </c:pt>
                <c:pt idx="8">
                  <c:v>41547</c:v>
                </c:pt>
                <c:pt idx="9">
                  <c:v>41578</c:v>
                </c:pt>
                <c:pt idx="10">
                  <c:v>41608</c:v>
                </c:pt>
                <c:pt idx="11">
                  <c:v>41639</c:v>
                </c:pt>
              </c:numCache>
            </c:numRef>
          </c:cat>
          <c:val>
            <c:numRef>
              <c:f>'Gestion des déchets site'!$V$5:$V$16</c:f>
              <c:numCache>
                <c:formatCode>General</c:formatCode>
                <c:ptCount val="12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  <c:pt idx="9">
                  <c:v>10000</c:v>
                </c:pt>
                <c:pt idx="10">
                  <c:v>10000</c:v>
                </c:pt>
                <c:pt idx="11">
                  <c:v>10000</c:v>
                </c:pt>
              </c:numCache>
            </c:numRef>
          </c:val>
        </c:ser>
        <c:dLbls/>
        <c:marker val="1"/>
        <c:axId val="95767168"/>
        <c:axId val="95765248"/>
      </c:lineChart>
      <c:dateAx>
        <c:axId val="957447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Période (mois)</a:t>
                </a:r>
              </a:p>
            </c:rich>
          </c:tx>
          <c:layout>
            <c:manualLayout>
              <c:xMode val="edge"/>
              <c:yMode val="edge"/>
              <c:x val="0.39709456772448909"/>
              <c:y val="0.91054423075164381"/>
            </c:manualLayout>
          </c:layout>
          <c:spPr>
            <a:noFill/>
            <a:ln w="25400">
              <a:noFill/>
            </a:ln>
          </c:spPr>
        </c:title>
        <c:numFmt formatCode="m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1260000" vert="horz"/>
          <a:lstStyle/>
          <a:p>
            <a:pPr>
              <a:defRPr sz="8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74668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957466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50"/>
                  <a:t>Poids (Kg) / Mensuel</a:t>
                </a:r>
              </a:p>
            </c:rich>
          </c:tx>
          <c:layout>
            <c:manualLayout>
              <c:xMode val="edge"/>
              <c:yMode val="edge"/>
              <c:x val="1.2909982890957775E-2"/>
              <c:y val="1.9813922916387089E-2"/>
            </c:manualLayout>
          </c:layout>
          <c:spPr>
            <a:noFill/>
            <a:ln w="25400">
              <a:noFill/>
            </a:ln>
          </c:spPr>
        </c:title>
        <c:numFmt formatCode="#\ ?/?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744768"/>
        <c:crosses val="autoZero"/>
        <c:crossBetween val="between"/>
      </c:valAx>
      <c:valAx>
        <c:axId val="95765248"/>
        <c:scaling>
          <c:orientation val="minMax"/>
        </c:scaling>
        <c:axPos val="r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 sz="1100" b="1" i="0" baseline="0">
                    <a:effectLst/>
                  </a:rPr>
                  <a:t>Poids (Kg) / Mensuel</a:t>
                </a:r>
                <a:endParaRPr lang="fr-FR" sz="600">
                  <a:effectLst/>
                </a:endParaRPr>
              </a:p>
            </c:rich>
          </c:tx>
          <c:layout>
            <c:manualLayout>
              <c:xMode val="edge"/>
              <c:yMode val="edge"/>
              <c:x val="0.86116815888641451"/>
              <c:y val="1.3702520841787306E-2"/>
            </c:manualLayout>
          </c:layout>
        </c:title>
        <c:numFmt formatCode="#,##0" sourceLinked="1"/>
        <c:tickLblPos val="nextTo"/>
        <c:txPr>
          <a:bodyPr/>
          <a:lstStyle/>
          <a:p>
            <a:pPr>
              <a:defRPr sz="1050"/>
            </a:pPr>
            <a:endParaRPr lang="fr-FR"/>
          </a:p>
        </c:txPr>
        <c:crossAx val="95767168"/>
        <c:crosses val="max"/>
        <c:crossBetween val="between"/>
      </c:valAx>
      <c:dateAx>
        <c:axId val="95767168"/>
        <c:scaling>
          <c:orientation val="minMax"/>
        </c:scaling>
        <c:delete val="1"/>
        <c:axPos val="b"/>
        <c:numFmt formatCode="mmmm\ yyyy" sourceLinked="1"/>
        <c:tickLblPos val="none"/>
        <c:crossAx val="95765248"/>
        <c:crosses val="autoZero"/>
        <c:auto val="1"/>
        <c:lblOffset val="100"/>
        <c:baseTimeUnit val="months"/>
      </c:date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3.3805435937183937E-4"/>
          <c:y val="0.84282074421270448"/>
          <c:w val="0.35777967974435426"/>
          <c:h val="0.15717925578729572"/>
        </c:manualLayout>
      </c:layout>
      <c:spPr>
        <a:solidFill>
          <a:srgbClr val="FFFFFF"/>
        </a:solidFill>
        <a:ln w="3175">
          <a:solidFill>
            <a:srgbClr val="FFFFFF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400"/>
            </a:pPr>
            <a:r>
              <a:rPr lang="fr-FR" sz="1400"/>
              <a:t>Cumul</a:t>
            </a:r>
            <a:r>
              <a:rPr lang="fr-FR" sz="1400" baseline="0"/>
              <a:t> des quantités de déchets détruits et réceptionnés</a:t>
            </a:r>
            <a:endParaRPr lang="fr-FR" sz="1400"/>
          </a:p>
        </c:rich>
      </c:tx>
      <c:layout>
        <c:manualLayout>
          <c:xMode val="edge"/>
          <c:yMode val="edge"/>
          <c:x val="0.2360298670026364"/>
          <c:y val="2.0237975369598978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217908130500816"/>
          <c:y val="0.17041496382480251"/>
          <c:w val="0.45194546737299723"/>
          <c:h val="0.78464626517897018"/>
        </c:manualLayout>
      </c:layout>
      <c:barChart>
        <c:barDir val="col"/>
        <c:grouping val="clustered"/>
        <c:ser>
          <c:idx val="0"/>
          <c:order val="0"/>
          <c:tx>
            <c:v>Cumul détruit</c:v>
          </c:tx>
          <c:dLbls>
            <c:showVal val="1"/>
          </c:dLbls>
          <c:val>
            <c:numRef>
              <c:f>'Gestion des déchets site'!$B$17</c:f>
              <c:numCache>
                <c:formatCode>#,##0</c:formatCode>
                <c:ptCount val="1"/>
                <c:pt idx="0">
                  <c:v>6359.2</c:v>
                </c:pt>
              </c:numCache>
            </c:numRef>
          </c:val>
        </c:ser>
        <c:ser>
          <c:idx val="1"/>
          <c:order val="1"/>
          <c:tx>
            <c:v>cumul réceptionnés</c:v>
          </c:tx>
          <c:dLbls>
            <c:dLbl>
              <c:idx val="0"/>
              <c:layout>
                <c:manualLayout>
                  <c:x val="0"/>
                  <c:y val="-2.4285714741014534E-2"/>
                </c:manualLayout>
              </c:layout>
              <c:showVal val="1"/>
            </c:dLbl>
            <c:showVal val="1"/>
          </c:dLbls>
          <c:val>
            <c:numRef>
              <c:f>'Gestion des déchets site'!$D$17</c:f>
              <c:numCache>
                <c:formatCode>#,##0</c:formatCode>
                <c:ptCount val="1"/>
                <c:pt idx="0">
                  <c:v>1420</c:v>
                </c:pt>
              </c:numCache>
            </c:numRef>
          </c:val>
        </c:ser>
        <c:dLbls/>
        <c:axId val="95799936"/>
        <c:axId val="95805824"/>
      </c:barChart>
      <c:catAx>
        <c:axId val="95799936"/>
        <c:scaling>
          <c:orientation val="minMax"/>
        </c:scaling>
        <c:delete val="1"/>
        <c:axPos val="b"/>
        <c:tickLblPos val="none"/>
        <c:crossAx val="95805824"/>
        <c:crosses val="autoZero"/>
        <c:auto val="1"/>
        <c:lblAlgn val="ctr"/>
        <c:lblOffset val="100"/>
      </c:catAx>
      <c:valAx>
        <c:axId val="95805824"/>
        <c:scaling>
          <c:orientation val="minMax"/>
        </c:scaling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 sz="1000" b="1" i="0" baseline="0">
                    <a:effectLst/>
                  </a:rPr>
                  <a:t>Poids (Kg)</a:t>
                </a:r>
                <a:endParaRPr lang="fr-FR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2.1326171194220006E-2"/>
              <c:y val="3.6132490366188423E-2"/>
            </c:manualLayout>
          </c:layout>
        </c:title>
        <c:numFmt formatCode="#,##0" sourceLinked="1"/>
        <c:tickLblPos val="nextTo"/>
        <c:spPr>
          <a:ln>
            <a:solidFill>
              <a:schemeClr val="tx1"/>
            </a:solidFill>
          </a:ln>
        </c:spPr>
        <c:crossAx val="95799936"/>
        <c:crosses val="autoZero"/>
        <c:crossBetween val="between"/>
      </c:valAx>
      <c:spPr>
        <a:solidFill>
          <a:schemeClr val="bg1">
            <a:lumMod val="75000"/>
          </a:schemeClr>
        </a:solidFill>
        <a:ln>
          <a:solidFill>
            <a:schemeClr val="bg1">
              <a:lumMod val="50000"/>
            </a:schemeClr>
          </a:solidFill>
        </a:ln>
      </c:spPr>
    </c:plotArea>
    <c:legend>
      <c:legendPos val="r"/>
      <c:layout/>
    </c:legend>
    <c:plotVisOnly val="1"/>
    <c:dispBlanksAs val="gap"/>
  </c:chart>
  <c:spPr>
    <a:ln>
      <a:solidFill>
        <a:schemeClr val="tx1"/>
      </a:solidFill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36</xdr:row>
      <xdr:rowOff>133350</xdr:rowOff>
    </xdr:from>
    <xdr:to>
      <xdr:col>8</xdr:col>
      <xdr:colOff>549089</xdr:colOff>
      <xdr:row>51</xdr:row>
      <xdr:rowOff>0</xdr:rowOff>
    </xdr:to>
    <xdr:graphicFrame macro="">
      <xdr:nvGraphicFramePr>
        <xdr:cNvPr id="105629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77751</xdr:colOff>
      <xdr:row>21</xdr:row>
      <xdr:rowOff>165026</xdr:rowOff>
    </xdr:from>
    <xdr:to>
      <xdr:col>8</xdr:col>
      <xdr:colOff>544476</xdr:colOff>
      <xdr:row>36</xdr:row>
      <xdr:rowOff>98351</xdr:rowOff>
    </xdr:to>
    <xdr:graphicFrame macro="">
      <xdr:nvGraphicFramePr>
        <xdr:cNvPr id="1056297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61633</xdr:colOff>
      <xdr:row>1</xdr:row>
      <xdr:rowOff>17370</xdr:rowOff>
    </xdr:from>
    <xdr:to>
      <xdr:col>14</xdr:col>
      <xdr:colOff>44824</xdr:colOff>
      <xdr:row>19</xdr:row>
      <xdr:rowOff>84045</xdr:rowOff>
    </xdr:to>
    <xdr:graphicFrame macro="">
      <xdr:nvGraphicFramePr>
        <xdr:cNvPr id="1056298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224119</xdr:colOff>
      <xdr:row>1</xdr:row>
      <xdr:rowOff>22411</xdr:rowOff>
    </xdr:from>
    <xdr:to>
      <xdr:col>19</xdr:col>
      <xdr:colOff>89647</xdr:colOff>
      <xdr:row>19</xdr:row>
      <xdr:rowOff>89646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7</xdr:row>
      <xdr:rowOff>104775</xdr:rowOff>
    </xdr:from>
    <xdr:to>
      <xdr:col>9</xdr:col>
      <xdr:colOff>219075</xdr:colOff>
      <xdr:row>9</xdr:row>
      <xdr:rowOff>38100</xdr:rowOff>
    </xdr:to>
    <xdr:sp macro="" textlink="">
      <xdr:nvSpPr>
        <xdr:cNvPr id="1587253" name="Rectangle 1"/>
        <xdr:cNvSpPr>
          <a:spLocks noChangeArrowheads="1"/>
        </xdr:cNvSpPr>
      </xdr:nvSpPr>
      <xdr:spPr bwMode="auto">
        <a:xfrm>
          <a:off x="6419850" y="1304925"/>
          <a:ext cx="933450" cy="257175"/>
        </a:xfrm>
        <a:prstGeom prst="rect">
          <a:avLst/>
        </a:prstGeom>
        <a:solidFill>
          <a:srgbClr val="C0C0C0"/>
        </a:solidFill>
        <a:ln w="952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85725</xdr:colOff>
      <xdr:row>7</xdr:row>
      <xdr:rowOff>152400</xdr:rowOff>
    </xdr:from>
    <xdr:to>
      <xdr:col>9</xdr:col>
      <xdr:colOff>123825</xdr:colOff>
      <xdr:row>8</xdr:row>
      <xdr:rowOff>152400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6457950" y="1352550"/>
          <a:ext cx="8001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Extraction</a:t>
          </a:r>
        </a:p>
      </xdr:txBody>
    </xdr:sp>
    <xdr:clientData/>
  </xdr:twoCellAnchor>
  <xdr:twoCellAnchor editAs="oneCell">
    <xdr:from>
      <xdr:col>0</xdr:col>
      <xdr:colOff>657225</xdr:colOff>
      <xdr:row>11</xdr:row>
      <xdr:rowOff>142875</xdr:rowOff>
    </xdr:from>
    <xdr:to>
      <xdr:col>4</xdr:col>
      <xdr:colOff>523875</xdr:colOff>
      <xdr:row>18</xdr:row>
      <xdr:rowOff>114300</xdr:rowOff>
    </xdr:to>
    <xdr:pic>
      <xdr:nvPicPr>
        <xdr:cNvPr id="158725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4306" t="53334" r="15764" b="28444"/>
        <a:stretch>
          <a:fillRect/>
        </a:stretch>
      </xdr:blipFill>
      <xdr:spPr bwMode="auto">
        <a:xfrm>
          <a:off x="657225" y="2028825"/>
          <a:ext cx="2914650" cy="1104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14</xdr:row>
      <xdr:rowOff>9525</xdr:rowOff>
    </xdr:from>
    <xdr:to>
      <xdr:col>1</xdr:col>
      <xdr:colOff>552450</xdr:colOff>
      <xdr:row>20</xdr:row>
      <xdr:rowOff>123825</xdr:rowOff>
    </xdr:to>
    <xdr:sp macro="" textlink="">
      <xdr:nvSpPr>
        <xdr:cNvPr id="1587256" name="Line 4"/>
        <xdr:cNvSpPr>
          <a:spLocks noChangeShapeType="1"/>
        </xdr:cNvSpPr>
      </xdr:nvSpPr>
      <xdr:spPr bwMode="auto">
        <a:xfrm flipH="1" flipV="1">
          <a:off x="809625" y="2381250"/>
          <a:ext cx="504825" cy="108585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la%20zone%20%20d&#233;chets%202013%20chgm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stion des déchets site"/>
      <sheetName val="Suivi"/>
      <sheetName val="Déchets détruits"/>
      <sheetName val="Fonctionnalités"/>
      <sheetName val="Masse volumique"/>
      <sheetName val="x"/>
    </sheetNames>
    <sheetDataSet>
      <sheetData sheetId="0"/>
      <sheetData sheetId="1"/>
      <sheetData sheetId="2"/>
      <sheetData sheetId="3"/>
      <sheetData sheetId="4"/>
      <sheetData sheetId="5">
        <row r="30">
          <cell r="A30" t="str">
            <v>1 : Iodés solubles dans NaOH</v>
          </cell>
        </row>
        <row r="31">
          <cell r="A31" t="str">
            <v>2 : Iodés non solubles dans NaOH</v>
          </cell>
        </row>
        <row r="32">
          <cell r="A32" t="str">
            <v>3 : Non iodés</v>
          </cell>
        </row>
        <row r="33">
          <cell r="A33" t="str">
            <v>0 : Iodés solubles dans l'eau</v>
          </cell>
        </row>
        <row r="36">
          <cell r="A36" t="str">
            <v>OUI</v>
          </cell>
        </row>
        <row r="37">
          <cell r="A37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52"/>
  <sheetViews>
    <sheetView topLeftCell="A4" zoomScale="65" zoomScaleNormal="65" workbookViewId="0">
      <selection activeCell="L29" sqref="L29"/>
    </sheetView>
  </sheetViews>
  <sheetFormatPr baseColWidth="10" defaultRowHeight="12.75"/>
  <cols>
    <col min="1" max="1" width="19.42578125" style="17" customWidth="1"/>
    <col min="2" max="3" width="13.42578125" style="17" customWidth="1"/>
    <col min="4" max="4" width="14.140625" style="17" customWidth="1"/>
    <col min="5" max="7" width="13.42578125" style="17" customWidth="1"/>
    <col min="8" max="8" width="15.42578125" style="17" customWidth="1"/>
    <col min="9" max="9" width="13.42578125" style="17" customWidth="1"/>
    <col min="10" max="10" width="8" style="17" customWidth="1"/>
    <col min="11" max="11" width="34.5703125" style="17" customWidth="1"/>
    <col min="12" max="16" width="12.140625" style="17" customWidth="1"/>
    <col min="17" max="19" width="13.42578125" style="17" customWidth="1"/>
    <col min="20" max="20" width="3" style="17" customWidth="1"/>
    <col min="21" max="21" width="13.5703125" style="17" customWidth="1"/>
    <col min="22" max="22" width="32" style="17" customWidth="1"/>
    <col min="23" max="16384" width="11.42578125" style="17"/>
  </cols>
  <sheetData>
    <row r="1" spans="1:22" ht="24" customHeight="1" thickBot="1">
      <c r="A1" s="329" t="s">
        <v>68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1"/>
    </row>
    <row r="2" spans="1:22">
      <c r="A2" s="70">
        <v>41275</v>
      </c>
      <c r="B2" s="199"/>
      <c r="C2" s="199"/>
      <c r="D2" s="199"/>
      <c r="E2" s="5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20"/>
    </row>
    <row r="3" spans="1:22" ht="13.5" thickBot="1">
      <c r="A3" s="70"/>
      <c r="B3" s="199"/>
      <c r="C3" s="199"/>
      <c r="D3" s="199"/>
      <c r="E3" s="71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20"/>
    </row>
    <row r="4" spans="1:22" ht="36" customHeight="1" thickBot="1">
      <c r="A4" s="18"/>
      <c r="B4" s="62" t="s">
        <v>52</v>
      </c>
      <c r="C4" s="63" t="s">
        <v>46</v>
      </c>
      <c r="D4" s="201" t="s">
        <v>115</v>
      </c>
      <c r="E4" s="202" t="s">
        <v>116</v>
      </c>
      <c r="F4" s="64" t="s">
        <v>53</v>
      </c>
      <c r="G4" s="64" t="s">
        <v>59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20"/>
      <c r="V4" s="211" t="s">
        <v>117</v>
      </c>
    </row>
    <row r="5" spans="1:22">
      <c r="A5" s="65">
        <v>41305</v>
      </c>
      <c r="B5" s="227">
        <f>SUMPRODUCT((MONTH('Déchets détruits'!$L$2:L1979)=MONTH(A5))*'Déchets détruits'!$H$2:H1979)</f>
        <v>1118.2</v>
      </c>
      <c r="C5" s="28">
        <f>B5</f>
        <v>1118.2</v>
      </c>
      <c r="D5" s="230">
        <f>SUMPRODUCT((YEAR(Suivi!$B$2:B59694)=YEAR(A2))*(MONTH(Suivi!$B$2:B59694)=MONTH(A5))*Suivi!$H$2:$H$59694)+SUMPRODUCT((YEAR('Déchets détruits'!$B$2:B60000)=YEAR(A5))*(MONTH('Déchets détruits'!$B$2:B60000)=MONTH(A5))*'Déchets détruits'!$H$2:$H$60000)</f>
        <v>1420</v>
      </c>
      <c r="E5" s="206">
        <f>D5</f>
        <v>1420</v>
      </c>
      <c r="F5" s="233">
        <v>18661.8984375</v>
      </c>
      <c r="G5" s="29" t="s">
        <v>60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V5" s="211">
        <v>10000</v>
      </c>
    </row>
    <row r="6" spans="1:22">
      <c r="A6" s="66">
        <v>41333</v>
      </c>
      <c r="B6" s="227">
        <f>SUMPRODUCT((MONTH('Déchets détruits'!$L$2:L1980)=MONTH(A6))*'Déchets détruits'!$H$2:H1980)</f>
        <v>5241</v>
      </c>
      <c r="C6" s="30">
        <f t="shared" ref="C6:C16" si="0">IF(B6&lt;&gt;0,C5+B6,IF(AND(B6=0,F6&lt;&gt;""),C5,""))</f>
        <v>6359.2</v>
      </c>
      <c r="D6" s="231">
        <f>SUMPRODUCT((YEAR(Suivi!$B$2:B$59694)=YEAR(A6))*(MONTH(Suivi!$B$2:B$59694)=MONTH(A6))*Suivi!$H$2:$H$59694)+SUMPRODUCT((YEAR('Déchets détruits'!$B$2:B60000)=YEAR(A6))*(MONTH('Déchets détruits'!$B$2:B60000)=MONTH(A6))*'Déchets détruits'!$H$2:$H$60000)</f>
        <v>0</v>
      </c>
      <c r="E6" s="207" t="str">
        <f t="shared" ref="E6:E16" si="1">IF(D6&lt;&gt;0,E5+D6,IF(AND(D6=0,F6&lt;&gt;""),E5,""))</f>
        <v/>
      </c>
      <c r="F6" s="233"/>
      <c r="G6" s="2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20"/>
      <c r="V6" s="211">
        <v>10000</v>
      </c>
    </row>
    <row r="7" spans="1:22">
      <c r="A7" s="66">
        <v>41364</v>
      </c>
      <c r="B7" s="227">
        <f>SUMPRODUCT((MONTH('Déchets détruits'!$L$2:L1981)=MONTH(A7))*'Déchets détruits'!$H$2:H1981)</f>
        <v>0</v>
      </c>
      <c r="C7" s="30" t="str">
        <f t="shared" si="0"/>
        <v/>
      </c>
      <c r="D7" s="231">
        <f>SUMPRODUCT((YEAR(Suivi!$B$2:B$59694)=YEAR(A7))*(MONTH(Suivi!$B$2:B$59694)=MONTH(A7))*Suivi!$H$2:$H$59694)</f>
        <v>0</v>
      </c>
      <c r="E7" s="207" t="str">
        <f t="shared" si="1"/>
        <v/>
      </c>
      <c r="F7" s="233"/>
      <c r="G7" s="2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20"/>
      <c r="V7" s="211">
        <v>10000</v>
      </c>
    </row>
    <row r="8" spans="1:22">
      <c r="A8" s="66">
        <v>41394</v>
      </c>
      <c r="B8" s="227">
        <f>SUMPRODUCT((MONTH('Déchets détruits'!$L$2:L1982)=MONTH(A8))*'Déchets détruits'!$H$2:H1982)</f>
        <v>0</v>
      </c>
      <c r="C8" s="30" t="str">
        <f t="shared" si="0"/>
        <v/>
      </c>
      <c r="D8" s="231">
        <f>SUMPRODUCT((YEAR(Suivi!$B$2:B$59694)=YEAR(A8))*(MONTH(Suivi!$B$2:B$59694)=MONTH(A8))*Suivi!$H$2:$H$59694)</f>
        <v>0</v>
      </c>
      <c r="E8" s="207" t="str">
        <f t="shared" si="1"/>
        <v/>
      </c>
      <c r="F8" s="233"/>
      <c r="G8" s="2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/>
      <c r="V8" s="211">
        <v>10000</v>
      </c>
    </row>
    <row r="9" spans="1:22">
      <c r="A9" s="66">
        <v>41425</v>
      </c>
      <c r="B9" s="227">
        <f>SUMPRODUCT((MONTH('Déchets détruits'!$L$2:L1983)=MONTH(A9))*'Déchets détruits'!$H$2:H1983)</f>
        <v>0</v>
      </c>
      <c r="C9" s="30" t="str">
        <f t="shared" si="0"/>
        <v/>
      </c>
      <c r="D9" s="231">
        <f>SUMPRODUCT((YEAR(Suivi!$B$2:B$59694)=YEAR(A9))*(MONTH(Suivi!$B$2:B$59694)=MONTH(A9))*Suivi!$H$2:$H$59694)</f>
        <v>0</v>
      </c>
      <c r="E9" s="207" t="str">
        <f t="shared" si="1"/>
        <v/>
      </c>
      <c r="F9" s="233"/>
      <c r="G9" s="2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V9" s="211">
        <v>10000</v>
      </c>
    </row>
    <row r="10" spans="1:22">
      <c r="A10" s="66">
        <v>41455</v>
      </c>
      <c r="B10" s="227">
        <f>SUMPRODUCT((MONTH('Déchets détruits'!$L$2:L1984)=MONTH(A10))*'Déchets détruits'!$H$2:H1984)</f>
        <v>0</v>
      </c>
      <c r="C10" s="30" t="str">
        <f t="shared" si="0"/>
        <v/>
      </c>
      <c r="D10" s="231">
        <f>SUMPRODUCT((YEAR(Suivi!$B$2:B$59694)=YEAR(A10))*(MONTH(Suivi!$B$2:B$59694)=MONTH(A10))*Suivi!$H$2:$H$59694)</f>
        <v>0</v>
      </c>
      <c r="E10" s="207" t="str">
        <f t="shared" si="1"/>
        <v/>
      </c>
      <c r="F10" s="233"/>
      <c r="G10" s="2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20"/>
      <c r="V10" s="211">
        <v>10000</v>
      </c>
    </row>
    <row r="11" spans="1:22">
      <c r="A11" s="66">
        <v>41486</v>
      </c>
      <c r="B11" s="227">
        <f>SUMPRODUCT((MONTH('Déchets détruits'!$L$2:L1985)=MONTH(A11))*'Déchets détruits'!$H$2:H1985)</f>
        <v>0</v>
      </c>
      <c r="C11" s="30" t="str">
        <f t="shared" si="0"/>
        <v/>
      </c>
      <c r="D11" s="231">
        <f>SUMPRODUCT((YEAR(Suivi!$B$2:B$59694)=YEAR(A11))*(MONTH(Suivi!$B$2:B$59694)=MONTH(A11))*Suivi!$H$2:$H$59694)</f>
        <v>0</v>
      </c>
      <c r="E11" s="207" t="str">
        <f t="shared" si="1"/>
        <v/>
      </c>
      <c r="F11" s="233"/>
      <c r="G11" s="2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0"/>
      <c r="V11" s="211">
        <v>10000</v>
      </c>
    </row>
    <row r="12" spans="1:22">
      <c r="A12" s="66">
        <v>41517</v>
      </c>
      <c r="B12" s="227">
        <f>SUMPRODUCT((MONTH('Déchets détruits'!$L$2:L1986)=MONTH(A12))*'Déchets détruits'!$H$2:H1986)</f>
        <v>0</v>
      </c>
      <c r="C12" s="30" t="str">
        <f t="shared" si="0"/>
        <v/>
      </c>
      <c r="D12" s="231">
        <f>SUMPRODUCT((YEAR(Suivi!$B$2:B$59694)=YEAR(A12))*(MONTH(Suivi!$B$2:B$59694)=MONTH(A12))*Suivi!$H$2:$H$59694)</f>
        <v>0</v>
      </c>
      <c r="E12" s="207" t="str">
        <f t="shared" si="1"/>
        <v/>
      </c>
      <c r="F12" s="233"/>
      <c r="G12" s="2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V12" s="211">
        <v>10000</v>
      </c>
    </row>
    <row r="13" spans="1:22">
      <c r="A13" s="66">
        <v>41547</v>
      </c>
      <c r="B13" s="227">
        <f>SUMPRODUCT((MONTH('Déchets détruits'!$L$2:L1987)=MONTH(A13))*'Déchets détruits'!$H$2:H1987)</f>
        <v>0</v>
      </c>
      <c r="C13" s="30" t="str">
        <f t="shared" si="0"/>
        <v/>
      </c>
      <c r="D13" s="231">
        <f>SUMPRODUCT((YEAR(Suivi!$B$2:B$59694)=YEAR(A13))*(MONTH(Suivi!$B$2:B$59694)=MONTH(A13))*Suivi!$H$2:$H$59694)</f>
        <v>0</v>
      </c>
      <c r="E13" s="207" t="str">
        <f t="shared" si="1"/>
        <v/>
      </c>
      <c r="F13" s="233"/>
      <c r="G13" s="2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V13" s="211">
        <v>10000</v>
      </c>
    </row>
    <row r="14" spans="1:22">
      <c r="A14" s="66">
        <v>41578</v>
      </c>
      <c r="B14" s="227">
        <f>SUMPRODUCT((MONTH('Déchets détruits'!$L$2:L1988)=MONTH(A14))*'Déchets détruits'!$H$2:H1988)</f>
        <v>0</v>
      </c>
      <c r="C14" s="30" t="str">
        <f t="shared" si="0"/>
        <v/>
      </c>
      <c r="D14" s="231">
        <f>SUMPRODUCT((YEAR(Suivi!$B$2:B$59694)=YEAR(A14))*(MONTH(Suivi!$B$2:B$59694)=MONTH(A14))*Suivi!$H$2:$H$59694)</f>
        <v>0</v>
      </c>
      <c r="E14" s="207" t="str">
        <f t="shared" si="1"/>
        <v/>
      </c>
      <c r="F14" s="234"/>
      <c r="G14" s="31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V14" s="211">
        <v>10000</v>
      </c>
    </row>
    <row r="15" spans="1:22">
      <c r="A15" s="66">
        <v>41608</v>
      </c>
      <c r="B15" s="228">
        <f>SUMPRODUCT((MONTH('Déchets détruits'!$L$2:L1989)=MONTH(A15))*'Déchets détruits'!$H$2:H1989)</f>
        <v>0</v>
      </c>
      <c r="C15" s="30" t="str">
        <f t="shared" si="0"/>
        <v/>
      </c>
      <c r="D15" s="231">
        <f>SUMPRODUCT((YEAR(Suivi!$B$2:B$59694)=YEAR(A15))*(MONTH(Suivi!$B$2:B$59694)=MONTH(A15))*Suivi!$H$2:$H$59694)</f>
        <v>0</v>
      </c>
      <c r="E15" s="207" t="str">
        <f t="shared" si="1"/>
        <v/>
      </c>
      <c r="F15" s="234"/>
      <c r="G15" s="31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  <c r="V15" s="211">
        <v>10000</v>
      </c>
    </row>
    <row r="16" spans="1:22" ht="13.5" thickBot="1">
      <c r="A16" s="67">
        <v>41639</v>
      </c>
      <c r="B16" s="229">
        <f>SUMPRODUCT((MONTH('Déchets détruits'!$L$2:L1990)=MONTH(A16))*'Déchets détruits'!$H$2:H1990)</f>
        <v>0</v>
      </c>
      <c r="C16" s="47" t="str">
        <f t="shared" si="0"/>
        <v/>
      </c>
      <c r="D16" s="232">
        <f>SUMPRODUCT((YEAR(Suivi!$B$2:B$59694)=YEAR(A16))*(MONTH(Suivi!$B$2:B$59694)=MONTH(A16))*Suivi!$H$2:$H$59694)</f>
        <v>0</v>
      </c>
      <c r="E16" s="47" t="str">
        <f t="shared" si="1"/>
        <v/>
      </c>
      <c r="F16" s="235"/>
      <c r="G16" s="32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V16" s="211">
        <v>10000</v>
      </c>
    </row>
    <row r="17" spans="1:23">
      <c r="A17" s="205"/>
      <c r="B17" s="203">
        <f>SUM(B5:B16)</f>
        <v>6359.2</v>
      </c>
      <c r="D17" s="203">
        <f>SUM(D5:D16)</f>
        <v>1420</v>
      </c>
      <c r="E17" s="203"/>
      <c r="F17" s="204"/>
      <c r="G17" s="204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0"/>
    </row>
    <row r="18" spans="1:23">
      <c r="A18" s="19"/>
      <c r="B18" s="19"/>
      <c r="C18" s="203"/>
      <c r="D18" s="203"/>
      <c r="E18" s="203"/>
      <c r="F18" s="204"/>
      <c r="G18" s="204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</row>
    <row r="19" spans="1:23">
      <c r="A19" s="205"/>
      <c r="B19" s="209" t="s">
        <v>117</v>
      </c>
      <c r="C19" s="210">
        <v>10000</v>
      </c>
      <c r="D19" s="210" t="s">
        <v>118</v>
      </c>
      <c r="E19" s="208"/>
      <c r="F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</row>
    <row r="20" spans="1:23" s="61" customFormat="1" ht="13.5" thickBot="1">
      <c r="A20" s="56"/>
      <c r="B20" s="200"/>
      <c r="C20" s="200"/>
      <c r="D20" s="200"/>
      <c r="E20" s="57"/>
      <c r="F20" s="58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60"/>
      <c r="U20" s="17"/>
      <c r="V20" s="212"/>
      <c r="W20" s="17"/>
    </row>
    <row r="21" spans="1:23" ht="14.25" customHeight="1" thickBot="1">
      <c r="A21" s="332"/>
      <c r="B21" s="333"/>
      <c r="C21" s="333"/>
      <c r="D21" s="333"/>
      <c r="E21" s="333"/>
      <c r="F21" s="333"/>
      <c r="G21" s="333"/>
      <c r="H21" s="333"/>
      <c r="I21" s="333"/>
      <c r="J21" s="333"/>
      <c r="K21" s="333"/>
      <c r="L21" s="333"/>
      <c r="M21" s="333"/>
      <c r="N21" s="333"/>
      <c r="O21" s="333"/>
      <c r="P21" s="333"/>
      <c r="Q21" s="333"/>
      <c r="R21" s="333"/>
      <c r="S21" s="333"/>
      <c r="T21" s="334"/>
    </row>
    <row r="22" spans="1:23" s="61" customFormat="1" ht="14.25" customHeight="1">
      <c r="A22" s="73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5"/>
      <c r="U22" s="17"/>
      <c r="V22" s="17"/>
    </row>
    <row r="23" spans="1:23" ht="10.5" customHeight="1">
      <c r="A23" s="72"/>
      <c r="B23" s="59"/>
      <c r="C23" s="59"/>
      <c r="D23" s="59"/>
      <c r="E23" s="59"/>
      <c r="F23" s="59"/>
      <c r="G23" s="5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0"/>
    </row>
    <row r="24" spans="1:23">
      <c r="A24" s="72"/>
      <c r="B24" s="59"/>
      <c r="C24" s="59"/>
      <c r="D24" s="59"/>
      <c r="E24" s="59"/>
      <c r="F24" s="59"/>
      <c r="G24" s="5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</row>
    <row r="25" spans="1:23">
      <c r="A25" s="72"/>
      <c r="B25" s="59"/>
      <c r="C25" s="59"/>
      <c r="D25" s="59"/>
      <c r="E25" s="59"/>
      <c r="F25" s="59"/>
      <c r="G25" s="5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0"/>
    </row>
    <row r="26" spans="1:23" ht="13.5" thickBot="1">
      <c r="A26" s="72"/>
      <c r="B26" s="59"/>
      <c r="C26" s="59"/>
      <c r="D26" s="59"/>
      <c r="E26" s="59"/>
      <c r="F26" s="59"/>
      <c r="G26" s="5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0"/>
    </row>
    <row r="27" spans="1:23" ht="26.25" thickBot="1">
      <c r="A27" s="72"/>
      <c r="B27" s="59"/>
      <c r="C27" s="59"/>
      <c r="D27" s="59"/>
      <c r="E27" s="59"/>
      <c r="F27" s="59"/>
      <c r="G27" s="59"/>
      <c r="H27" s="19"/>
      <c r="I27" s="19"/>
      <c r="J27" s="19"/>
      <c r="K27" s="297" t="s">
        <v>49</v>
      </c>
      <c r="L27" s="298">
        <f>COUNTIF(Suivi!B:B,"&lt;&gt;")-1-SUMPRODUCT((YEAR(Suivi!$B$2:B4756)=YEAR(A2))*1)</f>
        <v>10</v>
      </c>
      <c r="M27" s="213"/>
      <c r="N27" s="213"/>
      <c r="O27" s="213"/>
      <c r="P27" s="213"/>
      <c r="Q27" s="19"/>
      <c r="R27" s="19"/>
      <c r="S27" s="19"/>
      <c r="T27" s="20"/>
    </row>
    <row r="28" spans="1:23" ht="26.25" thickBot="1">
      <c r="A28" s="72"/>
      <c r="B28" s="59"/>
      <c r="C28" s="59"/>
      <c r="D28" s="59"/>
      <c r="E28" s="59"/>
      <c r="F28" s="59"/>
      <c r="G28" s="59"/>
      <c r="H28" s="19"/>
      <c r="I28" s="19"/>
      <c r="J28" s="19"/>
      <c r="K28" s="299" t="s">
        <v>45</v>
      </c>
      <c r="L28" s="300">
        <f>SUMPRODUCT((YEAR(Suivi!$B$2:B59803)=YEAR(A2))*1)+SUMPRODUCT((YEAR('Déchets détruits'!$B$2:B59994)=YEAR(A2))*1)</f>
        <v>2</v>
      </c>
      <c r="M28" s="213"/>
      <c r="N28" s="213"/>
      <c r="O28" s="213"/>
      <c r="P28" s="213"/>
      <c r="Q28" s="19"/>
      <c r="R28" s="19"/>
      <c r="S28" s="19"/>
      <c r="T28" s="20"/>
    </row>
    <row r="29" spans="1:23">
      <c r="A29" s="72"/>
      <c r="B29" s="59"/>
      <c r="C29" s="59"/>
      <c r="D29" s="59"/>
      <c r="E29" s="59"/>
      <c r="F29" s="59"/>
      <c r="G29" s="59"/>
      <c r="H29" s="19"/>
      <c r="I29" s="19"/>
      <c r="J29" s="19"/>
      <c r="K29" s="301" t="s">
        <v>48</v>
      </c>
      <c r="L29" s="302">
        <f>COUNTIF('Déchets détruits'!L:L,"&lt;&gt;")-1</f>
        <v>14</v>
      </c>
      <c r="M29" s="19"/>
      <c r="N29" s="19"/>
      <c r="O29" s="19"/>
      <c r="P29" s="19"/>
      <c r="Q29" s="19"/>
      <c r="R29" s="19"/>
      <c r="S29" s="19"/>
      <c r="T29" s="20"/>
    </row>
    <row r="30" spans="1:23">
      <c r="A30" s="72"/>
      <c r="B30" s="59"/>
      <c r="C30" s="59"/>
      <c r="D30" s="59"/>
      <c r="E30" s="59"/>
      <c r="F30" s="59"/>
      <c r="G30" s="59"/>
      <c r="H30" s="19"/>
      <c r="I30" s="19"/>
      <c r="J30" s="19"/>
      <c r="K30" s="238" t="s">
        <v>120</v>
      </c>
      <c r="L30" s="236">
        <f>COUNTIF('Déchets détruits'!N:N,"Poudre")</f>
        <v>0</v>
      </c>
      <c r="M30" s="19"/>
      <c r="N30" s="19"/>
      <c r="O30" s="19"/>
      <c r="P30" s="19"/>
      <c r="Q30" s="19"/>
      <c r="R30" s="19"/>
      <c r="S30" s="19"/>
      <c r="T30" s="20"/>
    </row>
    <row r="31" spans="1:23" ht="13.5" thickBot="1">
      <c r="A31" s="72"/>
      <c r="B31" s="59"/>
      <c r="C31" s="59"/>
      <c r="D31" s="59"/>
      <c r="E31" s="59"/>
      <c r="F31" s="59"/>
      <c r="G31" s="59"/>
      <c r="H31" s="19"/>
      <c r="I31" s="19"/>
      <c r="J31" s="19"/>
      <c r="K31" s="303" t="s">
        <v>119</v>
      </c>
      <c r="L31" s="304">
        <f>COUNTIF('Déchets détruits'!N:N,"Liquide")</f>
        <v>0</v>
      </c>
      <c r="M31" s="19"/>
      <c r="N31" s="19"/>
      <c r="O31" s="19"/>
      <c r="P31" s="19"/>
      <c r="Q31" s="19"/>
      <c r="R31" s="19"/>
      <c r="S31" s="19"/>
      <c r="T31" s="20"/>
    </row>
    <row r="32" spans="1:23">
      <c r="A32" s="72"/>
      <c r="B32" s="59"/>
      <c r="C32" s="59"/>
      <c r="D32" s="59"/>
      <c r="E32" s="59"/>
      <c r="F32" s="59"/>
      <c r="G32" s="59"/>
      <c r="H32" s="19"/>
      <c r="I32" s="19"/>
      <c r="J32" s="19"/>
      <c r="K32" s="301" t="s">
        <v>121</v>
      </c>
      <c r="L32" s="306">
        <f>COUNTIF(Suivi!B:B,"&lt;&gt;")-1</f>
        <v>10</v>
      </c>
      <c r="M32" s="19"/>
      <c r="N32" s="19"/>
      <c r="O32" s="19"/>
      <c r="P32" s="19"/>
      <c r="Q32" s="19"/>
      <c r="R32" s="19"/>
      <c r="S32" s="19"/>
      <c r="T32" s="20"/>
      <c r="V32" s="212"/>
    </row>
    <row r="33" spans="1:20" ht="16.5" customHeight="1">
      <c r="A33" s="72"/>
      <c r="B33" s="59"/>
      <c r="C33" s="59"/>
      <c r="D33" s="59"/>
      <c r="E33" s="59"/>
      <c r="F33" s="59"/>
      <c r="G33" s="59"/>
      <c r="H33" s="19"/>
      <c r="I33" s="19"/>
      <c r="J33" s="19"/>
      <c r="K33" s="238" t="s">
        <v>123</v>
      </c>
      <c r="L33" s="236">
        <f>COUNTIF(Suivi!N:N,"Poudre")</f>
        <v>0</v>
      </c>
      <c r="M33" s="19"/>
      <c r="N33" s="19"/>
      <c r="O33" s="19"/>
      <c r="P33" s="19"/>
      <c r="Q33" s="19"/>
      <c r="R33" s="19"/>
      <c r="S33" s="19"/>
      <c r="T33" s="20"/>
    </row>
    <row r="34" spans="1:20" ht="18.75" customHeight="1" thickBot="1">
      <c r="A34" s="72"/>
      <c r="B34" s="59"/>
      <c r="C34" s="59"/>
      <c r="D34" s="59"/>
      <c r="E34" s="59"/>
      <c r="F34" s="59"/>
      <c r="G34" s="59"/>
      <c r="H34" s="19"/>
      <c r="I34" s="19"/>
      <c r="J34" s="19"/>
      <c r="K34" s="303" t="s">
        <v>122</v>
      </c>
      <c r="L34" s="304">
        <f>COUNTIF(Suivi!N:N,"Liquide")</f>
        <v>0</v>
      </c>
      <c r="M34" s="19"/>
      <c r="N34" s="19"/>
      <c r="O34" s="19"/>
      <c r="P34" s="19"/>
      <c r="Q34" s="19"/>
      <c r="R34" s="19"/>
      <c r="S34" s="19"/>
      <c r="T34" s="20"/>
    </row>
    <row r="35" spans="1:20">
      <c r="A35" s="72"/>
      <c r="B35" s="59"/>
      <c r="C35" s="59"/>
      <c r="D35" s="59"/>
      <c r="E35" s="59"/>
      <c r="F35" s="59"/>
      <c r="G35" s="59"/>
      <c r="H35" s="19"/>
      <c r="I35" s="19"/>
      <c r="J35" s="19"/>
      <c r="K35" s="305" t="s">
        <v>50</v>
      </c>
      <c r="L35" s="226">
        <f>SUM(M40:M43)</f>
        <v>0</v>
      </c>
      <c r="M35" s="19"/>
      <c r="N35" s="19"/>
      <c r="O35" s="19"/>
      <c r="P35" s="19"/>
      <c r="Q35" s="19"/>
      <c r="R35" s="19"/>
      <c r="S35" s="19"/>
      <c r="T35" s="20"/>
    </row>
    <row r="36" spans="1:20" ht="13.5" thickBot="1">
      <c r="A36" s="72"/>
      <c r="B36" s="59"/>
      <c r="C36" s="59"/>
      <c r="D36" s="59"/>
      <c r="E36" s="59"/>
      <c r="F36" s="59"/>
      <c r="G36" s="59"/>
      <c r="H36" s="19"/>
      <c r="I36" s="19"/>
      <c r="J36" s="19"/>
      <c r="K36" s="237" t="s">
        <v>51</v>
      </c>
      <c r="L36" s="69">
        <f>SUM(M45:M49)</f>
        <v>0</v>
      </c>
      <c r="M36" s="19"/>
      <c r="N36" s="19"/>
      <c r="O36" s="19"/>
      <c r="P36" s="19"/>
      <c r="Q36" s="19"/>
      <c r="R36" s="19"/>
      <c r="S36" s="19"/>
      <c r="T36" s="20"/>
    </row>
    <row r="37" spans="1:20" ht="13.5" thickBot="1">
      <c r="A37" s="72"/>
      <c r="B37" s="59"/>
      <c r="C37" s="59"/>
      <c r="D37" s="59"/>
      <c r="E37" s="59"/>
      <c r="F37" s="59"/>
      <c r="G37" s="5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</row>
    <row r="38" spans="1:20" ht="13.5" thickBot="1">
      <c r="A38" s="72"/>
      <c r="B38" s="59"/>
      <c r="C38" s="59"/>
      <c r="D38" s="59"/>
      <c r="E38" s="59"/>
      <c r="F38" s="59"/>
      <c r="G38" s="59"/>
      <c r="H38" s="19"/>
      <c r="I38" s="19"/>
      <c r="J38" s="19"/>
      <c r="K38" s="19"/>
      <c r="L38" s="222" t="s">
        <v>28</v>
      </c>
      <c r="M38" s="76" t="s">
        <v>54</v>
      </c>
      <c r="N38" s="19"/>
      <c r="O38" s="19"/>
      <c r="P38" s="19"/>
      <c r="Q38" s="19"/>
      <c r="R38" s="19"/>
      <c r="S38" s="221"/>
      <c r="T38" s="20"/>
    </row>
    <row r="39" spans="1:20" ht="13.5" thickBot="1">
      <c r="A39" s="72"/>
      <c r="B39" s="59"/>
      <c r="C39" s="59"/>
      <c r="D39" s="59"/>
      <c r="E39" s="59"/>
      <c r="F39" s="59"/>
      <c r="G39" s="59"/>
      <c r="H39" s="19"/>
      <c r="I39" s="19"/>
      <c r="J39" s="19"/>
      <c r="K39" s="219" t="s">
        <v>57</v>
      </c>
      <c r="L39" s="220"/>
      <c r="M39" s="223"/>
      <c r="N39" s="19"/>
      <c r="O39" s="19"/>
      <c r="P39" s="19"/>
      <c r="Q39" s="19"/>
      <c r="R39" s="19"/>
      <c r="S39" s="19"/>
      <c r="T39" s="20"/>
    </row>
    <row r="40" spans="1:20">
      <c r="A40" s="72"/>
      <c r="B40" s="59"/>
      <c r="C40" s="59"/>
      <c r="D40" s="59"/>
      <c r="E40" s="59"/>
      <c r="F40" s="59"/>
      <c r="G40" s="59"/>
      <c r="H40" s="19"/>
      <c r="I40" s="19"/>
      <c r="J40" s="19"/>
      <c r="K40" s="77"/>
      <c r="L40" s="214">
        <f>COUNTIF(Suivi!K:K,K40)</f>
        <v>0</v>
      </c>
      <c r="M40" s="68">
        <f>COUNTIF('Déchets détruits'!K:K,K40)</f>
        <v>0</v>
      </c>
      <c r="N40" s="19"/>
      <c r="O40" s="19"/>
      <c r="P40" s="19"/>
      <c r="Q40" s="19"/>
      <c r="R40" s="19"/>
      <c r="S40" s="19"/>
      <c r="T40" s="20"/>
    </row>
    <row r="41" spans="1:20">
      <c r="A41" s="72"/>
      <c r="B41" s="59"/>
      <c r="C41" s="59"/>
      <c r="D41" s="59"/>
      <c r="E41" s="59"/>
      <c r="F41" s="59"/>
      <c r="G41" s="59"/>
      <c r="H41" s="19"/>
      <c r="I41" s="19"/>
      <c r="J41" s="19"/>
      <c r="K41" s="78"/>
      <c r="L41" s="215">
        <f>COUNTIF(Suivi!K:K,K41)</f>
        <v>0</v>
      </c>
      <c r="M41" s="224">
        <f>COUNTIF('Déchets détruits'!K:K,K41)</f>
        <v>0</v>
      </c>
      <c r="N41" s="19"/>
      <c r="O41" s="19"/>
      <c r="P41" s="19"/>
      <c r="Q41" s="19"/>
      <c r="R41" s="19"/>
      <c r="S41" s="19"/>
      <c r="T41" s="20"/>
    </row>
    <row r="42" spans="1:20">
      <c r="A42" s="72"/>
      <c r="B42" s="59"/>
      <c r="C42" s="59"/>
      <c r="D42" s="59"/>
      <c r="E42" s="59"/>
      <c r="F42" s="59"/>
      <c r="G42" s="59"/>
      <c r="H42" s="19"/>
      <c r="I42" s="19"/>
      <c r="J42" s="19"/>
      <c r="K42" s="78"/>
      <c r="L42" s="215">
        <f>COUNTIF(Suivi!K:K,K42)</f>
        <v>0</v>
      </c>
      <c r="M42" s="224">
        <f>COUNTIF('Déchets détruits'!K:K,K42)</f>
        <v>0</v>
      </c>
      <c r="N42" s="19"/>
      <c r="O42" s="19"/>
      <c r="P42" s="19"/>
      <c r="Q42" s="19"/>
      <c r="R42" s="19"/>
      <c r="S42" s="19"/>
      <c r="T42" s="20"/>
    </row>
    <row r="43" spans="1:20" ht="13.5" thickBot="1">
      <c r="A43" s="18"/>
      <c r="B43" s="19"/>
      <c r="C43" s="19"/>
      <c r="D43" s="19"/>
      <c r="E43" s="19"/>
      <c r="F43" s="19"/>
      <c r="G43" s="19"/>
      <c r="H43" s="19"/>
      <c r="I43" s="19"/>
      <c r="J43" s="19"/>
      <c r="K43" s="79"/>
      <c r="L43" s="216">
        <f>COUNTIF(Suivi!K:K,K43)</f>
        <v>0</v>
      </c>
      <c r="M43" s="225">
        <f>COUNTIF('Déchets détruits'!K:K,K43)</f>
        <v>0</v>
      </c>
      <c r="N43" s="19"/>
      <c r="O43" s="19"/>
      <c r="P43" s="19"/>
      <c r="Q43" s="19"/>
      <c r="R43" s="19"/>
      <c r="S43" s="19"/>
      <c r="T43" s="20"/>
    </row>
    <row r="44" spans="1:20" ht="13.5" thickBot="1">
      <c r="A44" s="18"/>
      <c r="B44" s="19"/>
      <c r="C44" s="19"/>
      <c r="D44" s="19"/>
      <c r="E44" s="19"/>
      <c r="F44" s="19"/>
      <c r="G44" s="19"/>
      <c r="H44" s="19"/>
      <c r="I44" s="19"/>
      <c r="J44" s="19"/>
      <c r="K44" s="219" t="s">
        <v>58</v>
      </c>
      <c r="L44" s="220"/>
      <c r="M44" s="223"/>
      <c r="N44" s="19"/>
      <c r="O44" s="19"/>
      <c r="P44" s="19"/>
      <c r="Q44" s="19"/>
      <c r="R44" s="19"/>
      <c r="S44" s="19"/>
      <c r="T44" s="20"/>
    </row>
    <row r="45" spans="1:20">
      <c r="A45" s="18"/>
      <c r="B45" s="19"/>
      <c r="C45" s="19"/>
      <c r="D45" s="19"/>
      <c r="E45" s="19"/>
      <c r="F45" s="19"/>
      <c r="G45" s="19"/>
      <c r="H45" s="19"/>
      <c r="I45" s="19"/>
      <c r="J45" s="19"/>
      <c r="K45" s="80"/>
      <c r="L45" s="217">
        <f>COUNTIF(Suivi!K:K,K45)</f>
        <v>0</v>
      </c>
      <c r="M45" s="226">
        <f>COUNTIF('Déchets détruits'!K:K,K45)</f>
        <v>0</v>
      </c>
      <c r="N45" s="19"/>
      <c r="O45" s="19"/>
      <c r="P45" s="19"/>
      <c r="Q45" s="19"/>
      <c r="R45" s="19"/>
      <c r="S45" s="19"/>
      <c r="T45" s="20"/>
    </row>
    <row r="46" spans="1:20">
      <c r="A46" s="18"/>
      <c r="B46" s="19"/>
      <c r="C46" s="19"/>
      <c r="D46" s="19"/>
      <c r="E46" s="19"/>
      <c r="F46" s="19"/>
      <c r="G46" s="19"/>
      <c r="H46" s="19"/>
      <c r="I46" s="19"/>
      <c r="J46" s="19"/>
      <c r="K46" s="78"/>
      <c r="L46" s="215">
        <f>COUNTIF(Suivi!K:K,K46)</f>
        <v>0</v>
      </c>
      <c r="M46" s="224">
        <f>COUNTIF('Déchets détruits'!K:K,K46)</f>
        <v>0</v>
      </c>
      <c r="N46" s="19"/>
      <c r="O46" s="19"/>
      <c r="P46" s="19"/>
      <c r="Q46" s="19"/>
      <c r="R46" s="19"/>
      <c r="S46" s="19"/>
      <c r="T46" s="20"/>
    </row>
    <row r="47" spans="1:20">
      <c r="A47" s="18"/>
      <c r="B47" s="19"/>
      <c r="C47" s="19"/>
      <c r="D47" s="19"/>
      <c r="E47" s="19"/>
      <c r="F47" s="19"/>
      <c r="G47" s="19"/>
      <c r="H47" s="19"/>
      <c r="I47" s="19"/>
      <c r="J47" s="19"/>
      <c r="K47" s="78"/>
      <c r="L47" s="215">
        <f>COUNTIF(Suivi!K:K,K47)</f>
        <v>0</v>
      </c>
      <c r="M47" s="224">
        <f>COUNTIF('Déchets détruits'!K:K,K47)</f>
        <v>0</v>
      </c>
      <c r="N47" s="19"/>
      <c r="O47" s="19"/>
      <c r="P47" s="19"/>
      <c r="Q47" s="19"/>
      <c r="R47" s="19"/>
      <c r="S47" s="19"/>
      <c r="T47" s="20"/>
    </row>
    <row r="48" spans="1:20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78"/>
      <c r="L48" s="215">
        <f>COUNTIF(Suivi!K:K,K48)</f>
        <v>0</v>
      </c>
      <c r="M48" s="224">
        <f>COUNTIF('Déchets détruits'!K:K,K48)</f>
        <v>0</v>
      </c>
      <c r="N48" s="19"/>
      <c r="O48" s="19"/>
      <c r="P48" s="19"/>
      <c r="Q48" s="19"/>
      <c r="R48" s="19"/>
      <c r="S48" s="19"/>
      <c r="T48" s="20"/>
    </row>
    <row r="49" spans="1:20" ht="13.5" thickBot="1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81"/>
      <c r="L49" s="218">
        <f>COUNTIF(Suivi!K:K,K49)</f>
        <v>0</v>
      </c>
      <c r="M49" s="69">
        <f>COUNTIF('Déchets détruits'!K:K,K49)</f>
        <v>0</v>
      </c>
      <c r="N49" s="19"/>
      <c r="O49" s="19"/>
      <c r="P49" s="19"/>
      <c r="Q49" s="19"/>
      <c r="R49" s="19"/>
      <c r="S49" s="19"/>
      <c r="T49" s="20"/>
    </row>
    <row r="50" spans="1:20">
      <c r="A50" s="18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/>
    </row>
    <row r="51" spans="1:20">
      <c r="A51" s="18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/>
    </row>
    <row r="52" spans="1:20" ht="13.5" thickBot="1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3"/>
    </row>
  </sheetData>
  <mergeCells count="2">
    <mergeCell ref="A1:T1"/>
    <mergeCell ref="A21:T21"/>
  </mergeCells>
  <phoneticPr fontId="0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orientation="landscape" r:id="rId1"/>
  <headerFooter alignWithMargins="0"/>
  <ignoredErrors>
    <ignoredError sqref="L27:L28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R6037"/>
  <sheetViews>
    <sheetView showZeros="0" tabSelected="1" zoomScaleNormal="100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A2" sqref="A2:XFD11"/>
    </sheetView>
  </sheetViews>
  <sheetFormatPr baseColWidth="10" defaultRowHeight="12.75"/>
  <cols>
    <col min="1" max="1" width="12.28515625" style="317" bestFit="1" customWidth="1"/>
    <col min="2" max="2" width="19.42578125" style="316" customWidth="1"/>
    <col min="3" max="3" width="11.85546875" style="316" bestFit="1" customWidth="1"/>
    <col min="4" max="4" width="16" style="316" customWidth="1"/>
    <col min="5" max="5" width="16.7109375" style="316" bestFit="1" customWidth="1"/>
    <col min="6" max="6" width="11.5703125" style="316" bestFit="1" customWidth="1"/>
    <col min="7" max="7" width="12.28515625" style="316" customWidth="1"/>
    <col min="8" max="8" width="9.85546875" style="324" customWidth="1"/>
    <col min="9" max="9" width="22.42578125" style="324" customWidth="1"/>
    <col min="10" max="10" width="21" style="325" customWidth="1"/>
    <col min="11" max="11" width="33.28515625" style="319" customWidth="1"/>
    <col min="12" max="12" width="18.140625" style="326" bestFit="1" customWidth="1"/>
    <col min="13" max="13" width="20.5703125" style="328" customWidth="1"/>
    <col min="14" max="14" width="18.42578125" style="71" customWidth="1"/>
    <col min="15" max="15" width="22.42578125" style="316" customWidth="1"/>
    <col min="16" max="16" width="22.28515625" style="316" customWidth="1"/>
    <col min="17" max="17" width="13.28515625" style="316" customWidth="1"/>
    <col min="18" max="16384" width="11.42578125" style="316"/>
  </cols>
  <sheetData>
    <row r="1" spans="1:16" ht="55.5" customHeight="1" thickBot="1">
      <c r="A1" s="307" t="s">
        <v>0</v>
      </c>
      <c r="B1" s="308" t="s">
        <v>1</v>
      </c>
      <c r="C1" s="309" t="s">
        <v>2</v>
      </c>
      <c r="D1" s="309" t="s">
        <v>3</v>
      </c>
      <c r="E1" s="309" t="s">
        <v>4</v>
      </c>
      <c r="F1" s="310" t="s">
        <v>38</v>
      </c>
      <c r="G1" s="310" t="s">
        <v>40</v>
      </c>
      <c r="H1" s="311" t="s">
        <v>39</v>
      </c>
      <c r="I1" s="309" t="s">
        <v>72</v>
      </c>
      <c r="J1" s="312" t="s">
        <v>75</v>
      </c>
      <c r="K1" s="309" t="s">
        <v>5</v>
      </c>
      <c r="L1" s="313" t="s">
        <v>71</v>
      </c>
      <c r="M1" s="327" t="s">
        <v>114</v>
      </c>
      <c r="N1" s="314" t="s">
        <v>20</v>
      </c>
      <c r="O1" s="315" t="s">
        <v>6</v>
      </c>
    </row>
    <row r="2" spans="1:16" s="14" customFormat="1" ht="28.5">
      <c r="A2" s="132">
        <v>4238027</v>
      </c>
      <c r="B2" s="133">
        <v>41255</v>
      </c>
      <c r="C2" s="82" t="s">
        <v>15</v>
      </c>
      <c r="D2" s="174" t="s">
        <v>133</v>
      </c>
      <c r="E2" s="117" t="s">
        <v>62</v>
      </c>
      <c r="F2" s="129"/>
      <c r="G2" s="134"/>
      <c r="H2" s="127">
        <v>64</v>
      </c>
      <c r="I2" s="125" t="s">
        <v>77</v>
      </c>
      <c r="J2" s="128"/>
      <c r="K2" s="171" t="s">
        <v>148</v>
      </c>
      <c r="L2" s="131">
        <v>41313</v>
      </c>
      <c r="M2" s="197" t="str">
        <f>IF(L2&lt;&gt;"","Détruit",IF(K2&lt;&gt;"","En cours",""))</f>
        <v>Détruit</v>
      </c>
      <c r="N2" s="131"/>
      <c r="O2" s="282" t="s">
        <v>73</v>
      </c>
      <c r="P2" s="295" t="s">
        <v>87</v>
      </c>
    </row>
    <row r="3" spans="1:16" s="14" customFormat="1" ht="42.75">
      <c r="A3" s="123">
        <v>4238203</v>
      </c>
      <c r="B3" s="124">
        <v>41018</v>
      </c>
      <c r="C3" s="82" t="s">
        <v>15</v>
      </c>
      <c r="D3" s="174" t="s">
        <v>133</v>
      </c>
      <c r="E3" s="117" t="s">
        <v>62</v>
      </c>
      <c r="F3" s="126" t="s">
        <v>47</v>
      </c>
      <c r="G3" s="126" t="s">
        <v>47</v>
      </c>
      <c r="H3" s="127">
        <v>512</v>
      </c>
      <c r="I3" s="125" t="s">
        <v>77</v>
      </c>
      <c r="J3" s="128"/>
      <c r="K3" s="171" t="s">
        <v>149</v>
      </c>
      <c r="L3" s="130">
        <v>41313</v>
      </c>
      <c r="M3" s="197" t="str">
        <f>IF(L3&lt;&gt;"","Détruit",IF(K3&lt;&gt;"","En cours",""))</f>
        <v>Détruit</v>
      </c>
      <c r="N3" s="131"/>
      <c r="O3" s="281" t="s">
        <v>73</v>
      </c>
      <c r="P3" s="295" t="s">
        <v>87</v>
      </c>
    </row>
    <row r="4" spans="1:16" s="14" customFormat="1" ht="28.5">
      <c r="A4" s="187">
        <v>4238171</v>
      </c>
      <c r="B4" s="188">
        <v>40687</v>
      </c>
      <c r="C4" s="82" t="s">
        <v>15</v>
      </c>
      <c r="D4" s="174" t="s">
        <v>133</v>
      </c>
      <c r="E4" s="148" t="s">
        <v>17</v>
      </c>
      <c r="F4" s="149">
        <v>1000</v>
      </c>
      <c r="G4" s="149"/>
      <c r="H4" s="150">
        <v>1300</v>
      </c>
      <c r="I4" s="148"/>
      <c r="J4" s="151"/>
      <c r="K4" s="171" t="s">
        <v>150</v>
      </c>
      <c r="L4" s="152">
        <v>41312</v>
      </c>
      <c r="M4" s="247" t="str">
        <f>IF(L4&lt;&gt;"","Détruit",IF(K4&lt;&gt;"","En cours",""))</f>
        <v>Détruit</v>
      </c>
      <c r="N4" s="153"/>
      <c r="O4" s="283" t="s">
        <v>67</v>
      </c>
      <c r="P4" s="288"/>
    </row>
    <row r="5" spans="1:16" s="14" customFormat="1" ht="28.5">
      <c r="A5" s="132">
        <v>4238252</v>
      </c>
      <c r="B5" s="133">
        <v>41246</v>
      </c>
      <c r="C5" s="82" t="s">
        <v>15</v>
      </c>
      <c r="D5" s="174" t="s">
        <v>133</v>
      </c>
      <c r="E5" s="125" t="s">
        <v>17</v>
      </c>
      <c r="F5" s="129">
        <v>1000</v>
      </c>
      <c r="G5" s="134"/>
      <c r="H5" s="127"/>
      <c r="I5" s="125"/>
      <c r="J5" s="128"/>
      <c r="K5" s="171" t="s">
        <v>151</v>
      </c>
      <c r="L5" s="131">
        <v>41320</v>
      </c>
      <c r="M5" s="197" t="str">
        <f>IF(L5&lt;&gt;"","Détruit",IF(K5&lt;&gt;"","En cours",""))</f>
        <v>Détruit</v>
      </c>
      <c r="N5" s="131"/>
      <c r="O5" s="281" t="s">
        <v>67</v>
      </c>
      <c r="P5" s="291"/>
    </row>
    <row r="6" spans="1:16" s="14" customFormat="1" ht="28.5">
      <c r="A6" s="132">
        <v>4238256</v>
      </c>
      <c r="B6" s="133">
        <v>41246</v>
      </c>
      <c r="C6" s="82" t="s">
        <v>15</v>
      </c>
      <c r="D6" s="174" t="s">
        <v>133</v>
      </c>
      <c r="E6" s="129" t="s">
        <v>17</v>
      </c>
      <c r="F6" s="129">
        <v>1000</v>
      </c>
      <c r="G6" s="134"/>
      <c r="H6" s="127"/>
      <c r="I6" s="125"/>
      <c r="J6" s="128"/>
      <c r="K6" s="171" t="s">
        <v>152</v>
      </c>
      <c r="L6" s="131">
        <v>41323</v>
      </c>
      <c r="M6" s="197" t="str">
        <f>IF(L6&lt;&gt;"","Détruit",IF(K6&lt;&gt;"","En cours",""))</f>
        <v>Détruit</v>
      </c>
      <c r="N6" s="131"/>
      <c r="O6" s="282" t="s">
        <v>67</v>
      </c>
      <c r="P6" s="291"/>
    </row>
    <row r="7" spans="1:16" s="14" customFormat="1" ht="28.5">
      <c r="A7" s="132">
        <v>4238264</v>
      </c>
      <c r="B7" s="133">
        <v>41246</v>
      </c>
      <c r="C7" s="82" t="s">
        <v>15</v>
      </c>
      <c r="D7" s="174" t="s">
        <v>133</v>
      </c>
      <c r="E7" s="125" t="s">
        <v>17</v>
      </c>
      <c r="F7" s="129">
        <v>1000</v>
      </c>
      <c r="G7" s="134"/>
      <c r="H7" s="127"/>
      <c r="I7" s="125"/>
      <c r="J7" s="128"/>
      <c r="K7" s="171" t="s">
        <v>153</v>
      </c>
      <c r="L7" s="131">
        <v>41325</v>
      </c>
      <c r="M7" s="197" t="str">
        <f>IF(L7&lt;&gt;"","Détruit",IF(K7&lt;&gt;"","En cours",""))</f>
        <v>Détruit</v>
      </c>
      <c r="N7" s="131"/>
      <c r="O7" s="282" t="s">
        <v>67</v>
      </c>
      <c r="P7" s="291"/>
    </row>
    <row r="8" spans="1:16" s="14" customFormat="1" ht="28.5">
      <c r="A8" s="187">
        <v>4238171</v>
      </c>
      <c r="B8" s="188">
        <v>40687</v>
      </c>
      <c r="C8" s="82" t="s">
        <v>15</v>
      </c>
      <c r="D8" s="174" t="s">
        <v>133</v>
      </c>
      <c r="E8" s="148" t="s">
        <v>17</v>
      </c>
      <c r="F8" s="149">
        <v>1000</v>
      </c>
      <c r="G8" s="149"/>
      <c r="H8" s="150">
        <v>1300</v>
      </c>
      <c r="I8" s="148"/>
      <c r="J8" s="151"/>
      <c r="K8" s="171" t="s">
        <v>150</v>
      </c>
      <c r="L8" s="152">
        <v>41312</v>
      </c>
      <c r="M8" s="247" t="str">
        <f>IF(L8&lt;&gt;"","Détruit",IF(K8&lt;&gt;"","En cours",""))</f>
        <v>Détruit</v>
      </c>
      <c r="N8" s="153"/>
      <c r="O8" s="283" t="s">
        <v>67</v>
      </c>
      <c r="P8" s="288"/>
    </row>
    <row r="9" spans="1:16" s="14" customFormat="1" ht="42.75">
      <c r="A9" s="123">
        <v>4238203</v>
      </c>
      <c r="B9" s="124">
        <v>41018</v>
      </c>
      <c r="C9" s="82" t="s">
        <v>15</v>
      </c>
      <c r="D9" s="174" t="s">
        <v>133</v>
      </c>
      <c r="E9" s="117" t="s">
        <v>62</v>
      </c>
      <c r="F9" s="126" t="s">
        <v>47</v>
      </c>
      <c r="G9" s="126" t="s">
        <v>47</v>
      </c>
      <c r="H9" s="127">
        <v>512</v>
      </c>
      <c r="I9" s="125" t="s">
        <v>77</v>
      </c>
      <c r="J9" s="128"/>
      <c r="K9" s="171" t="s">
        <v>149</v>
      </c>
      <c r="L9" s="130">
        <v>41313</v>
      </c>
      <c r="M9" s="197" t="str">
        <f>IF(L9&lt;&gt;"","Détruit",IF(K9&lt;&gt;"","En cours",""))</f>
        <v>Détruit</v>
      </c>
      <c r="N9" s="131"/>
      <c r="O9" s="281" t="s">
        <v>73</v>
      </c>
      <c r="P9" s="295" t="s">
        <v>87</v>
      </c>
    </row>
    <row r="10" spans="1:16" s="14" customFormat="1" ht="42.75">
      <c r="A10" s="132">
        <v>4238027</v>
      </c>
      <c r="B10" s="133">
        <v>41255</v>
      </c>
      <c r="C10" s="82" t="s">
        <v>15</v>
      </c>
      <c r="D10" s="174" t="s">
        <v>133</v>
      </c>
      <c r="E10" s="117" t="s">
        <v>62</v>
      </c>
      <c r="F10" s="129"/>
      <c r="G10" s="134"/>
      <c r="H10" s="127">
        <v>64</v>
      </c>
      <c r="I10" s="125" t="s">
        <v>77</v>
      </c>
      <c r="J10" s="128"/>
      <c r="K10" s="171" t="s">
        <v>148</v>
      </c>
      <c r="L10" s="131">
        <v>41313</v>
      </c>
      <c r="M10" s="197" t="str">
        <f>IF(L10&lt;&gt;"","Détruit",IF(K10&lt;&gt;"","En cours",""))</f>
        <v>Détruit</v>
      </c>
      <c r="N10" s="131"/>
      <c r="O10" s="282" t="s">
        <v>73</v>
      </c>
      <c r="P10" s="295" t="s">
        <v>87</v>
      </c>
    </row>
    <row r="11" spans="1:16" s="14" customFormat="1" ht="28.5">
      <c r="A11" s="132">
        <v>4238183</v>
      </c>
      <c r="B11" s="133">
        <v>41264</v>
      </c>
      <c r="C11" s="82" t="s">
        <v>15</v>
      </c>
      <c r="D11" s="174" t="s">
        <v>133</v>
      </c>
      <c r="E11" s="117" t="s">
        <v>62</v>
      </c>
      <c r="F11" s="129"/>
      <c r="G11" s="134"/>
      <c r="H11" s="127">
        <v>518</v>
      </c>
      <c r="I11" s="125" t="s">
        <v>77</v>
      </c>
      <c r="J11" s="128"/>
      <c r="K11" s="171" t="s">
        <v>147</v>
      </c>
      <c r="L11" s="131">
        <v>41312</v>
      </c>
      <c r="M11" s="242" t="str">
        <f>IF(L11&lt;&gt;"","Détruit",IF(K11&lt;&gt;"","En cours",""))</f>
        <v>Détruit</v>
      </c>
      <c r="N11" s="144"/>
      <c r="O11" s="282" t="s">
        <v>73</v>
      </c>
      <c r="P11" s="295" t="s">
        <v>86</v>
      </c>
    </row>
    <row r="12" spans="1:16" ht="23.25" customHeight="1">
      <c r="B12" s="318"/>
      <c r="C12" s="319"/>
      <c r="D12" s="319"/>
      <c r="E12" s="319"/>
      <c r="F12" s="319"/>
      <c r="G12" s="319"/>
      <c r="H12" s="320"/>
      <c r="I12" s="320"/>
      <c r="J12" s="321"/>
      <c r="L12" s="322"/>
      <c r="M12" s="328" t="str">
        <f t="shared" ref="M12:M27" si="0">IF(L12&lt;&gt;"","Détruit",IF(K12&lt;&gt;"","En cours",""))</f>
        <v/>
      </c>
      <c r="O12" s="319"/>
    </row>
    <row r="13" spans="1:16" ht="23.25" customHeight="1">
      <c r="B13" s="318"/>
      <c r="C13" s="319"/>
      <c r="D13" s="319"/>
      <c r="E13" s="319"/>
      <c r="F13" s="319"/>
      <c r="G13" s="319"/>
      <c r="H13" s="320"/>
      <c r="I13" s="320"/>
      <c r="J13" s="321"/>
      <c r="L13" s="322"/>
      <c r="M13" s="328" t="str">
        <f t="shared" si="0"/>
        <v/>
      </c>
      <c r="O13" s="319"/>
    </row>
    <row r="14" spans="1:16" ht="23.25" customHeight="1">
      <c r="B14" s="318"/>
      <c r="C14" s="319"/>
      <c r="D14" s="319"/>
      <c r="E14" s="319"/>
      <c r="F14" s="319"/>
      <c r="G14" s="319"/>
      <c r="H14" s="320"/>
      <c r="I14" s="320"/>
      <c r="J14" s="321"/>
      <c r="L14" s="322"/>
      <c r="M14" s="328" t="str">
        <f t="shared" si="0"/>
        <v/>
      </c>
      <c r="O14" s="319"/>
    </row>
    <row r="15" spans="1:16" ht="23.25" customHeight="1">
      <c r="B15" s="318"/>
      <c r="C15" s="319"/>
      <c r="D15" s="319"/>
      <c r="E15" s="319"/>
      <c r="F15" s="319"/>
      <c r="G15" s="319"/>
      <c r="H15" s="320"/>
      <c r="I15" s="320"/>
      <c r="J15" s="321"/>
      <c r="L15" s="322"/>
      <c r="M15" s="328" t="str">
        <f t="shared" si="0"/>
        <v/>
      </c>
      <c r="O15" s="319"/>
    </row>
    <row r="16" spans="1:16" ht="23.25" customHeight="1">
      <c r="B16" s="318"/>
      <c r="C16" s="319"/>
      <c r="D16" s="319"/>
      <c r="E16" s="319"/>
      <c r="F16" s="319"/>
      <c r="G16" s="319"/>
      <c r="H16" s="320"/>
      <c r="I16" s="320"/>
      <c r="J16" s="321"/>
      <c r="L16" s="322"/>
      <c r="M16" s="328" t="str">
        <f t="shared" si="0"/>
        <v/>
      </c>
      <c r="O16" s="319"/>
    </row>
    <row r="17" spans="2:15" ht="23.25" customHeight="1">
      <c r="B17" s="318"/>
      <c r="C17" s="319"/>
      <c r="D17" s="319"/>
      <c r="E17" s="319"/>
      <c r="F17" s="319"/>
      <c r="G17" s="319"/>
      <c r="H17" s="320"/>
      <c r="I17" s="320"/>
      <c r="J17" s="321"/>
      <c r="L17" s="322"/>
      <c r="M17" s="328" t="str">
        <f t="shared" si="0"/>
        <v/>
      </c>
      <c r="O17" s="319"/>
    </row>
    <row r="18" spans="2:15" ht="23.25" customHeight="1">
      <c r="B18" s="318"/>
      <c r="C18" s="319"/>
      <c r="D18" s="319"/>
      <c r="E18" s="319"/>
      <c r="F18" s="319"/>
      <c r="G18" s="319"/>
      <c r="H18" s="320"/>
      <c r="I18" s="320"/>
      <c r="J18" s="321"/>
      <c r="L18" s="322"/>
      <c r="M18" s="328" t="str">
        <f t="shared" si="0"/>
        <v/>
      </c>
      <c r="O18" s="319"/>
    </row>
    <row r="19" spans="2:15" ht="23.25" customHeight="1">
      <c r="B19" s="318"/>
      <c r="C19" s="319"/>
      <c r="D19" s="319"/>
      <c r="E19" s="319"/>
      <c r="F19" s="319"/>
      <c r="G19" s="319"/>
      <c r="H19" s="320"/>
      <c r="I19" s="320"/>
      <c r="J19" s="321"/>
      <c r="L19" s="322"/>
      <c r="M19" s="328" t="str">
        <f t="shared" si="0"/>
        <v/>
      </c>
      <c r="O19" s="319"/>
    </row>
    <row r="20" spans="2:15" ht="23.25" customHeight="1">
      <c r="B20" s="318"/>
      <c r="C20" s="319"/>
      <c r="D20" s="319"/>
      <c r="E20" s="319"/>
      <c r="F20" s="319"/>
      <c r="G20" s="319"/>
      <c r="H20" s="320"/>
      <c r="I20" s="320"/>
      <c r="J20" s="321"/>
      <c r="L20" s="322"/>
      <c r="M20" s="328" t="str">
        <f t="shared" si="0"/>
        <v/>
      </c>
      <c r="O20" s="319"/>
    </row>
    <row r="21" spans="2:15" ht="23.25" customHeight="1">
      <c r="B21" s="318"/>
      <c r="C21" s="319"/>
      <c r="D21" s="319"/>
      <c r="E21" s="319"/>
      <c r="F21" s="319"/>
      <c r="G21" s="319"/>
      <c r="H21" s="320"/>
      <c r="I21" s="320"/>
      <c r="J21" s="321"/>
      <c r="L21" s="322"/>
      <c r="M21" s="328" t="str">
        <f t="shared" si="0"/>
        <v/>
      </c>
      <c r="O21" s="319"/>
    </row>
    <row r="22" spans="2:15" ht="23.25" customHeight="1">
      <c r="B22" s="318"/>
      <c r="C22" s="319"/>
      <c r="D22" s="319"/>
      <c r="E22" s="319"/>
      <c r="F22" s="319"/>
      <c r="G22" s="319"/>
      <c r="H22" s="320"/>
      <c r="I22" s="320"/>
      <c r="J22" s="321"/>
      <c r="L22" s="322"/>
      <c r="M22" s="328" t="str">
        <f t="shared" si="0"/>
        <v/>
      </c>
      <c r="O22" s="319"/>
    </row>
    <row r="23" spans="2:15" ht="23.25" customHeight="1">
      <c r="B23" s="318"/>
      <c r="C23" s="319"/>
      <c r="D23" s="319"/>
      <c r="E23" s="319"/>
      <c r="F23" s="319"/>
      <c r="G23" s="319"/>
      <c r="H23" s="320"/>
      <c r="I23" s="320"/>
      <c r="J23" s="321"/>
      <c r="L23" s="322"/>
      <c r="M23" s="328" t="str">
        <f t="shared" si="0"/>
        <v/>
      </c>
      <c r="O23" s="319"/>
    </row>
    <row r="24" spans="2:15" ht="23.25" customHeight="1">
      <c r="B24" s="318"/>
      <c r="C24" s="319"/>
      <c r="D24" s="319"/>
      <c r="E24" s="319"/>
      <c r="F24" s="319"/>
      <c r="G24" s="319"/>
      <c r="H24" s="320"/>
      <c r="I24" s="320"/>
      <c r="J24" s="321"/>
      <c r="L24" s="322"/>
      <c r="M24" s="328" t="str">
        <f t="shared" si="0"/>
        <v/>
      </c>
      <c r="O24" s="319"/>
    </row>
    <row r="25" spans="2:15" ht="23.25" customHeight="1">
      <c r="B25" s="318"/>
      <c r="C25" s="319"/>
      <c r="D25" s="319"/>
      <c r="E25" s="319"/>
      <c r="F25" s="319"/>
      <c r="G25" s="319"/>
      <c r="H25" s="320"/>
      <c r="I25" s="320"/>
      <c r="J25" s="321"/>
      <c r="L25" s="322"/>
      <c r="M25" s="328" t="str">
        <f t="shared" si="0"/>
        <v/>
      </c>
      <c r="O25" s="319"/>
    </row>
    <row r="26" spans="2:15" ht="23.25" customHeight="1">
      <c r="B26" s="318"/>
      <c r="C26" s="319"/>
      <c r="D26" s="319"/>
      <c r="E26" s="319"/>
      <c r="F26" s="319"/>
      <c r="G26" s="319"/>
      <c r="H26" s="320"/>
      <c r="I26" s="320"/>
      <c r="J26" s="321"/>
      <c r="L26" s="322"/>
      <c r="M26" s="328" t="str">
        <f t="shared" si="0"/>
        <v/>
      </c>
      <c r="O26" s="319"/>
    </row>
    <row r="27" spans="2:15" ht="23.25" customHeight="1">
      <c r="B27" s="318"/>
      <c r="C27" s="319"/>
      <c r="D27" s="319"/>
      <c r="E27" s="319"/>
      <c r="F27" s="319"/>
      <c r="G27" s="319"/>
      <c r="H27" s="320"/>
      <c r="I27" s="320"/>
      <c r="J27" s="321"/>
      <c r="L27" s="322"/>
      <c r="M27" s="328" t="str">
        <f t="shared" si="0"/>
        <v/>
      </c>
      <c r="O27" s="319"/>
    </row>
    <row r="28" spans="2:15" ht="23.25" customHeight="1">
      <c r="B28" s="318"/>
      <c r="C28" s="319"/>
      <c r="D28" s="319"/>
      <c r="E28" s="319"/>
      <c r="F28" s="319"/>
      <c r="G28" s="319"/>
      <c r="H28" s="320"/>
      <c r="I28" s="320"/>
      <c r="J28" s="321"/>
      <c r="L28" s="322"/>
      <c r="M28" s="328" t="str">
        <f t="shared" ref="M28:M91" si="1">IF(L28&lt;&gt;"","Détruit",IF(K28&lt;&gt;"","En cours",""))</f>
        <v/>
      </c>
      <c r="O28" s="319"/>
    </row>
    <row r="29" spans="2:15" ht="23.25" customHeight="1">
      <c r="B29" s="318"/>
      <c r="C29" s="319"/>
      <c r="D29" s="319"/>
      <c r="E29" s="319"/>
      <c r="F29" s="319"/>
      <c r="G29" s="319"/>
      <c r="H29" s="320"/>
      <c r="I29" s="320"/>
      <c r="J29" s="321"/>
      <c r="L29" s="322"/>
      <c r="M29" s="328" t="str">
        <f t="shared" si="1"/>
        <v/>
      </c>
      <c r="O29" s="319"/>
    </row>
    <row r="30" spans="2:15" ht="23.25" customHeight="1">
      <c r="B30" s="318"/>
      <c r="C30" s="319"/>
      <c r="D30" s="319"/>
      <c r="E30" s="319"/>
      <c r="F30" s="319"/>
      <c r="G30" s="319"/>
      <c r="H30" s="320"/>
      <c r="I30" s="320"/>
      <c r="J30" s="321"/>
      <c r="L30" s="322"/>
      <c r="M30" s="328" t="str">
        <f t="shared" si="1"/>
        <v/>
      </c>
      <c r="O30" s="319"/>
    </row>
    <row r="31" spans="2:15" ht="23.25" customHeight="1">
      <c r="B31" s="318"/>
      <c r="C31" s="319"/>
      <c r="D31" s="319"/>
      <c r="E31" s="319"/>
      <c r="F31" s="319"/>
      <c r="G31" s="319"/>
      <c r="H31" s="320"/>
      <c r="I31" s="320"/>
      <c r="J31" s="321"/>
      <c r="L31" s="322"/>
      <c r="M31" s="328" t="str">
        <f t="shared" si="1"/>
        <v/>
      </c>
      <c r="O31" s="319"/>
    </row>
    <row r="32" spans="2:15" ht="23.25" customHeight="1">
      <c r="B32" s="318"/>
      <c r="C32" s="319"/>
      <c r="D32" s="319"/>
      <c r="E32" s="319"/>
      <c r="F32" s="319"/>
      <c r="G32" s="319"/>
      <c r="H32" s="320"/>
      <c r="I32" s="320"/>
      <c r="J32" s="321"/>
      <c r="L32" s="322"/>
      <c r="M32" s="328" t="str">
        <f t="shared" si="1"/>
        <v/>
      </c>
      <c r="O32" s="319"/>
    </row>
    <row r="33" spans="2:15" ht="23.25" customHeight="1">
      <c r="B33" s="318"/>
      <c r="C33" s="319"/>
      <c r="D33" s="319"/>
      <c r="E33" s="319"/>
      <c r="F33" s="319"/>
      <c r="G33" s="319"/>
      <c r="H33" s="320"/>
      <c r="I33" s="320"/>
      <c r="J33" s="321"/>
      <c r="L33" s="322"/>
      <c r="M33" s="328" t="str">
        <f t="shared" si="1"/>
        <v/>
      </c>
      <c r="O33" s="319"/>
    </row>
    <row r="34" spans="2:15" ht="23.25" customHeight="1">
      <c r="B34" s="318"/>
      <c r="C34" s="319"/>
      <c r="D34" s="319"/>
      <c r="E34" s="319"/>
      <c r="F34" s="319"/>
      <c r="G34" s="319"/>
      <c r="H34" s="320"/>
      <c r="I34" s="320"/>
      <c r="J34" s="321"/>
      <c r="L34" s="322"/>
      <c r="M34" s="328" t="str">
        <f t="shared" si="1"/>
        <v/>
      </c>
      <c r="O34" s="319"/>
    </row>
    <row r="35" spans="2:15" ht="23.25" customHeight="1">
      <c r="B35" s="318"/>
      <c r="C35" s="319"/>
      <c r="D35" s="319"/>
      <c r="E35" s="319"/>
      <c r="F35" s="319"/>
      <c r="G35" s="319"/>
      <c r="H35" s="320"/>
      <c r="I35" s="320"/>
      <c r="J35" s="321"/>
      <c r="L35" s="322"/>
      <c r="M35" s="328" t="str">
        <f t="shared" si="1"/>
        <v/>
      </c>
      <c r="O35" s="319"/>
    </row>
    <row r="36" spans="2:15" ht="23.25" customHeight="1">
      <c r="B36" s="318"/>
      <c r="C36" s="319"/>
      <c r="D36" s="319"/>
      <c r="E36" s="319"/>
      <c r="F36" s="319"/>
      <c r="G36" s="319"/>
      <c r="H36" s="320"/>
      <c r="I36" s="320"/>
      <c r="J36" s="321"/>
      <c r="L36" s="322"/>
      <c r="M36" s="328" t="str">
        <f t="shared" si="1"/>
        <v/>
      </c>
      <c r="O36" s="319"/>
    </row>
    <row r="37" spans="2:15" ht="23.25" customHeight="1">
      <c r="B37" s="318"/>
      <c r="C37" s="319"/>
      <c r="D37" s="319"/>
      <c r="E37" s="319"/>
      <c r="F37" s="319"/>
      <c r="G37" s="319"/>
      <c r="H37" s="320"/>
      <c r="I37" s="320"/>
      <c r="J37" s="321"/>
      <c r="L37" s="322"/>
      <c r="M37" s="328" t="str">
        <f t="shared" si="1"/>
        <v/>
      </c>
      <c r="O37" s="319"/>
    </row>
    <row r="38" spans="2:15" ht="23.25" customHeight="1">
      <c r="B38" s="318"/>
      <c r="C38" s="319"/>
      <c r="D38" s="319"/>
      <c r="E38" s="319"/>
      <c r="F38" s="319"/>
      <c r="G38" s="319"/>
      <c r="H38" s="320"/>
      <c r="I38" s="320"/>
      <c r="J38" s="321"/>
      <c r="L38" s="322"/>
      <c r="M38" s="328" t="str">
        <f t="shared" si="1"/>
        <v/>
      </c>
      <c r="O38" s="319"/>
    </row>
    <row r="39" spans="2:15" ht="23.25" customHeight="1">
      <c r="B39" s="318"/>
      <c r="C39" s="319"/>
      <c r="D39" s="319"/>
      <c r="E39" s="319"/>
      <c r="F39" s="319"/>
      <c r="G39" s="319"/>
      <c r="H39" s="320"/>
      <c r="I39" s="320"/>
      <c r="J39" s="321"/>
      <c r="L39" s="322"/>
      <c r="M39" s="328" t="str">
        <f t="shared" si="1"/>
        <v/>
      </c>
      <c r="O39" s="319"/>
    </row>
    <row r="40" spans="2:15" ht="23.25" customHeight="1">
      <c r="B40" s="318"/>
      <c r="C40" s="319"/>
      <c r="D40" s="319"/>
      <c r="E40" s="319"/>
      <c r="F40" s="319"/>
      <c r="G40" s="319"/>
      <c r="H40" s="320"/>
      <c r="I40" s="320"/>
      <c r="J40" s="321"/>
      <c r="L40" s="322"/>
      <c r="M40" s="328" t="str">
        <f t="shared" si="1"/>
        <v/>
      </c>
      <c r="O40" s="319"/>
    </row>
    <row r="41" spans="2:15" ht="23.25" customHeight="1">
      <c r="B41" s="318"/>
      <c r="C41" s="319"/>
      <c r="D41" s="319"/>
      <c r="E41" s="319"/>
      <c r="F41" s="319"/>
      <c r="G41" s="319"/>
      <c r="H41" s="320"/>
      <c r="I41" s="320"/>
      <c r="J41" s="321"/>
      <c r="L41" s="322"/>
      <c r="M41" s="328" t="str">
        <f t="shared" si="1"/>
        <v/>
      </c>
      <c r="O41" s="319"/>
    </row>
    <row r="42" spans="2:15" ht="23.25" customHeight="1">
      <c r="B42" s="318"/>
      <c r="C42" s="319"/>
      <c r="D42" s="319"/>
      <c r="E42" s="319"/>
      <c r="F42" s="319"/>
      <c r="G42" s="319"/>
      <c r="H42" s="320"/>
      <c r="I42" s="320"/>
      <c r="J42" s="321"/>
      <c r="L42" s="322"/>
      <c r="M42" s="328" t="str">
        <f t="shared" si="1"/>
        <v/>
      </c>
      <c r="O42" s="319"/>
    </row>
    <row r="43" spans="2:15" ht="23.25" customHeight="1">
      <c r="B43" s="318"/>
      <c r="C43" s="319"/>
      <c r="D43" s="319"/>
      <c r="E43" s="319"/>
      <c r="F43" s="319"/>
      <c r="G43" s="319"/>
      <c r="H43" s="320"/>
      <c r="I43" s="320"/>
      <c r="J43" s="321"/>
      <c r="L43" s="322"/>
      <c r="M43" s="328" t="str">
        <f t="shared" si="1"/>
        <v/>
      </c>
      <c r="O43" s="319"/>
    </row>
    <row r="44" spans="2:15" ht="23.25" customHeight="1">
      <c r="B44" s="318"/>
      <c r="C44" s="319"/>
      <c r="D44" s="319"/>
      <c r="E44" s="319"/>
      <c r="F44" s="319"/>
      <c r="G44" s="319"/>
      <c r="H44" s="320"/>
      <c r="I44" s="320"/>
      <c r="J44" s="321"/>
      <c r="L44" s="322"/>
      <c r="M44" s="328" t="str">
        <f t="shared" si="1"/>
        <v/>
      </c>
      <c r="O44" s="319"/>
    </row>
    <row r="45" spans="2:15" ht="23.25" customHeight="1">
      <c r="B45" s="318"/>
      <c r="C45" s="319"/>
      <c r="D45" s="319"/>
      <c r="E45" s="319"/>
      <c r="F45" s="319"/>
      <c r="G45" s="319"/>
      <c r="H45" s="320"/>
      <c r="I45" s="320"/>
      <c r="J45" s="321"/>
      <c r="L45" s="322"/>
      <c r="M45" s="328" t="str">
        <f t="shared" si="1"/>
        <v/>
      </c>
      <c r="O45" s="319"/>
    </row>
    <row r="46" spans="2:15" ht="32.25" customHeight="1">
      <c r="B46" s="318"/>
      <c r="C46" s="319"/>
      <c r="D46" s="319"/>
      <c r="E46" s="319"/>
      <c r="F46" s="319"/>
      <c r="G46" s="319"/>
      <c r="H46" s="320"/>
      <c r="I46" s="320"/>
      <c r="J46" s="321"/>
      <c r="L46" s="322"/>
      <c r="M46" s="328" t="str">
        <f t="shared" si="1"/>
        <v/>
      </c>
      <c r="O46" s="319"/>
    </row>
    <row r="47" spans="2:15" ht="23.25" customHeight="1">
      <c r="B47" s="318"/>
      <c r="C47" s="319"/>
      <c r="D47" s="319"/>
      <c r="E47" s="319"/>
      <c r="F47" s="319"/>
      <c r="G47" s="319"/>
      <c r="H47" s="320"/>
      <c r="I47" s="320"/>
      <c r="J47" s="321"/>
      <c r="L47" s="322"/>
      <c r="M47" s="328" t="str">
        <f t="shared" si="1"/>
        <v/>
      </c>
      <c r="O47" s="319"/>
    </row>
    <row r="48" spans="2:15" ht="23.25" customHeight="1">
      <c r="B48" s="318"/>
      <c r="C48" s="319"/>
      <c r="D48" s="319"/>
      <c r="E48" s="319"/>
      <c r="F48" s="319"/>
      <c r="G48" s="319"/>
      <c r="H48" s="320"/>
      <c r="I48" s="320"/>
      <c r="J48" s="321"/>
      <c r="L48" s="322"/>
      <c r="M48" s="328" t="str">
        <f t="shared" si="1"/>
        <v/>
      </c>
      <c r="O48" s="319"/>
    </row>
    <row r="49" spans="2:15" ht="23.25" customHeight="1">
      <c r="B49" s="318"/>
      <c r="C49" s="319"/>
      <c r="D49" s="319"/>
      <c r="E49" s="319"/>
      <c r="F49" s="319"/>
      <c r="G49" s="319"/>
      <c r="H49" s="320"/>
      <c r="I49" s="320"/>
      <c r="J49" s="321"/>
      <c r="L49" s="322"/>
      <c r="M49" s="328" t="str">
        <f t="shared" si="1"/>
        <v/>
      </c>
      <c r="O49" s="319"/>
    </row>
    <row r="50" spans="2:15" ht="23.25" customHeight="1">
      <c r="B50" s="318"/>
      <c r="C50" s="319"/>
      <c r="D50" s="319"/>
      <c r="E50" s="319"/>
      <c r="F50" s="319"/>
      <c r="G50" s="319"/>
      <c r="H50" s="320"/>
      <c r="I50" s="320"/>
      <c r="J50" s="321"/>
      <c r="L50" s="322"/>
      <c r="M50" s="328" t="str">
        <f t="shared" si="1"/>
        <v/>
      </c>
      <c r="O50" s="319"/>
    </row>
    <row r="51" spans="2:15" ht="23.25" customHeight="1">
      <c r="B51" s="318"/>
      <c r="C51" s="319"/>
      <c r="D51" s="319"/>
      <c r="E51" s="319"/>
      <c r="F51" s="319"/>
      <c r="G51" s="319"/>
      <c r="H51" s="320"/>
      <c r="I51" s="320"/>
      <c r="J51" s="321"/>
      <c r="L51" s="322"/>
      <c r="M51" s="328" t="str">
        <f t="shared" si="1"/>
        <v/>
      </c>
      <c r="O51" s="319"/>
    </row>
    <row r="52" spans="2:15" ht="23.25" customHeight="1">
      <c r="B52" s="318"/>
      <c r="C52" s="319"/>
      <c r="D52" s="319"/>
      <c r="E52" s="319"/>
      <c r="F52" s="319"/>
      <c r="G52" s="319"/>
      <c r="H52" s="320"/>
      <c r="I52" s="320"/>
      <c r="J52" s="321"/>
      <c r="L52" s="322"/>
      <c r="M52" s="328" t="str">
        <f t="shared" si="1"/>
        <v/>
      </c>
      <c r="O52" s="319"/>
    </row>
    <row r="53" spans="2:15" ht="33.75" customHeight="1">
      <c r="B53" s="318"/>
      <c r="C53" s="319"/>
      <c r="D53" s="319"/>
      <c r="E53" s="319"/>
      <c r="F53" s="319"/>
      <c r="G53" s="319"/>
      <c r="H53" s="320"/>
      <c r="I53" s="320"/>
      <c r="J53" s="321"/>
      <c r="L53" s="322"/>
      <c r="M53" s="328" t="str">
        <f t="shared" si="1"/>
        <v/>
      </c>
      <c r="O53" s="319"/>
    </row>
    <row r="54" spans="2:15" ht="31.5" customHeight="1">
      <c r="B54" s="318"/>
      <c r="C54" s="319"/>
      <c r="D54" s="319"/>
      <c r="E54" s="319"/>
      <c r="F54" s="319"/>
      <c r="G54" s="319"/>
      <c r="H54" s="320"/>
      <c r="I54" s="320"/>
      <c r="J54" s="321"/>
      <c r="L54" s="322"/>
      <c r="M54" s="328" t="str">
        <f t="shared" si="1"/>
        <v/>
      </c>
      <c r="O54" s="319"/>
    </row>
    <row r="55" spans="2:15" ht="27.75" customHeight="1">
      <c r="B55" s="318"/>
      <c r="C55" s="319"/>
      <c r="D55" s="319"/>
      <c r="E55" s="319"/>
      <c r="F55" s="319"/>
      <c r="G55" s="319"/>
      <c r="H55" s="320"/>
      <c r="I55" s="320"/>
      <c r="J55" s="321"/>
      <c r="L55" s="322"/>
      <c r="M55" s="328" t="str">
        <f t="shared" si="1"/>
        <v/>
      </c>
      <c r="O55" s="319"/>
    </row>
    <row r="56" spans="2:15" ht="27.75" customHeight="1">
      <c r="B56" s="318"/>
      <c r="C56" s="319"/>
      <c r="D56" s="319"/>
      <c r="E56" s="319"/>
      <c r="F56" s="319"/>
      <c r="G56" s="319"/>
      <c r="H56" s="320"/>
      <c r="I56" s="320"/>
      <c r="J56" s="321"/>
      <c r="L56" s="322"/>
      <c r="M56" s="328" t="str">
        <f t="shared" si="1"/>
        <v/>
      </c>
      <c r="O56" s="319"/>
    </row>
    <row r="57" spans="2:15" ht="27.75" customHeight="1">
      <c r="B57" s="318"/>
      <c r="C57" s="319"/>
      <c r="D57" s="319"/>
      <c r="E57" s="319"/>
      <c r="F57" s="319"/>
      <c r="G57" s="319"/>
      <c r="H57" s="320"/>
      <c r="I57" s="320"/>
      <c r="J57" s="321"/>
      <c r="L57" s="322"/>
      <c r="M57" s="328" t="str">
        <f t="shared" si="1"/>
        <v/>
      </c>
      <c r="O57" s="319"/>
    </row>
    <row r="58" spans="2:15" ht="27.75" customHeight="1">
      <c r="B58" s="318"/>
      <c r="C58" s="319"/>
      <c r="D58" s="319"/>
      <c r="E58" s="319"/>
      <c r="F58" s="319"/>
      <c r="G58" s="319"/>
      <c r="H58" s="320"/>
      <c r="I58" s="320"/>
      <c r="J58" s="321"/>
      <c r="L58" s="322"/>
      <c r="M58" s="328" t="str">
        <f t="shared" si="1"/>
        <v/>
      </c>
      <c r="O58" s="319"/>
    </row>
    <row r="59" spans="2:15" ht="27.75" customHeight="1">
      <c r="B59" s="318"/>
      <c r="C59" s="319"/>
      <c r="D59" s="319"/>
      <c r="E59" s="319"/>
      <c r="F59" s="319"/>
      <c r="G59" s="319"/>
      <c r="H59" s="320"/>
      <c r="I59" s="320"/>
      <c r="J59" s="321"/>
      <c r="L59" s="322"/>
      <c r="M59" s="328" t="str">
        <f t="shared" si="1"/>
        <v/>
      </c>
      <c r="O59" s="319"/>
    </row>
    <row r="60" spans="2:15" ht="27.75" customHeight="1">
      <c r="B60" s="318"/>
      <c r="C60" s="319"/>
      <c r="D60" s="319"/>
      <c r="E60" s="319"/>
      <c r="F60" s="319"/>
      <c r="G60" s="319"/>
      <c r="H60" s="320"/>
      <c r="I60" s="320"/>
      <c r="J60" s="321"/>
      <c r="L60" s="322"/>
      <c r="M60" s="328" t="str">
        <f t="shared" si="1"/>
        <v/>
      </c>
      <c r="O60" s="319"/>
    </row>
    <row r="61" spans="2:15" ht="27.75" customHeight="1">
      <c r="B61" s="318"/>
      <c r="C61" s="319"/>
      <c r="D61" s="319"/>
      <c r="E61" s="319"/>
      <c r="F61" s="319"/>
      <c r="G61" s="319"/>
      <c r="H61" s="320"/>
      <c r="I61" s="320"/>
      <c r="J61" s="321"/>
      <c r="L61" s="322"/>
      <c r="M61" s="328" t="str">
        <f t="shared" si="1"/>
        <v/>
      </c>
      <c r="O61" s="319"/>
    </row>
    <row r="62" spans="2:15" ht="27.75" customHeight="1">
      <c r="B62" s="318"/>
      <c r="C62" s="319"/>
      <c r="D62" s="319"/>
      <c r="E62" s="319"/>
      <c r="F62" s="319"/>
      <c r="G62" s="319"/>
      <c r="H62" s="320"/>
      <c r="I62" s="320"/>
      <c r="J62" s="321"/>
      <c r="L62" s="322"/>
      <c r="M62" s="328" t="str">
        <f t="shared" si="1"/>
        <v/>
      </c>
      <c r="O62" s="319"/>
    </row>
    <row r="63" spans="2:15" ht="27.75" customHeight="1">
      <c r="B63" s="318"/>
      <c r="C63" s="319"/>
      <c r="D63" s="319"/>
      <c r="E63" s="319"/>
      <c r="F63" s="319"/>
      <c r="G63" s="319"/>
      <c r="H63" s="320"/>
      <c r="I63" s="320"/>
      <c r="J63" s="321"/>
      <c r="L63" s="322"/>
      <c r="M63" s="328" t="str">
        <f t="shared" si="1"/>
        <v/>
      </c>
      <c r="O63" s="319"/>
    </row>
    <row r="64" spans="2:15" ht="27.75" customHeight="1">
      <c r="B64" s="318"/>
      <c r="C64" s="319"/>
      <c r="D64" s="319"/>
      <c r="E64" s="319"/>
      <c r="F64" s="319"/>
      <c r="G64" s="319"/>
      <c r="H64" s="320"/>
      <c r="I64" s="320"/>
      <c r="J64" s="321"/>
      <c r="L64" s="322"/>
      <c r="M64" s="328" t="str">
        <f t="shared" si="1"/>
        <v/>
      </c>
      <c r="O64" s="319"/>
    </row>
    <row r="65" spans="2:15" ht="27.75" customHeight="1">
      <c r="B65" s="318"/>
      <c r="C65" s="319"/>
      <c r="D65" s="319"/>
      <c r="E65" s="319"/>
      <c r="F65" s="319"/>
      <c r="G65" s="319"/>
      <c r="H65" s="320"/>
      <c r="I65" s="320"/>
      <c r="J65" s="321"/>
      <c r="L65" s="322"/>
      <c r="M65" s="328" t="str">
        <f t="shared" si="1"/>
        <v/>
      </c>
      <c r="O65" s="319"/>
    </row>
    <row r="66" spans="2:15" ht="23.25" customHeight="1">
      <c r="B66" s="318"/>
      <c r="C66" s="319"/>
      <c r="D66" s="319"/>
      <c r="E66" s="319"/>
      <c r="F66" s="319"/>
      <c r="G66" s="319"/>
      <c r="H66" s="320"/>
      <c r="I66" s="320"/>
      <c r="J66" s="321"/>
      <c r="L66" s="322"/>
      <c r="M66" s="328" t="str">
        <f t="shared" si="1"/>
        <v/>
      </c>
      <c r="O66" s="319"/>
    </row>
    <row r="67" spans="2:15" ht="23.25" customHeight="1">
      <c r="B67" s="318"/>
      <c r="C67" s="319"/>
      <c r="D67" s="319"/>
      <c r="E67" s="319"/>
      <c r="F67" s="319"/>
      <c r="G67" s="319"/>
      <c r="H67" s="320"/>
      <c r="I67" s="320"/>
      <c r="J67" s="321"/>
      <c r="L67" s="322"/>
      <c r="M67" s="328" t="str">
        <f t="shared" si="1"/>
        <v/>
      </c>
      <c r="O67" s="319"/>
    </row>
    <row r="68" spans="2:15" ht="23.25" customHeight="1">
      <c r="B68" s="318"/>
      <c r="C68" s="319"/>
      <c r="D68" s="319"/>
      <c r="E68" s="319"/>
      <c r="F68" s="319"/>
      <c r="G68" s="319"/>
      <c r="H68" s="320"/>
      <c r="I68" s="320"/>
      <c r="J68" s="321"/>
      <c r="L68" s="322"/>
      <c r="M68" s="328" t="str">
        <f t="shared" si="1"/>
        <v/>
      </c>
      <c r="O68" s="319"/>
    </row>
    <row r="69" spans="2:15" ht="23.25" customHeight="1">
      <c r="B69" s="318"/>
      <c r="C69" s="319"/>
      <c r="D69" s="319"/>
      <c r="E69" s="319"/>
      <c r="F69" s="319"/>
      <c r="G69" s="319"/>
      <c r="H69" s="320"/>
      <c r="I69" s="320"/>
      <c r="J69" s="321"/>
      <c r="L69" s="322"/>
      <c r="M69" s="328" t="str">
        <f t="shared" si="1"/>
        <v/>
      </c>
      <c r="O69" s="319"/>
    </row>
    <row r="70" spans="2:15" ht="23.25" customHeight="1">
      <c r="B70" s="318"/>
      <c r="C70" s="319"/>
      <c r="D70" s="319"/>
      <c r="E70" s="319"/>
      <c r="F70" s="319"/>
      <c r="G70" s="319"/>
      <c r="H70" s="320"/>
      <c r="I70" s="320"/>
      <c r="J70" s="321"/>
      <c r="L70" s="322"/>
      <c r="M70" s="328" t="str">
        <f t="shared" si="1"/>
        <v/>
      </c>
      <c r="O70" s="319"/>
    </row>
    <row r="71" spans="2:15" ht="23.25" customHeight="1">
      <c r="B71" s="318"/>
      <c r="C71" s="319"/>
      <c r="D71" s="319"/>
      <c r="E71" s="319"/>
      <c r="F71" s="319"/>
      <c r="G71" s="319"/>
      <c r="H71" s="320"/>
      <c r="I71" s="320"/>
      <c r="J71" s="321"/>
      <c r="L71" s="322"/>
      <c r="M71" s="328" t="str">
        <f t="shared" si="1"/>
        <v/>
      </c>
      <c r="O71" s="319"/>
    </row>
    <row r="72" spans="2:15" ht="23.25" customHeight="1">
      <c r="B72" s="318"/>
      <c r="C72" s="319"/>
      <c r="D72" s="319"/>
      <c r="E72" s="319"/>
      <c r="F72" s="319"/>
      <c r="G72" s="319"/>
      <c r="H72" s="320"/>
      <c r="I72" s="320"/>
      <c r="J72" s="321"/>
      <c r="L72" s="322"/>
      <c r="M72" s="328" t="str">
        <f t="shared" si="1"/>
        <v/>
      </c>
      <c r="O72" s="319"/>
    </row>
    <row r="73" spans="2:15" ht="23.25" customHeight="1">
      <c r="B73" s="318"/>
      <c r="C73" s="319"/>
      <c r="D73" s="319"/>
      <c r="E73" s="319"/>
      <c r="F73" s="319"/>
      <c r="G73" s="319"/>
      <c r="H73" s="320"/>
      <c r="I73" s="320"/>
      <c r="J73" s="321"/>
      <c r="L73" s="322"/>
      <c r="M73" s="328" t="str">
        <f t="shared" si="1"/>
        <v/>
      </c>
      <c r="O73" s="319"/>
    </row>
    <row r="74" spans="2:15" ht="23.25" customHeight="1">
      <c r="B74" s="318"/>
      <c r="C74" s="319"/>
      <c r="D74" s="319"/>
      <c r="E74" s="319"/>
      <c r="F74" s="319"/>
      <c r="G74" s="319"/>
      <c r="H74" s="320"/>
      <c r="I74" s="320"/>
      <c r="J74" s="321"/>
      <c r="L74" s="322"/>
      <c r="M74" s="328" t="str">
        <f t="shared" si="1"/>
        <v/>
      </c>
      <c r="O74" s="319"/>
    </row>
    <row r="75" spans="2:15" ht="23.25" customHeight="1">
      <c r="B75" s="318"/>
      <c r="C75" s="319"/>
      <c r="D75" s="319"/>
      <c r="E75" s="319"/>
      <c r="F75" s="319"/>
      <c r="G75" s="319"/>
      <c r="H75" s="320"/>
      <c r="I75" s="320"/>
      <c r="J75" s="321"/>
      <c r="L75" s="322"/>
      <c r="M75" s="328" t="str">
        <f t="shared" si="1"/>
        <v/>
      </c>
      <c r="O75" s="319"/>
    </row>
    <row r="76" spans="2:15" ht="23.25" customHeight="1">
      <c r="B76" s="318"/>
      <c r="C76" s="319"/>
      <c r="D76" s="319"/>
      <c r="E76" s="319"/>
      <c r="F76" s="319"/>
      <c r="G76" s="319"/>
      <c r="H76" s="320"/>
      <c r="I76" s="320"/>
      <c r="J76" s="321"/>
      <c r="L76" s="322"/>
      <c r="M76" s="328" t="str">
        <f t="shared" si="1"/>
        <v/>
      </c>
      <c r="O76" s="319"/>
    </row>
    <row r="77" spans="2:15" ht="23.25" customHeight="1">
      <c r="B77" s="318"/>
      <c r="C77" s="319"/>
      <c r="D77" s="319"/>
      <c r="E77" s="319"/>
      <c r="F77" s="319"/>
      <c r="G77" s="319"/>
      <c r="H77" s="320"/>
      <c r="I77" s="320"/>
      <c r="J77" s="321"/>
      <c r="L77" s="322"/>
      <c r="M77" s="328" t="str">
        <f t="shared" si="1"/>
        <v/>
      </c>
      <c r="O77" s="319"/>
    </row>
    <row r="78" spans="2:15" ht="23.25" customHeight="1">
      <c r="B78" s="318"/>
      <c r="C78" s="319"/>
      <c r="D78" s="319"/>
      <c r="E78" s="319"/>
      <c r="F78" s="319"/>
      <c r="G78" s="319"/>
      <c r="H78" s="320"/>
      <c r="I78" s="320"/>
      <c r="J78" s="321"/>
      <c r="L78" s="322"/>
      <c r="M78" s="328" t="str">
        <f t="shared" si="1"/>
        <v/>
      </c>
      <c r="O78" s="319"/>
    </row>
    <row r="79" spans="2:15" ht="23.25" customHeight="1">
      <c r="B79" s="318"/>
      <c r="C79" s="319"/>
      <c r="D79" s="319"/>
      <c r="E79" s="319"/>
      <c r="F79" s="319"/>
      <c r="G79" s="319"/>
      <c r="H79" s="320"/>
      <c r="I79" s="320"/>
      <c r="J79" s="321"/>
      <c r="L79" s="322"/>
      <c r="M79" s="328" t="str">
        <f t="shared" si="1"/>
        <v/>
      </c>
      <c r="O79" s="319"/>
    </row>
    <row r="80" spans="2:15">
      <c r="B80" s="318"/>
      <c r="C80" s="319"/>
      <c r="D80" s="319"/>
      <c r="E80" s="319"/>
      <c r="F80" s="319"/>
      <c r="G80" s="319"/>
      <c r="H80" s="320"/>
      <c r="I80" s="320"/>
      <c r="J80" s="321"/>
      <c r="L80" s="322"/>
      <c r="M80" s="328" t="str">
        <f t="shared" si="1"/>
        <v/>
      </c>
      <c r="O80" s="319"/>
    </row>
    <row r="81" spans="2:15">
      <c r="B81" s="318"/>
      <c r="C81" s="319"/>
      <c r="D81" s="319"/>
      <c r="E81" s="319"/>
      <c r="F81" s="319"/>
      <c r="G81" s="319"/>
      <c r="H81" s="320"/>
      <c r="I81" s="320"/>
      <c r="J81" s="321"/>
      <c r="L81" s="322"/>
      <c r="M81" s="328" t="str">
        <f t="shared" si="1"/>
        <v/>
      </c>
      <c r="O81" s="319"/>
    </row>
    <row r="82" spans="2:15">
      <c r="B82" s="318"/>
      <c r="C82" s="319"/>
      <c r="D82" s="319"/>
      <c r="E82" s="319"/>
      <c r="F82" s="319"/>
      <c r="G82" s="319"/>
      <c r="H82" s="320"/>
      <c r="I82" s="320"/>
      <c r="J82" s="321"/>
      <c r="L82" s="322"/>
      <c r="M82" s="328" t="str">
        <f t="shared" si="1"/>
        <v/>
      </c>
      <c r="O82" s="319"/>
    </row>
    <row r="83" spans="2:15">
      <c r="B83" s="318"/>
      <c r="C83" s="319"/>
      <c r="D83" s="319"/>
      <c r="E83" s="319"/>
      <c r="F83" s="319"/>
      <c r="G83" s="319"/>
      <c r="H83" s="320"/>
      <c r="I83" s="320"/>
      <c r="J83" s="321"/>
      <c r="L83" s="322"/>
      <c r="M83" s="328" t="str">
        <f t="shared" si="1"/>
        <v/>
      </c>
      <c r="O83" s="319"/>
    </row>
    <row r="84" spans="2:15">
      <c r="B84" s="318"/>
      <c r="C84" s="319"/>
      <c r="D84" s="319"/>
      <c r="E84" s="319"/>
      <c r="F84" s="319"/>
      <c r="G84" s="319"/>
      <c r="H84" s="320"/>
      <c r="I84" s="320"/>
      <c r="J84" s="321"/>
      <c r="L84" s="322"/>
      <c r="M84" s="328" t="str">
        <f t="shared" si="1"/>
        <v/>
      </c>
      <c r="O84" s="319"/>
    </row>
    <row r="85" spans="2:15">
      <c r="B85" s="318"/>
      <c r="C85" s="319"/>
      <c r="D85" s="319"/>
      <c r="E85" s="319"/>
      <c r="F85" s="319"/>
      <c r="G85" s="319"/>
      <c r="H85" s="320"/>
      <c r="I85" s="320"/>
      <c r="J85" s="321"/>
      <c r="L85" s="322"/>
      <c r="M85" s="328" t="str">
        <f t="shared" si="1"/>
        <v/>
      </c>
      <c r="O85" s="319"/>
    </row>
    <row r="86" spans="2:15">
      <c r="B86" s="318"/>
      <c r="C86" s="319"/>
      <c r="D86" s="319"/>
      <c r="E86" s="319"/>
      <c r="F86" s="319"/>
      <c r="G86" s="319"/>
      <c r="H86" s="320"/>
      <c r="I86" s="320"/>
      <c r="J86" s="321"/>
      <c r="L86" s="322"/>
      <c r="M86" s="328" t="str">
        <f t="shared" si="1"/>
        <v/>
      </c>
      <c r="O86" s="319"/>
    </row>
    <row r="87" spans="2:15">
      <c r="B87" s="318"/>
      <c r="C87" s="319"/>
      <c r="D87" s="319"/>
      <c r="E87" s="319"/>
      <c r="F87" s="319"/>
      <c r="G87" s="319"/>
      <c r="H87" s="320"/>
      <c r="I87" s="320"/>
      <c r="J87" s="321"/>
      <c r="L87" s="322"/>
      <c r="M87" s="328" t="str">
        <f t="shared" si="1"/>
        <v/>
      </c>
      <c r="O87" s="319"/>
    </row>
    <row r="88" spans="2:15">
      <c r="B88" s="318"/>
      <c r="C88" s="319"/>
      <c r="D88" s="319"/>
      <c r="E88" s="319"/>
      <c r="F88" s="319"/>
      <c r="G88" s="319"/>
      <c r="H88" s="320"/>
      <c r="I88" s="320"/>
      <c r="J88" s="321"/>
      <c r="L88" s="322"/>
      <c r="M88" s="328" t="str">
        <f t="shared" si="1"/>
        <v/>
      </c>
      <c r="O88" s="319"/>
    </row>
    <row r="89" spans="2:15">
      <c r="B89" s="318"/>
      <c r="C89" s="319"/>
      <c r="D89" s="319"/>
      <c r="E89" s="319"/>
      <c r="F89" s="319"/>
      <c r="G89" s="319"/>
      <c r="H89" s="320"/>
      <c r="I89" s="320"/>
      <c r="J89" s="321"/>
      <c r="L89" s="322"/>
      <c r="M89" s="328" t="str">
        <f t="shared" si="1"/>
        <v/>
      </c>
      <c r="O89" s="319"/>
    </row>
    <row r="90" spans="2:15">
      <c r="B90" s="318"/>
      <c r="C90" s="319"/>
      <c r="D90" s="319"/>
      <c r="E90" s="319"/>
      <c r="F90" s="319"/>
      <c r="G90" s="319"/>
      <c r="H90" s="320"/>
      <c r="I90" s="320"/>
      <c r="J90" s="321"/>
      <c r="L90" s="322"/>
      <c r="M90" s="328" t="str">
        <f t="shared" si="1"/>
        <v/>
      </c>
      <c r="O90" s="319"/>
    </row>
    <row r="91" spans="2:15">
      <c r="B91" s="318"/>
      <c r="C91" s="319"/>
      <c r="D91" s="319"/>
      <c r="E91" s="319"/>
      <c r="F91" s="319"/>
      <c r="G91" s="319"/>
      <c r="H91" s="320"/>
      <c r="I91" s="320"/>
      <c r="J91" s="321"/>
      <c r="L91" s="322"/>
      <c r="M91" s="328" t="str">
        <f t="shared" si="1"/>
        <v/>
      </c>
      <c r="O91" s="319"/>
    </row>
    <row r="92" spans="2:15">
      <c r="B92" s="318"/>
      <c r="C92" s="319"/>
      <c r="D92" s="319"/>
      <c r="E92" s="319"/>
      <c r="F92" s="319"/>
      <c r="G92" s="319"/>
      <c r="H92" s="320"/>
      <c r="I92" s="320"/>
      <c r="J92" s="321"/>
      <c r="L92" s="322"/>
      <c r="M92" s="328" t="str">
        <f t="shared" ref="M92:M155" si="2">IF(L92&lt;&gt;"","Détruit",IF(K92&lt;&gt;"","En cours",""))</f>
        <v/>
      </c>
      <c r="O92" s="319"/>
    </row>
    <row r="93" spans="2:15">
      <c r="B93" s="318"/>
      <c r="C93" s="319"/>
      <c r="D93" s="319"/>
      <c r="E93" s="319"/>
      <c r="F93" s="319"/>
      <c r="G93" s="319"/>
      <c r="H93" s="320"/>
      <c r="I93" s="320"/>
      <c r="J93" s="321"/>
      <c r="L93" s="322"/>
      <c r="M93" s="328" t="str">
        <f t="shared" si="2"/>
        <v/>
      </c>
      <c r="O93" s="319"/>
    </row>
    <row r="94" spans="2:15">
      <c r="B94" s="318"/>
      <c r="C94" s="319"/>
      <c r="D94" s="319"/>
      <c r="E94" s="319"/>
      <c r="F94" s="319"/>
      <c r="G94" s="319"/>
      <c r="H94" s="320"/>
      <c r="I94" s="320"/>
      <c r="J94" s="321"/>
      <c r="L94" s="322"/>
      <c r="M94" s="328" t="str">
        <f t="shared" si="2"/>
        <v/>
      </c>
      <c r="O94" s="319"/>
    </row>
    <row r="95" spans="2:15">
      <c r="B95" s="318"/>
      <c r="C95" s="319"/>
      <c r="D95" s="319"/>
      <c r="E95" s="319"/>
      <c r="F95" s="319"/>
      <c r="G95" s="319"/>
      <c r="H95" s="320"/>
      <c r="I95" s="320"/>
      <c r="J95" s="321"/>
      <c r="L95" s="322"/>
      <c r="M95" s="328" t="str">
        <f t="shared" si="2"/>
        <v/>
      </c>
      <c r="O95" s="319"/>
    </row>
    <row r="96" spans="2:15">
      <c r="B96" s="318"/>
      <c r="C96" s="319"/>
      <c r="D96" s="319"/>
      <c r="E96" s="319"/>
      <c r="F96" s="319"/>
      <c r="G96" s="319"/>
      <c r="H96" s="320"/>
      <c r="I96" s="320"/>
      <c r="J96" s="321"/>
      <c r="L96" s="322"/>
      <c r="M96" s="328" t="str">
        <f t="shared" si="2"/>
        <v/>
      </c>
      <c r="O96" s="319"/>
    </row>
    <row r="97" spans="2:15">
      <c r="B97" s="318"/>
      <c r="C97" s="319"/>
      <c r="D97" s="319"/>
      <c r="E97" s="319"/>
      <c r="F97" s="319"/>
      <c r="G97" s="319"/>
      <c r="H97" s="320"/>
      <c r="I97" s="320"/>
      <c r="J97" s="321"/>
      <c r="L97" s="322"/>
      <c r="M97" s="328" t="str">
        <f t="shared" si="2"/>
        <v/>
      </c>
      <c r="O97" s="319"/>
    </row>
    <row r="98" spans="2:15">
      <c r="B98" s="318"/>
      <c r="C98" s="319"/>
      <c r="D98" s="319"/>
      <c r="E98" s="319"/>
      <c r="F98" s="319"/>
      <c r="G98" s="319"/>
      <c r="H98" s="320"/>
      <c r="I98" s="320"/>
      <c r="J98" s="321"/>
      <c r="L98" s="322"/>
      <c r="M98" s="328" t="str">
        <f t="shared" si="2"/>
        <v/>
      </c>
      <c r="O98" s="319"/>
    </row>
    <row r="99" spans="2:15">
      <c r="B99" s="318"/>
      <c r="C99" s="319"/>
      <c r="D99" s="319"/>
      <c r="E99" s="319"/>
      <c r="F99" s="319"/>
      <c r="G99" s="319"/>
      <c r="H99" s="320"/>
      <c r="I99" s="320"/>
      <c r="J99" s="321"/>
      <c r="L99" s="322"/>
      <c r="M99" s="328" t="str">
        <f t="shared" si="2"/>
        <v/>
      </c>
      <c r="O99" s="319"/>
    </row>
    <row r="100" spans="2:15">
      <c r="B100" s="318"/>
      <c r="C100" s="319"/>
      <c r="D100" s="319"/>
      <c r="E100" s="319"/>
      <c r="F100" s="319"/>
      <c r="G100" s="319"/>
      <c r="H100" s="320"/>
      <c r="I100" s="320"/>
      <c r="J100" s="321"/>
      <c r="L100" s="322"/>
      <c r="M100" s="328" t="str">
        <f t="shared" si="2"/>
        <v/>
      </c>
      <c r="O100" s="319"/>
    </row>
    <row r="101" spans="2:15">
      <c r="B101" s="318"/>
      <c r="C101" s="319"/>
      <c r="D101" s="319"/>
      <c r="E101" s="319"/>
      <c r="F101" s="319"/>
      <c r="G101" s="319"/>
      <c r="H101" s="320"/>
      <c r="I101" s="320"/>
      <c r="J101" s="321"/>
      <c r="L101" s="322"/>
      <c r="M101" s="328" t="str">
        <f t="shared" si="2"/>
        <v/>
      </c>
      <c r="O101" s="319"/>
    </row>
    <row r="102" spans="2:15">
      <c r="B102" s="318"/>
      <c r="C102" s="319"/>
      <c r="D102" s="319"/>
      <c r="E102" s="319"/>
      <c r="F102" s="319"/>
      <c r="G102" s="319"/>
      <c r="H102" s="320"/>
      <c r="I102" s="320"/>
      <c r="J102" s="321"/>
      <c r="L102" s="322"/>
      <c r="M102" s="328" t="str">
        <f t="shared" si="2"/>
        <v/>
      </c>
      <c r="O102" s="319"/>
    </row>
    <row r="103" spans="2:15">
      <c r="B103" s="318"/>
      <c r="C103" s="319"/>
      <c r="D103" s="319"/>
      <c r="E103" s="319"/>
      <c r="F103" s="319"/>
      <c r="G103" s="319"/>
      <c r="H103" s="320"/>
      <c r="I103" s="320"/>
      <c r="J103" s="321"/>
      <c r="L103" s="322"/>
      <c r="M103" s="328" t="str">
        <f t="shared" si="2"/>
        <v/>
      </c>
      <c r="O103" s="319"/>
    </row>
    <row r="104" spans="2:15">
      <c r="B104" s="318"/>
      <c r="C104" s="319"/>
      <c r="D104" s="319"/>
      <c r="E104" s="319"/>
      <c r="F104" s="319"/>
      <c r="G104" s="319"/>
      <c r="H104" s="320"/>
      <c r="I104" s="320"/>
      <c r="J104" s="321"/>
      <c r="L104" s="322"/>
      <c r="M104" s="328" t="str">
        <f t="shared" si="2"/>
        <v/>
      </c>
      <c r="O104" s="319"/>
    </row>
    <row r="105" spans="2:15">
      <c r="B105" s="318"/>
      <c r="C105" s="319"/>
      <c r="D105" s="319"/>
      <c r="E105" s="319"/>
      <c r="F105" s="319"/>
      <c r="G105" s="319"/>
      <c r="H105" s="320"/>
      <c r="I105" s="320"/>
      <c r="J105" s="321"/>
      <c r="L105" s="322"/>
      <c r="M105" s="328" t="str">
        <f t="shared" si="2"/>
        <v/>
      </c>
      <c r="O105" s="319"/>
    </row>
    <row r="106" spans="2:15">
      <c r="B106" s="318"/>
      <c r="C106" s="319"/>
      <c r="D106" s="319"/>
      <c r="E106" s="319"/>
      <c r="F106" s="319"/>
      <c r="G106" s="319"/>
      <c r="H106" s="320"/>
      <c r="I106" s="320"/>
      <c r="J106" s="321"/>
      <c r="L106" s="322"/>
      <c r="M106" s="328" t="str">
        <f t="shared" si="2"/>
        <v/>
      </c>
      <c r="O106" s="319"/>
    </row>
    <row r="107" spans="2:15">
      <c r="B107" s="318"/>
      <c r="C107" s="319"/>
      <c r="D107" s="319"/>
      <c r="E107" s="319"/>
      <c r="F107" s="319"/>
      <c r="G107" s="319"/>
      <c r="H107" s="320"/>
      <c r="I107" s="320"/>
      <c r="J107" s="321"/>
      <c r="L107" s="322"/>
      <c r="M107" s="328" t="str">
        <f t="shared" si="2"/>
        <v/>
      </c>
      <c r="O107" s="319"/>
    </row>
    <row r="108" spans="2:15">
      <c r="B108" s="318"/>
      <c r="C108" s="319"/>
      <c r="D108" s="319"/>
      <c r="E108" s="319"/>
      <c r="F108" s="319"/>
      <c r="G108" s="319"/>
      <c r="H108" s="320"/>
      <c r="I108" s="320"/>
      <c r="J108" s="321"/>
      <c r="L108" s="322"/>
      <c r="M108" s="328" t="str">
        <f t="shared" si="2"/>
        <v/>
      </c>
      <c r="O108" s="319"/>
    </row>
    <row r="109" spans="2:15">
      <c r="B109" s="318"/>
      <c r="C109" s="319"/>
      <c r="D109" s="319"/>
      <c r="E109" s="319"/>
      <c r="F109" s="319"/>
      <c r="G109" s="319"/>
      <c r="H109" s="320"/>
      <c r="I109" s="320"/>
      <c r="J109" s="321"/>
      <c r="L109" s="322"/>
      <c r="M109" s="328" t="str">
        <f t="shared" si="2"/>
        <v/>
      </c>
      <c r="O109" s="319"/>
    </row>
    <row r="110" spans="2:15">
      <c r="B110" s="318"/>
      <c r="C110" s="319"/>
      <c r="D110" s="319"/>
      <c r="E110" s="319"/>
      <c r="F110" s="319"/>
      <c r="G110" s="319"/>
      <c r="H110" s="320"/>
      <c r="I110" s="320"/>
      <c r="J110" s="321"/>
      <c r="L110" s="322"/>
      <c r="M110" s="328" t="str">
        <f t="shared" si="2"/>
        <v/>
      </c>
      <c r="O110" s="319"/>
    </row>
    <row r="111" spans="2:15">
      <c r="B111" s="318"/>
      <c r="C111" s="319"/>
      <c r="D111" s="319"/>
      <c r="E111" s="319"/>
      <c r="F111" s="319"/>
      <c r="G111" s="319"/>
      <c r="H111" s="320"/>
      <c r="I111" s="320"/>
      <c r="J111" s="321"/>
      <c r="L111" s="322"/>
      <c r="M111" s="328" t="str">
        <f t="shared" si="2"/>
        <v/>
      </c>
      <c r="O111" s="319"/>
    </row>
    <row r="112" spans="2:15">
      <c r="B112" s="318"/>
      <c r="C112" s="319"/>
      <c r="D112" s="319"/>
      <c r="E112" s="319"/>
      <c r="F112" s="319"/>
      <c r="G112" s="319"/>
      <c r="H112" s="320"/>
      <c r="I112" s="320"/>
      <c r="J112" s="321"/>
      <c r="L112" s="322"/>
      <c r="M112" s="328" t="str">
        <f t="shared" si="2"/>
        <v/>
      </c>
      <c r="O112" s="319"/>
    </row>
    <row r="113" spans="2:15">
      <c r="B113" s="318"/>
      <c r="C113" s="319"/>
      <c r="D113" s="319"/>
      <c r="E113" s="319"/>
      <c r="F113" s="319"/>
      <c r="G113" s="319"/>
      <c r="H113" s="320"/>
      <c r="I113" s="320"/>
      <c r="J113" s="321"/>
      <c r="L113" s="322"/>
      <c r="M113" s="328" t="str">
        <f t="shared" si="2"/>
        <v/>
      </c>
      <c r="O113" s="319"/>
    </row>
    <row r="114" spans="2:15">
      <c r="B114" s="318"/>
      <c r="C114" s="319"/>
      <c r="D114" s="319"/>
      <c r="E114" s="319"/>
      <c r="F114" s="319"/>
      <c r="G114" s="319"/>
      <c r="H114" s="320"/>
      <c r="I114" s="320"/>
      <c r="J114" s="321"/>
      <c r="L114" s="322"/>
      <c r="M114" s="328" t="str">
        <f t="shared" si="2"/>
        <v/>
      </c>
      <c r="O114" s="319"/>
    </row>
    <row r="115" spans="2:15">
      <c r="B115" s="318"/>
      <c r="C115" s="319"/>
      <c r="D115" s="319"/>
      <c r="E115" s="319"/>
      <c r="F115" s="319"/>
      <c r="G115" s="319"/>
      <c r="H115" s="320"/>
      <c r="I115" s="320"/>
      <c r="J115" s="321"/>
      <c r="L115" s="322"/>
      <c r="M115" s="328" t="str">
        <f t="shared" si="2"/>
        <v/>
      </c>
      <c r="O115" s="319"/>
    </row>
    <row r="116" spans="2:15">
      <c r="B116" s="318"/>
      <c r="C116" s="319"/>
      <c r="D116" s="319"/>
      <c r="E116" s="319"/>
      <c r="F116" s="319"/>
      <c r="G116" s="319"/>
      <c r="H116" s="320"/>
      <c r="I116" s="320"/>
      <c r="J116" s="321"/>
      <c r="L116" s="322"/>
      <c r="M116" s="328" t="str">
        <f t="shared" si="2"/>
        <v/>
      </c>
      <c r="O116" s="319"/>
    </row>
    <row r="117" spans="2:15">
      <c r="B117" s="318"/>
      <c r="C117" s="319"/>
      <c r="D117" s="319"/>
      <c r="E117" s="319"/>
      <c r="F117" s="319"/>
      <c r="G117" s="319"/>
      <c r="H117" s="320"/>
      <c r="I117" s="320"/>
      <c r="J117" s="321"/>
      <c r="L117" s="322"/>
      <c r="M117" s="328" t="str">
        <f t="shared" si="2"/>
        <v/>
      </c>
      <c r="O117" s="319"/>
    </row>
    <row r="118" spans="2:15">
      <c r="B118" s="318"/>
      <c r="C118" s="319"/>
      <c r="D118" s="319"/>
      <c r="E118" s="319"/>
      <c r="F118" s="319"/>
      <c r="G118" s="319"/>
      <c r="H118" s="320"/>
      <c r="I118" s="320"/>
      <c r="J118" s="321"/>
      <c r="L118" s="322"/>
      <c r="M118" s="328" t="str">
        <f t="shared" si="2"/>
        <v/>
      </c>
      <c r="O118" s="319"/>
    </row>
    <row r="119" spans="2:15">
      <c r="B119" s="318"/>
      <c r="C119" s="319"/>
      <c r="D119" s="319"/>
      <c r="E119" s="319"/>
      <c r="F119" s="319"/>
      <c r="G119" s="319"/>
      <c r="H119" s="320"/>
      <c r="I119" s="320"/>
      <c r="J119" s="321"/>
      <c r="L119" s="322"/>
      <c r="M119" s="328" t="str">
        <f t="shared" si="2"/>
        <v/>
      </c>
      <c r="O119" s="319"/>
    </row>
    <row r="120" spans="2:15">
      <c r="B120" s="318"/>
      <c r="C120" s="319"/>
      <c r="D120" s="319"/>
      <c r="E120" s="319"/>
      <c r="F120" s="319"/>
      <c r="G120" s="319"/>
      <c r="H120" s="320"/>
      <c r="I120" s="320"/>
      <c r="J120" s="321"/>
      <c r="L120" s="322"/>
      <c r="M120" s="328" t="str">
        <f t="shared" si="2"/>
        <v/>
      </c>
      <c r="O120" s="319"/>
    </row>
    <row r="121" spans="2:15">
      <c r="B121" s="318"/>
      <c r="C121" s="319"/>
      <c r="D121" s="319"/>
      <c r="E121" s="319"/>
      <c r="F121" s="319"/>
      <c r="G121" s="319"/>
      <c r="H121" s="320"/>
      <c r="I121" s="320"/>
      <c r="J121" s="321"/>
      <c r="L121" s="322"/>
      <c r="M121" s="328" t="str">
        <f t="shared" si="2"/>
        <v/>
      </c>
      <c r="O121" s="319"/>
    </row>
    <row r="122" spans="2:15" ht="12" customHeight="1">
      <c r="B122" s="318"/>
      <c r="C122" s="319"/>
      <c r="D122" s="319"/>
      <c r="E122" s="319"/>
      <c r="F122" s="319"/>
      <c r="G122" s="319"/>
      <c r="H122" s="320"/>
      <c r="I122" s="320"/>
      <c r="J122" s="321"/>
      <c r="L122" s="322"/>
      <c r="M122" s="328" t="str">
        <f t="shared" si="2"/>
        <v/>
      </c>
      <c r="O122" s="319"/>
    </row>
    <row r="123" spans="2:15">
      <c r="B123" s="318"/>
      <c r="C123" s="319"/>
      <c r="D123" s="319"/>
      <c r="E123" s="319"/>
      <c r="F123" s="319"/>
      <c r="G123" s="319"/>
      <c r="H123" s="320"/>
      <c r="I123" s="320"/>
      <c r="J123" s="321"/>
      <c r="L123" s="322"/>
      <c r="M123" s="328" t="str">
        <f t="shared" si="2"/>
        <v/>
      </c>
      <c r="O123" s="319"/>
    </row>
    <row r="124" spans="2:15">
      <c r="B124" s="318"/>
      <c r="C124" s="319"/>
      <c r="D124" s="319"/>
      <c r="E124" s="319"/>
      <c r="F124" s="319"/>
      <c r="G124" s="319"/>
      <c r="H124" s="320"/>
      <c r="I124" s="320"/>
      <c r="J124" s="321"/>
      <c r="L124" s="322"/>
      <c r="M124" s="328" t="str">
        <f t="shared" si="2"/>
        <v/>
      </c>
      <c r="O124" s="319"/>
    </row>
    <row r="125" spans="2:15">
      <c r="B125" s="318"/>
      <c r="C125" s="319"/>
      <c r="D125" s="319"/>
      <c r="E125" s="319"/>
      <c r="F125" s="319"/>
      <c r="G125" s="319"/>
      <c r="H125" s="320"/>
      <c r="I125" s="320"/>
      <c r="J125" s="321"/>
      <c r="L125" s="322"/>
      <c r="M125" s="328" t="str">
        <f t="shared" si="2"/>
        <v/>
      </c>
      <c r="O125" s="319"/>
    </row>
    <row r="126" spans="2:15">
      <c r="B126" s="318"/>
      <c r="C126" s="319"/>
      <c r="D126" s="319"/>
      <c r="E126" s="319"/>
      <c r="F126" s="319"/>
      <c r="G126" s="319"/>
      <c r="H126" s="320"/>
      <c r="I126" s="320"/>
      <c r="J126" s="321"/>
      <c r="L126" s="322"/>
      <c r="M126" s="328" t="str">
        <f t="shared" si="2"/>
        <v/>
      </c>
      <c r="O126" s="319"/>
    </row>
    <row r="127" spans="2:15">
      <c r="B127" s="318"/>
      <c r="C127" s="319"/>
      <c r="D127" s="319"/>
      <c r="E127" s="319"/>
      <c r="F127" s="319"/>
      <c r="G127" s="319"/>
      <c r="H127" s="320"/>
      <c r="I127" s="320"/>
      <c r="J127" s="321"/>
      <c r="L127" s="322"/>
      <c r="M127" s="328" t="str">
        <f t="shared" si="2"/>
        <v/>
      </c>
      <c r="O127" s="319"/>
    </row>
    <row r="128" spans="2:15">
      <c r="B128" s="318"/>
      <c r="C128" s="319"/>
      <c r="D128" s="319"/>
      <c r="E128" s="319"/>
      <c r="F128" s="319"/>
      <c r="G128" s="319"/>
      <c r="H128" s="320"/>
      <c r="I128" s="320"/>
      <c r="J128" s="321"/>
      <c r="L128" s="322"/>
      <c r="M128" s="328" t="str">
        <f t="shared" si="2"/>
        <v/>
      </c>
      <c r="O128" s="319"/>
    </row>
    <row r="129" spans="2:15">
      <c r="B129" s="318"/>
      <c r="C129" s="319"/>
      <c r="D129" s="319"/>
      <c r="E129" s="319"/>
      <c r="F129" s="319"/>
      <c r="G129" s="319"/>
      <c r="H129" s="320"/>
      <c r="I129" s="320"/>
      <c r="J129" s="321"/>
      <c r="L129" s="322"/>
      <c r="M129" s="328" t="str">
        <f t="shared" si="2"/>
        <v/>
      </c>
      <c r="O129" s="319"/>
    </row>
    <row r="130" spans="2:15">
      <c r="B130" s="318"/>
      <c r="C130" s="319"/>
      <c r="D130" s="319"/>
      <c r="E130" s="319"/>
      <c r="F130" s="319"/>
      <c r="G130" s="319"/>
      <c r="H130" s="320"/>
      <c r="I130" s="320"/>
      <c r="J130" s="321"/>
      <c r="L130" s="322"/>
      <c r="M130" s="328" t="str">
        <f t="shared" si="2"/>
        <v/>
      </c>
      <c r="O130" s="319"/>
    </row>
    <row r="131" spans="2:15">
      <c r="B131" s="318"/>
      <c r="C131" s="319"/>
      <c r="D131" s="319"/>
      <c r="E131" s="319"/>
      <c r="F131" s="319"/>
      <c r="G131" s="319"/>
      <c r="H131" s="320"/>
      <c r="I131" s="320"/>
      <c r="J131" s="321"/>
      <c r="L131" s="322"/>
      <c r="M131" s="328" t="str">
        <f t="shared" si="2"/>
        <v/>
      </c>
      <c r="O131" s="319"/>
    </row>
    <row r="132" spans="2:15">
      <c r="B132" s="318"/>
      <c r="C132" s="319"/>
      <c r="D132" s="319"/>
      <c r="E132" s="319"/>
      <c r="F132" s="319"/>
      <c r="G132" s="319"/>
      <c r="H132" s="320"/>
      <c r="I132" s="320"/>
      <c r="J132" s="321"/>
      <c r="L132" s="322"/>
      <c r="M132" s="328" t="str">
        <f t="shared" si="2"/>
        <v/>
      </c>
      <c r="O132" s="319"/>
    </row>
    <row r="133" spans="2:15">
      <c r="B133" s="318"/>
      <c r="C133" s="319"/>
      <c r="D133" s="319"/>
      <c r="E133" s="319"/>
      <c r="F133" s="319"/>
      <c r="G133" s="319"/>
      <c r="H133" s="320"/>
      <c r="I133" s="320"/>
      <c r="J133" s="321"/>
      <c r="L133" s="322"/>
      <c r="M133" s="328" t="str">
        <f t="shared" si="2"/>
        <v/>
      </c>
      <c r="O133" s="319"/>
    </row>
    <row r="134" spans="2:15">
      <c r="B134" s="318"/>
      <c r="C134" s="319"/>
      <c r="D134" s="319"/>
      <c r="E134" s="319"/>
      <c r="F134" s="319"/>
      <c r="G134" s="319"/>
      <c r="H134" s="320"/>
      <c r="I134" s="320"/>
      <c r="J134" s="321"/>
      <c r="L134" s="322"/>
      <c r="M134" s="328" t="str">
        <f t="shared" si="2"/>
        <v/>
      </c>
      <c r="O134" s="319"/>
    </row>
    <row r="135" spans="2:15">
      <c r="B135" s="318"/>
      <c r="C135" s="319"/>
      <c r="D135" s="319"/>
      <c r="E135" s="319"/>
      <c r="F135" s="319"/>
      <c r="G135" s="319"/>
      <c r="H135" s="320"/>
      <c r="I135" s="320"/>
      <c r="J135" s="321"/>
      <c r="L135" s="322"/>
      <c r="M135" s="328" t="str">
        <f t="shared" si="2"/>
        <v/>
      </c>
      <c r="O135" s="319"/>
    </row>
    <row r="136" spans="2:15">
      <c r="B136" s="318"/>
      <c r="C136" s="319"/>
      <c r="D136" s="319"/>
      <c r="E136" s="319"/>
      <c r="F136" s="319"/>
      <c r="G136" s="319"/>
      <c r="H136" s="320"/>
      <c r="I136" s="320"/>
      <c r="J136" s="321"/>
      <c r="L136" s="322"/>
      <c r="M136" s="328" t="str">
        <f t="shared" si="2"/>
        <v/>
      </c>
      <c r="O136" s="319"/>
    </row>
    <row r="137" spans="2:15">
      <c r="B137" s="318"/>
      <c r="C137" s="319"/>
      <c r="D137" s="319"/>
      <c r="E137" s="319"/>
      <c r="F137" s="319"/>
      <c r="G137" s="319"/>
      <c r="H137" s="320"/>
      <c r="I137" s="320"/>
      <c r="J137" s="321"/>
      <c r="L137" s="322"/>
      <c r="M137" s="328" t="str">
        <f t="shared" si="2"/>
        <v/>
      </c>
      <c r="O137" s="319"/>
    </row>
    <row r="138" spans="2:15">
      <c r="B138" s="318"/>
      <c r="C138" s="319"/>
      <c r="D138" s="319"/>
      <c r="E138" s="319"/>
      <c r="F138" s="319"/>
      <c r="G138" s="319"/>
      <c r="H138" s="320"/>
      <c r="I138" s="320"/>
      <c r="J138" s="321"/>
      <c r="L138" s="322"/>
      <c r="M138" s="328" t="str">
        <f t="shared" si="2"/>
        <v/>
      </c>
      <c r="O138" s="319"/>
    </row>
    <row r="139" spans="2:15">
      <c r="B139" s="318"/>
      <c r="C139" s="319"/>
      <c r="D139" s="319"/>
      <c r="E139" s="319"/>
      <c r="F139" s="319"/>
      <c r="G139" s="319"/>
      <c r="H139" s="320"/>
      <c r="I139" s="320"/>
      <c r="J139" s="321"/>
      <c r="L139" s="322"/>
      <c r="M139" s="328" t="str">
        <f t="shared" si="2"/>
        <v/>
      </c>
      <c r="O139" s="319"/>
    </row>
    <row r="140" spans="2:15">
      <c r="B140" s="318"/>
      <c r="C140" s="319"/>
      <c r="D140" s="319"/>
      <c r="E140" s="319"/>
      <c r="F140" s="319"/>
      <c r="G140" s="319"/>
      <c r="H140" s="320"/>
      <c r="I140" s="320"/>
      <c r="J140" s="321"/>
      <c r="L140" s="322"/>
      <c r="M140" s="328" t="str">
        <f t="shared" si="2"/>
        <v/>
      </c>
      <c r="O140" s="319"/>
    </row>
    <row r="141" spans="2:15">
      <c r="B141" s="318"/>
      <c r="C141" s="319"/>
      <c r="D141" s="319"/>
      <c r="E141" s="319"/>
      <c r="F141" s="319"/>
      <c r="G141" s="319"/>
      <c r="H141" s="320"/>
      <c r="I141" s="320"/>
      <c r="J141" s="321"/>
      <c r="L141" s="322"/>
      <c r="M141" s="328" t="str">
        <f t="shared" si="2"/>
        <v/>
      </c>
      <c r="O141" s="319"/>
    </row>
    <row r="142" spans="2:15">
      <c r="B142" s="318"/>
      <c r="C142" s="319"/>
      <c r="D142" s="319"/>
      <c r="E142" s="319"/>
      <c r="F142" s="319"/>
      <c r="G142" s="319"/>
      <c r="H142" s="320"/>
      <c r="I142" s="320"/>
      <c r="J142" s="321"/>
      <c r="L142" s="322"/>
      <c r="M142" s="328" t="str">
        <f t="shared" si="2"/>
        <v/>
      </c>
      <c r="O142" s="319"/>
    </row>
    <row r="143" spans="2:15">
      <c r="B143" s="318"/>
      <c r="C143" s="319"/>
      <c r="D143" s="319"/>
      <c r="E143" s="319"/>
      <c r="F143" s="319"/>
      <c r="G143" s="319"/>
      <c r="H143" s="320"/>
      <c r="I143" s="320"/>
      <c r="J143" s="321"/>
      <c r="L143" s="322"/>
      <c r="M143" s="328" t="str">
        <f t="shared" si="2"/>
        <v/>
      </c>
      <c r="O143" s="319"/>
    </row>
    <row r="144" spans="2:15">
      <c r="B144" s="318"/>
      <c r="C144" s="319"/>
      <c r="D144" s="319"/>
      <c r="E144" s="319"/>
      <c r="F144" s="319"/>
      <c r="G144" s="319"/>
      <c r="H144" s="320"/>
      <c r="I144" s="320"/>
      <c r="J144" s="321"/>
      <c r="L144" s="322"/>
      <c r="M144" s="328" t="str">
        <f t="shared" si="2"/>
        <v/>
      </c>
      <c r="O144" s="319"/>
    </row>
    <row r="145" spans="2:16">
      <c r="B145" s="318"/>
      <c r="C145" s="319"/>
      <c r="D145" s="319"/>
      <c r="E145" s="319"/>
      <c r="F145" s="319"/>
      <c r="G145" s="319"/>
      <c r="H145" s="320"/>
      <c r="I145" s="320"/>
      <c r="J145" s="321"/>
      <c r="L145" s="322"/>
      <c r="M145" s="328" t="str">
        <f t="shared" si="2"/>
        <v/>
      </c>
      <c r="O145" s="319"/>
    </row>
    <row r="146" spans="2:16">
      <c r="B146" s="318"/>
      <c r="C146" s="319"/>
      <c r="D146" s="319"/>
      <c r="E146" s="319"/>
      <c r="F146" s="319"/>
      <c r="G146" s="319"/>
      <c r="H146" s="320"/>
      <c r="I146" s="320"/>
      <c r="J146" s="321"/>
      <c r="L146" s="322"/>
      <c r="M146" s="328" t="str">
        <f t="shared" si="2"/>
        <v/>
      </c>
      <c r="O146" s="319"/>
    </row>
    <row r="147" spans="2:16">
      <c r="B147" s="318"/>
      <c r="C147" s="319"/>
      <c r="D147" s="319"/>
      <c r="E147" s="319"/>
      <c r="F147" s="319"/>
      <c r="G147" s="319"/>
      <c r="H147" s="320"/>
      <c r="I147" s="320"/>
      <c r="J147" s="321"/>
      <c r="L147" s="322"/>
      <c r="M147" s="328" t="str">
        <f t="shared" si="2"/>
        <v/>
      </c>
      <c r="O147" s="319"/>
    </row>
    <row r="148" spans="2:16">
      <c r="B148" s="318"/>
      <c r="C148" s="319"/>
      <c r="D148" s="319"/>
      <c r="E148" s="319"/>
      <c r="F148" s="319"/>
      <c r="G148" s="319"/>
      <c r="H148" s="320"/>
      <c r="I148" s="320"/>
      <c r="J148" s="321"/>
      <c r="L148" s="322"/>
      <c r="M148" s="328" t="str">
        <f t="shared" si="2"/>
        <v/>
      </c>
      <c r="O148" s="319"/>
    </row>
    <row r="149" spans="2:16">
      <c r="B149" s="318"/>
      <c r="C149" s="319"/>
      <c r="D149" s="319"/>
      <c r="E149" s="319"/>
      <c r="F149" s="319"/>
      <c r="G149" s="319"/>
      <c r="H149" s="320"/>
      <c r="I149" s="320"/>
      <c r="J149" s="321"/>
      <c r="L149" s="322"/>
      <c r="M149" s="328" t="str">
        <f t="shared" si="2"/>
        <v/>
      </c>
      <c r="O149" s="319"/>
    </row>
    <row r="150" spans="2:16">
      <c r="B150" s="318"/>
      <c r="C150" s="319"/>
      <c r="D150" s="319"/>
      <c r="E150" s="319"/>
      <c r="F150" s="319"/>
      <c r="G150" s="319"/>
      <c r="H150" s="320"/>
      <c r="I150" s="320"/>
      <c r="J150" s="321"/>
      <c r="L150" s="322"/>
      <c r="M150" s="328" t="str">
        <f t="shared" si="2"/>
        <v/>
      </c>
      <c r="O150" s="319"/>
    </row>
    <row r="151" spans="2:16">
      <c r="B151" s="318"/>
      <c r="C151" s="319"/>
      <c r="D151" s="319"/>
      <c r="E151" s="319"/>
      <c r="F151" s="319"/>
      <c r="G151" s="319"/>
      <c r="H151" s="320"/>
      <c r="I151" s="320"/>
      <c r="J151" s="321"/>
      <c r="L151" s="322"/>
      <c r="M151" s="328" t="str">
        <f t="shared" si="2"/>
        <v/>
      </c>
      <c r="O151" s="319"/>
      <c r="P151" s="319"/>
    </row>
    <row r="152" spans="2:16">
      <c r="B152" s="318"/>
      <c r="C152" s="319"/>
      <c r="D152" s="319"/>
      <c r="E152" s="319"/>
      <c r="F152" s="319"/>
      <c r="G152" s="319"/>
      <c r="H152" s="320"/>
      <c r="I152" s="320"/>
      <c r="J152" s="321"/>
      <c r="L152" s="322"/>
      <c r="M152" s="328" t="str">
        <f t="shared" si="2"/>
        <v/>
      </c>
      <c r="O152" s="319"/>
      <c r="P152" s="319"/>
    </row>
    <row r="153" spans="2:16">
      <c r="B153" s="318"/>
      <c r="C153" s="319"/>
      <c r="D153" s="319"/>
      <c r="E153" s="319"/>
      <c r="F153" s="319"/>
      <c r="G153" s="319"/>
      <c r="H153" s="320"/>
      <c r="I153" s="320"/>
      <c r="J153" s="321"/>
      <c r="L153" s="322"/>
      <c r="M153" s="328" t="str">
        <f t="shared" si="2"/>
        <v/>
      </c>
      <c r="O153" s="319"/>
      <c r="P153" s="319"/>
    </row>
    <row r="154" spans="2:16">
      <c r="B154" s="318"/>
      <c r="C154" s="319"/>
      <c r="D154" s="319"/>
      <c r="E154" s="319"/>
      <c r="F154" s="319"/>
      <c r="G154" s="319"/>
      <c r="H154" s="320"/>
      <c r="I154" s="320"/>
      <c r="J154" s="321"/>
      <c r="L154" s="322"/>
      <c r="M154" s="328" t="str">
        <f t="shared" si="2"/>
        <v/>
      </c>
      <c r="O154" s="319"/>
      <c r="P154" s="319"/>
    </row>
    <row r="155" spans="2:16">
      <c r="B155" s="318"/>
      <c r="C155" s="319"/>
      <c r="D155" s="319"/>
      <c r="E155" s="319"/>
      <c r="F155" s="319"/>
      <c r="G155" s="319"/>
      <c r="H155" s="320"/>
      <c r="I155" s="320"/>
      <c r="J155" s="321"/>
      <c r="L155" s="322"/>
      <c r="M155" s="328" t="str">
        <f t="shared" si="2"/>
        <v/>
      </c>
      <c r="O155" s="319"/>
      <c r="P155" s="319"/>
    </row>
    <row r="156" spans="2:16">
      <c r="B156" s="318"/>
      <c r="C156" s="319"/>
      <c r="D156" s="319"/>
      <c r="E156" s="319"/>
      <c r="F156" s="319"/>
      <c r="G156" s="319"/>
      <c r="H156" s="320"/>
      <c r="I156" s="320"/>
      <c r="J156" s="321"/>
      <c r="L156" s="322"/>
      <c r="M156" s="328" t="str">
        <f t="shared" ref="M156:M219" si="3">IF(L156&lt;&gt;"","Détruit",IF(K156&lt;&gt;"","En cours",""))</f>
        <v/>
      </c>
      <c r="O156" s="319"/>
      <c r="P156" s="319"/>
    </row>
    <row r="157" spans="2:16">
      <c r="B157" s="318"/>
      <c r="C157" s="319"/>
      <c r="D157" s="319"/>
      <c r="E157" s="319"/>
      <c r="F157" s="319"/>
      <c r="G157" s="319"/>
      <c r="H157" s="320"/>
      <c r="I157" s="320"/>
      <c r="J157" s="321"/>
      <c r="L157" s="322"/>
      <c r="M157" s="328" t="str">
        <f t="shared" si="3"/>
        <v/>
      </c>
      <c r="O157" s="319"/>
      <c r="P157" s="319"/>
    </row>
    <row r="158" spans="2:16">
      <c r="B158" s="318"/>
      <c r="C158" s="319"/>
      <c r="D158" s="319"/>
      <c r="E158" s="319"/>
      <c r="F158" s="319"/>
      <c r="G158" s="319"/>
      <c r="H158" s="320"/>
      <c r="I158" s="320"/>
      <c r="J158" s="321"/>
      <c r="L158" s="322"/>
      <c r="M158" s="328" t="str">
        <f t="shared" si="3"/>
        <v/>
      </c>
      <c r="O158" s="319"/>
      <c r="P158" s="319"/>
    </row>
    <row r="159" spans="2:16">
      <c r="B159" s="318"/>
      <c r="C159" s="319"/>
      <c r="D159" s="319"/>
      <c r="E159" s="319"/>
      <c r="F159" s="319"/>
      <c r="G159" s="319"/>
      <c r="H159" s="320"/>
      <c r="I159" s="320"/>
      <c r="J159" s="321"/>
      <c r="L159" s="322"/>
      <c r="M159" s="328" t="str">
        <f t="shared" si="3"/>
        <v/>
      </c>
      <c r="O159" s="319"/>
      <c r="P159" s="319"/>
    </row>
    <row r="160" spans="2:16">
      <c r="B160" s="318"/>
      <c r="C160" s="319"/>
      <c r="D160" s="319"/>
      <c r="E160" s="319"/>
      <c r="F160" s="319"/>
      <c r="G160" s="319"/>
      <c r="H160" s="320"/>
      <c r="I160" s="320"/>
      <c r="J160" s="321"/>
      <c r="L160" s="322"/>
      <c r="M160" s="328" t="str">
        <f t="shared" si="3"/>
        <v/>
      </c>
      <c r="O160" s="319"/>
      <c r="P160" s="319"/>
    </row>
    <row r="161" spans="2:18">
      <c r="B161" s="318"/>
      <c r="C161" s="319"/>
      <c r="D161" s="319"/>
      <c r="E161" s="319"/>
      <c r="F161" s="319"/>
      <c r="G161" s="319"/>
      <c r="H161" s="320"/>
      <c r="I161" s="320"/>
      <c r="J161" s="321"/>
      <c r="L161" s="322"/>
      <c r="M161" s="328" t="str">
        <f t="shared" si="3"/>
        <v/>
      </c>
      <c r="O161" s="319"/>
      <c r="P161" s="319"/>
    </row>
    <row r="162" spans="2:18">
      <c r="B162" s="318"/>
      <c r="C162" s="319"/>
      <c r="D162" s="319"/>
      <c r="E162" s="319"/>
      <c r="F162" s="319"/>
      <c r="G162" s="319"/>
      <c r="H162" s="320"/>
      <c r="I162" s="320"/>
      <c r="J162" s="321"/>
      <c r="L162" s="322"/>
      <c r="M162" s="328" t="str">
        <f t="shared" si="3"/>
        <v/>
      </c>
      <c r="O162" s="319"/>
      <c r="P162" s="319"/>
    </row>
    <row r="163" spans="2:18">
      <c r="B163" s="318"/>
      <c r="C163" s="319"/>
      <c r="D163" s="319"/>
      <c r="E163" s="319"/>
      <c r="F163" s="319"/>
      <c r="G163" s="319"/>
      <c r="H163" s="320"/>
      <c r="I163" s="320"/>
      <c r="J163" s="321"/>
      <c r="L163" s="322"/>
      <c r="M163" s="328" t="str">
        <f t="shared" si="3"/>
        <v/>
      </c>
      <c r="O163" s="319"/>
      <c r="P163" s="319"/>
      <c r="Q163" s="319"/>
      <c r="R163" s="319"/>
    </row>
    <row r="164" spans="2:18">
      <c r="B164" s="318"/>
      <c r="C164" s="319"/>
      <c r="D164" s="319"/>
      <c r="E164" s="319"/>
      <c r="F164" s="319"/>
      <c r="G164" s="319"/>
      <c r="H164" s="320"/>
      <c r="I164" s="320"/>
      <c r="J164" s="321"/>
      <c r="L164" s="322"/>
      <c r="M164" s="328" t="str">
        <f t="shared" si="3"/>
        <v/>
      </c>
      <c r="O164" s="319"/>
      <c r="P164" s="319"/>
      <c r="Q164" s="319"/>
      <c r="R164" s="319"/>
    </row>
    <row r="165" spans="2:18">
      <c r="B165" s="318"/>
      <c r="C165" s="319"/>
      <c r="D165" s="319"/>
      <c r="E165" s="319"/>
      <c r="F165" s="319"/>
      <c r="G165" s="319"/>
      <c r="H165" s="320"/>
      <c r="I165" s="320"/>
      <c r="J165" s="321"/>
      <c r="L165" s="322"/>
      <c r="M165" s="328" t="str">
        <f t="shared" si="3"/>
        <v/>
      </c>
      <c r="O165" s="319"/>
      <c r="P165" s="319"/>
      <c r="Q165" s="319"/>
      <c r="R165" s="319"/>
    </row>
    <row r="166" spans="2:18">
      <c r="B166" s="318"/>
      <c r="C166" s="319"/>
      <c r="D166" s="319"/>
      <c r="E166" s="319"/>
      <c r="F166" s="319"/>
      <c r="G166" s="319"/>
      <c r="H166" s="320"/>
      <c r="I166" s="320"/>
      <c r="J166" s="321"/>
      <c r="L166" s="322"/>
      <c r="M166" s="328" t="str">
        <f t="shared" si="3"/>
        <v/>
      </c>
      <c r="O166" s="319"/>
      <c r="P166" s="319"/>
      <c r="Q166" s="319"/>
      <c r="R166" s="319"/>
    </row>
    <row r="167" spans="2:18">
      <c r="B167" s="318"/>
      <c r="C167" s="319"/>
      <c r="D167" s="319"/>
      <c r="E167" s="319"/>
      <c r="F167" s="319"/>
      <c r="G167" s="319"/>
      <c r="H167" s="320"/>
      <c r="I167" s="320"/>
      <c r="J167" s="321"/>
      <c r="L167" s="322"/>
      <c r="M167" s="328" t="str">
        <f t="shared" si="3"/>
        <v/>
      </c>
      <c r="O167" s="319"/>
      <c r="P167" s="319"/>
      <c r="Q167" s="319"/>
      <c r="R167" s="319"/>
    </row>
    <row r="168" spans="2:18">
      <c r="B168" s="318"/>
      <c r="C168" s="319"/>
      <c r="D168" s="319"/>
      <c r="E168" s="319"/>
      <c r="F168" s="319"/>
      <c r="G168" s="319"/>
      <c r="H168" s="320"/>
      <c r="I168" s="320"/>
      <c r="J168" s="321"/>
      <c r="L168" s="322"/>
      <c r="M168" s="328" t="str">
        <f t="shared" si="3"/>
        <v/>
      </c>
      <c r="O168" s="319"/>
      <c r="P168" s="319"/>
      <c r="Q168" s="319"/>
      <c r="R168" s="319"/>
    </row>
    <row r="169" spans="2:18">
      <c r="B169" s="318"/>
      <c r="C169" s="319"/>
      <c r="D169" s="319"/>
      <c r="E169" s="319"/>
      <c r="F169" s="319"/>
      <c r="G169" s="319"/>
      <c r="H169" s="320"/>
      <c r="I169" s="320"/>
      <c r="J169" s="321"/>
      <c r="L169" s="322"/>
      <c r="M169" s="328" t="str">
        <f t="shared" si="3"/>
        <v/>
      </c>
      <c r="O169" s="319"/>
      <c r="P169" s="319"/>
      <c r="Q169" s="319"/>
      <c r="R169" s="319"/>
    </row>
    <row r="170" spans="2:18">
      <c r="B170" s="318"/>
      <c r="C170" s="319"/>
      <c r="D170" s="319"/>
      <c r="E170" s="319"/>
      <c r="F170" s="319"/>
      <c r="G170" s="319"/>
      <c r="H170" s="320"/>
      <c r="I170" s="320"/>
      <c r="J170" s="321"/>
      <c r="L170" s="322"/>
      <c r="M170" s="328" t="str">
        <f t="shared" si="3"/>
        <v/>
      </c>
      <c r="O170" s="319"/>
      <c r="P170" s="319"/>
      <c r="Q170" s="319"/>
      <c r="R170" s="319"/>
    </row>
    <row r="171" spans="2:18">
      <c r="B171" s="318"/>
      <c r="C171" s="319"/>
      <c r="D171" s="319"/>
      <c r="E171" s="319"/>
      <c r="F171" s="319"/>
      <c r="G171" s="319"/>
      <c r="H171" s="320"/>
      <c r="I171" s="320"/>
      <c r="J171" s="321"/>
      <c r="L171" s="322"/>
      <c r="M171" s="328" t="str">
        <f t="shared" si="3"/>
        <v/>
      </c>
      <c r="O171" s="319"/>
      <c r="P171" s="319"/>
      <c r="Q171" s="319"/>
      <c r="R171" s="319"/>
    </row>
    <row r="172" spans="2:18">
      <c r="B172" s="318"/>
      <c r="C172" s="319"/>
      <c r="D172" s="319"/>
      <c r="E172" s="319"/>
      <c r="F172" s="319"/>
      <c r="G172" s="319"/>
      <c r="H172" s="320"/>
      <c r="I172" s="320"/>
      <c r="J172" s="321"/>
      <c r="L172" s="322"/>
      <c r="M172" s="328" t="str">
        <f t="shared" si="3"/>
        <v/>
      </c>
      <c r="O172" s="319"/>
      <c r="P172" s="319"/>
      <c r="Q172" s="319"/>
      <c r="R172" s="319"/>
    </row>
    <row r="173" spans="2:18">
      <c r="B173" s="318"/>
      <c r="C173" s="319"/>
      <c r="D173" s="319"/>
      <c r="E173" s="319"/>
      <c r="F173" s="319"/>
      <c r="G173" s="319"/>
      <c r="H173" s="320"/>
      <c r="I173" s="320"/>
      <c r="J173" s="321"/>
      <c r="L173" s="322"/>
      <c r="M173" s="328" t="str">
        <f t="shared" si="3"/>
        <v/>
      </c>
      <c r="O173" s="319"/>
      <c r="P173" s="319"/>
      <c r="Q173" s="319"/>
      <c r="R173" s="319"/>
    </row>
    <row r="174" spans="2:18">
      <c r="B174" s="318"/>
      <c r="C174" s="319"/>
      <c r="D174" s="319"/>
      <c r="E174" s="319"/>
      <c r="F174" s="319"/>
      <c r="G174" s="319"/>
      <c r="H174" s="320"/>
      <c r="I174" s="320"/>
      <c r="J174" s="321"/>
      <c r="L174" s="322"/>
      <c r="M174" s="328" t="str">
        <f t="shared" si="3"/>
        <v/>
      </c>
      <c r="O174" s="319"/>
      <c r="P174" s="319"/>
      <c r="Q174" s="319"/>
      <c r="R174" s="319"/>
    </row>
    <row r="175" spans="2:18">
      <c r="B175" s="318"/>
      <c r="C175" s="319"/>
      <c r="D175" s="319"/>
      <c r="E175" s="319"/>
      <c r="F175" s="319"/>
      <c r="G175" s="319"/>
      <c r="H175" s="320"/>
      <c r="I175" s="320"/>
      <c r="J175" s="321"/>
      <c r="L175" s="322"/>
      <c r="M175" s="328" t="str">
        <f t="shared" si="3"/>
        <v/>
      </c>
      <c r="O175" s="319"/>
      <c r="P175" s="319"/>
      <c r="Q175" s="319"/>
      <c r="R175" s="319"/>
    </row>
    <row r="176" spans="2:18">
      <c r="B176" s="318"/>
      <c r="C176" s="319"/>
      <c r="D176" s="319"/>
      <c r="E176" s="319"/>
      <c r="F176" s="319"/>
      <c r="G176" s="319"/>
      <c r="H176" s="320"/>
      <c r="I176" s="320"/>
      <c r="J176" s="321"/>
      <c r="L176" s="322"/>
      <c r="M176" s="328" t="str">
        <f t="shared" si="3"/>
        <v/>
      </c>
      <c r="O176" s="319"/>
      <c r="P176" s="319"/>
      <c r="Q176" s="319"/>
      <c r="R176" s="319"/>
    </row>
    <row r="177" spans="2:18">
      <c r="B177" s="318"/>
      <c r="C177" s="319"/>
      <c r="D177" s="319"/>
      <c r="E177" s="319"/>
      <c r="F177" s="319"/>
      <c r="G177" s="319"/>
      <c r="H177" s="320"/>
      <c r="I177" s="320"/>
      <c r="J177" s="321"/>
      <c r="L177" s="322"/>
      <c r="M177" s="328" t="str">
        <f t="shared" si="3"/>
        <v/>
      </c>
      <c r="O177" s="319"/>
      <c r="P177" s="319"/>
      <c r="Q177" s="319"/>
      <c r="R177" s="319"/>
    </row>
    <row r="178" spans="2:18">
      <c r="B178" s="318"/>
      <c r="C178" s="319"/>
      <c r="D178" s="319"/>
      <c r="E178" s="319"/>
      <c r="F178" s="319"/>
      <c r="G178" s="319"/>
      <c r="H178" s="320"/>
      <c r="I178" s="320"/>
      <c r="J178" s="321"/>
      <c r="L178" s="322"/>
      <c r="M178" s="328" t="str">
        <f t="shared" si="3"/>
        <v/>
      </c>
      <c r="O178" s="319"/>
      <c r="P178" s="319"/>
      <c r="Q178" s="319"/>
      <c r="R178" s="319"/>
    </row>
    <row r="179" spans="2:18">
      <c r="B179" s="318"/>
      <c r="C179" s="319"/>
      <c r="D179" s="319"/>
      <c r="E179" s="319"/>
      <c r="F179" s="319"/>
      <c r="G179" s="319"/>
      <c r="H179" s="320"/>
      <c r="I179" s="320"/>
      <c r="J179" s="321"/>
      <c r="L179" s="322"/>
      <c r="M179" s="328" t="str">
        <f t="shared" si="3"/>
        <v/>
      </c>
      <c r="O179" s="319"/>
      <c r="P179" s="319"/>
      <c r="Q179" s="319"/>
      <c r="R179" s="319"/>
    </row>
    <row r="180" spans="2:18">
      <c r="B180" s="318"/>
      <c r="C180" s="319"/>
      <c r="D180" s="319"/>
      <c r="E180" s="319"/>
      <c r="F180" s="319"/>
      <c r="G180" s="319"/>
      <c r="H180" s="320"/>
      <c r="I180" s="320"/>
      <c r="J180" s="321"/>
      <c r="L180" s="322"/>
      <c r="M180" s="328" t="str">
        <f t="shared" si="3"/>
        <v/>
      </c>
      <c r="O180" s="319"/>
      <c r="P180" s="319"/>
      <c r="Q180" s="319"/>
      <c r="R180" s="319"/>
    </row>
    <row r="181" spans="2:18">
      <c r="B181" s="318"/>
      <c r="C181" s="319"/>
      <c r="D181" s="319"/>
      <c r="E181" s="319"/>
      <c r="F181" s="319"/>
      <c r="G181" s="319"/>
      <c r="H181" s="320"/>
      <c r="I181" s="320"/>
      <c r="J181" s="321"/>
      <c r="L181" s="322"/>
      <c r="M181" s="328" t="str">
        <f t="shared" si="3"/>
        <v/>
      </c>
      <c r="O181" s="319"/>
      <c r="P181" s="319"/>
      <c r="Q181" s="319"/>
      <c r="R181" s="319"/>
    </row>
    <row r="182" spans="2:18">
      <c r="B182" s="318"/>
      <c r="C182" s="319"/>
      <c r="D182" s="319"/>
      <c r="E182" s="319"/>
      <c r="F182" s="319"/>
      <c r="G182" s="319"/>
      <c r="H182" s="320"/>
      <c r="I182" s="320"/>
      <c r="J182" s="321"/>
      <c r="L182" s="322"/>
      <c r="M182" s="328" t="str">
        <f t="shared" si="3"/>
        <v/>
      </c>
      <c r="O182" s="319"/>
      <c r="P182" s="319"/>
      <c r="Q182" s="319"/>
      <c r="R182" s="319"/>
    </row>
    <row r="183" spans="2:18">
      <c r="B183" s="318"/>
      <c r="C183" s="319"/>
      <c r="D183" s="319"/>
      <c r="E183" s="319"/>
      <c r="F183" s="319"/>
      <c r="G183" s="319"/>
      <c r="H183" s="320"/>
      <c r="I183" s="320"/>
      <c r="J183" s="321"/>
      <c r="L183" s="322"/>
      <c r="M183" s="328" t="str">
        <f t="shared" si="3"/>
        <v/>
      </c>
      <c r="O183" s="319"/>
      <c r="P183" s="319"/>
      <c r="Q183" s="319"/>
      <c r="R183" s="319"/>
    </row>
    <row r="184" spans="2:18">
      <c r="B184" s="318"/>
      <c r="C184" s="319"/>
      <c r="D184" s="319"/>
      <c r="E184" s="319"/>
      <c r="F184" s="319"/>
      <c r="G184" s="319"/>
      <c r="H184" s="320"/>
      <c r="I184" s="320"/>
      <c r="J184" s="321"/>
      <c r="L184" s="322"/>
      <c r="M184" s="328" t="str">
        <f t="shared" si="3"/>
        <v/>
      </c>
      <c r="O184" s="319"/>
      <c r="P184" s="319"/>
      <c r="Q184" s="319"/>
      <c r="R184" s="319"/>
    </row>
    <row r="185" spans="2:18">
      <c r="B185" s="318"/>
      <c r="C185" s="319"/>
      <c r="D185" s="319"/>
      <c r="E185" s="319"/>
      <c r="F185" s="319"/>
      <c r="G185" s="319"/>
      <c r="H185" s="320"/>
      <c r="I185" s="320"/>
      <c r="J185" s="321"/>
      <c r="L185" s="322"/>
      <c r="M185" s="328" t="str">
        <f t="shared" si="3"/>
        <v/>
      </c>
      <c r="O185" s="319"/>
      <c r="P185" s="319"/>
      <c r="Q185" s="319"/>
      <c r="R185" s="319"/>
    </row>
    <row r="186" spans="2:18">
      <c r="B186" s="318"/>
      <c r="C186" s="319"/>
      <c r="D186" s="319"/>
      <c r="E186" s="319"/>
      <c r="F186" s="319"/>
      <c r="G186" s="319"/>
      <c r="H186" s="320"/>
      <c r="I186" s="320"/>
      <c r="J186" s="321"/>
      <c r="L186" s="322"/>
      <c r="M186" s="328" t="str">
        <f t="shared" si="3"/>
        <v/>
      </c>
      <c r="O186" s="319"/>
      <c r="P186" s="319"/>
      <c r="Q186" s="319"/>
      <c r="R186" s="319"/>
    </row>
    <row r="187" spans="2:18">
      <c r="B187" s="318"/>
      <c r="C187" s="319"/>
      <c r="D187" s="319"/>
      <c r="E187" s="319"/>
      <c r="F187" s="319"/>
      <c r="G187" s="319"/>
      <c r="H187" s="320"/>
      <c r="I187" s="320"/>
      <c r="J187" s="321"/>
      <c r="L187" s="322"/>
      <c r="M187" s="328" t="str">
        <f t="shared" si="3"/>
        <v/>
      </c>
      <c r="O187" s="319"/>
      <c r="P187" s="319"/>
      <c r="Q187" s="319"/>
      <c r="R187" s="319"/>
    </row>
    <row r="188" spans="2:18">
      <c r="B188" s="318"/>
      <c r="C188" s="319"/>
      <c r="D188" s="319"/>
      <c r="E188" s="319"/>
      <c r="F188" s="319"/>
      <c r="G188" s="319"/>
      <c r="H188" s="320"/>
      <c r="I188" s="320"/>
      <c r="J188" s="321"/>
      <c r="L188" s="322"/>
      <c r="M188" s="328" t="str">
        <f t="shared" si="3"/>
        <v/>
      </c>
      <c r="O188" s="319"/>
      <c r="P188" s="319"/>
      <c r="Q188" s="319"/>
      <c r="R188" s="319"/>
    </row>
    <row r="189" spans="2:18">
      <c r="B189" s="318"/>
      <c r="C189" s="319"/>
      <c r="D189" s="319"/>
      <c r="E189" s="319"/>
      <c r="F189" s="319"/>
      <c r="G189" s="319"/>
      <c r="H189" s="320"/>
      <c r="I189" s="320"/>
      <c r="J189" s="321"/>
      <c r="L189" s="322"/>
      <c r="M189" s="328" t="str">
        <f t="shared" si="3"/>
        <v/>
      </c>
      <c r="O189" s="319"/>
      <c r="P189" s="319"/>
      <c r="Q189" s="319"/>
      <c r="R189" s="319"/>
    </row>
    <row r="190" spans="2:18">
      <c r="B190" s="318"/>
      <c r="C190" s="319"/>
      <c r="D190" s="319"/>
      <c r="E190" s="319"/>
      <c r="F190" s="319"/>
      <c r="G190" s="319"/>
      <c r="H190" s="320"/>
      <c r="I190" s="320"/>
      <c r="J190" s="321"/>
      <c r="L190" s="322"/>
      <c r="M190" s="328" t="str">
        <f t="shared" si="3"/>
        <v/>
      </c>
      <c r="O190" s="319"/>
      <c r="P190" s="319"/>
      <c r="Q190" s="319"/>
      <c r="R190" s="319"/>
    </row>
    <row r="191" spans="2:18">
      <c r="B191" s="318"/>
      <c r="C191" s="319"/>
      <c r="D191" s="319"/>
      <c r="E191" s="319"/>
      <c r="F191" s="319"/>
      <c r="G191" s="319"/>
      <c r="H191" s="320"/>
      <c r="I191" s="320"/>
      <c r="J191" s="321"/>
      <c r="L191" s="322"/>
      <c r="M191" s="328" t="str">
        <f t="shared" si="3"/>
        <v/>
      </c>
      <c r="O191" s="319"/>
      <c r="P191" s="319"/>
      <c r="Q191" s="319"/>
      <c r="R191" s="319"/>
    </row>
    <row r="192" spans="2:18">
      <c r="B192" s="318"/>
      <c r="C192" s="319"/>
      <c r="D192" s="319"/>
      <c r="E192" s="319"/>
      <c r="F192" s="319"/>
      <c r="G192" s="319"/>
      <c r="H192" s="320"/>
      <c r="I192" s="320"/>
      <c r="J192" s="321"/>
      <c r="L192" s="322"/>
      <c r="M192" s="328" t="str">
        <f t="shared" si="3"/>
        <v/>
      </c>
      <c r="O192" s="319"/>
      <c r="P192" s="319"/>
      <c r="Q192" s="319"/>
      <c r="R192" s="319"/>
    </row>
    <row r="193" spans="2:18">
      <c r="B193" s="318"/>
      <c r="C193" s="319"/>
      <c r="D193" s="319"/>
      <c r="E193" s="319"/>
      <c r="F193" s="319"/>
      <c r="G193" s="319"/>
      <c r="H193" s="320"/>
      <c r="I193" s="320"/>
      <c r="J193" s="321"/>
      <c r="L193" s="322"/>
      <c r="M193" s="328" t="str">
        <f t="shared" si="3"/>
        <v/>
      </c>
      <c r="O193" s="319"/>
      <c r="P193" s="319"/>
      <c r="Q193" s="319"/>
      <c r="R193" s="319"/>
    </row>
    <row r="194" spans="2:18">
      <c r="B194" s="318"/>
      <c r="C194" s="319"/>
      <c r="D194" s="319"/>
      <c r="E194" s="319"/>
      <c r="F194" s="319"/>
      <c r="G194" s="319"/>
      <c r="H194" s="320"/>
      <c r="I194" s="320"/>
      <c r="J194" s="321"/>
      <c r="L194" s="322"/>
      <c r="M194" s="328" t="str">
        <f t="shared" si="3"/>
        <v/>
      </c>
      <c r="O194" s="319"/>
      <c r="P194" s="319"/>
      <c r="Q194" s="319"/>
      <c r="R194" s="319"/>
    </row>
    <row r="195" spans="2:18">
      <c r="B195" s="318"/>
      <c r="C195" s="319"/>
      <c r="D195" s="319"/>
      <c r="E195" s="319"/>
      <c r="F195" s="319"/>
      <c r="G195" s="319"/>
      <c r="H195" s="320"/>
      <c r="I195" s="320"/>
      <c r="J195" s="321"/>
      <c r="L195" s="322"/>
      <c r="M195" s="328" t="str">
        <f t="shared" si="3"/>
        <v/>
      </c>
      <c r="O195" s="319"/>
      <c r="P195" s="319"/>
      <c r="Q195" s="319"/>
      <c r="R195" s="319"/>
    </row>
    <row r="196" spans="2:18">
      <c r="B196" s="318"/>
      <c r="C196" s="319"/>
      <c r="D196" s="319"/>
      <c r="E196" s="319"/>
      <c r="F196" s="319"/>
      <c r="G196" s="319"/>
      <c r="H196" s="320"/>
      <c r="I196" s="320"/>
      <c r="J196" s="321"/>
      <c r="L196" s="322"/>
      <c r="M196" s="328" t="str">
        <f t="shared" si="3"/>
        <v/>
      </c>
      <c r="O196" s="319"/>
      <c r="P196" s="319"/>
      <c r="Q196" s="319"/>
      <c r="R196" s="319"/>
    </row>
    <row r="197" spans="2:18">
      <c r="B197" s="318"/>
      <c r="C197" s="319"/>
      <c r="D197" s="319"/>
      <c r="E197" s="319"/>
      <c r="F197" s="319"/>
      <c r="G197" s="319"/>
      <c r="H197" s="320"/>
      <c r="I197" s="320"/>
      <c r="J197" s="321"/>
      <c r="L197" s="322"/>
      <c r="M197" s="328" t="str">
        <f t="shared" si="3"/>
        <v/>
      </c>
      <c r="O197" s="319"/>
      <c r="P197" s="319"/>
      <c r="Q197" s="319"/>
      <c r="R197" s="319"/>
    </row>
    <row r="198" spans="2:18">
      <c r="B198" s="318"/>
      <c r="C198" s="319"/>
      <c r="D198" s="319"/>
      <c r="E198" s="319"/>
      <c r="F198" s="319"/>
      <c r="G198" s="319"/>
      <c r="H198" s="320"/>
      <c r="I198" s="320"/>
      <c r="J198" s="321"/>
      <c r="L198" s="322"/>
      <c r="M198" s="328" t="str">
        <f t="shared" si="3"/>
        <v/>
      </c>
      <c r="O198" s="319"/>
      <c r="P198" s="319"/>
      <c r="Q198" s="319"/>
      <c r="R198" s="319"/>
    </row>
    <row r="199" spans="2:18">
      <c r="B199" s="318"/>
      <c r="C199" s="319"/>
      <c r="D199" s="319"/>
      <c r="E199" s="319"/>
      <c r="F199" s="319"/>
      <c r="G199" s="319"/>
      <c r="H199" s="320"/>
      <c r="I199" s="320"/>
      <c r="J199" s="321"/>
      <c r="L199" s="322"/>
      <c r="M199" s="328" t="str">
        <f t="shared" si="3"/>
        <v/>
      </c>
      <c r="O199" s="319"/>
      <c r="P199" s="319"/>
      <c r="Q199" s="319"/>
      <c r="R199" s="319"/>
    </row>
    <row r="200" spans="2:18">
      <c r="B200" s="318"/>
      <c r="C200" s="319"/>
      <c r="D200" s="319"/>
      <c r="E200" s="319"/>
      <c r="F200" s="319"/>
      <c r="G200" s="319"/>
      <c r="H200" s="320"/>
      <c r="I200" s="320"/>
      <c r="J200" s="321"/>
      <c r="L200" s="322"/>
      <c r="M200" s="328" t="str">
        <f t="shared" si="3"/>
        <v/>
      </c>
      <c r="O200" s="319"/>
      <c r="P200" s="319"/>
      <c r="Q200" s="319"/>
      <c r="R200" s="319"/>
    </row>
    <row r="201" spans="2:18">
      <c r="B201" s="318"/>
      <c r="C201" s="319"/>
      <c r="D201" s="319"/>
      <c r="E201" s="319"/>
      <c r="F201" s="319"/>
      <c r="G201" s="319"/>
      <c r="H201" s="320"/>
      <c r="I201" s="320"/>
      <c r="J201" s="321"/>
      <c r="L201" s="322"/>
      <c r="M201" s="328" t="str">
        <f t="shared" si="3"/>
        <v/>
      </c>
      <c r="O201" s="319"/>
      <c r="P201" s="319"/>
      <c r="Q201" s="319"/>
      <c r="R201" s="319"/>
    </row>
    <row r="202" spans="2:18">
      <c r="B202" s="318"/>
      <c r="C202" s="319"/>
      <c r="D202" s="319"/>
      <c r="E202" s="319"/>
      <c r="F202" s="319"/>
      <c r="G202" s="319"/>
      <c r="H202" s="320"/>
      <c r="I202" s="320"/>
      <c r="J202" s="321"/>
      <c r="L202" s="322"/>
      <c r="M202" s="328" t="str">
        <f t="shared" si="3"/>
        <v/>
      </c>
      <c r="O202" s="319"/>
      <c r="P202" s="319"/>
      <c r="Q202" s="319"/>
      <c r="R202" s="319"/>
    </row>
    <row r="203" spans="2:18">
      <c r="B203" s="318"/>
      <c r="C203" s="319"/>
      <c r="D203" s="319"/>
      <c r="E203" s="319"/>
      <c r="F203" s="319"/>
      <c r="G203" s="319"/>
      <c r="H203" s="320"/>
      <c r="I203" s="320"/>
      <c r="J203" s="321"/>
      <c r="L203" s="322"/>
      <c r="M203" s="328" t="str">
        <f t="shared" si="3"/>
        <v/>
      </c>
      <c r="O203" s="319"/>
      <c r="P203" s="319"/>
      <c r="Q203" s="319"/>
      <c r="R203" s="319"/>
    </row>
    <row r="204" spans="2:18">
      <c r="B204" s="318"/>
      <c r="C204" s="319"/>
      <c r="D204" s="319"/>
      <c r="E204" s="319"/>
      <c r="F204" s="319"/>
      <c r="G204" s="319"/>
      <c r="H204" s="320"/>
      <c r="I204" s="320"/>
      <c r="J204" s="321"/>
      <c r="L204" s="322"/>
      <c r="M204" s="328" t="str">
        <f t="shared" si="3"/>
        <v/>
      </c>
      <c r="O204" s="319"/>
      <c r="P204" s="319"/>
      <c r="Q204" s="319"/>
      <c r="R204" s="319"/>
    </row>
    <row r="205" spans="2:18">
      <c r="B205" s="318"/>
      <c r="C205" s="319"/>
      <c r="D205" s="319"/>
      <c r="E205" s="319"/>
      <c r="F205" s="319"/>
      <c r="G205" s="319"/>
      <c r="H205" s="320"/>
      <c r="I205" s="320"/>
      <c r="J205" s="321"/>
      <c r="L205" s="322"/>
      <c r="M205" s="328" t="str">
        <f t="shared" si="3"/>
        <v/>
      </c>
      <c r="O205" s="319"/>
      <c r="P205" s="319"/>
      <c r="Q205" s="319"/>
      <c r="R205" s="319"/>
    </row>
    <row r="206" spans="2:18">
      <c r="B206" s="318"/>
      <c r="C206" s="319"/>
      <c r="D206" s="319"/>
      <c r="E206" s="319"/>
      <c r="F206" s="319"/>
      <c r="G206" s="319"/>
      <c r="H206" s="320"/>
      <c r="I206" s="320"/>
      <c r="J206" s="321"/>
      <c r="L206" s="322"/>
      <c r="M206" s="328" t="str">
        <f t="shared" si="3"/>
        <v/>
      </c>
      <c r="O206" s="319"/>
      <c r="P206" s="319"/>
      <c r="Q206" s="319"/>
      <c r="R206" s="319"/>
    </row>
    <row r="207" spans="2:18">
      <c r="B207" s="318"/>
      <c r="C207" s="319"/>
      <c r="D207" s="319"/>
      <c r="E207" s="319"/>
      <c r="F207" s="319"/>
      <c r="G207" s="319"/>
      <c r="H207" s="320"/>
      <c r="I207" s="320"/>
      <c r="J207" s="321"/>
      <c r="L207" s="322"/>
      <c r="M207" s="328" t="str">
        <f t="shared" si="3"/>
        <v/>
      </c>
      <c r="O207" s="319"/>
      <c r="P207" s="319"/>
      <c r="Q207" s="319"/>
      <c r="R207" s="319"/>
    </row>
    <row r="208" spans="2:18">
      <c r="B208" s="318"/>
      <c r="C208" s="319"/>
      <c r="D208" s="319"/>
      <c r="E208" s="319"/>
      <c r="F208" s="319"/>
      <c r="G208" s="319"/>
      <c r="H208" s="320"/>
      <c r="I208" s="320"/>
      <c r="J208" s="321"/>
      <c r="L208" s="322"/>
      <c r="M208" s="328" t="str">
        <f t="shared" si="3"/>
        <v/>
      </c>
      <c r="O208" s="319"/>
      <c r="P208" s="319"/>
      <c r="Q208" s="319"/>
      <c r="R208" s="319"/>
    </row>
    <row r="209" spans="2:18">
      <c r="B209" s="318"/>
      <c r="C209" s="319"/>
      <c r="D209" s="319"/>
      <c r="E209" s="319"/>
      <c r="F209" s="319"/>
      <c r="G209" s="319"/>
      <c r="H209" s="320"/>
      <c r="I209" s="320"/>
      <c r="J209" s="321"/>
      <c r="L209" s="322"/>
      <c r="M209" s="328" t="str">
        <f t="shared" si="3"/>
        <v/>
      </c>
      <c r="O209" s="319"/>
      <c r="P209" s="319"/>
      <c r="Q209" s="319"/>
      <c r="R209" s="319"/>
    </row>
    <row r="210" spans="2:18">
      <c r="B210" s="318"/>
      <c r="C210" s="319"/>
      <c r="D210" s="319"/>
      <c r="E210" s="319"/>
      <c r="F210" s="319"/>
      <c r="G210" s="319"/>
      <c r="H210" s="320"/>
      <c r="I210" s="320"/>
      <c r="J210" s="321"/>
      <c r="L210" s="322"/>
      <c r="M210" s="328" t="str">
        <f t="shared" si="3"/>
        <v/>
      </c>
      <c r="O210" s="319"/>
      <c r="P210" s="319"/>
      <c r="Q210" s="319"/>
      <c r="R210" s="319"/>
    </row>
    <row r="211" spans="2:18">
      <c r="B211" s="318"/>
      <c r="C211" s="319"/>
      <c r="D211" s="319"/>
      <c r="E211" s="319"/>
      <c r="F211" s="319"/>
      <c r="G211" s="319"/>
      <c r="H211" s="320"/>
      <c r="I211" s="320"/>
      <c r="J211" s="321"/>
      <c r="L211" s="322"/>
      <c r="M211" s="328" t="str">
        <f t="shared" si="3"/>
        <v/>
      </c>
      <c r="O211" s="319"/>
      <c r="P211" s="319"/>
      <c r="Q211" s="319"/>
      <c r="R211" s="319"/>
    </row>
    <row r="212" spans="2:18">
      <c r="B212" s="318"/>
      <c r="C212" s="319"/>
      <c r="D212" s="319"/>
      <c r="E212" s="319"/>
      <c r="F212" s="319"/>
      <c r="G212" s="319"/>
      <c r="H212" s="320"/>
      <c r="I212" s="320"/>
      <c r="J212" s="321"/>
      <c r="L212" s="322"/>
      <c r="M212" s="328" t="str">
        <f t="shared" si="3"/>
        <v/>
      </c>
      <c r="O212" s="319"/>
      <c r="P212" s="319"/>
      <c r="Q212" s="319"/>
      <c r="R212" s="319"/>
    </row>
    <row r="213" spans="2:18">
      <c r="B213" s="318"/>
      <c r="C213" s="319"/>
      <c r="D213" s="319"/>
      <c r="E213" s="319"/>
      <c r="F213" s="319"/>
      <c r="G213" s="319"/>
      <c r="H213" s="320"/>
      <c r="I213" s="320"/>
      <c r="J213" s="321"/>
      <c r="L213" s="322"/>
      <c r="M213" s="328" t="str">
        <f t="shared" si="3"/>
        <v/>
      </c>
      <c r="O213" s="319"/>
      <c r="P213" s="319"/>
      <c r="Q213" s="319"/>
      <c r="R213" s="319"/>
    </row>
    <row r="214" spans="2:18">
      <c r="B214" s="318"/>
      <c r="C214" s="319"/>
      <c r="D214" s="319"/>
      <c r="E214" s="319"/>
      <c r="F214" s="319"/>
      <c r="G214" s="319"/>
      <c r="H214" s="320"/>
      <c r="I214" s="320"/>
      <c r="J214" s="321"/>
      <c r="L214" s="322"/>
      <c r="M214" s="328" t="str">
        <f t="shared" si="3"/>
        <v/>
      </c>
      <c r="O214" s="319"/>
      <c r="P214" s="319"/>
      <c r="Q214" s="319"/>
      <c r="R214" s="319"/>
    </row>
    <row r="215" spans="2:18">
      <c r="B215" s="318"/>
      <c r="C215" s="319"/>
      <c r="D215" s="319"/>
      <c r="E215" s="319"/>
      <c r="F215" s="319"/>
      <c r="G215" s="319"/>
      <c r="H215" s="320"/>
      <c r="I215" s="320"/>
      <c r="J215" s="321"/>
      <c r="L215" s="322"/>
      <c r="M215" s="328" t="str">
        <f t="shared" si="3"/>
        <v/>
      </c>
      <c r="O215" s="319"/>
      <c r="P215" s="319"/>
      <c r="Q215" s="319"/>
      <c r="R215" s="319"/>
    </row>
    <row r="216" spans="2:18">
      <c r="B216" s="318"/>
      <c r="C216" s="319"/>
      <c r="D216" s="319"/>
      <c r="E216" s="319"/>
      <c r="F216" s="319"/>
      <c r="G216" s="319"/>
      <c r="H216" s="320"/>
      <c r="I216" s="320"/>
      <c r="J216" s="321"/>
      <c r="L216" s="322"/>
      <c r="M216" s="328" t="str">
        <f t="shared" si="3"/>
        <v/>
      </c>
      <c r="O216" s="319"/>
      <c r="P216" s="319"/>
      <c r="Q216" s="319"/>
      <c r="R216" s="319"/>
    </row>
    <row r="217" spans="2:18">
      <c r="B217" s="318"/>
      <c r="C217" s="319"/>
      <c r="D217" s="319"/>
      <c r="E217" s="319"/>
      <c r="F217" s="319"/>
      <c r="G217" s="319"/>
      <c r="H217" s="320"/>
      <c r="I217" s="320"/>
      <c r="J217" s="321"/>
      <c r="L217" s="322"/>
      <c r="M217" s="328" t="str">
        <f t="shared" si="3"/>
        <v/>
      </c>
      <c r="O217" s="319"/>
      <c r="P217" s="319"/>
      <c r="Q217" s="319"/>
      <c r="R217" s="319"/>
    </row>
    <row r="218" spans="2:18">
      <c r="B218" s="318"/>
      <c r="C218" s="319"/>
      <c r="D218" s="319"/>
      <c r="E218" s="319"/>
      <c r="F218" s="319"/>
      <c r="G218" s="319"/>
      <c r="H218" s="320"/>
      <c r="I218" s="320"/>
      <c r="J218" s="321"/>
      <c r="L218" s="322"/>
      <c r="M218" s="328" t="str">
        <f t="shared" si="3"/>
        <v/>
      </c>
      <c r="O218" s="319"/>
      <c r="P218" s="319"/>
      <c r="Q218" s="319"/>
      <c r="R218" s="319"/>
    </row>
    <row r="219" spans="2:18">
      <c r="B219" s="318"/>
      <c r="C219" s="319"/>
      <c r="D219" s="319"/>
      <c r="E219" s="319"/>
      <c r="F219" s="319"/>
      <c r="G219" s="319"/>
      <c r="H219" s="320"/>
      <c r="I219" s="320"/>
      <c r="J219" s="321"/>
      <c r="L219" s="322"/>
      <c r="M219" s="328" t="str">
        <f t="shared" si="3"/>
        <v/>
      </c>
      <c r="O219" s="319"/>
      <c r="P219" s="319"/>
      <c r="Q219" s="319"/>
      <c r="R219" s="319"/>
    </row>
    <row r="220" spans="2:18">
      <c r="B220" s="318"/>
      <c r="C220" s="319"/>
      <c r="D220" s="319"/>
      <c r="E220" s="319"/>
      <c r="F220" s="319"/>
      <c r="G220" s="319"/>
      <c r="H220" s="320"/>
      <c r="I220" s="320"/>
      <c r="J220" s="321"/>
      <c r="L220" s="322"/>
      <c r="M220" s="328" t="str">
        <f t="shared" ref="M220:M283" si="4">IF(L220&lt;&gt;"","Détruit",IF(K220&lt;&gt;"","En cours",""))</f>
        <v/>
      </c>
      <c r="O220" s="319"/>
      <c r="P220" s="319"/>
      <c r="Q220" s="319"/>
      <c r="R220" s="319"/>
    </row>
    <row r="221" spans="2:18">
      <c r="B221" s="318"/>
      <c r="C221" s="319"/>
      <c r="D221" s="319"/>
      <c r="E221" s="319"/>
      <c r="F221" s="319"/>
      <c r="G221" s="319"/>
      <c r="H221" s="320"/>
      <c r="I221" s="320"/>
      <c r="J221" s="321"/>
      <c r="L221" s="322"/>
      <c r="M221" s="328" t="str">
        <f t="shared" si="4"/>
        <v/>
      </c>
      <c r="O221" s="319"/>
      <c r="P221" s="319"/>
      <c r="Q221" s="319"/>
      <c r="R221" s="319"/>
    </row>
    <row r="222" spans="2:18">
      <c r="B222" s="318"/>
      <c r="C222" s="319"/>
      <c r="D222" s="319"/>
      <c r="E222" s="319"/>
      <c r="F222" s="319"/>
      <c r="G222" s="319"/>
      <c r="H222" s="320"/>
      <c r="I222" s="320"/>
      <c r="J222" s="321"/>
      <c r="L222" s="322"/>
      <c r="M222" s="328" t="str">
        <f t="shared" si="4"/>
        <v/>
      </c>
      <c r="O222" s="319"/>
      <c r="P222" s="319"/>
      <c r="Q222" s="319"/>
      <c r="R222" s="319"/>
    </row>
    <row r="223" spans="2:18">
      <c r="B223" s="318"/>
      <c r="C223" s="319"/>
      <c r="D223" s="319"/>
      <c r="E223" s="319"/>
      <c r="F223" s="319"/>
      <c r="G223" s="319"/>
      <c r="H223" s="320"/>
      <c r="I223" s="320"/>
      <c r="J223" s="321"/>
      <c r="L223" s="322"/>
      <c r="M223" s="328" t="str">
        <f t="shared" si="4"/>
        <v/>
      </c>
      <c r="O223" s="319"/>
      <c r="P223" s="319"/>
      <c r="Q223" s="319"/>
      <c r="R223" s="319"/>
    </row>
    <row r="224" spans="2:18">
      <c r="B224" s="318"/>
      <c r="C224" s="319"/>
      <c r="D224" s="319"/>
      <c r="E224" s="319"/>
      <c r="F224" s="319"/>
      <c r="G224" s="319"/>
      <c r="H224" s="320"/>
      <c r="I224" s="320"/>
      <c r="J224" s="321"/>
      <c r="L224" s="322"/>
      <c r="M224" s="328" t="str">
        <f t="shared" si="4"/>
        <v/>
      </c>
      <c r="O224" s="319"/>
      <c r="P224" s="319"/>
      <c r="Q224" s="319"/>
      <c r="R224" s="319"/>
    </row>
    <row r="225" spans="2:18">
      <c r="B225" s="318"/>
      <c r="C225" s="319"/>
      <c r="D225" s="319"/>
      <c r="E225" s="319"/>
      <c r="F225" s="319"/>
      <c r="G225" s="319"/>
      <c r="H225" s="320"/>
      <c r="I225" s="320"/>
      <c r="J225" s="321"/>
      <c r="L225" s="322"/>
      <c r="M225" s="328" t="str">
        <f t="shared" si="4"/>
        <v/>
      </c>
      <c r="O225" s="319"/>
      <c r="P225" s="319"/>
      <c r="Q225" s="319"/>
      <c r="R225" s="319"/>
    </row>
    <row r="226" spans="2:18">
      <c r="B226" s="318"/>
      <c r="C226" s="319"/>
      <c r="D226" s="319"/>
      <c r="E226" s="319"/>
      <c r="F226" s="319"/>
      <c r="G226" s="319"/>
      <c r="H226" s="320"/>
      <c r="I226" s="320"/>
      <c r="J226" s="321"/>
      <c r="L226" s="322"/>
      <c r="M226" s="328" t="str">
        <f t="shared" si="4"/>
        <v/>
      </c>
      <c r="O226" s="319"/>
      <c r="P226" s="319"/>
      <c r="Q226" s="319"/>
      <c r="R226" s="319"/>
    </row>
    <row r="227" spans="2:18">
      <c r="B227" s="318"/>
      <c r="C227" s="319"/>
      <c r="D227" s="319"/>
      <c r="E227" s="319"/>
      <c r="F227" s="319"/>
      <c r="G227" s="319"/>
      <c r="H227" s="320"/>
      <c r="I227" s="320"/>
      <c r="J227" s="321"/>
      <c r="L227" s="322"/>
      <c r="M227" s="328" t="str">
        <f t="shared" si="4"/>
        <v/>
      </c>
      <c r="O227" s="319"/>
      <c r="P227" s="319"/>
      <c r="Q227" s="319"/>
      <c r="R227" s="319"/>
    </row>
    <row r="228" spans="2:18">
      <c r="B228" s="318"/>
      <c r="C228" s="319"/>
      <c r="D228" s="319"/>
      <c r="E228" s="319"/>
      <c r="F228" s="319"/>
      <c r="G228" s="319"/>
      <c r="H228" s="320"/>
      <c r="I228" s="320"/>
      <c r="J228" s="321"/>
      <c r="L228" s="322"/>
      <c r="M228" s="328" t="str">
        <f t="shared" si="4"/>
        <v/>
      </c>
      <c r="O228" s="319"/>
      <c r="P228" s="319"/>
      <c r="Q228" s="319"/>
      <c r="R228" s="319"/>
    </row>
    <row r="229" spans="2:18">
      <c r="B229" s="318"/>
      <c r="C229" s="319"/>
      <c r="D229" s="319"/>
      <c r="E229" s="319"/>
      <c r="F229" s="319"/>
      <c r="G229" s="319"/>
      <c r="H229" s="320"/>
      <c r="I229" s="320"/>
      <c r="J229" s="321"/>
      <c r="L229" s="322"/>
      <c r="M229" s="328" t="str">
        <f t="shared" si="4"/>
        <v/>
      </c>
      <c r="O229" s="319"/>
      <c r="P229" s="319"/>
      <c r="Q229" s="319"/>
      <c r="R229" s="319"/>
    </row>
    <row r="230" spans="2:18">
      <c r="B230" s="318"/>
      <c r="C230" s="319"/>
      <c r="D230" s="319"/>
      <c r="E230" s="319"/>
      <c r="F230" s="319"/>
      <c r="G230" s="319"/>
      <c r="H230" s="320"/>
      <c r="I230" s="320"/>
      <c r="J230" s="321"/>
      <c r="L230" s="322"/>
      <c r="M230" s="328" t="str">
        <f t="shared" si="4"/>
        <v/>
      </c>
      <c r="O230" s="319"/>
      <c r="P230" s="319"/>
      <c r="Q230" s="319"/>
      <c r="R230" s="319"/>
    </row>
    <row r="231" spans="2:18">
      <c r="B231" s="318"/>
      <c r="C231" s="319"/>
      <c r="D231" s="319"/>
      <c r="E231" s="319"/>
      <c r="F231" s="319"/>
      <c r="G231" s="319"/>
      <c r="H231" s="320"/>
      <c r="I231" s="320"/>
      <c r="J231" s="321"/>
      <c r="L231" s="322"/>
      <c r="M231" s="328" t="str">
        <f t="shared" si="4"/>
        <v/>
      </c>
      <c r="O231" s="319"/>
      <c r="P231" s="319"/>
      <c r="Q231" s="319"/>
      <c r="R231" s="319"/>
    </row>
    <row r="232" spans="2:18">
      <c r="B232" s="318"/>
      <c r="C232" s="319"/>
      <c r="D232" s="319"/>
      <c r="E232" s="319"/>
      <c r="F232" s="319"/>
      <c r="G232" s="319"/>
      <c r="H232" s="320"/>
      <c r="I232" s="320"/>
      <c r="J232" s="321"/>
      <c r="L232" s="322"/>
      <c r="M232" s="328" t="str">
        <f t="shared" si="4"/>
        <v/>
      </c>
      <c r="O232" s="319"/>
      <c r="P232" s="319"/>
      <c r="Q232" s="319"/>
      <c r="R232" s="319"/>
    </row>
    <row r="233" spans="2:18">
      <c r="B233" s="318"/>
      <c r="C233" s="319"/>
      <c r="D233" s="319"/>
      <c r="E233" s="319"/>
      <c r="F233" s="319"/>
      <c r="G233" s="319"/>
      <c r="H233" s="320"/>
      <c r="I233" s="320"/>
      <c r="J233" s="321"/>
      <c r="L233" s="322"/>
      <c r="M233" s="328" t="str">
        <f t="shared" si="4"/>
        <v/>
      </c>
      <c r="O233" s="319"/>
      <c r="P233" s="319"/>
      <c r="Q233" s="319"/>
      <c r="R233" s="319"/>
    </row>
    <row r="234" spans="2:18">
      <c r="B234" s="318"/>
      <c r="C234" s="319"/>
      <c r="D234" s="319"/>
      <c r="E234" s="319"/>
      <c r="F234" s="319"/>
      <c r="G234" s="319"/>
      <c r="H234" s="320"/>
      <c r="I234" s="320"/>
      <c r="J234" s="321"/>
      <c r="L234" s="322"/>
      <c r="M234" s="328" t="str">
        <f t="shared" si="4"/>
        <v/>
      </c>
      <c r="O234" s="319"/>
      <c r="P234" s="319"/>
      <c r="Q234" s="319"/>
      <c r="R234" s="319"/>
    </row>
    <row r="235" spans="2:18">
      <c r="B235" s="318"/>
      <c r="C235" s="319"/>
      <c r="D235" s="319"/>
      <c r="E235" s="319"/>
      <c r="F235" s="319"/>
      <c r="G235" s="319"/>
      <c r="H235" s="320"/>
      <c r="I235" s="320"/>
      <c r="J235" s="321"/>
      <c r="L235" s="322"/>
      <c r="M235" s="328" t="str">
        <f t="shared" si="4"/>
        <v/>
      </c>
      <c r="O235" s="319"/>
      <c r="P235" s="319"/>
      <c r="Q235" s="319"/>
      <c r="R235" s="319"/>
    </row>
    <row r="236" spans="2:18">
      <c r="B236" s="318"/>
      <c r="C236" s="319"/>
      <c r="D236" s="319"/>
      <c r="E236" s="319"/>
      <c r="F236" s="319"/>
      <c r="G236" s="319"/>
      <c r="H236" s="320"/>
      <c r="I236" s="320"/>
      <c r="J236" s="321"/>
      <c r="L236" s="322"/>
      <c r="M236" s="328" t="str">
        <f t="shared" si="4"/>
        <v/>
      </c>
      <c r="O236" s="319"/>
      <c r="P236" s="319"/>
      <c r="Q236" s="319"/>
      <c r="R236" s="319"/>
    </row>
    <row r="237" spans="2:18">
      <c r="B237" s="318"/>
      <c r="C237" s="319"/>
      <c r="D237" s="319"/>
      <c r="E237" s="319"/>
      <c r="F237" s="319"/>
      <c r="G237" s="319"/>
      <c r="H237" s="320"/>
      <c r="I237" s="320"/>
      <c r="J237" s="321"/>
      <c r="L237" s="322"/>
      <c r="M237" s="328" t="str">
        <f t="shared" si="4"/>
        <v/>
      </c>
      <c r="O237" s="319"/>
      <c r="P237" s="319"/>
      <c r="Q237" s="319"/>
      <c r="R237" s="319"/>
    </row>
    <row r="238" spans="2:18">
      <c r="B238" s="318"/>
      <c r="C238" s="319"/>
      <c r="D238" s="319"/>
      <c r="E238" s="319"/>
      <c r="F238" s="319"/>
      <c r="G238" s="319"/>
      <c r="H238" s="320"/>
      <c r="I238" s="320"/>
      <c r="J238" s="321"/>
      <c r="L238" s="322"/>
      <c r="M238" s="328" t="str">
        <f t="shared" si="4"/>
        <v/>
      </c>
      <c r="O238" s="319"/>
      <c r="P238" s="319"/>
      <c r="Q238" s="319"/>
      <c r="R238" s="319"/>
    </row>
    <row r="239" spans="2:18">
      <c r="B239" s="318"/>
      <c r="C239" s="319"/>
      <c r="D239" s="319"/>
      <c r="E239" s="319"/>
      <c r="F239" s="319"/>
      <c r="G239" s="319"/>
      <c r="H239" s="320"/>
      <c r="I239" s="320"/>
      <c r="J239" s="321"/>
      <c r="L239" s="322"/>
      <c r="M239" s="328" t="str">
        <f t="shared" si="4"/>
        <v/>
      </c>
      <c r="O239" s="319"/>
      <c r="P239" s="319"/>
      <c r="Q239" s="319"/>
      <c r="R239" s="319"/>
    </row>
    <row r="240" spans="2:18">
      <c r="B240" s="318"/>
      <c r="C240" s="319"/>
      <c r="D240" s="319"/>
      <c r="E240" s="319"/>
      <c r="F240" s="319"/>
      <c r="G240" s="319"/>
      <c r="H240" s="320"/>
      <c r="I240" s="320"/>
      <c r="J240" s="321"/>
      <c r="L240" s="322"/>
      <c r="M240" s="328" t="str">
        <f t="shared" si="4"/>
        <v/>
      </c>
      <c r="O240" s="319"/>
      <c r="P240" s="319"/>
      <c r="Q240" s="319"/>
      <c r="R240" s="319"/>
    </row>
    <row r="241" spans="2:18">
      <c r="B241" s="318"/>
      <c r="C241" s="319"/>
      <c r="D241" s="319"/>
      <c r="E241" s="319"/>
      <c r="F241" s="319"/>
      <c r="G241" s="319"/>
      <c r="H241" s="320"/>
      <c r="I241" s="320"/>
      <c r="J241" s="321"/>
      <c r="L241" s="322"/>
      <c r="M241" s="328" t="str">
        <f t="shared" si="4"/>
        <v/>
      </c>
      <c r="O241" s="319"/>
      <c r="P241" s="319"/>
      <c r="Q241" s="319"/>
      <c r="R241" s="319"/>
    </row>
    <row r="242" spans="2:18">
      <c r="B242" s="318"/>
      <c r="C242" s="319"/>
      <c r="D242" s="319"/>
      <c r="E242" s="319"/>
      <c r="F242" s="319"/>
      <c r="G242" s="319"/>
      <c r="H242" s="320"/>
      <c r="I242" s="320"/>
      <c r="J242" s="321"/>
      <c r="L242" s="322"/>
      <c r="M242" s="328" t="str">
        <f t="shared" si="4"/>
        <v/>
      </c>
      <c r="O242" s="319"/>
      <c r="P242" s="319"/>
      <c r="Q242" s="319"/>
      <c r="R242" s="319"/>
    </row>
    <row r="243" spans="2:18">
      <c r="B243" s="318"/>
      <c r="C243" s="319"/>
      <c r="D243" s="319"/>
      <c r="E243" s="319"/>
      <c r="F243" s="319"/>
      <c r="G243" s="319"/>
      <c r="H243" s="320"/>
      <c r="I243" s="320"/>
      <c r="J243" s="321"/>
      <c r="L243" s="322"/>
      <c r="M243" s="328" t="str">
        <f t="shared" si="4"/>
        <v/>
      </c>
      <c r="O243" s="319"/>
      <c r="P243" s="319"/>
      <c r="Q243" s="319"/>
      <c r="R243" s="319"/>
    </row>
    <row r="244" spans="2:18">
      <c r="B244" s="318"/>
      <c r="C244" s="319"/>
      <c r="D244" s="319"/>
      <c r="E244" s="319"/>
      <c r="F244" s="319"/>
      <c r="G244" s="319"/>
      <c r="H244" s="320"/>
      <c r="I244" s="320"/>
      <c r="J244" s="321"/>
      <c r="L244" s="322"/>
      <c r="M244" s="328" t="str">
        <f t="shared" si="4"/>
        <v/>
      </c>
      <c r="O244" s="319"/>
      <c r="P244" s="319"/>
      <c r="Q244" s="319"/>
      <c r="R244" s="319"/>
    </row>
    <row r="245" spans="2:18">
      <c r="B245" s="318"/>
      <c r="C245" s="319"/>
      <c r="D245" s="319"/>
      <c r="E245" s="319"/>
      <c r="F245" s="319"/>
      <c r="G245" s="319"/>
      <c r="H245" s="320"/>
      <c r="I245" s="320"/>
      <c r="J245" s="321"/>
      <c r="L245" s="322"/>
      <c r="M245" s="328" t="str">
        <f t="shared" si="4"/>
        <v/>
      </c>
      <c r="O245" s="319"/>
      <c r="P245" s="319"/>
      <c r="Q245" s="319"/>
      <c r="R245" s="319"/>
    </row>
    <row r="246" spans="2:18">
      <c r="B246" s="318"/>
      <c r="C246" s="319"/>
      <c r="D246" s="319"/>
      <c r="E246" s="319"/>
      <c r="F246" s="319"/>
      <c r="G246" s="319"/>
      <c r="H246" s="320"/>
      <c r="I246" s="320"/>
      <c r="J246" s="321"/>
      <c r="L246" s="322"/>
      <c r="M246" s="328" t="str">
        <f t="shared" si="4"/>
        <v/>
      </c>
      <c r="O246" s="319"/>
      <c r="P246" s="319"/>
      <c r="Q246" s="319"/>
      <c r="R246" s="319"/>
    </row>
    <row r="247" spans="2:18">
      <c r="B247" s="318"/>
      <c r="C247" s="319"/>
      <c r="D247" s="319"/>
      <c r="E247" s="319"/>
      <c r="F247" s="319"/>
      <c r="G247" s="319"/>
      <c r="H247" s="320"/>
      <c r="I247" s="320"/>
      <c r="J247" s="321"/>
      <c r="L247" s="322"/>
      <c r="M247" s="328" t="str">
        <f t="shared" si="4"/>
        <v/>
      </c>
      <c r="O247" s="319"/>
      <c r="P247" s="319"/>
      <c r="Q247" s="319"/>
      <c r="R247" s="319"/>
    </row>
    <row r="248" spans="2:18">
      <c r="B248" s="318"/>
      <c r="C248" s="319"/>
      <c r="D248" s="319"/>
      <c r="E248" s="319"/>
      <c r="F248" s="319"/>
      <c r="G248" s="319"/>
      <c r="H248" s="320"/>
      <c r="I248" s="320"/>
      <c r="J248" s="321"/>
      <c r="L248" s="322"/>
      <c r="M248" s="328" t="str">
        <f t="shared" si="4"/>
        <v/>
      </c>
      <c r="O248" s="319"/>
      <c r="P248" s="319"/>
      <c r="Q248" s="319"/>
      <c r="R248" s="319"/>
    </row>
    <row r="249" spans="2:18">
      <c r="B249" s="318"/>
      <c r="C249" s="319"/>
      <c r="D249" s="319"/>
      <c r="E249" s="319"/>
      <c r="F249" s="319"/>
      <c r="G249" s="319"/>
      <c r="H249" s="320"/>
      <c r="I249" s="320"/>
      <c r="J249" s="321"/>
      <c r="L249" s="322"/>
      <c r="M249" s="328" t="str">
        <f t="shared" si="4"/>
        <v/>
      </c>
      <c r="O249" s="319"/>
      <c r="P249" s="319"/>
      <c r="Q249" s="319"/>
      <c r="R249" s="319"/>
    </row>
    <row r="250" spans="2:18">
      <c r="B250" s="318"/>
      <c r="C250" s="319"/>
      <c r="D250" s="319"/>
      <c r="E250" s="319"/>
      <c r="F250" s="319"/>
      <c r="G250" s="319"/>
      <c r="H250" s="320"/>
      <c r="I250" s="320"/>
      <c r="J250" s="321"/>
      <c r="L250" s="322"/>
      <c r="M250" s="328" t="str">
        <f t="shared" si="4"/>
        <v/>
      </c>
      <c r="O250" s="319"/>
      <c r="P250" s="319"/>
      <c r="Q250" s="319"/>
      <c r="R250" s="319"/>
    </row>
    <row r="251" spans="2:18">
      <c r="B251" s="318"/>
      <c r="C251" s="319"/>
      <c r="D251" s="319"/>
      <c r="E251" s="319"/>
      <c r="F251" s="319"/>
      <c r="G251" s="319"/>
      <c r="H251" s="320"/>
      <c r="I251" s="320"/>
      <c r="J251" s="321"/>
      <c r="L251" s="322"/>
      <c r="M251" s="328" t="str">
        <f t="shared" si="4"/>
        <v/>
      </c>
      <c r="O251" s="319"/>
      <c r="P251" s="319"/>
      <c r="Q251" s="319"/>
      <c r="R251" s="319"/>
    </row>
    <row r="252" spans="2:18">
      <c r="B252" s="318"/>
      <c r="C252" s="319"/>
      <c r="D252" s="319"/>
      <c r="E252" s="319"/>
      <c r="F252" s="319"/>
      <c r="G252" s="319"/>
      <c r="H252" s="320"/>
      <c r="I252" s="320"/>
      <c r="J252" s="321"/>
      <c r="L252" s="322"/>
      <c r="M252" s="328" t="str">
        <f t="shared" si="4"/>
        <v/>
      </c>
      <c r="O252" s="319"/>
      <c r="P252" s="319"/>
      <c r="Q252" s="319"/>
      <c r="R252" s="319"/>
    </row>
    <row r="253" spans="2:18">
      <c r="B253" s="318"/>
      <c r="C253" s="319"/>
      <c r="D253" s="319"/>
      <c r="E253" s="319"/>
      <c r="F253" s="319"/>
      <c r="G253" s="319"/>
      <c r="H253" s="320"/>
      <c r="I253" s="320"/>
      <c r="J253" s="321"/>
      <c r="L253" s="322"/>
      <c r="M253" s="328" t="str">
        <f t="shared" si="4"/>
        <v/>
      </c>
      <c r="O253" s="319"/>
      <c r="P253" s="319"/>
      <c r="Q253" s="319"/>
      <c r="R253" s="319"/>
    </row>
    <row r="254" spans="2:18">
      <c r="B254" s="318"/>
      <c r="C254" s="319"/>
      <c r="D254" s="319"/>
      <c r="E254" s="319"/>
      <c r="F254" s="319"/>
      <c r="G254" s="319"/>
      <c r="H254" s="320"/>
      <c r="I254" s="320"/>
      <c r="J254" s="321"/>
      <c r="L254" s="322"/>
      <c r="M254" s="328" t="str">
        <f t="shared" si="4"/>
        <v/>
      </c>
      <c r="O254" s="319"/>
      <c r="P254" s="319"/>
      <c r="Q254" s="319"/>
      <c r="R254" s="319"/>
    </row>
    <row r="255" spans="2:18">
      <c r="B255" s="318"/>
      <c r="C255" s="319"/>
      <c r="D255" s="319"/>
      <c r="E255" s="319"/>
      <c r="F255" s="319"/>
      <c r="G255" s="319"/>
      <c r="H255" s="320"/>
      <c r="I255" s="320"/>
      <c r="J255" s="321"/>
      <c r="L255" s="322"/>
      <c r="M255" s="328" t="str">
        <f t="shared" si="4"/>
        <v/>
      </c>
      <c r="O255" s="319"/>
      <c r="P255" s="319"/>
      <c r="Q255" s="319"/>
      <c r="R255" s="319"/>
    </row>
    <row r="256" spans="2:18">
      <c r="B256" s="318"/>
      <c r="C256" s="319"/>
      <c r="D256" s="319"/>
      <c r="E256" s="319"/>
      <c r="F256" s="319"/>
      <c r="G256" s="319"/>
      <c r="H256" s="320"/>
      <c r="I256" s="320"/>
      <c r="J256" s="321"/>
      <c r="L256" s="322"/>
      <c r="M256" s="328" t="str">
        <f t="shared" si="4"/>
        <v/>
      </c>
      <c r="O256" s="319"/>
      <c r="P256" s="319"/>
      <c r="Q256" s="319"/>
      <c r="R256" s="319"/>
    </row>
    <row r="257" spans="2:18">
      <c r="B257" s="318"/>
      <c r="C257" s="319"/>
      <c r="D257" s="319"/>
      <c r="E257" s="319"/>
      <c r="F257" s="319"/>
      <c r="G257" s="319"/>
      <c r="H257" s="320"/>
      <c r="I257" s="320"/>
      <c r="J257" s="321"/>
      <c r="L257" s="322"/>
      <c r="M257" s="328" t="str">
        <f t="shared" si="4"/>
        <v/>
      </c>
      <c r="O257" s="319"/>
      <c r="P257" s="319"/>
      <c r="Q257" s="319"/>
      <c r="R257" s="319"/>
    </row>
    <row r="258" spans="2:18">
      <c r="B258" s="318"/>
      <c r="C258" s="319"/>
      <c r="D258" s="319"/>
      <c r="E258" s="319"/>
      <c r="F258" s="319"/>
      <c r="G258" s="319"/>
      <c r="H258" s="320"/>
      <c r="I258" s="320"/>
      <c r="J258" s="321"/>
      <c r="L258" s="322"/>
      <c r="M258" s="328" t="str">
        <f t="shared" si="4"/>
        <v/>
      </c>
      <c r="O258" s="319"/>
      <c r="P258" s="319"/>
      <c r="Q258" s="319"/>
      <c r="R258" s="319"/>
    </row>
    <row r="259" spans="2:18">
      <c r="B259" s="318"/>
      <c r="C259" s="319"/>
      <c r="D259" s="319"/>
      <c r="E259" s="319"/>
      <c r="F259" s="319"/>
      <c r="G259" s="319"/>
      <c r="H259" s="320"/>
      <c r="I259" s="320"/>
      <c r="J259" s="321"/>
      <c r="L259" s="322"/>
      <c r="M259" s="328" t="str">
        <f t="shared" si="4"/>
        <v/>
      </c>
      <c r="O259" s="319"/>
      <c r="P259" s="319"/>
      <c r="Q259" s="319"/>
      <c r="R259" s="319"/>
    </row>
    <row r="260" spans="2:18">
      <c r="B260" s="318"/>
      <c r="C260" s="319"/>
      <c r="D260" s="319"/>
      <c r="E260" s="319"/>
      <c r="F260" s="319"/>
      <c r="G260" s="319"/>
      <c r="H260" s="320"/>
      <c r="I260" s="320"/>
      <c r="J260" s="321"/>
      <c r="L260" s="322"/>
      <c r="M260" s="328" t="str">
        <f t="shared" si="4"/>
        <v/>
      </c>
      <c r="O260" s="319"/>
      <c r="P260" s="319"/>
      <c r="Q260" s="319"/>
      <c r="R260" s="319"/>
    </row>
    <row r="261" spans="2:18">
      <c r="B261" s="318"/>
      <c r="C261" s="319"/>
      <c r="D261" s="319"/>
      <c r="E261" s="319"/>
      <c r="F261" s="319"/>
      <c r="G261" s="319"/>
      <c r="H261" s="320"/>
      <c r="I261" s="320"/>
      <c r="J261" s="321"/>
      <c r="L261" s="322"/>
      <c r="M261" s="328" t="str">
        <f t="shared" si="4"/>
        <v/>
      </c>
      <c r="O261" s="319"/>
      <c r="P261" s="319"/>
      <c r="Q261" s="319"/>
      <c r="R261" s="319"/>
    </row>
    <row r="262" spans="2:18">
      <c r="B262" s="318"/>
      <c r="C262" s="319"/>
      <c r="D262" s="319"/>
      <c r="E262" s="319"/>
      <c r="F262" s="319"/>
      <c r="G262" s="319"/>
      <c r="H262" s="320"/>
      <c r="I262" s="320"/>
      <c r="J262" s="321"/>
      <c r="L262" s="322"/>
      <c r="M262" s="328" t="str">
        <f t="shared" si="4"/>
        <v/>
      </c>
      <c r="O262" s="319"/>
      <c r="P262" s="319"/>
      <c r="Q262" s="319"/>
      <c r="R262" s="319"/>
    </row>
    <row r="263" spans="2:18">
      <c r="B263" s="318"/>
      <c r="C263" s="319"/>
      <c r="D263" s="319"/>
      <c r="E263" s="319"/>
      <c r="F263" s="319"/>
      <c r="G263" s="319"/>
      <c r="H263" s="320"/>
      <c r="I263" s="320"/>
      <c r="J263" s="321"/>
      <c r="L263" s="322"/>
      <c r="M263" s="328" t="str">
        <f t="shared" si="4"/>
        <v/>
      </c>
      <c r="O263" s="319"/>
      <c r="P263" s="319"/>
      <c r="Q263" s="319"/>
      <c r="R263" s="319"/>
    </row>
    <row r="264" spans="2:18">
      <c r="B264" s="318"/>
      <c r="C264" s="319"/>
      <c r="D264" s="319"/>
      <c r="E264" s="319"/>
      <c r="F264" s="319"/>
      <c r="G264" s="319"/>
      <c r="H264" s="320"/>
      <c r="I264" s="320"/>
      <c r="J264" s="321"/>
      <c r="L264" s="322"/>
      <c r="M264" s="328" t="str">
        <f t="shared" si="4"/>
        <v/>
      </c>
      <c r="O264" s="319"/>
      <c r="P264" s="319"/>
      <c r="Q264" s="319"/>
      <c r="R264" s="319"/>
    </row>
    <row r="265" spans="2:18">
      <c r="B265" s="318"/>
      <c r="C265" s="319"/>
      <c r="D265" s="319"/>
      <c r="E265" s="319"/>
      <c r="F265" s="319"/>
      <c r="G265" s="319"/>
      <c r="H265" s="320"/>
      <c r="I265" s="320"/>
      <c r="J265" s="321"/>
      <c r="L265" s="322"/>
      <c r="M265" s="328" t="str">
        <f t="shared" si="4"/>
        <v/>
      </c>
      <c r="O265" s="319"/>
      <c r="P265" s="319"/>
      <c r="Q265" s="319"/>
      <c r="R265" s="319"/>
    </row>
    <row r="266" spans="2:18">
      <c r="B266" s="318"/>
      <c r="C266" s="319"/>
      <c r="D266" s="319"/>
      <c r="E266" s="319"/>
      <c r="F266" s="319"/>
      <c r="G266" s="319"/>
      <c r="H266" s="320"/>
      <c r="I266" s="320"/>
      <c r="J266" s="321"/>
      <c r="L266" s="322"/>
      <c r="M266" s="328" t="str">
        <f t="shared" si="4"/>
        <v/>
      </c>
      <c r="O266" s="319"/>
      <c r="P266" s="319"/>
      <c r="Q266" s="319"/>
      <c r="R266" s="319"/>
    </row>
    <row r="267" spans="2:18">
      <c r="B267" s="318"/>
      <c r="C267" s="319"/>
      <c r="D267" s="319"/>
      <c r="E267" s="319"/>
      <c r="F267" s="319"/>
      <c r="G267" s="319"/>
      <c r="H267" s="320"/>
      <c r="I267" s="320"/>
      <c r="J267" s="321"/>
      <c r="L267" s="322"/>
      <c r="M267" s="328" t="str">
        <f t="shared" si="4"/>
        <v/>
      </c>
      <c r="O267" s="319"/>
      <c r="P267" s="319"/>
      <c r="Q267" s="319"/>
      <c r="R267" s="319"/>
    </row>
    <row r="268" spans="2:18">
      <c r="B268" s="318"/>
      <c r="C268" s="319"/>
      <c r="D268" s="319"/>
      <c r="E268" s="319"/>
      <c r="F268" s="319"/>
      <c r="G268" s="319"/>
      <c r="H268" s="320"/>
      <c r="I268" s="320"/>
      <c r="J268" s="321"/>
      <c r="L268" s="322"/>
      <c r="M268" s="328" t="str">
        <f t="shared" si="4"/>
        <v/>
      </c>
      <c r="O268" s="319"/>
      <c r="P268" s="319"/>
      <c r="Q268" s="319"/>
      <c r="R268" s="319"/>
    </row>
    <row r="269" spans="2:18">
      <c r="B269" s="318"/>
      <c r="C269" s="319"/>
      <c r="D269" s="319"/>
      <c r="E269" s="319"/>
      <c r="F269" s="319"/>
      <c r="G269" s="319"/>
      <c r="H269" s="320"/>
      <c r="I269" s="320"/>
      <c r="J269" s="321"/>
      <c r="L269" s="322"/>
      <c r="M269" s="328" t="str">
        <f t="shared" si="4"/>
        <v/>
      </c>
      <c r="O269" s="319"/>
      <c r="P269" s="319"/>
      <c r="Q269" s="319"/>
      <c r="R269" s="319"/>
    </row>
    <row r="270" spans="2:18">
      <c r="B270" s="318"/>
      <c r="C270" s="319"/>
      <c r="D270" s="319"/>
      <c r="E270" s="319"/>
      <c r="F270" s="319"/>
      <c r="G270" s="319"/>
      <c r="H270" s="320"/>
      <c r="I270" s="320"/>
      <c r="J270" s="321"/>
      <c r="L270" s="322"/>
      <c r="M270" s="328" t="str">
        <f t="shared" si="4"/>
        <v/>
      </c>
      <c r="O270" s="319"/>
      <c r="P270" s="319"/>
      <c r="Q270" s="319"/>
      <c r="R270" s="319"/>
    </row>
    <row r="271" spans="2:18">
      <c r="B271" s="318"/>
      <c r="C271" s="319"/>
      <c r="D271" s="319"/>
      <c r="E271" s="319"/>
      <c r="F271" s="319"/>
      <c r="G271" s="319"/>
      <c r="H271" s="320"/>
      <c r="I271" s="320"/>
      <c r="J271" s="321"/>
      <c r="L271" s="322"/>
      <c r="M271" s="328" t="str">
        <f t="shared" si="4"/>
        <v/>
      </c>
      <c r="O271" s="319"/>
      <c r="P271" s="319"/>
      <c r="Q271" s="319"/>
      <c r="R271" s="319"/>
    </row>
    <row r="272" spans="2:18">
      <c r="B272" s="318"/>
      <c r="C272" s="319"/>
      <c r="D272" s="319"/>
      <c r="E272" s="319"/>
      <c r="F272" s="319"/>
      <c r="G272" s="319"/>
      <c r="H272" s="320"/>
      <c r="I272" s="320"/>
      <c r="J272" s="321"/>
      <c r="L272" s="322"/>
      <c r="M272" s="328" t="str">
        <f t="shared" si="4"/>
        <v/>
      </c>
      <c r="O272" s="319"/>
      <c r="P272" s="319"/>
      <c r="Q272" s="319"/>
      <c r="R272" s="319"/>
    </row>
    <row r="273" spans="2:18">
      <c r="B273" s="318"/>
      <c r="C273" s="319"/>
      <c r="D273" s="319"/>
      <c r="E273" s="319"/>
      <c r="F273" s="319"/>
      <c r="G273" s="319"/>
      <c r="H273" s="320"/>
      <c r="I273" s="320"/>
      <c r="J273" s="321"/>
      <c r="L273" s="322"/>
      <c r="M273" s="328" t="str">
        <f t="shared" si="4"/>
        <v/>
      </c>
      <c r="O273" s="319"/>
      <c r="P273" s="319"/>
      <c r="Q273" s="319"/>
      <c r="R273" s="319"/>
    </row>
    <row r="274" spans="2:18">
      <c r="B274" s="318"/>
      <c r="C274" s="319"/>
      <c r="D274" s="319"/>
      <c r="E274" s="319"/>
      <c r="F274" s="319"/>
      <c r="G274" s="319"/>
      <c r="H274" s="320"/>
      <c r="I274" s="320"/>
      <c r="J274" s="321"/>
      <c r="L274" s="322"/>
      <c r="M274" s="328" t="str">
        <f t="shared" si="4"/>
        <v/>
      </c>
      <c r="O274" s="319"/>
      <c r="P274" s="319"/>
      <c r="Q274" s="319"/>
      <c r="R274" s="319"/>
    </row>
    <row r="275" spans="2:18">
      <c r="B275" s="318"/>
      <c r="C275" s="319"/>
      <c r="D275" s="319"/>
      <c r="E275" s="319"/>
      <c r="F275" s="319"/>
      <c r="G275" s="319"/>
      <c r="H275" s="320"/>
      <c r="I275" s="320"/>
      <c r="J275" s="321"/>
      <c r="L275" s="322"/>
      <c r="M275" s="328" t="str">
        <f t="shared" si="4"/>
        <v/>
      </c>
      <c r="O275" s="319"/>
      <c r="P275" s="319"/>
      <c r="Q275" s="319"/>
      <c r="R275" s="319"/>
    </row>
    <row r="276" spans="2:18">
      <c r="B276" s="318"/>
      <c r="C276" s="319"/>
      <c r="D276" s="319"/>
      <c r="E276" s="319"/>
      <c r="F276" s="319"/>
      <c r="G276" s="319"/>
      <c r="H276" s="320"/>
      <c r="I276" s="320"/>
      <c r="J276" s="321"/>
      <c r="L276" s="322"/>
      <c r="M276" s="328" t="str">
        <f t="shared" si="4"/>
        <v/>
      </c>
      <c r="O276" s="319"/>
      <c r="P276" s="319"/>
      <c r="Q276" s="319"/>
      <c r="R276" s="319"/>
    </row>
    <row r="277" spans="2:18">
      <c r="B277" s="318"/>
      <c r="C277" s="319"/>
      <c r="D277" s="319"/>
      <c r="E277" s="319"/>
      <c r="F277" s="319"/>
      <c r="G277" s="319"/>
      <c r="H277" s="320"/>
      <c r="I277" s="320"/>
      <c r="J277" s="321"/>
      <c r="L277" s="322"/>
      <c r="M277" s="328" t="str">
        <f t="shared" si="4"/>
        <v/>
      </c>
      <c r="O277" s="319"/>
      <c r="P277" s="319"/>
      <c r="Q277" s="319"/>
      <c r="R277" s="319"/>
    </row>
    <row r="278" spans="2:18">
      <c r="B278" s="318"/>
      <c r="C278" s="319"/>
      <c r="D278" s="319"/>
      <c r="E278" s="319"/>
      <c r="F278" s="319"/>
      <c r="G278" s="319"/>
      <c r="H278" s="320"/>
      <c r="I278" s="320"/>
      <c r="J278" s="321"/>
      <c r="L278" s="322"/>
      <c r="M278" s="328" t="str">
        <f t="shared" si="4"/>
        <v/>
      </c>
      <c r="O278" s="319"/>
      <c r="P278" s="319"/>
      <c r="Q278" s="319"/>
      <c r="R278" s="319"/>
    </row>
    <row r="279" spans="2:18">
      <c r="B279" s="318"/>
      <c r="C279" s="319"/>
      <c r="D279" s="319"/>
      <c r="E279" s="319"/>
      <c r="F279" s="319"/>
      <c r="G279" s="319"/>
      <c r="H279" s="320"/>
      <c r="I279" s="320"/>
      <c r="J279" s="321"/>
      <c r="L279" s="322"/>
      <c r="M279" s="328" t="str">
        <f t="shared" si="4"/>
        <v/>
      </c>
      <c r="O279" s="319"/>
      <c r="P279" s="319"/>
      <c r="Q279" s="319"/>
      <c r="R279" s="319"/>
    </row>
    <row r="280" spans="2:18">
      <c r="B280" s="318"/>
      <c r="C280" s="319"/>
      <c r="D280" s="319"/>
      <c r="E280" s="319"/>
      <c r="F280" s="319"/>
      <c r="G280" s="319"/>
      <c r="H280" s="320"/>
      <c r="I280" s="320"/>
      <c r="J280" s="321"/>
      <c r="L280" s="322"/>
      <c r="M280" s="328" t="str">
        <f t="shared" si="4"/>
        <v/>
      </c>
      <c r="O280" s="319"/>
      <c r="P280" s="319"/>
      <c r="Q280" s="319"/>
      <c r="R280" s="319"/>
    </row>
    <row r="281" spans="2:18">
      <c r="B281" s="318"/>
      <c r="C281" s="319"/>
      <c r="D281" s="319"/>
      <c r="E281" s="319"/>
      <c r="F281" s="319"/>
      <c r="G281" s="319"/>
      <c r="H281" s="320"/>
      <c r="I281" s="320"/>
      <c r="J281" s="321"/>
      <c r="L281" s="322"/>
      <c r="M281" s="328" t="str">
        <f t="shared" si="4"/>
        <v/>
      </c>
      <c r="O281" s="319"/>
      <c r="P281" s="319"/>
      <c r="Q281" s="319"/>
      <c r="R281" s="319"/>
    </row>
    <row r="282" spans="2:18">
      <c r="B282" s="318"/>
      <c r="C282" s="319"/>
      <c r="D282" s="319"/>
      <c r="E282" s="319"/>
      <c r="F282" s="319"/>
      <c r="G282" s="319"/>
      <c r="H282" s="320"/>
      <c r="I282" s="320"/>
      <c r="J282" s="321"/>
      <c r="L282" s="322"/>
      <c r="M282" s="328" t="str">
        <f t="shared" si="4"/>
        <v/>
      </c>
      <c r="O282" s="319"/>
      <c r="P282" s="319"/>
      <c r="Q282" s="319"/>
      <c r="R282" s="319"/>
    </row>
    <row r="283" spans="2:18">
      <c r="B283" s="318"/>
      <c r="C283" s="319"/>
      <c r="D283" s="319"/>
      <c r="E283" s="319"/>
      <c r="F283" s="319"/>
      <c r="G283" s="319"/>
      <c r="H283" s="320"/>
      <c r="I283" s="320"/>
      <c r="J283" s="321"/>
      <c r="L283" s="322"/>
      <c r="M283" s="328" t="str">
        <f t="shared" si="4"/>
        <v/>
      </c>
      <c r="O283" s="319"/>
      <c r="P283" s="319"/>
      <c r="Q283" s="319"/>
      <c r="R283" s="319"/>
    </row>
    <row r="284" spans="2:18">
      <c r="B284" s="318"/>
      <c r="C284" s="319"/>
      <c r="D284" s="319"/>
      <c r="E284" s="319"/>
      <c r="F284" s="319"/>
      <c r="G284" s="319"/>
      <c r="H284" s="320"/>
      <c r="I284" s="320"/>
      <c r="J284" s="321"/>
      <c r="L284" s="322"/>
      <c r="M284" s="328" t="str">
        <f t="shared" ref="M284:M347" si="5">IF(L284&lt;&gt;"","Détruit",IF(K284&lt;&gt;"","En cours",""))</f>
        <v/>
      </c>
      <c r="O284" s="319"/>
      <c r="P284" s="319"/>
      <c r="Q284" s="319"/>
      <c r="R284" s="319"/>
    </row>
    <row r="285" spans="2:18">
      <c r="B285" s="318"/>
      <c r="C285" s="319"/>
      <c r="D285" s="319"/>
      <c r="E285" s="319"/>
      <c r="F285" s="319"/>
      <c r="G285" s="319"/>
      <c r="H285" s="320"/>
      <c r="I285" s="320"/>
      <c r="J285" s="321"/>
      <c r="L285" s="322"/>
      <c r="M285" s="328" t="str">
        <f t="shared" si="5"/>
        <v/>
      </c>
      <c r="O285" s="319"/>
      <c r="P285" s="319"/>
      <c r="Q285" s="319"/>
      <c r="R285" s="319"/>
    </row>
    <row r="286" spans="2:18">
      <c r="B286" s="318"/>
      <c r="C286" s="319"/>
      <c r="D286" s="319"/>
      <c r="E286" s="319"/>
      <c r="F286" s="319"/>
      <c r="G286" s="319"/>
      <c r="H286" s="320"/>
      <c r="I286" s="320"/>
      <c r="J286" s="321"/>
      <c r="L286" s="322"/>
      <c r="M286" s="328" t="str">
        <f t="shared" si="5"/>
        <v/>
      </c>
      <c r="O286" s="319"/>
      <c r="P286" s="319"/>
      <c r="Q286" s="319"/>
      <c r="R286" s="319"/>
    </row>
    <row r="287" spans="2:18">
      <c r="B287" s="318"/>
      <c r="C287" s="319"/>
      <c r="D287" s="319"/>
      <c r="E287" s="319"/>
      <c r="F287" s="319"/>
      <c r="G287" s="319"/>
      <c r="H287" s="320"/>
      <c r="I287" s="320"/>
      <c r="J287" s="321"/>
      <c r="L287" s="322"/>
      <c r="M287" s="328" t="str">
        <f t="shared" si="5"/>
        <v/>
      </c>
      <c r="O287" s="319"/>
      <c r="P287" s="319"/>
      <c r="Q287" s="319"/>
      <c r="R287" s="319"/>
    </row>
    <row r="288" spans="2:18">
      <c r="B288" s="318"/>
      <c r="C288" s="319"/>
      <c r="D288" s="319"/>
      <c r="E288" s="319"/>
      <c r="F288" s="319"/>
      <c r="G288" s="319"/>
      <c r="H288" s="320"/>
      <c r="I288" s="320"/>
      <c r="J288" s="321"/>
      <c r="L288" s="322"/>
      <c r="M288" s="328" t="str">
        <f t="shared" si="5"/>
        <v/>
      </c>
      <c r="O288" s="319"/>
      <c r="P288" s="319"/>
      <c r="Q288" s="319"/>
      <c r="R288" s="319"/>
    </row>
    <row r="289" spans="2:18">
      <c r="B289" s="318"/>
      <c r="C289" s="319"/>
      <c r="D289" s="319"/>
      <c r="E289" s="319"/>
      <c r="F289" s="319"/>
      <c r="G289" s="319"/>
      <c r="H289" s="320"/>
      <c r="I289" s="320"/>
      <c r="J289" s="321"/>
      <c r="L289" s="322"/>
      <c r="M289" s="328" t="str">
        <f t="shared" si="5"/>
        <v/>
      </c>
      <c r="O289" s="319"/>
      <c r="P289" s="319"/>
      <c r="Q289" s="319"/>
      <c r="R289" s="319"/>
    </row>
    <row r="290" spans="2:18">
      <c r="B290" s="318"/>
      <c r="C290" s="319"/>
      <c r="D290" s="319"/>
      <c r="E290" s="319"/>
      <c r="F290" s="319"/>
      <c r="G290" s="319"/>
      <c r="H290" s="320"/>
      <c r="I290" s="320"/>
      <c r="J290" s="321"/>
      <c r="L290" s="322"/>
      <c r="M290" s="328" t="str">
        <f t="shared" si="5"/>
        <v/>
      </c>
      <c r="O290" s="319"/>
      <c r="P290" s="319"/>
      <c r="Q290" s="319"/>
      <c r="R290" s="319"/>
    </row>
    <row r="291" spans="2:18">
      <c r="B291" s="318"/>
      <c r="C291" s="319"/>
      <c r="D291" s="319"/>
      <c r="E291" s="319"/>
      <c r="F291" s="319"/>
      <c r="G291" s="319"/>
      <c r="H291" s="320"/>
      <c r="I291" s="320"/>
      <c r="J291" s="321"/>
      <c r="L291" s="322"/>
      <c r="M291" s="328" t="str">
        <f t="shared" si="5"/>
        <v/>
      </c>
      <c r="O291" s="319"/>
      <c r="P291" s="319"/>
      <c r="Q291" s="319"/>
      <c r="R291" s="319"/>
    </row>
    <row r="292" spans="2:18">
      <c r="B292" s="318"/>
      <c r="C292" s="319"/>
      <c r="D292" s="319"/>
      <c r="E292" s="319"/>
      <c r="F292" s="319"/>
      <c r="G292" s="319"/>
      <c r="H292" s="320"/>
      <c r="I292" s="320"/>
      <c r="J292" s="321"/>
      <c r="L292" s="322"/>
      <c r="M292" s="328" t="str">
        <f t="shared" si="5"/>
        <v/>
      </c>
      <c r="O292" s="319"/>
      <c r="P292" s="319"/>
      <c r="Q292" s="319"/>
      <c r="R292" s="319"/>
    </row>
    <row r="293" spans="2:18">
      <c r="B293" s="318"/>
      <c r="C293" s="319"/>
      <c r="D293" s="319"/>
      <c r="E293" s="319"/>
      <c r="F293" s="319"/>
      <c r="G293" s="319"/>
      <c r="H293" s="320"/>
      <c r="I293" s="320"/>
      <c r="J293" s="321"/>
      <c r="L293" s="322"/>
      <c r="M293" s="328" t="str">
        <f t="shared" si="5"/>
        <v/>
      </c>
      <c r="O293" s="319"/>
      <c r="P293" s="319"/>
      <c r="Q293" s="319"/>
      <c r="R293" s="319"/>
    </row>
    <row r="294" spans="2:18">
      <c r="B294" s="318"/>
      <c r="C294" s="319"/>
      <c r="D294" s="319"/>
      <c r="E294" s="319"/>
      <c r="F294" s="319"/>
      <c r="G294" s="319"/>
      <c r="H294" s="320"/>
      <c r="I294" s="320"/>
      <c r="J294" s="321"/>
      <c r="L294" s="322"/>
      <c r="M294" s="328" t="str">
        <f t="shared" si="5"/>
        <v/>
      </c>
      <c r="O294" s="319"/>
      <c r="P294" s="319"/>
      <c r="Q294" s="319"/>
      <c r="R294" s="319"/>
    </row>
    <row r="295" spans="2:18">
      <c r="B295" s="318"/>
      <c r="C295" s="319"/>
      <c r="D295" s="319"/>
      <c r="E295" s="319"/>
      <c r="F295" s="319"/>
      <c r="G295" s="319"/>
      <c r="H295" s="320"/>
      <c r="I295" s="320"/>
      <c r="J295" s="321"/>
      <c r="L295" s="322"/>
      <c r="M295" s="328" t="str">
        <f t="shared" si="5"/>
        <v/>
      </c>
      <c r="O295" s="319"/>
      <c r="P295" s="319"/>
      <c r="Q295" s="319"/>
      <c r="R295" s="319"/>
    </row>
    <row r="296" spans="2:18">
      <c r="B296" s="318"/>
      <c r="C296" s="319"/>
      <c r="D296" s="319"/>
      <c r="E296" s="319"/>
      <c r="F296" s="319"/>
      <c r="G296" s="319"/>
      <c r="H296" s="320"/>
      <c r="I296" s="320"/>
      <c r="J296" s="321"/>
      <c r="L296" s="322"/>
      <c r="M296" s="328" t="str">
        <f t="shared" si="5"/>
        <v/>
      </c>
      <c r="O296" s="319"/>
      <c r="P296" s="319"/>
      <c r="Q296" s="319"/>
      <c r="R296" s="319"/>
    </row>
    <row r="297" spans="2:18">
      <c r="B297" s="318"/>
      <c r="C297" s="319"/>
      <c r="D297" s="319"/>
      <c r="E297" s="319"/>
      <c r="F297" s="319"/>
      <c r="G297" s="319"/>
      <c r="H297" s="320"/>
      <c r="I297" s="320"/>
      <c r="J297" s="321"/>
      <c r="L297" s="322"/>
      <c r="M297" s="328" t="str">
        <f t="shared" si="5"/>
        <v/>
      </c>
      <c r="O297" s="319"/>
      <c r="P297" s="319"/>
      <c r="Q297" s="319"/>
      <c r="R297" s="319"/>
    </row>
    <row r="298" spans="2:18">
      <c r="B298" s="318"/>
      <c r="C298" s="319"/>
      <c r="D298" s="319"/>
      <c r="E298" s="319"/>
      <c r="F298" s="319"/>
      <c r="G298" s="319"/>
      <c r="H298" s="320"/>
      <c r="I298" s="320"/>
      <c r="J298" s="321"/>
      <c r="L298" s="322"/>
      <c r="M298" s="328" t="str">
        <f t="shared" si="5"/>
        <v/>
      </c>
      <c r="O298" s="319"/>
      <c r="P298" s="319"/>
      <c r="Q298" s="319"/>
      <c r="R298" s="319"/>
    </row>
    <row r="299" spans="2:18">
      <c r="B299" s="318"/>
      <c r="C299" s="319"/>
      <c r="D299" s="319"/>
      <c r="E299" s="319"/>
      <c r="F299" s="319"/>
      <c r="G299" s="319"/>
      <c r="H299" s="320"/>
      <c r="I299" s="320"/>
      <c r="J299" s="321"/>
      <c r="L299" s="322"/>
      <c r="M299" s="328" t="str">
        <f t="shared" si="5"/>
        <v/>
      </c>
      <c r="O299" s="319"/>
      <c r="P299" s="319"/>
      <c r="Q299" s="319"/>
      <c r="R299" s="319"/>
    </row>
    <row r="300" spans="2:18">
      <c r="B300" s="318"/>
      <c r="C300" s="319"/>
      <c r="D300" s="319"/>
      <c r="E300" s="319"/>
      <c r="F300" s="319"/>
      <c r="G300" s="319"/>
      <c r="H300" s="320"/>
      <c r="I300" s="320"/>
      <c r="J300" s="321"/>
      <c r="L300" s="322"/>
      <c r="M300" s="328" t="str">
        <f t="shared" si="5"/>
        <v/>
      </c>
      <c r="O300" s="319"/>
      <c r="P300" s="319"/>
      <c r="Q300" s="319"/>
      <c r="R300" s="319"/>
    </row>
    <row r="301" spans="2:18">
      <c r="B301" s="318"/>
      <c r="C301" s="319"/>
      <c r="D301" s="319"/>
      <c r="E301" s="319"/>
      <c r="F301" s="319"/>
      <c r="G301" s="319"/>
      <c r="H301" s="320"/>
      <c r="I301" s="320"/>
      <c r="J301" s="321"/>
      <c r="L301" s="322"/>
      <c r="M301" s="328" t="str">
        <f t="shared" si="5"/>
        <v/>
      </c>
      <c r="O301" s="319"/>
      <c r="P301" s="319"/>
      <c r="Q301" s="319"/>
      <c r="R301" s="319"/>
    </row>
    <row r="302" spans="2:18">
      <c r="B302" s="318"/>
      <c r="C302" s="319"/>
      <c r="D302" s="319"/>
      <c r="E302" s="319"/>
      <c r="F302" s="319"/>
      <c r="G302" s="319"/>
      <c r="H302" s="320"/>
      <c r="I302" s="320"/>
      <c r="J302" s="321"/>
      <c r="L302" s="322"/>
      <c r="M302" s="328" t="str">
        <f t="shared" si="5"/>
        <v/>
      </c>
      <c r="O302" s="319"/>
      <c r="P302" s="319"/>
      <c r="Q302" s="319"/>
      <c r="R302" s="319"/>
    </row>
    <row r="303" spans="2:18">
      <c r="B303" s="318"/>
      <c r="C303" s="319"/>
      <c r="D303" s="319"/>
      <c r="E303" s="319"/>
      <c r="F303" s="319"/>
      <c r="G303" s="319"/>
      <c r="H303" s="320"/>
      <c r="I303" s="320"/>
      <c r="J303" s="321"/>
      <c r="L303" s="322"/>
      <c r="M303" s="328" t="str">
        <f t="shared" si="5"/>
        <v/>
      </c>
      <c r="O303" s="319"/>
      <c r="P303" s="319"/>
      <c r="Q303" s="319"/>
      <c r="R303" s="319"/>
    </row>
    <row r="304" spans="2:18">
      <c r="B304" s="318"/>
      <c r="C304" s="319"/>
      <c r="D304" s="319"/>
      <c r="E304" s="319"/>
      <c r="F304" s="319"/>
      <c r="G304" s="319"/>
      <c r="H304" s="320"/>
      <c r="I304" s="320"/>
      <c r="J304" s="321"/>
      <c r="L304" s="322"/>
      <c r="M304" s="328" t="str">
        <f t="shared" si="5"/>
        <v/>
      </c>
      <c r="O304" s="319"/>
      <c r="P304" s="319"/>
      <c r="Q304" s="319"/>
      <c r="R304" s="319"/>
    </row>
    <row r="305" spans="2:18">
      <c r="B305" s="318"/>
      <c r="C305" s="319"/>
      <c r="D305" s="319"/>
      <c r="E305" s="319"/>
      <c r="F305" s="319"/>
      <c r="G305" s="319"/>
      <c r="H305" s="320"/>
      <c r="I305" s="320"/>
      <c r="J305" s="321"/>
      <c r="L305" s="322"/>
      <c r="M305" s="328" t="str">
        <f t="shared" si="5"/>
        <v/>
      </c>
      <c r="O305" s="319"/>
      <c r="P305" s="319"/>
      <c r="Q305" s="319"/>
      <c r="R305" s="319"/>
    </row>
    <row r="306" spans="2:18">
      <c r="B306" s="318"/>
      <c r="C306" s="319"/>
      <c r="D306" s="319"/>
      <c r="E306" s="319"/>
      <c r="F306" s="319"/>
      <c r="G306" s="319"/>
      <c r="H306" s="320"/>
      <c r="I306" s="320"/>
      <c r="J306" s="321"/>
      <c r="L306" s="322"/>
      <c r="M306" s="328" t="str">
        <f t="shared" si="5"/>
        <v/>
      </c>
      <c r="O306" s="319"/>
      <c r="P306" s="319"/>
      <c r="Q306" s="319"/>
      <c r="R306" s="319"/>
    </row>
    <row r="307" spans="2:18">
      <c r="B307" s="318"/>
      <c r="C307" s="319"/>
      <c r="D307" s="319"/>
      <c r="E307" s="319"/>
      <c r="F307" s="319"/>
      <c r="G307" s="319"/>
      <c r="H307" s="320"/>
      <c r="I307" s="320"/>
      <c r="J307" s="321"/>
      <c r="L307" s="322"/>
      <c r="M307" s="328" t="str">
        <f t="shared" si="5"/>
        <v/>
      </c>
      <c r="O307" s="319"/>
      <c r="P307" s="319"/>
      <c r="Q307" s="319"/>
      <c r="R307" s="319"/>
    </row>
    <row r="308" spans="2:18">
      <c r="B308" s="318"/>
      <c r="C308" s="319"/>
      <c r="D308" s="319"/>
      <c r="E308" s="319"/>
      <c r="F308" s="319"/>
      <c r="G308" s="319"/>
      <c r="H308" s="320"/>
      <c r="I308" s="320"/>
      <c r="J308" s="321"/>
      <c r="L308" s="322"/>
      <c r="M308" s="328" t="str">
        <f t="shared" si="5"/>
        <v/>
      </c>
      <c r="O308" s="319"/>
      <c r="P308" s="319"/>
      <c r="Q308" s="319"/>
      <c r="R308" s="319"/>
    </row>
    <row r="309" spans="2:18">
      <c r="B309" s="318"/>
      <c r="C309" s="319"/>
      <c r="D309" s="319"/>
      <c r="E309" s="319"/>
      <c r="F309" s="319"/>
      <c r="G309" s="319"/>
      <c r="H309" s="320"/>
      <c r="I309" s="320"/>
      <c r="J309" s="321"/>
      <c r="L309" s="322"/>
      <c r="M309" s="328" t="str">
        <f t="shared" si="5"/>
        <v/>
      </c>
      <c r="O309" s="319"/>
      <c r="P309" s="319"/>
      <c r="Q309" s="319"/>
      <c r="R309" s="319"/>
    </row>
    <row r="310" spans="2:18">
      <c r="B310" s="318"/>
      <c r="C310" s="319"/>
      <c r="D310" s="319"/>
      <c r="E310" s="319"/>
      <c r="F310" s="319"/>
      <c r="G310" s="319"/>
      <c r="H310" s="320"/>
      <c r="I310" s="320"/>
      <c r="J310" s="321"/>
      <c r="L310" s="322"/>
      <c r="M310" s="328" t="str">
        <f t="shared" si="5"/>
        <v/>
      </c>
      <c r="O310" s="319"/>
      <c r="P310" s="319"/>
      <c r="Q310" s="319"/>
      <c r="R310" s="319"/>
    </row>
    <row r="311" spans="2:18">
      <c r="B311" s="318"/>
      <c r="C311" s="319"/>
      <c r="D311" s="319"/>
      <c r="E311" s="319"/>
      <c r="F311" s="319"/>
      <c r="G311" s="319"/>
      <c r="H311" s="320"/>
      <c r="I311" s="320"/>
      <c r="J311" s="321"/>
      <c r="L311" s="322"/>
      <c r="M311" s="328" t="str">
        <f t="shared" si="5"/>
        <v/>
      </c>
      <c r="O311" s="319"/>
      <c r="P311" s="319"/>
      <c r="Q311" s="319"/>
      <c r="R311" s="319"/>
    </row>
    <row r="312" spans="2:18">
      <c r="B312" s="318"/>
      <c r="C312" s="319"/>
      <c r="D312" s="319"/>
      <c r="E312" s="319"/>
      <c r="F312" s="319"/>
      <c r="G312" s="319"/>
      <c r="H312" s="320"/>
      <c r="I312" s="320"/>
      <c r="J312" s="321"/>
      <c r="L312" s="322"/>
      <c r="M312" s="328" t="str">
        <f t="shared" si="5"/>
        <v/>
      </c>
      <c r="O312" s="319"/>
      <c r="P312" s="319"/>
      <c r="Q312" s="319"/>
      <c r="R312" s="319"/>
    </row>
    <row r="313" spans="2:18">
      <c r="B313" s="318"/>
      <c r="C313" s="319"/>
      <c r="D313" s="319"/>
      <c r="E313" s="319"/>
      <c r="F313" s="319"/>
      <c r="G313" s="319"/>
      <c r="H313" s="320"/>
      <c r="I313" s="320"/>
      <c r="J313" s="321"/>
      <c r="L313" s="322"/>
      <c r="M313" s="328" t="str">
        <f t="shared" si="5"/>
        <v/>
      </c>
      <c r="O313" s="319"/>
      <c r="P313" s="319"/>
      <c r="Q313" s="319"/>
      <c r="R313" s="319"/>
    </row>
    <row r="314" spans="2:18">
      <c r="B314" s="318"/>
      <c r="C314" s="319"/>
      <c r="D314" s="319"/>
      <c r="E314" s="319"/>
      <c r="F314" s="319"/>
      <c r="G314" s="319"/>
      <c r="H314" s="320"/>
      <c r="I314" s="320"/>
      <c r="J314" s="321"/>
      <c r="L314" s="322"/>
      <c r="M314" s="328" t="str">
        <f t="shared" si="5"/>
        <v/>
      </c>
      <c r="O314" s="319"/>
      <c r="P314" s="319"/>
      <c r="Q314" s="319"/>
      <c r="R314" s="319"/>
    </row>
    <row r="315" spans="2:18">
      <c r="B315" s="318"/>
      <c r="C315" s="319"/>
      <c r="D315" s="319"/>
      <c r="E315" s="319"/>
      <c r="F315" s="319"/>
      <c r="G315" s="319"/>
      <c r="H315" s="320"/>
      <c r="I315" s="320"/>
      <c r="J315" s="321"/>
      <c r="L315" s="322"/>
      <c r="M315" s="328" t="str">
        <f t="shared" si="5"/>
        <v/>
      </c>
      <c r="O315" s="319"/>
      <c r="P315" s="319"/>
      <c r="Q315" s="319"/>
      <c r="R315" s="319"/>
    </row>
    <row r="316" spans="2:18">
      <c r="B316" s="318"/>
      <c r="C316" s="319"/>
      <c r="D316" s="319"/>
      <c r="E316" s="319"/>
      <c r="F316" s="319"/>
      <c r="G316" s="319"/>
      <c r="H316" s="320"/>
      <c r="I316" s="320"/>
      <c r="J316" s="321"/>
      <c r="L316" s="322"/>
      <c r="M316" s="328" t="str">
        <f t="shared" si="5"/>
        <v/>
      </c>
      <c r="O316" s="319"/>
      <c r="P316" s="319"/>
      <c r="Q316" s="319"/>
      <c r="R316" s="319"/>
    </row>
    <row r="317" spans="2:18">
      <c r="B317" s="318"/>
      <c r="C317" s="319"/>
      <c r="D317" s="319"/>
      <c r="E317" s="319"/>
      <c r="F317" s="319"/>
      <c r="G317" s="319"/>
      <c r="H317" s="320"/>
      <c r="I317" s="320"/>
      <c r="J317" s="321"/>
      <c r="L317" s="322"/>
      <c r="M317" s="328" t="str">
        <f t="shared" si="5"/>
        <v/>
      </c>
      <c r="O317" s="319"/>
      <c r="P317" s="319"/>
      <c r="Q317" s="319"/>
      <c r="R317" s="319"/>
    </row>
    <row r="318" spans="2:18">
      <c r="B318" s="318"/>
      <c r="C318" s="319"/>
      <c r="D318" s="319"/>
      <c r="E318" s="319"/>
      <c r="F318" s="319"/>
      <c r="G318" s="319"/>
      <c r="H318" s="320"/>
      <c r="I318" s="320"/>
      <c r="J318" s="321"/>
      <c r="L318" s="322"/>
      <c r="M318" s="328" t="str">
        <f t="shared" si="5"/>
        <v/>
      </c>
      <c r="O318" s="319"/>
      <c r="P318" s="319"/>
      <c r="Q318" s="319"/>
      <c r="R318" s="319"/>
    </row>
    <row r="319" spans="2:18">
      <c r="B319" s="318"/>
      <c r="C319" s="319"/>
      <c r="D319" s="319"/>
      <c r="E319" s="319"/>
      <c r="F319" s="319"/>
      <c r="G319" s="319"/>
      <c r="H319" s="320"/>
      <c r="I319" s="320"/>
      <c r="J319" s="321"/>
      <c r="L319" s="322"/>
      <c r="M319" s="328" t="str">
        <f t="shared" si="5"/>
        <v/>
      </c>
      <c r="O319" s="319"/>
      <c r="P319" s="319"/>
      <c r="Q319" s="319"/>
      <c r="R319" s="319"/>
    </row>
    <row r="320" spans="2:18">
      <c r="B320" s="318"/>
      <c r="C320" s="319"/>
      <c r="D320" s="319"/>
      <c r="E320" s="319"/>
      <c r="F320" s="319"/>
      <c r="G320" s="319"/>
      <c r="H320" s="320"/>
      <c r="I320" s="320"/>
      <c r="J320" s="321"/>
      <c r="L320" s="322"/>
      <c r="M320" s="328" t="str">
        <f t="shared" si="5"/>
        <v/>
      </c>
      <c r="O320" s="319"/>
      <c r="P320" s="319"/>
      <c r="Q320" s="319"/>
      <c r="R320" s="319"/>
    </row>
    <row r="321" spans="2:18">
      <c r="B321" s="318"/>
      <c r="C321" s="319"/>
      <c r="D321" s="319"/>
      <c r="E321" s="319"/>
      <c r="F321" s="319"/>
      <c r="G321" s="319"/>
      <c r="H321" s="320"/>
      <c r="I321" s="320"/>
      <c r="J321" s="321"/>
      <c r="L321" s="322"/>
      <c r="M321" s="328" t="str">
        <f t="shared" si="5"/>
        <v/>
      </c>
      <c r="O321" s="319"/>
      <c r="P321" s="319"/>
      <c r="Q321" s="319"/>
      <c r="R321" s="319"/>
    </row>
    <row r="322" spans="2:18">
      <c r="B322" s="318"/>
      <c r="C322" s="319"/>
      <c r="D322" s="319"/>
      <c r="E322" s="319"/>
      <c r="F322" s="319"/>
      <c r="G322" s="319"/>
      <c r="H322" s="320"/>
      <c r="I322" s="320"/>
      <c r="J322" s="321"/>
      <c r="L322" s="322"/>
      <c r="M322" s="328" t="str">
        <f t="shared" si="5"/>
        <v/>
      </c>
      <c r="O322" s="319"/>
      <c r="P322" s="319"/>
      <c r="Q322" s="319"/>
      <c r="R322" s="319"/>
    </row>
    <row r="323" spans="2:18">
      <c r="B323" s="318"/>
      <c r="C323" s="319"/>
      <c r="D323" s="319"/>
      <c r="E323" s="319"/>
      <c r="F323" s="319"/>
      <c r="G323" s="319"/>
      <c r="H323" s="320"/>
      <c r="I323" s="320"/>
      <c r="J323" s="321"/>
      <c r="L323" s="322"/>
      <c r="M323" s="328" t="str">
        <f t="shared" si="5"/>
        <v/>
      </c>
      <c r="O323" s="319"/>
      <c r="P323" s="319"/>
      <c r="Q323" s="319"/>
      <c r="R323" s="319"/>
    </row>
    <row r="324" spans="2:18">
      <c r="B324" s="318"/>
      <c r="C324" s="319"/>
      <c r="D324" s="319"/>
      <c r="E324" s="319"/>
      <c r="F324" s="319"/>
      <c r="G324" s="319"/>
      <c r="H324" s="320"/>
      <c r="I324" s="320"/>
      <c r="J324" s="321"/>
      <c r="L324" s="322"/>
      <c r="M324" s="328" t="str">
        <f t="shared" si="5"/>
        <v/>
      </c>
      <c r="O324" s="319"/>
      <c r="P324" s="319"/>
      <c r="Q324" s="319"/>
      <c r="R324" s="319"/>
    </row>
    <row r="325" spans="2:18">
      <c r="B325" s="318"/>
      <c r="C325" s="319"/>
      <c r="D325" s="319"/>
      <c r="E325" s="319"/>
      <c r="F325" s="319"/>
      <c r="G325" s="319"/>
      <c r="H325" s="320"/>
      <c r="I325" s="320"/>
      <c r="J325" s="321"/>
      <c r="L325" s="322"/>
      <c r="M325" s="328" t="str">
        <f t="shared" si="5"/>
        <v/>
      </c>
      <c r="O325" s="319"/>
      <c r="P325" s="319"/>
      <c r="Q325" s="319"/>
      <c r="R325" s="319"/>
    </row>
    <row r="326" spans="2:18">
      <c r="B326" s="318"/>
      <c r="C326" s="319"/>
      <c r="D326" s="319"/>
      <c r="E326" s="319"/>
      <c r="F326" s="319"/>
      <c r="G326" s="319"/>
      <c r="H326" s="320"/>
      <c r="I326" s="320"/>
      <c r="J326" s="321"/>
      <c r="L326" s="322"/>
      <c r="M326" s="328" t="str">
        <f t="shared" si="5"/>
        <v/>
      </c>
      <c r="O326" s="319"/>
      <c r="P326" s="319"/>
      <c r="Q326" s="319"/>
      <c r="R326" s="319"/>
    </row>
    <row r="327" spans="2:18">
      <c r="B327" s="318"/>
      <c r="C327" s="319"/>
      <c r="D327" s="319"/>
      <c r="E327" s="319"/>
      <c r="F327" s="319"/>
      <c r="G327" s="319"/>
      <c r="H327" s="320"/>
      <c r="I327" s="320"/>
      <c r="J327" s="321"/>
      <c r="L327" s="322"/>
      <c r="M327" s="328" t="str">
        <f t="shared" si="5"/>
        <v/>
      </c>
      <c r="O327" s="319"/>
      <c r="P327" s="319"/>
      <c r="Q327" s="319"/>
      <c r="R327" s="319"/>
    </row>
    <row r="328" spans="2:18">
      <c r="B328" s="318"/>
      <c r="C328" s="319"/>
      <c r="D328" s="319"/>
      <c r="E328" s="319"/>
      <c r="F328" s="319"/>
      <c r="G328" s="319"/>
      <c r="H328" s="320"/>
      <c r="I328" s="320"/>
      <c r="J328" s="321"/>
      <c r="L328" s="322"/>
      <c r="M328" s="328" t="str">
        <f t="shared" si="5"/>
        <v/>
      </c>
      <c r="O328" s="319"/>
      <c r="P328" s="319"/>
      <c r="Q328" s="319"/>
      <c r="R328" s="319"/>
    </row>
    <row r="329" spans="2:18">
      <c r="B329" s="318"/>
      <c r="C329" s="319"/>
      <c r="D329" s="319"/>
      <c r="E329" s="319"/>
      <c r="F329" s="319"/>
      <c r="G329" s="319"/>
      <c r="H329" s="320"/>
      <c r="I329" s="320"/>
      <c r="J329" s="321"/>
      <c r="L329" s="322"/>
      <c r="M329" s="328" t="str">
        <f t="shared" si="5"/>
        <v/>
      </c>
      <c r="O329" s="319"/>
      <c r="P329" s="319"/>
      <c r="Q329" s="319"/>
      <c r="R329" s="319"/>
    </row>
    <row r="330" spans="2:18">
      <c r="B330" s="318"/>
      <c r="C330" s="319"/>
      <c r="D330" s="319"/>
      <c r="E330" s="319"/>
      <c r="F330" s="319"/>
      <c r="G330" s="319"/>
      <c r="H330" s="320"/>
      <c r="I330" s="320"/>
      <c r="J330" s="321"/>
      <c r="L330" s="322"/>
      <c r="M330" s="328" t="str">
        <f t="shared" si="5"/>
        <v/>
      </c>
      <c r="O330" s="319"/>
      <c r="P330" s="319"/>
      <c r="Q330" s="319"/>
      <c r="R330" s="319"/>
    </row>
    <row r="331" spans="2:18">
      <c r="B331" s="318"/>
      <c r="C331" s="319"/>
      <c r="D331" s="319"/>
      <c r="E331" s="319"/>
      <c r="F331" s="319"/>
      <c r="G331" s="319"/>
      <c r="H331" s="320"/>
      <c r="I331" s="320"/>
      <c r="J331" s="321"/>
      <c r="L331" s="322"/>
      <c r="M331" s="328" t="str">
        <f t="shared" si="5"/>
        <v/>
      </c>
      <c r="O331" s="319"/>
      <c r="P331" s="319"/>
      <c r="Q331" s="319"/>
      <c r="R331" s="319"/>
    </row>
    <row r="332" spans="2:18">
      <c r="B332" s="318"/>
      <c r="C332" s="319"/>
      <c r="D332" s="319"/>
      <c r="E332" s="319"/>
      <c r="F332" s="319"/>
      <c r="G332" s="319"/>
      <c r="H332" s="320"/>
      <c r="I332" s="320"/>
      <c r="J332" s="321"/>
      <c r="L332" s="322"/>
      <c r="M332" s="328" t="str">
        <f t="shared" si="5"/>
        <v/>
      </c>
      <c r="O332" s="319"/>
      <c r="P332" s="319"/>
      <c r="Q332" s="319"/>
      <c r="R332" s="319"/>
    </row>
    <row r="333" spans="2:18">
      <c r="B333" s="318"/>
      <c r="C333" s="319"/>
      <c r="D333" s="319"/>
      <c r="E333" s="319"/>
      <c r="F333" s="319"/>
      <c r="G333" s="319"/>
      <c r="H333" s="320"/>
      <c r="I333" s="320"/>
      <c r="J333" s="321"/>
      <c r="L333" s="322"/>
      <c r="M333" s="328" t="str">
        <f t="shared" si="5"/>
        <v/>
      </c>
      <c r="O333" s="319"/>
      <c r="P333" s="319"/>
      <c r="Q333" s="319"/>
      <c r="R333" s="319"/>
    </row>
    <row r="334" spans="2:18">
      <c r="B334" s="318"/>
      <c r="C334" s="319"/>
      <c r="D334" s="319"/>
      <c r="E334" s="319"/>
      <c r="F334" s="319"/>
      <c r="G334" s="319"/>
      <c r="H334" s="320"/>
      <c r="I334" s="320"/>
      <c r="J334" s="321"/>
      <c r="L334" s="322"/>
      <c r="M334" s="328" t="str">
        <f t="shared" si="5"/>
        <v/>
      </c>
      <c r="O334" s="319"/>
      <c r="P334" s="319"/>
      <c r="Q334" s="319"/>
      <c r="R334" s="319"/>
    </row>
    <row r="335" spans="2:18">
      <c r="B335" s="318"/>
      <c r="C335" s="319"/>
      <c r="D335" s="319"/>
      <c r="E335" s="319"/>
      <c r="F335" s="319"/>
      <c r="G335" s="319"/>
      <c r="H335" s="320"/>
      <c r="I335" s="320"/>
      <c r="J335" s="321"/>
      <c r="L335" s="322"/>
      <c r="M335" s="328" t="str">
        <f t="shared" si="5"/>
        <v/>
      </c>
      <c r="O335" s="319"/>
      <c r="P335" s="319"/>
      <c r="Q335" s="319"/>
      <c r="R335" s="319"/>
    </row>
    <row r="336" spans="2:18">
      <c r="B336" s="318"/>
      <c r="C336" s="319"/>
      <c r="D336" s="319"/>
      <c r="E336" s="319"/>
      <c r="F336" s="319"/>
      <c r="G336" s="319"/>
      <c r="H336" s="320"/>
      <c r="I336" s="320"/>
      <c r="J336" s="321"/>
      <c r="L336" s="322"/>
      <c r="M336" s="328" t="str">
        <f t="shared" si="5"/>
        <v/>
      </c>
      <c r="O336" s="319"/>
      <c r="P336" s="319"/>
      <c r="Q336" s="319"/>
      <c r="R336" s="319"/>
    </row>
    <row r="337" spans="2:18">
      <c r="B337" s="318"/>
      <c r="C337" s="319"/>
      <c r="D337" s="319"/>
      <c r="E337" s="319"/>
      <c r="F337" s="319"/>
      <c r="G337" s="319"/>
      <c r="H337" s="320"/>
      <c r="I337" s="320"/>
      <c r="J337" s="321"/>
      <c r="L337" s="322"/>
      <c r="M337" s="328" t="str">
        <f t="shared" si="5"/>
        <v/>
      </c>
      <c r="O337" s="319"/>
      <c r="P337" s="319"/>
      <c r="Q337" s="319"/>
      <c r="R337" s="319"/>
    </row>
    <row r="338" spans="2:18">
      <c r="B338" s="318"/>
      <c r="C338" s="319"/>
      <c r="D338" s="319"/>
      <c r="E338" s="319"/>
      <c r="F338" s="319"/>
      <c r="G338" s="319"/>
      <c r="H338" s="320"/>
      <c r="I338" s="320"/>
      <c r="J338" s="321"/>
      <c r="L338" s="322"/>
      <c r="M338" s="328" t="str">
        <f t="shared" si="5"/>
        <v/>
      </c>
      <c r="O338" s="319"/>
      <c r="P338" s="319"/>
      <c r="Q338" s="319"/>
      <c r="R338" s="319"/>
    </row>
    <row r="339" spans="2:18">
      <c r="B339" s="318"/>
      <c r="C339" s="319"/>
      <c r="D339" s="319"/>
      <c r="E339" s="319"/>
      <c r="F339" s="319"/>
      <c r="G339" s="319"/>
      <c r="H339" s="320"/>
      <c r="I339" s="320"/>
      <c r="J339" s="321"/>
      <c r="L339" s="322"/>
      <c r="M339" s="328" t="str">
        <f t="shared" si="5"/>
        <v/>
      </c>
      <c r="O339" s="319"/>
      <c r="P339" s="319"/>
      <c r="Q339" s="319"/>
      <c r="R339" s="319"/>
    </row>
    <row r="340" spans="2:18">
      <c r="B340" s="318"/>
      <c r="C340" s="319"/>
      <c r="D340" s="319"/>
      <c r="E340" s="319"/>
      <c r="F340" s="319"/>
      <c r="G340" s="319"/>
      <c r="H340" s="320"/>
      <c r="I340" s="320"/>
      <c r="J340" s="321"/>
      <c r="L340" s="322"/>
      <c r="M340" s="328" t="str">
        <f t="shared" si="5"/>
        <v/>
      </c>
      <c r="O340" s="319"/>
      <c r="P340" s="319"/>
      <c r="Q340" s="319"/>
      <c r="R340" s="319"/>
    </row>
    <row r="341" spans="2:18">
      <c r="B341" s="318"/>
      <c r="C341" s="319"/>
      <c r="D341" s="319"/>
      <c r="E341" s="319"/>
      <c r="F341" s="319"/>
      <c r="G341" s="319"/>
      <c r="H341" s="320"/>
      <c r="I341" s="320"/>
      <c r="J341" s="321"/>
      <c r="L341" s="322"/>
      <c r="M341" s="328" t="str">
        <f t="shared" si="5"/>
        <v/>
      </c>
      <c r="O341" s="319"/>
      <c r="P341" s="319"/>
      <c r="Q341" s="319"/>
      <c r="R341" s="319"/>
    </row>
    <row r="342" spans="2:18">
      <c r="B342" s="318"/>
      <c r="C342" s="319"/>
      <c r="D342" s="319"/>
      <c r="E342" s="319"/>
      <c r="F342" s="319"/>
      <c r="G342" s="319"/>
      <c r="H342" s="320"/>
      <c r="I342" s="320"/>
      <c r="J342" s="321"/>
      <c r="L342" s="322"/>
      <c r="M342" s="328" t="str">
        <f t="shared" si="5"/>
        <v/>
      </c>
      <c r="O342" s="319"/>
      <c r="P342" s="319"/>
      <c r="Q342" s="319"/>
      <c r="R342" s="319"/>
    </row>
    <row r="343" spans="2:18">
      <c r="B343" s="318"/>
      <c r="C343" s="319"/>
      <c r="D343" s="319"/>
      <c r="E343" s="319"/>
      <c r="F343" s="319"/>
      <c r="G343" s="319"/>
      <c r="H343" s="320"/>
      <c r="I343" s="320"/>
      <c r="J343" s="321"/>
      <c r="L343" s="322"/>
      <c r="M343" s="328" t="str">
        <f t="shared" si="5"/>
        <v/>
      </c>
      <c r="O343" s="319"/>
      <c r="P343" s="319"/>
      <c r="Q343" s="319"/>
      <c r="R343" s="319"/>
    </row>
    <row r="344" spans="2:18">
      <c r="B344" s="318"/>
      <c r="C344" s="319"/>
      <c r="D344" s="319"/>
      <c r="E344" s="319"/>
      <c r="F344" s="319"/>
      <c r="G344" s="319"/>
      <c r="H344" s="320"/>
      <c r="I344" s="320"/>
      <c r="J344" s="321"/>
      <c r="L344" s="322"/>
      <c r="M344" s="328" t="str">
        <f t="shared" si="5"/>
        <v/>
      </c>
      <c r="O344" s="319"/>
      <c r="P344" s="319"/>
      <c r="Q344" s="319"/>
      <c r="R344" s="319"/>
    </row>
    <row r="345" spans="2:18">
      <c r="B345" s="318"/>
      <c r="C345" s="319"/>
      <c r="D345" s="319"/>
      <c r="E345" s="319"/>
      <c r="F345" s="319"/>
      <c r="G345" s="319"/>
      <c r="H345" s="320"/>
      <c r="I345" s="320"/>
      <c r="J345" s="321"/>
      <c r="L345" s="322"/>
      <c r="M345" s="328" t="str">
        <f t="shared" si="5"/>
        <v/>
      </c>
      <c r="O345" s="319"/>
      <c r="P345" s="319"/>
      <c r="Q345" s="319"/>
      <c r="R345" s="319"/>
    </row>
    <row r="346" spans="2:18">
      <c r="B346" s="318"/>
      <c r="C346" s="319"/>
      <c r="D346" s="319"/>
      <c r="E346" s="319"/>
      <c r="F346" s="319"/>
      <c r="G346" s="319"/>
      <c r="H346" s="320"/>
      <c r="I346" s="320"/>
      <c r="J346" s="321"/>
      <c r="L346" s="322"/>
      <c r="M346" s="328" t="str">
        <f t="shared" si="5"/>
        <v/>
      </c>
      <c r="O346" s="319"/>
      <c r="P346" s="319"/>
      <c r="Q346" s="319"/>
      <c r="R346" s="319"/>
    </row>
    <row r="347" spans="2:18">
      <c r="B347" s="318"/>
      <c r="C347" s="319"/>
      <c r="D347" s="319"/>
      <c r="E347" s="319"/>
      <c r="F347" s="319"/>
      <c r="G347" s="319"/>
      <c r="H347" s="320"/>
      <c r="I347" s="320"/>
      <c r="J347" s="321"/>
      <c r="L347" s="322"/>
      <c r="M347" s="328" t="str">
        <f t="shared" si="5"/>
        <v/>
      </c>
      <c r="O347" s="319"/>
      <c r="P347" s="319"/>
      <c r="Q347" s="319"/>
      <c r="R347" s="319"/>
    </row>
    <row r="348" spans="2:18">
      <c r="B348" s="318"/>
      <c r="C348" s="319"/>
      <c r="D348" s="319"/>
      <c r="E348" s="319"/>
      <c r="F348" s="319"/>
      <c r="G348" s="319"/>
      <c r="H348" s="320"/>
      <c r="I348" s="320"/>
      <c r="J348" s="321"/>
      <c r="L348" s="322"/>
      <c r="M348" s="328" t="str">
        <f t="shared" ref="M348:M411" si="6">IF(L348&lt;&gt;"","Détruit",IF(K348&lt;&gt;"","En cours",""))</f>
        <v/>
      </c>
      <c r="O348" s="319"/>
      <c r="P348" s="319"/>
      <c r="Q348" s="319"/>
      <c r="R348" s="319"/>
    </row>
    <row r="349" spans="2:18">
      <c r="B349" s="318"/>
      <c r="C349" s="319"/>
      <c r="D349" s="319"/>
      <c r="E349" s="319"/>
      <c r="F349" s="319"/>
      <c r="G349" s="319"/>
      <c r="H349" s="320"/>
      <c r="I349" s="320"/>
      <c r="J349" s="321"/>
      <c r="L349" s="322"/>
      <c r="M349" s="328" t="str">
        <f t="shared" si="6"/>
        <v/>
      </c>
      <c r="O349" s="319"/>
      <c r="P349" s="319"/>
      <c r="Q349" s="319"/>
      <c r="R349" s="319"/>
    </row>
    <row r="350" spans="2:18">
      <c r="B350" s="318"/>
      <c r="C350" s="319"/>
      <c r="D350" s="319"/>
      <c r="E350" s="319"/>
      <c r="F350" s="319"/>
      <c r="G350" s="319"/>
      <c r="H350" s="320"/>
      <c r="I350" s="320"/>
      <c r="J350" s="321"/>
      <c r="L350" s="322"/>
      <c r="M350" s="328" t="str">
        <f t="shared" si="6"/>
        <v/>
      </c>
      <c r="O350" s="319"/>
      <c r="P350" s="319"/>
      <c r="Q350" s="319"/>
      <c r="R350" s="319"/>
    </row>
    <row r="351" spans="2:18">
      <c r="B351" s="318"/>
      <c r="C351" s="319"/>
      <c r="D351" s="319"/>
      <c r="E351" s="319"/>
      <c r="F351" s="319"/>
      <c r="G351" s="319"/>
      <c r="H351" s="320"/>
      <c r="I351" s="320"/>
      <c r="J351" s="321"/>
      <c r="L351" s="322"/>
      <c r="M351" s="328" t="str">
        <f t="shared" si="6"/>
        <v/>
      </c>
      <c r="O351" s="319"/>
      <c r="P351" s="319"/>
      <c r="Q351" s="319"/>
      <c r="R351" s="319"/>
    </row>
    <row r="352" spans="2:18">
      <c r="B352" s="318"/>
      <c r="C352" s="319"/>
      <c r="D352" s="319"/>
      <c r="E352" s="319"/>
      <c r="F352" s="319"/>
      <c r="G352" s="319"/>
      <c r="H352" s="320"/>
      <c r="I352" s="320"/>
      <c r="J352" s="321"/>
      <c r="L352" s="322"/>
      <c r="M352" s="328" t="str">
        <f t="shared" si="6"/>
        <v/>
      </c>
      <c r="O352" s="319"/>
      <c r="P352" s="319"/>
      <c r="Q352" s="319"/>
      <c r="R352" s="319"/>
    </row>
    <row r="353" spans="2:18">
      <c r="B353" s="318"/>
      <c r="C353" s="319"/>
      <c r="D353" s="319"/>
      <c r="E353" s="319"/>
      <c r="F353" s="319"/>
      <c r="G353" s="319"/>
      <c r="H353" s="320"/>
      <c r="I353" s="320"/>
      <c r="J353" s="321"/>
      <c r="L353" s="322"/>
      <c r="M353" s="328" t="str">
        <f t="shared" si="6"/>
        <v/>
      </c>
      <c r="O353" s="319"/>
      <c r="P353" s="319"/>
      <c r="Q353" s="319"/>
      <c r="R353" s="319"/>
    </row>
    <row r="354" spans="2:18">
      <c r="B354" s="318"/>
      <c r="C354" s="319"/>
      <c r="D354" s="319"/>
      <c r="E354" s="319"/>
      <c r="F354" s="319"/>
      <c r="G354" s="319"/>
      <c r="H354" s="320"/>
      <c r="I354" s="320"/>
      <c r="J354" s="321"/>
      <c r="L354" s="322"/>
      <c r="M354" s="328" t="str">
        <f t="shared" si="6"/>
        <v/>
      </c>
      <c r="O354" s="319"/>
      <c r="P354" s="319"/>
      <c r="Q354" s="319"/>
      <c r="R354" s="319"/>
    </row>
    <row r="355" spans="2:18">
      <c r="B355" s="318"/>
      <c r="C355" s="319"/>
      <c r="D355" s="319"/>
      <c r="E355" s="319"/>
      <c r="F355" s="319"/>
      <c r="G355" s="319"/>
      <c r="H355" s="320"/>
      <c r="I355" s="320"/>
      <c r="J355" s="321"/>
      <c r="L355" s="322"/>
      <c r="M355" s="328" t="str">
        <f t="shared" si="6"/>
        <v/>
      </c>
      <c r="O355" s="319"/>
      <c r="P355" s="319"/>
      <c r="Q355" s="319"/>
      <c r="R355" s="319"/>
    </row>
    <row r="356" spans="2:18">
      <c r="B356" s="318"/>
      <c r="C356" s="319"/>
      <c r="D356" s="319"/>
      <c r="E356" s="319"/>
      <c r="F356" s="319"/>
      <c r="G356" s="319"/>
      <c r="H356" s="320"/>
      <c r="I356" s="320"/>
      <c r="J356" s="321"/>
      <c r="L356" s="322"/>
      <c r="M356" s="328" t="str">
        <f t="shared" si="6"/>
        <v/>
      </c>
      <c r="O356" s="319"/>
      <c r="P356" s="319"/>
      <c r="Q356" s="319"/>
      <c r="R356" s="319"/>
    </row>
    <row r="357" spans="2:18">
      <c r="B357" s="318"/>
      <c r="C357" s="319"/>
      <c r="D357" s="319"/>
      <c r="E357" s="319"/>
      <c r="F357" s="319"/>
      <c r="G357" s="319"/>
      <c r="H357" s="320"/>
      <c r="I357" s="320"/>
      <c r="J357" s="321"/>
      <c r="L357" s="322"/>
      <c r="M357" s="328" t="str">
        <f t="shared" si="6"/>
        <v/>
      </c>
      <c r="O357" s="319"/>
      <c r="P357" s="319"/>
      <c r="Q357" s="319"/>
      <c r="R357" s="319"/>
    </row>
    <row r="358" spans="2:18">
      <c r="B358" s="318"/>
      <c r="C358" s="319"/>
      <c r="D358" s="319"/>
      <c r="E358" s="319"/>
      <c r="F358" s="319"/>
      <c r="G358" s="319"/>
      <c r="H358" s="320"/>
      <c r="I358" s="320"/>
      <c r="J358" s="321"/>
      <c r="L358" s="322"/>
      <c r="M358" s="328" t="str">
        <f t="shared" si="6"/>
        <v/>
      </c>
      <c r="O358" s="319"/>
      <c r="P358" s="319"/>
      <c r="Q358" s="319"/>
      <c r="R358" s="319"/>
    </row>
    <row r="359" spans="2:18">
      <c r="B359" s="318"/>
      <c r="C359" s="319"/>
      <c r="D359" s="319"/>
      <c r="E359" s="319"/>
      <c r="F359" s="319"/>
      <c r="G359" s="319"/>
      <c r="H359" s="320"/>
      <c r="I359" s="320"/>
      <c r="J359" s="321"/>
      <c r="L359" s="322"/>
      <c r="M359" s="328" t="str">
        <f t="shared" si="6"/>
        <v/>
      </c>
      <c r="O359" s="319"/>
      <c r="P359" s="319"/>
      <c r="Q359" s="319"/>
      <c r="R359" s="319"/>
    </row>
    <row r="360" spans="2:18">
      <c r="B360" s="318"/>
      <c r="C360" s="319"/>
      <c r="D360" s="319"/>
      <c r="E360" s="319"/>
      <c r="F360" s="319"/>
      <c r="G360" s="319"/>
      <c r="H360" s="320"/>
      <c r="I360" s="320"/>
      <c r="J360" s="321"/>
      <c r="L360" s="322"/>
      <c r="M360" s="328" t="str">
        <f t="shared" si="6"/>
        <v/>
      </c>
      <c r="O360" s="319"/>
      <c r="P360" s="319"/>
      <c r="Q360" s="319"/>
      <c r="R360" s="319"/>
    </row>
    <row r="361" spans="2:18">
      <c r="B361" s="318"/>
      <c r="C361" s="319"/>
      <c r="D361" s="319"/>
      <c r="E361" s="319"/>
      <c r="F361" s="319"/>
      <c r="G361" s="319"/>
      <c r="H361" s="320"/>
      <c r="I361" s="320"/>
      <c r="J361" s="321"/>
      <c r="L361" s="322"/>
      <c r="M361" s="328" t="str">
        <f t="shared" si="6"/>
        <v/>
      </c>
      <c r="O361" s="319"/>
      <c r="P361" s="319"/>
      <c r="Q361" s="319"/>
      <c r="R361" s="319"/>
    </row>
    <row r="362" spans="2:18">
      <c r="B362" s="318"/>
      <c r="C362" s="319"/>
      <c r="D362" s="319"/>
      <c r="E362" s="319"/>
      <c r="F362" s="319"/>
      <c r="G362" s="319"/>
      <c r="H362" s="320"/>
      <c r="I362" s="320"/>
      <c r="J362" s="321"/>
      <c r="L362" s="322"/>
      <c r="M362" s="328" t="str">
        <f t="shared" si="6"/>
        <v/>
      </c>
      <c r="O362" s="319"/>
      <c r="P362" s="319"/>
      <c r="Q362" s="319"/>
      <c r="R362" s="319"/>
    </row>
    <row r="363" spans="2:18">
      <c r="B363" s="318"/>
      <c r="C363" s="319"/>
      <c r="D363" s="319"/>
      <c r="E363" s="319"/>
      <c r="F363" s="319"/>
      <c r="G363" s="319"/>
      <c r="H363" s="320"/>
      <c r="I363" s="320"/>
      <c r="J363" s="321"/>
      <c r="L363" s="322"/>
      <c r="M363" s="328" t="str">
        <f t="shared" si="6"/>
        <v/>
      </c>
      <c r="O363" s="319"/>
      <c r="P363" s="319"/>
      <c r="Q363" s="319"/>
      <c r="R363" s="319"/>
    </row>
    <row r="364" spans="2:18">
      <c r="B364" s="318"/>
      <c r="C364" s="319"/>
      <c r="D364" s="319"/>
      <c r="E364" s="319"/>
      <c r="F364" s="319"/>
      <c r="G364" s="319"/>
      <c r="H364" s="320"/>
      <c r="I364" s="320"/>
      <c r="J364" s="321"/>
      <c r="L364" s="322"/>
      <c r="M364" s="328" t="str">
        <f t="shared" si="6"/>
        <v/>
      </c>
      <c r="O364" s="319"/>
      <c r="P364" s="319"/>
      <c r="Q364" s="319"/>
      <c r="R364" s="319"/>
    </row>
    <row r="365" spans="2:18">
      <c r="B365" s="318"/>
      <c r="C365" s="319"/>
      <c r="D365" s="319"/>
      <c r="E365" s="319"/>
      <c r="F365" s="319"/>
      <c r="G365" s="319"/>
      <c r="H365" s="320"/>
      <c r="I365" s="320"/>
      <c r="J365" s="321"/>
      <c r="L365" s="322"/>
      <c r="M365" s="328" t="str">
        <f t="shared" si="6"/>
        <v/>
      </c>
      <c r="O365" s="319"/>
      <c r="P365" s="319"/>
      <c r="Q365" s="319"/>
      <c r="R365" s="319"/>
    </row>
    <row r="366" spans="2:18">
      <c r="B366" s="318"/>
      <c r="C366" s="319"/>
      <c r="D366" s="319"/>
      <c r="E366" s="319"/>
      <c r="F366" s="319"/>
      <c r="G366" s="319"/>
      <c r="H366" s="320"/>
      <c r="I366" s="320"/>
      <c r="J366" s="321"/>
      <c r="L366" s="322"/>
      <c r="M366" s="328" t="str">
        <f t="shared" si="6"/>
        <v/>
      </c>
      <c r="O366" s="319"/>
      <c r="P366" s="319"/>
      <c r="Q366" s="319"/>
      <c r="R366" s="319"/>
    </row>
    <row r="367" spans="2:18">
      <c r="B367" s="318"/>
      <c r="C367" s="319"/>
      <c r="D367" s="319"/>
      <c r="E367" s="319"/>
      <c r="F367" s="319"/>
      <c r="G367" s="319"/>
      <c r="H367" s="320"/>
      <c r="I367" s="320"/>
      <c r="J367" s="321"/>
      <c r="L367" s="322"/>
      <c r="M367" s="328" t="str">
        <f t="shared" si="6"/>
        <v/>
      </c>
      <c r="O367" s="319"/>
      <c r="P367" s="319"/>
      <c r="Q367" s="319"/>
      <c r="R367" s="319"/>
    </row>
    <row r="368" spans="2:18">
      <c r="B368" s="318"/>
      <c r="C368" s="319"/>
      <c r="D368" s="319"/>
      <c r="E368" s="319"/>
      <c r="F368" s="319"/>
      <c r="G368" s="319"/>
      <c r="H368" s="320"/>
      <c r="I368" s="320"/>
      <c r="J368" s="321"/>
      <c r="L368" s="322"/>
      <c r="M368" s="328" t="str">
        <f t="shared" si="6"/>
        <v/>
      </c>
      <c r="O368" s="319"/>
      <c r="P368" s="319"/>
      <c r="Q368" s="319"/>
      <c r="R368" s="319"/>
    </row>
    <row r="369" spans="2:18">
      <c r="B369" s="318"/>
      <c r="C369" s="319"/>
      <c r="D369" s="319"/>
      <c r="E369" s="319"/>
      <c r="F369" s="319"/>
      <c r="G369" s="319"/>
      <c r="H369" s="320"/>
      <c r="I369" s="320"/>
      <c r="J369" s="321"/>
      <c r="L369" s="322"/>
      <c r="M369" s="328" t="str">
        <f t="shared" si="6"/>
        <v/>
      </c>
      <c r="O369" s="319"/>
      <c r="P369" s="319"/>
      <c r="Q369" s="319"/>
      <c r="R369" s="319"/>
    </row>
    <row r="370" spans="2:18">
      <c r="B370" s="318"/>
      <c r="C370" s="319"/>
      <c r="D370" s="319"/>
      <c r="E370" s="319"/>
      <c r="F370" s="319"/>
      <c r="G370" s="319"/>
      <c r="H370" s="320"/>
      <c r="I370" s="320"/>
      <c r="J370" s="321"/>
      <c r="L370" s="322"/>
      <c r="M370" s="328" t="str">
        <f t="shared" si="6"/>
        <v/>
      </c>
      <c r="O370" s="319"/>
      <c r="P370" s="319"/>
      <c r="Q370" s="319"/>
      <c r="R370" s="319"/>
    </row>
    <row r="371" spans="2:18">
      <c r="B371" s="318"/>
      <c r="C371" s="319"/>
      <c r="D371" s="319"/>
      <c r="E371" s="319"/>
      <c r="F371" s="319"/>
      <c r="G371" s="319"/>
      <c r="H371" s="320"/>
      <c r="I371" s="320"/>
      <c r="J371" s="321"/>
      <c r="L371" s="322"/>
      <c r="M371" s="328" t="str">
        <f t="shared" si="6"/>
        <v/>
      </c>
      <c r="O371" s="319"/>
      <c r="P371" s="319"/>
      <c r="Q371" s="319"/>
      <c r="R371" s="319"/>
    </row>
    <row r="372" spans="2:18">
      <c r="B372" s="318"/>
      <c r="C372" s="319"/>
      <c r="D372" s="319"/>
      <c r="E372" s="319"/>
      <c r="F372" s="319"/>
      <c r="G372" s="319"/>
      <c r="H372" s="320"/>
      <c r="I372" s="320"/>
      <c r="J372" s="321"/>
      <c r="L372" s="322"/>
      <c r="M372" s="328" t="str">
        <f t="shared" si="6"/>
        <v/>
      </c>
      <c r="O372" s="319"/>
      <c r="P372" s="319"/>
      <c r="Q372" s="319"/>
      <c r="R372" s="319"/>
    </row>
    <row r="373" spans="2:18">
      <c r="B373" s="318"/>
      <c r="C373" s="319"/>
      <c r="D373" s="319"/>
      <c r="E373" s="319"/>
      <c r="F373" s="319"/>
      <c r="G373" s="319"/>
      <c r="H373" s="320"/>
      <c r="I373" s="320"/>
      <c r="J373" s="321"/>
      <c r="L373" s="322"/>
      <c r="M373" s="328" t="str">
        <f t="shared" si="6"/>
        <v/>
      </c>
      <c r="O373" s="319"/>
      <c r="P373" s="319"/>
      <c r="Q373" s="319"/>
      <c r="R373" s="319"/>
    </row>
    <row r="374" spans="2:18">
      <c r="B374" s="318"/>
      <c r="C374" s="319"/>
      <c r="D374" s="319"/>
      <c r="E374" s="319"/>
      <c r="F374" s="319"/>
      <c r="G374" s="319"/>
      <c r="H374" s="320"/>
      <c r="I374" s="320"/>
      <c r="J374" s="321"/>
      <c r="L374" s="322"/>
      <c r="M374" s="328" t="str">
        <f t="shared" si="6"/>
        <v/>
      </c>
      <c r="O374" s="319"/>
      <c r="P374" s="319"/>
      <c r="Q374" s="319"/>
      <c r="R374" s="319"/>
    </row>
    <row r="375" spans="2:18">
      <c r="B375" s="318"/>
      <c r="C375" s="319"/>
      <c r="D375" s="319"/>
      <c r="E375" s="319"/>
      <c r="F375" s="319"/>
      <c r="G375" s="319"/>
      <c r="H375" s="320"/>
      <c r="I375" s="320"/>
      <c r="J375" s="321"/>
      <c r="L375" s="322"/>
      <c r="M375" s="328" t="str">
        <f t="shared" si="6"/>
        <v/>
      </c>
      <c r="O375" s="319"/>
      <c r="P375" s="319"/>
      <c r="Q375" s="319"/>
      <c r="R375" s="319"/>
    </row>
    <row r="376" spans="2:18">
      <c r="B376" s="318"/>
      <c r="C376" s="319"/>
      <c r="D376" s="319"/>
      <c r="E376" s="319"/>
      <c r="F376" s="319"/>
      <c r="G376" s="319"/>
      <c r="H376" s="320"/>
      <c r="I376" s="320"/>
      <c r="J376" s="321"/>
      <c r="L376" s="322"/>
      <c r="M376" s="328" t="str">
        <f t="shared" si="6"/>
        <v/>
      </c>
      <c r="O376" s="319"/>
      <c r="P376" s="319"/>
      <c r="Q376" s="319"/>
      <c r="R376" s="319"/>
    </row>
    <row r="377" spans="2:18">
      <c r="B377" s="318"/>
      <c r="C377" s="319"/>
      <c r="D377" s="319"/>
      <c r="E377" s="319"/>
      <c r="F377" s="319"/>
      <c r="G377" s="319"/>
      <c r="H377" s="320"/>
      <c r="I377" s="320"/>
      <c r="J377" s="321"/>
      <c r="L377" s="322"/>
      <c r="M377" s="328" t="str">
        <f t="shared" si="6"/>
        <v/>
      </c>
      <c r="O377" s="319"/>
      <c r="P377" s="319"/>
      <c r="Q377" s="319"/>
      <c r="R377" s="319"/>
    </row>
    <row r="378" spans="2:18">
      <c r="B378" s="318"/>
      <c r="C378" s="319"/>
      <c r="D378" s="319"/>
      <c r="E378" s="319"/>
      <c r="F378" s="319"/>
      <c r="G378" s="319"/>
      <c r="H378" s="320"/>
      <c r="I378" s="320"/>
      <c r="J378" s="321"/>
      <c r="L378" s="322"/>
      <c r="M378" s="328" t="str">
        <f t="shared" si="6"/>
        <v/>
      </c>
      <c r="O378" s="319"/>
      <c r="P378" s="319"/>
      <c r="Q378" s="319"/>
      <c r="R378" s="319"/>
    </row>
    <row r="379" spans="2:18">
      <c r="B379" s="318"/>
      <c r="C379" s="319"/>
      <c r="D379" s="319"/>
      <c r="E379" s="319"/>
      <c r="F379" s="319"/>
      <c r="G379" s="319"/>
      <c r="H379" s="320"/>
      <c r="I379" s="320"/>
      <c r="J379" s="321"/>
      <c r="L379" s="322"/>
      <c r="M379" s="328" t="str">
        <f t="shared" si="6"/>
        <v/>
      </c>
      <c r="O379" s="319"/>
      <c r="P379" s="319"/>
      <c r="Q379" s="319"/>
      <c r="R379" s="319"/>
    </row>
    <row r="380" spans="2:18">
      <c r="B380" s="318"/>
      <c r="C380" s="319"/>
      <c r="D380" s="319"/>
      <c r="E380" s="319"/>
      <c r="F380" s="319"/>
      <c r="G380" s="319"/>
      <c r="H380" s="320"/>
      <c r="I380" s="320"/>
      <c r="J380" s="321"/>
      <c r="L380" s="322"/>
      <c r="M380" s="328" t="str">
        <f t="shared" si="6"/>
        <v/>
      </c>
      <c r="O380" s="319"/>
      <c r="P380" s="319"/>
      <c r="Q380" s="319"/>
      <c r="R380" s="319"/>
    </row>
    <row r="381" spans="2:18">
      <c r="B381" s="318"/>
      <c r="C381" s="319"/>
      <c r="D381" s="319"/>
      <c r="E381" s="319"/>
      <c r="F381" s="319"/>
      <c r="G381" s="319"/>
      <c r="H381" s="320"/>
      <c r="I381" s="320"/>
      <c r="J381" s="321"/>
      <c r="L381" s="322"/>
      <c r="M381" s="328" t="str">
        <f t="shared" si="6"/>
        <v/>
      </c>
      <c r="O381" s="319"/>
      <c r="P381" s="319"/>
      <c r="Q381" s="319"/>
      <c r="R381" s="319"/>
    </row>
    <row r="382" spans="2:18">
      <c r="B382" s="318"/>
      <c r="C382" s="319"/>
      <c r="D382" s="319"/>
      <c r="E382" s="319"/>
      <c r="F382" s="319"/>
      <c r="G382" s="319"/>
      <c r="H382" s="320"/>
      <c r="I382" s="320"/>
      <c r="J382" s="321"/>
      <c r="L382" s="322"/>
      <c r="M382" s="328" t="str">
        <f t="shared" si="6"/>
        <v/>
      </c>
      <c r="O382" s="319"/>
      <c r="P382" s="319"/>
      <c r="Q382" s="319"/>
      <c r="R382" s="319"/>
    </row>
    <row r="383" spans="2:18">
      <c r="B383" s="318"/>
      <c r="C383" s="319"/>
      <c r="D383" s="319"/>
      <c r="E383" s="319"/>
      <c r="F383" s="319"/>
      <c r="G383" s="319"/>
      <c r="H383" s="320"/>
      <c r="I383" s="320"/>
      <c r="J383" s="321"/>
      <c r="L383" s="322"/>
      <c r="M383" s="328" t="str">
        <f t="shared" si="6"/>
        <v/>
      </c>
      <c r="O383" s="319"/>
      <c r="P383" s="319"/>
      <c r="Q383" s="319"/>
      <c r="R383" s="319"/>
    </row>
    <row r="384" spans="2:18">
      <c r="B384" s="318"/>
      <c r="C384" s="319"/>
      <c r="D384" s="319"/>
      <c r="E384" s="319"/>
      <c r="F384" s="319"/>
      <c r="G384" s="319"/>
      <c r="H384" s="320"/>
      <c r="I384" s="320"/>
      <c r="J384" s="321"/>
      <c r="L384" s="322"/>
      <c r="M384" s="328" t="str">
        <f t="shared" si="6"/>
        <v/>
      </c>
      <c r="O384" s="319"/>
      <c r="P384" s="319"/>
      <c r="Q384" s="319"/>
      <c r="R384" s="319"/>
    </row>
    <row r="385" spans="2:18">
      <c r="B385" s="318"/>
      <c r="C385" s="319"/>
      <c r="D385" s="319"/>
      <c r="E385" s="319"/>
      <c r="F385" s="319"/>
      <c r="G385" s="319"/>
      <c r="H385" s="320"/>
      <c r="I385" s="320"/>
      <c r="J385" s="321"/>
      <c r="L385" s="322"/>
      <c r="M385" s="328" t="str">
        <f t="shared" si="6"/>
        <v/>
      </c>
      <c r="O385" s="319"/>
      <c r="P385" s="319"/>
      <c r="Q385" s="319"/>
      <c r="R385" s="319"/>
    </row>
    <row r="386" spans="2:18">
      <c r="B386" s="318"/>
      <c r="C386" s="319"/>
      <c r="D386" s="319"/>
      <c r="E386" s="319"/>
      <c r="F386" s="319"/>
      <c r="G386" s="319"/>
      <c r="H386" s="320"/>
      <c r="I386" s="320"/>
      <c r="J386" s="321"/>
      <c r="L386" s="322"/>
      <c r="M386" s="328" t="str">
        <f t="shared" si="6"/>
        <v/>
      </c>
      <c r="O386" s="319"/>
      <c r="P386" s="319"/>
      <c r="Q386" s="319"/>
      <c r="R386" s="319"/>
    </row>
    <row r="387" spans="2:18">
      <c r="B387" s="318"/>
      <c r="C387" s="319"/>
      <c r="D387" s="319"/>
      <c r="E387" s="319"/>
      <c r="F387" s="319"/>
      <c r="G387" s="319"/>
      <c r="H387" s="320"/>
      <c r="I387" s="320"/>
      <c r="J387" s="321"/>
      <c r="L387" s="322"/>
      <c r="M387" s="328" t="str">
        <f t="shared" si="6"/>
        <v/>
      </c>
      <c r="O387" s="319"/>
      <c r="P387" s="319"/>
      <c r="Q387" s="319"/>
      <c r="R387" s="319"/>
    </row>
    <row r="388" spans="2:18">
      <c r="B388" s="318"/>
      <c r="C388" s="319"/>
      <c r="D388" s="319"/>
      <c r="E388" s="319"/>
      <c r="F388" s="319"/>
      <c r="G388" s="319"/>
      <c r="H388" s="320"/>
      <c r="I388" s="320"/>
      <c r="J388" s="321"/>
      <c r="L388" s="322"/>
      <c r="M388" s="328" t="str">
        <f t="shared" si="6"/>
        <v/>
      </c>
      <c r="O388" s="319"/>
      <c r="P388" s="319"/>
      <c r="Q388" s="319"/>
      <c r="R388" s="319"/>
    </row>
    <row r="389" spans="2:18">
      <c r="B389" s="318"/>
      <c r="C389" s="319"/>
      <c r="D389" s="319"/>
      <c r="E389" s="319"/>
      <c r="F389" s="319"/>
      <c r="G389" s="319"/>
      <c r="H389" s="320"/>
      <c r="I389" s="320"/>
      <c r="J389" s="321"/>
      <c r="L389" s="322"/>
      <c r="M389" s="328" t="str">
        <f t="shared" si="6"/>
        <v/>
      </c>
      <c r="O389" s="319"/>
      <c r="P389" s="319"/>
      <c r="Q389" s="319"/>
      <c r="R389" s="319"/>
    </row>
    <row r="390" spans="2:18">
      <c r="B390" s="318"/>
      <c r="C390" s="319"/>
      <c r="D390" s="319"/>
      <c r="E390" s="319"/>
      <c r="F390" s="319"/>
      <c r="G390" s="319"/>
      <c r="H390" s="320"/>
      <c r="I390" s="320"/>
      <c r="J390" s="321"/>
      <c r="L390" s="322"/>
      <c r="M390" s="328" t="str">
        <f t="shared" si="6"/>
        <v/>
      </c>
      <c r="O390" s="319"/>
      <c r="P390" s="319"/>
      <c r="Q390" s="319"/>
      <c r="R390" s="319"/>
    </row>
    <row r="391" spans="2:18">
      <c r="B391" s="318"/>
      <c r="C391" s="319"/>
      <c r="D391" s="319"/>
      <c r="E391" s="319"/>
      <c r="F391" s="319"/>
      <c r="G391" s="319"/>
      <c r="H391" s="320"/>
      <c r="I391" s="320"/>
      <c r="J391" s="321"/>
      <c r="L391" s="322"/>
      <c r="M391" s="328" t="str">
        <f t="shared" si="6"/>
        <v/>
      </c>
      <c r="O391" s="319"/>
      <c r="P391" s="319"/>
      <c r="Q391" s="319"/>
      <c r="R391" s="319"/>
    </row>
    <row r="392" spans="2:18">
      <c r="B392" s="318"/>
      <c r="C392" s="319"/>
      <c r="D392" s="319"/>
      <c r="E392" s="319"/>
      <c r="F392" s="319"/>
      <c r="G392" s="319"/>
      <c r="H392" s="320"/>
      <c r="I392" s="320"/>
      <c r="J392" s="321"/>
      <c r="L392" s="322"/>
      <c r="M392" s="328" t="str">
        <f t="shared" si="6"/>
        <v/>
      </c>
      <c r="O392" s="319"/>
      <c r="P392" s="319"/>
      <c r="Q392" s="319"/>
      <c r="R392" s="319"/>
    </row>
    <row r="393" spans="2:18">
      <c r="B393" s="318"/>
      <c r="C393" s="319"/>
      <c r="D393" s="319"/>
      <c r="E393" s="319"/>
      <c r="F393" s="319"/>
      <c r="G393" s="319"/>
      <c r="H393" s="320"/>
      <c r="I393" s="320"/>
      <c r="J393" s="321"/>
      <c r="L393" s="322"/>
      <c r="M393" s="328" t="str">
        <f t="shared" si="6"/>
        <v/>
      </c>
      <c r="O393" s="319"/>
      <c r="P393" s="319"/>
      <c r="Q393" s="319"/>
      <c r="R393" s="319"/>
    </row>
    <row r="394" spans="2:18">
      <c r="B394" s="318"/>
      <c r="C394" s="319"/>
      <c r="D394" s="319"/>
      <c r="E394" s="319"/>
      <c r="F394" s="319"/>
      <c r="G394" s="319"/>
      <c r="H394" s="320"/>
      <c r="I394" s="320"/>
      <c r="J394" s="321"/>
      <c r="L394" s="322"/>
      <c r="M394" s="328" t="str">
        <f t="shared" si="6"/>
        <v/>
      </c>
      <c r="O394" s="319"/>
      <c r="P394" s="319"/>
      <c r="Q394" s="319"/>
      <c r="R394" s="319"/>
    </row>
    <row r="395" spans="2:18">
      <c r="B395" s="318"/>
      <c r="C395" s="319"/>
      <c r="D395" s="319"/>
      <c r="E395" s="319"/>
      <c r="F395" s="319"/>
      <c r="G395" s="319"/>
      <c r="H395" s="320"/>
      <c r="I395" s="320"/>
      <c r="J395" s="321"/>
      <c r="L395" s="322"/>
      <c r="M395" s="328" t="str">
        <f t="shared" si="6"/>
        <v/>
      </c>
      <c r="O395" s="319"/>
      <c r="P395" s="319"/>
      <c r="Q395" s="319"/>
      <c r="R395" s="319"/>
    </row>
    <row r="396" spans="2:18">
      <c r="B396" s="318"/>
      <c r="C396" s="319"/>
      <c r="D396" s="319"/>
      <c r="E396" s="319"/>
      <c r="F396" s="319"/>
      <c r="G396" s="319"/>
      <c r="H396" s="320"/>
      <c r="I396" s="320"/>
      <c r="J396" s="321"/>
      <c r="L396" s="322"/>
      <c r="M396" s="328" t="str">
        <f t="shared" si="6"/>
        <v/>
      </c>
      <c r="O396" s="319"/>
      <c r="P396" s="319"/>
      <c r="Q396" s="319"/>
      <c r="R396" s="319"/>
    </row>
    <row r="397" spans="2:18">
      <c r="B397" s="318"/>
      <c r="C397" s="319"/>
      <c r="D397" s="319"/>
      <c r="E397" s="319"/>
      <c r="F397" s="319"/>
      <c r="G397" s="319"/>
      <c r="H397" s="320"/>
      <c r="I397" s="320"/>
      <c r="J397" s="321"/>
      <c r="L397" s="322"/>
      <c r="M397" s="328" t="str">
        <f t="shared" si="6"/>
        <v/>
      </c>
      <c r="O397" s="319"/>
      <c r="P397" s="319"/>
      <c r="Q397" s="319"/>
      <c r="R397" s="319"/>
    </row>
    <row r="398" spans="2:18">
      <c r="B398" s="318"/>
      <c r="C398" s="319"/>
      <c r="D398" s="319"/>
      <c r="E398" s="319"/>
      <c r="F398" s="319"/>
      <c r="G398" s="319"/>
      <c r="H398" s="320"/>
      <c r="I398" s="320"/>
      <c r="J398" s="321"/>
      <c r="L398" s="322"/>
      <c r="M398" s="328" t="str">
        <f t="shared" si="6"/>
        <v/>
      </c>
      <c r="O398" s="319"/>
      <c r="P398" s="319"/>
      <c r="Q398" s="319"/>
      <c r="R398" s="319"/>
    </row>
    <row r="399" spans="2:18">
      <c r="B399" s="318"/>
      <c r="C399" s="319"/>
      <c r="D399" s="319"/>
      <c r="E399" s="319"/>
      <c r="F399" s="319"/>
      <c r="G399" s="319"/>
      <c r="H399" s="320"/>
      <c r="I399" s="320"/>
      <c r="J399" s="321"/>
      <c r="L399" s="322"/>
      <c r="M399" s="328" t="str">
        <f t="shared" si="6"/>
        <v/>
      </c>
      <c r="O399" s="319"/>
      <c r="P399" s="319"/>
      <c r="Q399" s="319"/>
      <c r="R399" s="319"/>
    </row>
    <row r="400" spans="2:18">
      <c r="B400" s="318"/>
      <c r="C400" s="319"/>
      <c r="D400" s="319"/>
      <c r="E400" s="319"/>
      <c r="F400" s="319"/>
      <c r="G400" s="319"/>
      <c r="H400" s="320"/>
      <c r="I400" s="320"/>
      <c r="J400" s="321"/>
      <c r="L400" s="322"/>
      <c r="M400" s="328" t="str">
        <f t="shared" si="6"/>
        <v/>
      </c>
      <c r="O400" s="319"/>
      <c r="P400" s="319"/>
      <c r="Q400" s="319"/>
      <c r="R400" s="319"/>
    </row>
    <row r="401" spans="2:18">
      <c r="B401" s="318"/>
      <c r="C401" s="319"/>
      <c r="D401" s="319"/>
      <c r="E401" s="319"/>
      <c r="F401" s="319"/>
      <c r="G401" s="319"/>
      <c r="H401" s="320"/>
      <c r="I401" s="320"/>
      <c r="J401" s="321"/>
      <c r="L401" s="322"/>
      <c r="M401" s="328" t="str">
        <f t="shared" si="6"/>
        <v/>
      </c>
      <c r="O401" s="319"/>
      <c r="P401" s="319"/>
      <c r="Q401" s="319"/>
      <c r="R401" s="319"/>
    </row>
    <row r="402" spans="2:18">
      <c r="B402" s="318"/>
      <c r="C402" s="319"/>
      <c r="D402" s="319"/>
      <c r="E402" s="319"/>
      <c r="F402" s="319"/>
      <c r="G402" s="319"/>
      <c r="H402" s="320"/>
      <c r="I402" s="320"/>
      <c r="J402" s="321"/>
      <c r="L402" s="322"/>
      <c r="M402" s="328" t="str">
        <f t="shared" si="6"/>
        <v/>
      </c>
      <c r="O402" s="319"/>
      <c r="P402" s="319"/>
      <c r="Q402" s="319"/>
      <c r="R402" s="319"/>
    </row>
    <row r="403" spans="2:18">
      <c r="B403" s="318"/>
      <c r="C403" s="319"/>
      <c r="D403" s="319"/>
      <c r="E403" s="319"/>
      <c r="F403" s="319"/>
      <c r="G403" s="319"/>
      <c r="H403" s="320"/>
      <c r="I403" s="320"/>
      <c r="J403" s="321"/>
      <c r="L403" s="322"/>
      <c r="M403" s="328" t="str">
        <f t="shared" si="6"/>
        <v/>
      </c>
      <c r="O403" s="319"/>
      <c r="P403" s="319"/>
      <c r="Q403" s="319"/>
      <c r="R403" s="319"/>
    </row>
    <row r="404" spans="2:18">
      <c r="B404" s="318"/>
      <c r="C404" s="319"/>
      <c r="D404" s="319"/>
      <c r="E404" s="319"/>
      <c r="F404" s="319"/>
      <c r="G404" s="319"/>
      <c r="H404" s="320"/>
      <c r="I404" s="320"/>
      <c r="J404" s="321"/>
      <c r="L404" s="322"/>
      <c r="M404" s="328" t="str">
        <f t="shared" si="6"/>
        <v/>
      </c>
      <c r="O404" s="319"/>
      <c r="P404" s="319"/>
      <c r="Q404" s="319"/>
      <c r="R404" s="319"/>
    </row>
    <row r="405" spans="2:18">
      <c r="B405" s="318"/>
      <c r="C405" s="319"/>
      <c r="D405" s="319"/>
      <c r="E405" s="319"/>
      <c r="F405" s="319"/>
      <c r="G405" s="319"/>
      <c r="H405" s="320"/>
      <c r="I405" s="320"/>
      <c r="J405" s="321"/>
      <c r="L405" s="322"/>
      <c r="M405" s="328" t="str">
        <f t="shared" si="6"/>
        <v/>
      </c>
      <c r="O405" s="319"/>
      <c r="P405" s="319"/>
      <c r="Q405" s="319"/>
      <c r="R405" s="319"/>
    </row>
    <row r="406" spans="2:18">
      <c r="B406" s="318"/>
      <c r="C406" s="319"/>
      <c r="D406" s="319"/>
      <c r="E406" s="319"/>
      <c r="F406" s="319"/>
      <c r="G406" s="319"/>
      <c r="H406" s="320"/>
      <c r="I406" s="320"/>
      <c r="J406" s="321"/>
      <c r="L406" s="322"/>
      <c r="M406" s="328" t="str">
        <f t="shared" si="6"/>
        <v/>
      </c>
      <c r="O406" s="319"/>
      <c r="P406" s="319"/>
      <c r="Q406" s="319"/>
      <c r="R406" s="319"/>
    </row>
    <row r="407" spans="2:18">
      <c r="B407" s="318"/>
      <c r="C407" s="319"/>
      <c r="D407" s="319"/>
      <c r="E407" s="319"/>
      <c r="F407" s="319"/>
      <c r="G407" s="319"/>
      <c r="H407" s="320"/>
      <c r="I407" s="320"/>
      <c r="J407" s="321"/>
      <c r="L407" s="322"/>
      <c r="M407" s="328" t="str">
        <f t="shared" si="6"/>
        <v/>
      </c>
      <c r="O407" s="319"/>
      <c r="P407" s="319"/>
      <c r="Q407" s="319"/>
      <c r="R407" s="319"/>
    </row>
    <row r="408" spans="2:18">
      <c r="B408" s="318"/>
      <c r="C408" s="319"/>
      <c r="D408" s="319"/>
      <c r="E408" s="319"/>
      <c r="F408" s="319"/>
      <c r="G408" s="319"/>
      <c r="H408" s="320"/>
      <c r="I408" s="320"/>
      <c r="J408" s="321"/>
      <c r="L408" s="322"/>
      <c r="M408" s="328" t="str">
        <f t="shared" si="6"/>
        <v/>
      </c>
      <c r="O408" s="319"/>
      <c r="P408" s="319"/>
      <c r="Q408" s="319"/>
      <c r="R408" s="319"/>
    </row>
    <row r="409" spans="2:18">
      <c r="B409" s="318"/>
      <c r="C409" s="319"/>
      <c r="D409" s="319"/>
      <c r="E409" s="319"/>
      <c r="F409" s="319"/>
      <c r="G409" s="319"/>
      <c r="H409" s="320"/>
      <c r="I409" s="320"/>
      <c r="J409" s="321"/>
      <c r="L409" s="322"/>
      <c r="M409" s="328" t="str">
        <f t="shared" si="6"/>
        <v/>
      </c>
      <c r="O409" s="319"/>
      <c r="P409" s="319"/>
      <c r="Q409" s="319"/>
      <c r="R409" s="319"/>
    </row>
    <row r="410" spans="2:18">
      <c r="B410" s="318"/>
      <c r="C410" s="319"/>
      <c r="D410" s="319"/>
      <c r="E410" s="319"/>
      <c r="F410" s="319"/>
      <c r="G410" s="319"/>
      <c r="H410" s="320"/>
      <c r="I410" s="320"/>
      <c r="J410" s="321"/>
      <c r="L410" s="322"/>
      <c r="M410" s="328" t="str">
        <f t="shared" si="6"/>
        <v/>
      </c>
      <c r="O410" s="319"/>
      <c r="P410" s="319"/>
      <c r="Q410" s="319"/>
      <c r="R410" s="319"/>
    </row>
    <row r="411" spans="2:18">
      <c r="B411" s="318"/>
      <c r="C411" s="319"/>
      <c r="D411" s="319"/>
      <c r="E411" s="319"/>
      <c r="F411" s="319"/>
      <c r="G411" s="319"/>
      <c r="H411" s="320"/>
      <c r="I411" s="320"/>
      <c r="J411" s="321"/>
      <c r="L411" s="322"/>
      <c r="M411" s="328" t="str">
        <f t="shared" si="6"/>
        <v/>
      </c>
      <c r="O411" s="319"/>
      <c r="P411" s="319"/>
      <c r="Q411" s="319"/>
      <c r="R411" s="319"/>
    </row>
    <row r="412" spans="2:18">
      <c r="B412" s="318"/>
      <c r="C412" s="319"/>
      <c r="D412" s="319"/>
      <c r="E412" s="319"/>
      <c r="F412" s="319"/>
      <c r="G412" s="319"/>
      <c r="H412" s="320"/>
      <c r="I412" s="320"/>
      <c r="J412" s="321"/>
      <c r="L412" s="322"/>
      <c r="M412" s="328" t="str">
        <f t="shared" ref="M412:M449" si="7">IF(L412&lt;&gt;"","Détruit",IF(K412&lt;&gt;"","En cours",""))</f>
        <v/>
      </c>
      <c r="O412" s="319"/>
      <c r="P412" s="319"/>
      <c r="Q412" s="319"/>
      <c r="R412" s="319"/>
    </row>
    <row r="413" spans="2:18">
      <c r="B413" s="318"/>
      <c r="C413" s="319"/>
      <c r="D413" s="319"/>
      <c r="E413" s="319"/>
      <c r="F413" s="319"/>
      <c r="G413" s="319"/>
      <c r="H413" s="320"/>
      <c r="I413" s="320"/>
      <c r="J413" s="321"/>
      <c r="L413" s="322"/>
      <c r="M413" s="328" t="str">
        <f t="shared" si="7"/>
        <v/>
      </c>
      <c r="O413" s="319"/>
      <c r="P413" s="319"/>
      <c r="Q413" s="319"/>
      <c r="R413" s="319"/>
    </row>
    <row r="414" spans="2:18">
      <c r="B414" s="318"/>
      <c r="C414" s="319"/>
      <c r="D414" s="319"/>
      <c r="E414" s="319"/>
      <c r="F414" s="319"/>
      <c r="G414" s="319"/>
      <c r="H414" s="320"/>
      <c r="I414" s="320"/>
      <c r="J414" s="321"/>
      <c r="L414" s="322"/>
      <c r="M414" s="328" t="str">
        <f t="shared" si="7"/>
        <v/>
      </c>
      <c r="O414" s="319"/>
      <c r="P414" s="319"/>
      <c r="Q414" s="319"/>
      <c r="R414" s="319"/>
    </row>
    <row r="415" spans="2:18">
      <c r="B415" s="318"/>
      <c r="C415" s="319"/>
      <c r="D415" s="319"/>
      <c r="E415" s="319"/>
      <c r="F415" s="319"/>
      <c r="G415" s="319"/>
      <c r="H415" s="320"/>
      <c r="I415" s="320"/>
      <c r="J415" s="321"/>
      <c r="L415" s="322"/>
      <c r="M415" s="328" t="str">
        <f t="shared" si="7"/>
        <v/>
      </c>
      <c r="O415" s="319"/>
      <c r="P415" s="319"/>
      <c r="Q415" s="319"/>
      <c r="R415" s="319"/>
    </row>
    <row r="416" spans="2:18">
      <c r="B416" s="318"/>
      <c r="C416" s="319"/>
      <c r="D416" s="319"/>
      <c r="E416" s="319"/>
      <c r="F416" s="319"/>
      <c r="G416" s="319"/>
      <c r="H416" s="320"/>
      <c r="I416" s="320"/>
      <c r="J416" s="321"/>
      <c r="L416" s="322"/>
      <c r="M416" s="328" t="str">
        <f t="shared" si="7"/>
        <v/>
      </c>
      <c r="O416" s="319"/>
      <c r="P416" s="319"/>
      <c r="Q416" s="319"/>
      <c r="R416" s="319"/>
    </row>
    <row r="417" spans="2:18">
      <c r="B417" s="318"/>
      <c r="C417" s="319"/>
      <c r="D417" s="319"/>
      <c r="E417" s="319"/>
      <c r="F417" s="319"/>
      <c r="G417" s="319"/>
      <c r="H417" s="320"/>
      <c r="I417" s="320"/>
      <c r="J417" s="321"/>
      <c r="L417" s="322"/>
      <c r="M417" s="328" t="str">
        <f t="shared" si="7"/>
        <v/>
      </c>
      <c r="O417" s="319"/>
      <c r="P417" s="319"/>
      <c r="Q417" s="319"/>
      <c r="R417" s="319"/>
    </row>
    <row r="418" spans="2:18">
      <c r="B418" s="318"/>
      <c r="C418" s="319"/>
      <c r="D418" s="319"/>
      <c r="E418" s="319"/>
      <c r="F418" s="319"/>
      <c r="G418" s="319"/>
      <c r="H418" s="320"/>
      <c r="I418" s="320"/>
      <c r="J418" s="321"/>
      <c r="L418" s="322"/>
      <c r="M418" s="328" t="str">
        <f t="shared" si="7"/>
        <v/>
      </c>
      <c r="O418" s="319"/>
      <c r="P418" s="319"/>
      <c r="Q418" s="319"/>
      <c r="R418" s="319"/>
    </row>
    <row r="419" spans="2:18">
      <c r="B419" s="318"/>
      <c r="C419" s="319"/>
      <c r="D419" s="319"/>
      <c r="E419" s="319"/>
      <c r="F419" s="319"/>
      <c r="G419" s="319"/>
      <c r="H419" s="320"/>
      <c r="I419" s="320"/>
      <c r="J419" s="321"/>
      <c r="L419" s="322"/>
      <c r="M419" s="328" t="str">
        <f t="shared" si="7"/>
        <v/>
      </c>
      <c r="O419" s="319"/>
      <c r="P419" s="319"/>
      <c r="Q419" s="319"/>
      <c r="R419" s="319"/>
    </row>
    <row r="420" spans="2:18">
      <c r="B420" s="318"/>
      <c r="C420" s="319"/>
      <c r="D420" s="319"/>
      <c r="E420" s="319"/>
      <c r="F420" s="319"/>
      <c r="G420" s="319"/>
      <c r="H420" s="320"/>
      <c r="I420" s="320"/>
      <c r="J420" s="321"/>
      <c r="L420" s="322"/>
      <c r="M420" s="328" t="str">
        <f t="shared" si="7"/>
        <v/>
      </c>
      <c r="O420" s="319"/>
      <c r="P420" s="319"/>
      <c r="Q420" s="319"/>
      <c r="R420" s="319"/>
    </row>
    <row r="421" spans="2:18">
      <c r="B421" s="318"/>
      <c r="C421" s="319"/>
      <c r="D421" s="319"/>
      <c r="E421" s="319"/>
      <c r="F421" s="319"/>
      <c r="G421" s="319"/>
      <c r="H421" s="320"/>
      <c r="I421" s="320"/>
      <c r="J421" s="321"/>
      <c r="L421" s="322"/>
      <c r="M421" s="328" t="str">
        <f t="shared" si="7"/>
        <v/>
      </c>
      <c r="O421" s="319"/>
      <c r="P421" s="319"/>
      <c r="Q421" s="319"/>
      <c r="R421" s="319"/>
    </row>
    <row r="422" spans="2:18">
      <c r="B422" s="318"/>
      <c r="C422" s="319"/>
      <c r="D422" s="319"/>
      <c r="E422" s="319"/>
      <c r="F422" s="319"/>
      <c r="G422" s="319"/>
      <c r="H422" s="320"/>
      <c r="I422" s="320"/>
      <c r="J422" s="321"/>
      <c r="L422" s="322"/>
      <c r="M422" s="328" t="str">
        <f t="shared" si="7"/>
        <v/>
      </c>
      <c r="O422" s="319"/>
      <c r="P422" s="319"/>
      <c r="Q422" s="319"/>
      <c r="R422" s="319"/>
    </row>
    <row r="423" spans="2:18">
      <c r="B423" s="318"/>
      <c r="C423" s="319"/>
      <c r="D423" s="319"/>
      <c r="E423" s="319"/>
      <c r="F423" s="319"/>
      <c r="G423" s="319"/>
      <c r="H423" s="320"/>
      <c r="I423" s="320"/>
      <c r="J423" s="321"/>
      <c r="L423" s="322"/>
      <c r="M423" s="328" t="str">
        <f t="shared" si="7"/>
        <v/>
      </c>
      <c r="O423" s="319"/>
      <c r="P423" s="319"/>
      <c r="Q423" s="319"/>
      <c r="R423" s="319"/>
    </row>
    <row r="424" spans="2:18">
      <c r="B424" s="318"/>
      <c r="C424" s="319"/>
      <c r="D424" s="319"/>
      <c r="E424" s="319"/>
      <c r="F424" s="319"/>
      <c r="G424" s="319"/>
      <c r="H424" s="320"/>
      <c r="I424" s="320"/>
      <c r="J424" s="321"/>
      <c r="L424" s="322"/>
      <c r="M424" s="328" t="str">
        <f t="shared" si="7"/>
        <v/>
      </c>
      <c r="O424" s="319"/>
      <c r="P424" s="319"/>
      <c r="Q424" s="319"/>
      <c r="R424" s="319"/>
    </row>
    <row r="425" spans="2:18">
      <c r="B425" s="318"/>
      <c r="C425" s="319"/>
      <c r="D425" s="319"/>
      <c r="E425" s="319"/>
      <c r="F425" s="319"/>
      <c r="G425" s="319"/>
      <c r="H425" s="320"/>
      <c r="I425" s="320"/>
      <c r="J425" s="321"/>
      <c r="L425" s="322"/>
      <c r="M425" s="328" t="str">
        <f t="shared" si="7"/>
        <v/>
      </c>
      <c r="O425" s="319"/>
      <c r="P425" s="319"/>
      <c r="Q425" s="319"/>
      <c r="R425" s="319"/>
    </row>
    <row r="426" spans="2:18">
      <c r="B426" s="318"/>
      <c r="C426" s="319"/>
      <c r="D426" s="319"/>
      <c r="E426" s="319"/>
      <c r="F426" s="319"/>
      <c r="G426" s="319"/>
      <c r="H426" s="320"/>
      <c r="I426" s="320"/>
      <c r="J426" s="321"/>
      <c r="L426" s="322"/>
      <c r="M426" s="328" t="str">
        <f t="shared" si="7"/>
        <v/>
      </c>
      <c r="O426" s="319"/>
      <c r="P426" s="319"/>
      <c r="Q426" s="319"/>
      <c r="R426" s="319"/>
    </row>
    <row r="427" spans="2:18">
      <c r="B427" s="318"/>
      <c r="C427" s="319"/>
      <c r="D427" s="319"/>
      <c r="E427" s="319"/>
      <c r="F427" s="319"/>
      <c r="G427" s="319"/>
      <c r="H427" s="320"/>
      <c r="I427" s="320"/>
      <c r="J427" s="321"/>
      <c r="L427" s="322"/>
      <c r="M427" s="328" t="str">
        <f t="shared" si="7"/>
        <v/>
      </c>
      <c r="O427" s="319"/>
      <c r="P427" s="319"/>
      <c r="Q427" s="319"/>
      <c r="R427" s="319"/>
    </row>
    <row r="428" spans="2:18">
      <c r="B428" s="318"/>
      <c r="C428" s="319"/>
      <c r="D428" s="319"/>
      <c r="E428" s="319"/>
      <c r="F428" s="319"/>
      <c r="G428" s="319"/>
      <c r="H428" s="320"/>
      <c r="I428" s="320"/>
      <c r="J428" s="321"/>
      <c r="L428" s="322"/>
      <c r="M428" s="328" t="str">
        <f t="shared" si="7"/>
        <v/>
      </c>
      <c r="O428" s="319"/>
      <c r="P428" s="319"/>
      <c r="Q428" s="319"/>
      <c r="R428" s="319"/>
    </row>
    <row r="429" spans="2:18">
      <c r="B429" s="318"/>
      <c r="C429" s="319"/>
      <c r="D429" s="319"/>
      <c r="E429" s="319"/>
      <c r="F429" s="319"/>
      <c r="G429" s="319"/>
      <c r="H429" s="320"/>
      <c r="I429" s="320"/>
      <c r="J429" s="321"/>
      <c r="L429" s="322"/>
      <c r="M429" s="328" t="str">
        <f t="shared" si="7"/>
        <v/>
      </c>
      <c r="O429" s="319"/>
      <c r="P429" s="319"/>
      <c r="Q429" s="319"/>
      <c r="R429" s="319"/>
    </row>
    <row r="430" spans="2:18">
      <c r="B430" s="318"/>
      <c r="C430" s="319"/>
      <c r="D430" s="319"/>
      <c r="E430" s="319"/>
      <c r="F430" s="319"/>
      <c r="G430" s="319"/>
      <c r="H430" s="320"/>
      <c r="I430" s="320"/>
      <c r="J430" s="321"/>
      <c r="L430" s="322"/>
      <c r="M430" s="328" t="str">
        <f t="shared" si="7"/>
        <v/>
      </c>
      <c r="O430" s="319"/>
      <c r="P430" s="319"/>
      <c r="Q430" s="319"/>
      <c r="R430" s="319"/>
    </row>
    <row r="431" spans="2:18">
      <c r="B431" s="318"/>
      <c r="C431" s="319"/>
      <c r="D431" s="319"/>
      <c r="E431" s="319"/>
      <c r="F431" s="319"/>
      <c r="G431" s="319"/>
      <c r="H431" s="320"/>
      <c r="I431" s="320"/>
      <c r="J431" s="321"/>
      <c r="L431" s="322"/>
      <c r="M431" s="328" t="str">
        <f t="shared" si="7"/>
        <v/>
      </c>
      <c r="O431" s="319"/>
      <c r="P431" s="319"/>
      <c r="Q431" s="319"/>
      <c r="R431" s="319"/>
    </row>
    <row r="432" spans="2:18">
      <c r="B432" s="318"/>
      <c r="C432" s="319"/>
      <c r="D432" s="319"/>
      <c r="E432" s="319"/>
      <c r="F432" s="319"/>
      <c r="G432" s="319"/>
      <c r="H432" s="320"/>
      <c r="I432" s="320"/>
      <c r="J432" s="321"/>
      <c r="L432" s="322"/>
      <c r="M432" s="328" t="str">
        <f t="shared" si="7"/>
        <v/>
      </c>
      <c r="O432" s="319"/>
      <c r="P432" s="319"/>
      <c r="Q432" s="319"/>
      <c r="R432" s="319"/>
    </row>
    <row r="433" spans="2:18">
      <c r="B433" s="318"/>
      <c r="C433" s="319"/>
      <c r="D433" s="319"/>
      <c r="E433" s="319"/>
      <c r="F433" s="319"/>
      <c r="G433" s="319"/>
      <c r="H433" s="320"/>
      <c r="I433" s="320"/>
      <c r="J433" s="321"/>
      <c r="L433" s="322"/>
      <c r="M433" s="328" t="str">
        <f t="shared" si="7"/>
        <v/>
      </c>
      <c r="O433" s="319"/>
      <c r="P433" s="319"/>
      <c r="Q433" s="319"/>
      <c r="R433" s="319"/>
    </row>
    <row r="434" spans="2:18">
      <c r="B434" s="318"/>
      <c r="C434" s="319"/>
      <c r="D434" s="319"/>
      <c r="E434" s="319"/>
      <c r="F434" s="319"/>
      <c r="G434" s="319"/>
      <c r="H434" s="320"/>
      <c r="I434" s="320"/>
      <c r="J434" s="321"/>
      <c r="L434" s="322"/>
      <c r="M434" s="328" t="str">
        <f t="shared" si="7"/>
        <v/>
      </c>
      <c r="O434" s="319"/>
      <c r="P434" s="319"/>
      <c r="Q434" s="319"/>
      <c r="R434" s="319"/>
    </row>
    <row r="435" spans="2:18">
      <c r="B435" s="318"/>
      <c r="C435" s="319"/>
      <c r="D435" s="319"/>
      <c r="E435" s="319"/>
      <c r="F435" s="319"/>
      <c r="G435" s="319"/>
      <c r="H435" s="320"/>
      <c r="I435" s="320"/>
      <c r="J435" s="321"/>
      <c r="L435" s="322"/>
      <c r="M435" s="328" t="str">
        <f t="shared" si="7"/>
        <v/>
      </c>
      <c r="O435" s="319"/>
      <c r="P435" s="319"/>
      <c r="Q435" s="319"/>
      <c r="R435" s="319"/>
    </row>
    <row r="436" spans="2:18">
      <c r="B436" s="318"/>
      <c r="C436" s="319"/>
      <c r="D436" s="319"/>
      <c r="E436" s="319"/>
      <c r="F436" s="319"/>
      <c r="G436" s="319"/>
      <c r="H436" s="320"/>
      <c r="I436" s="320"/>
      <c r="J436" s="321"/>
      <c r="L436" s="322"/>
      <c r="M436" s="328" t="str">
        <f t="shared" si="7"/>
        <v/>
      </c>
      <c r="O436" s="319"/>
      <c r="P436" s="319"/>
      <c r="Q436" s="319"/>
      <c r="R436" s="319"/>
    </row>
    <row r="437" spans="2:18">
      <c r="B437" s="318"/>
      <c r="C437" s="319"/>
      <c r="D437" s="319"/>
      <c r="E437" s="319"/>
      <c r="F437" s="319"/>
      <c r="G437" s="319"/>
      <c r="H437" s="320"/>
      <c r="I437" s="320"/>
      <c r="J437" s="321"/>
      <c r="L437" s="322"/>
      <c r="M437" s="328" t="str">
        <f t="shared" si="7"/>
        <v/>
      </c>
      <c r="O437" s="319"/>
      <c r="P437" s="319"/>
      <c r="Q437" s="319"/>
      <c r="R437" s="319"/>
    </row>
    <row r="438" spans="2:18">
      <c r="B438" s="318"/>
      <c r="C438" s="319"/>
      <c r="D438" s="319"/>
      <c r="E438" s="319"/>
      <c r="F438" s="319"/>
      <c r="G438" s="319"/>
      <c r="H438" s="320"/>
      <c r="I438" s="320"/>
      <c r="J438" s="321"/>
      <c r="L438" s="322"/>
      <c r="M438" s="328" t="str">
        <f t="shared" si="7"/>
        <v/>
      </c>
      <c r="O438" s="319"/>
      <c r="P438" s="319"/>
      <c r="Q438" s="319"/>
      <c r="R438" s="319"/>
    </row>
    <row r="439" spans="2:18">
      <c r="B439" s="318"/>
      <c r="C439" s="319"/>
      <c r="D439" s="319"/>
      <c r="E439" s="319"/>
      <c r="F439" s="319"/>
      <c r="G439" s="319"/>
      <c r="H439" s="320"/>
      <c r="I439" s="320"/>
      <c r="J439" s="321"/>
      <c r="L439" s="322"/>
      <c r="M439" s="328" t="str">
        <f t="shared" si="7"/>
        <v/>
      </c>
      <c r="O439" s="319"/>
      <c r="P439" s="319"/>
      <c r="Q439" s="319"/>
      <c r="R439" s="319"/>
    </row>
    <row r="440" spans="2:18">
      <c r="B440" s="318"/>
      <c r="C440" s="319"/>
      <c r="D440" s="319"/>
      <c r="E440" s="319"/>
      <c r="F440" s="319"/>
      <c r="G440" s="319"/>
      <c r="H440" s="320"/>
      <c r="I440" s="320"/>
      <c r="J440" s="321"/>
      <c r="L440" s="322"/>
      <c r="M440" s="328" t="str">
        <f t="shared" si="7"/>
        <v/>
      </c>
      <c r="O440" s="319"/>
      <c r="P440" s="319"/>
      <c r="Q440" s="319"/>
      <c r="R440" s="319"/>
    </row>
    <row r="441" spans="2:18">
      <c r="B441" s="318"/>
      <c r="C441" s="319"/>
      <c r="D441" s="319"/>
      <c r="E441" s="319"/>
      <c r="F441" s="319"/>
      <c r="G441" s="319"/>
      <c r="H441" s="320"/>
      <c r="I441" s="320"/>
      <c r="J441" s="321"/>
      <c r="L441" s="322"/>
      <c r="M441" s="328" t="str">
        <f t="shared" si="7"/>
        <v/>
      </c>
      <c r="O441" s="319"/>
      <c r="P441" s="319"/>
      <c r="Q441" s="319"/>
      <c r="R441" s="319"/>
    </row>
    <row r="442" spans="2:18">
      <c r="B442" s="318"/>
      <c r="C442" s="319"/>
      <c r="D442" s="319"/>
      <c r="E442" s="319"/>
      <c r="F442" s="319"/>
      <c r="G442" s="319"/>
      <c r="H442" s="320"/>
      <c r="I442" s="320"/>
      <c r="J442" s="321"/>
      <c r="L442" s="322"/>
      <c r="M442" s="328" t="str">
        <f t="shared" si="7"/>
        <v/>
      </c>
      <c r="O442" s="319"/>
      <c r="P442" s="319"/>
      <c r="Q442" s="319"/>
      <c r="R442" s="319"/>
    </row>
    <row r="443" spans="2:18">
      <c r="B443" s="318"/>
      <c r="C443" s="319"/>
      <c r="D443" s="319"/>
      <c r="E443" s="319"/>
      <c r="F443" s="319"/>
      <c r="G443" s="319"/>
      <c r="H443" s="320"/>
      <c r="I443" s="320"/>
      <c r="J443" s="321"/>
      <c r="L443" s="322"/>
      <c r="M443" s="328" t="str">
        <f t="shared" si="7"/>
        <v/>
      </c>
      <c r="O443" s="319"/>
      <c r="P443" s="319"/>
      <c r="Q443" s="319"/>
      <c r="R443" s="319"/>
    </row>
    <row r="444" spans="2:18">
      <c r="B444" s="318"/>
      <c r="C444" s="319"/>
      <c r="D444" s="319"/>
      <c r="E444" s="319"/>
      <c r="F444" s="319"/>
      <c r="G444" s="319"/>
      <c r="H444" s="320"/>
      <c r="I444" s="320"/>
      <c r="J444" s="321"/>
      <c r="L444" s="322"/>
      <c r="M444" s="328" t="str">
        <f t="shared" si="7"/>
        <v/>
      </c>
      <c r="O444" s="319"/>
      <c r="P444" s="319"/>
      <c r="Q444" s="319"/>
      <c r="R444" s="319"/>
    </row>
    <row r="445" spans="2:18">
      <c r="B445" s="318"/>
      <c r="C445" s="319"/>
      <c r="D445" s="319"/>
      <c r="E445" s="319"/>
      <c r="F445" s="319"/>
      <c r="G445" s="319"/>
      <c r="H445" s="320"/>
      <c r="I445" s="320"/>
      <c r="J445" s="321"/>
      <c r="L445" s="322"/>
      <c r="M445" s="328" t="str">
        <f t="shared" si="7"/>
        <v/>
      </c>
      <c r="O445" s="319"/>
      <c r="P445" s="319"/>
      <c r="Q445" s="319"/>
      <c r="R445" s="319"/>
    </row>
    <row r="446" spans="2:18">
      <c r="B446" s="318"/>
      <c r="C446" s="319"/>
      <c r="D446" s="319"/>
      <c r="E446" s="319"/>
      <c r="F446" s="319"/>
      <c r="G446" s="319"/>
      <c r="H446" s="320"/>
      <c r="I446" s="320"/>
      <c r="J446" s="321"/>
      <c r="L446" s="322"/>
      <c r="M446" s="328" t="str">
        <f t="shared" si="7"/>
        <v/>
      </c>
      <c r="O446" s="319"/>
      <c r="P446" s="319"/>
      <c r="Q446" s="319"/>
      <c r="R446" s="319"/>
    </row>
    <row r="447" spans="2:18">
      <c r="B447" s="318"/>
      <c r="C447" s="319"/>
      <c r="D447" s="319"/>
      <c r="E447" s="319"/>
      <c r="F447" s="319"/>
      <c r="G447" s="319"/>
      <c r="H447" s="320"/>
      <c r="I447" s="320"/>
      <c r="J447" s="321"/>
      <c r="L447" s="322"/>
      <c r="M447" s="328" t="str">
        <f t="shared" si="7"/>
        <v/>
      </c>
      <c r="O447" s="319"/>
      <c r="P447" s="319"/>
      <c r="Q447" s="319"/>
      <c r="R447" s="319"/>
    </row>
    <row r="448" spans="2:18">
      <c r="B448" s="318"/>
      <c r="C448" s="319"/>
      <c r="D448" s="319"/>
      <c r="E448" s="319"/>
      <c r="F448" s="319"/>
      <c r="G448" s="319"/>
      <c r="H448" s="320"/>
      <c r="I448" s="320"/>
      <c r="J448" s="321"/>
      <c r="L448" s="322"/>
      <c r="M448" s="328" t="str">
        <f t="shared" si="7"/>
        <v/>
      </c>
      <c r="O448" s="319"/>
      <c r="P448" s="319"/>
      <c r="Q448" s="319"/>
      <c r="R448" s="319"/>
    </row>
    <row r="449" spans="1:18">
      <c r="B449" s="318"/>
      <c r="C449" s="319"/>
      <c r="D449" s="319"/>
      <c r="E449" s="319"/>
      <c r="F449" s="319"/>
      <c r="G449" s="319"/>
      <c r="H449" s="320"/>
      <c r="I449" s="320"/>
      <c r="J449" s="321"/>
      <c r="L449" s="322"/>
      <c r="M449" s="328" t="str">
        <f t="shared" si="7"/>
        <v/>
      </c>
      <c r="O449" s="319"/>
      <c r="P449" s="319"/>
      <c r="Q449" s="319"/>
      <c r="R449" s="319"/>
    </row>
    <row r="450" spans="1:18">
      <c r="B450" s="318"/>
      <c r="C450" s="319"/>
      <c r="D450" s="319"/>
      <c r="E450" s="319"/>
      <c r="F450" s="319"/>
      <c r="G450" s="319"/>
      <c r="H450" s="320"/>
      <c r="I450" s="320"/>
      <c r="J450" s="321"/>
      <c r="L450" s="322"/>
      <c r="N450" s="319"/>
      <c r="O450" s="319"/>
      <c r="P450" s="319"/>
      <c r="Q450" s="319"/>
      <c r="R450" s="319"/>
    </row>
    <row r="451" spans="1:18">
      <c r="B451" s="318"/>
      <c r="C451" s="319"/>
      <c r="D451" s="319"/>
      <c r="E451" s="319"/>
      <c r="F451" s="319"/>
      <c r="G451" s="319"/>
      <c r="H451" s="320"/>
      <c r="I451" s="320"/>
      <c r="J451" s="321"/>
      <c r="L451" s="322"/>
      <c r="N451" s="319"/>
      <c r="O451" s="319"/>
      <c r="P451" s="319"/>
      <c r="Q451" s="319"/>
      <c r="R451" s="319"/>
    </row>
    <row r="452" spans="1:18">
      <c r="B452" s="318"/>
      <c r="C452" s="319"/>
      <c r="D452" s="319"/>
      <c r="E452" s="319"/>
      <c r="F452" s="319"/>
      <c r="G452" s="319"/>
      <c r="H452" s="320"/>
      <c r="I452" s="320"/>
      <c r="J452" s="321"/>
      <c r="L452" s="322"/>
      <c r="N452" s="319"/>
      <c r="O452" s="319"/>
      <c r="P452" s="319"/>
      <c r="Q452" s="319"/>
      <c r="R452" s="319"/>
    </row>
    <row r="453" spans="1:18">
      <c r="B453" s="318"/>
      <c r="C453" s="319"/>
      <c r="D453" s="319"/>
      <c r="E453" s="319"/>
      <c r="F453" s="319"/>
      <c r="G453" s="319"/>
      <c r="H453" s="320"/>
      <c r="I453" s="320"/>
      <c r="J453" s="321"/>
      <c r="L453" s="322"/>
      <c r="N453" s="319"/>
      <c r="O453" s="319"/>
      <c r="P453" s="319"/>
      <c r="Q453" s="319"/>
      <c r="R453" s="319"/>
    </row>
    <row r="454" spans="1:18">
      <c r="B454" s="318"/>
      <c r="C454" s="319"/>
      <c r="D454" s="319"/>
      <c r="E454" s="319"/>
      <c r="F454" s="319"/>
      <c r="G454" s="319"/>
      <c r="H454" s="320"/>
      <c r="I454" s="320"/>
      <c r="J454" s="321"/>
      <c r="L454" s="322"/>
      <c r="N454" s="319"/>
      <c r="O454" s="319"/>
      <c r="P454" s="319"/>
      <c r="Q454" s="319"/>
      <c r="R454" s="319"/>
    </row>
    <row r="455" spans="1:18">
      <c r="B455" s="318"/>
      <c r="C455" s="319"/>
      <c r="D455" s="319"/>
      <c r="E455" s="319"/>
      <c r="F455" s="319"/>
      <c r="G455" s="319"/>
      <c r="H455" s="320"/>
      <c r="I455" s="320"/>
      <c r="J455" s="321"/>
      <c r="L455" s="322"/>
      <c r="N455" s="319"/>
      <c r="O455" s="319"/>
      <c r="P455" s="319"/>
      <c r="Q455" s="319"/>
      <c r="R455" s="319"/>
    </row>
    <row r="456" spans="1:18">
      <c r="B456" s="318"/>
      <c r="C456" s="319"/>
      <c r="D456" s="319"/>
      <c r="E456" s="319"/>
      <c r="F456" s="319"/>
      <c r="G456" s="319"/>
      <c r="H456" s="320"/>
      <c r="I456" s="320"/>
      <c r="J456" s="321"/>
      <c r="L456" s="322"/>
      <c r="N456" s="319"/>
      <c r="O456" s="319"/>
      <c r="P456" s="319"/>
      <c r="Q456" s="319"/>
      <c r="R456" s="319"/>
    </row>
    <row r="457" spans="1:18">
      <c r="B457" s="318"/>
      <c r="C457" s="319"/>
      <c r="D457" s="319"/>
      <c r="E457" s="319"/>
      <c r="F457" s="319"/>
      <c r="G457" s="319"/>
      <c r="H457" s="320"/>
      <c r="I457" s="320"/>
      <c r="J457" s="321"/>
      <c r="L457" s="322"/>
      <c r="N457" s="319"/>
      <c r="O457" s="319"/>
      <c r="P457" s="319"/>
      <c r="Q457" s="319"/>
      <c r="R457" s="319"/>
    </row>
    <row r="458" spans="1:18">
      <c r="B458" s="318"/>
      <c r="C458" s="319"/>
      <c r="D458" s="319"/>
      <c r="E458" s="319"/>
      <c r="F458" s="319"/>
      <c r="G458" s="319"/>
      <c r="H458" s="320"/>
      <c r="I458" s="320"/>
      <c r="J458" s="321"/>
      <c r="L458" s="322"/>
      <c r="N458" s="319"/>
      <c r="O458" s="319"/>
      <c r="P458" s="319"/>
      <c r="Q458" s="319"/>
      <c r="R458" s="319"/>
    </row>
    <row r="459" spans="1:18">
      <c r="B459" s="318"/>
      <c r="C459" s="319"/>
      <c r="D459" s="319"/>
      <c r="E459" s="319"/>
      <c r="F459" s="319"/>
      <c r="G459" s="319"/>
      <c r="H459" s="320"/>
      <c r="I459" s="320"/>
      <c r="J459" s="321"/>
      <c r="L459" s="322"/>
      <c r="N459" s="319"/>
      <c r="O459" s="319"/>
      <c r="P459" s="319"/>
      <c r="Q459" s="319"/>
      <c r="R459" s="319"/>
    </row>
    <row r="460" spans="1:18">
      <c r="B460" s="318"/>
      <c r="C460" s="319"/>
      <c r="D460" s="319"/>
      <c r="E460" s="319"/>
      <c r="F460" s="319"/>
      <c r="G460" s="319"/>
      <c r="H460" s="320"/>
      <c r="I460" s="320"/>
      <c r="J460" s="321"/>
      <c r="L460" s="322"/>
      <c r="N460" s="319"/>
      <c r="O460" s="319"/>
      <c r="P460" s="319"/>
      <c r="Q460" s="319"/>
      <c r="R460" s="319"/>
    </row>
    <row r="461" spans="1:18">
      <c r="B461" s="318"/>
      <c r="C461" s="319"/>
      <c r="D461" s="319"/>
      <c r="E461" s="319"/>
      <c r="F461" s="319"/>
      <c r="G461" s="319"/>
      <c r="H461" s="320"/>
      <c r="I461" s="320"/>
      <c r="J461" s="321"/>
      <c r="L461" s="322"/>
      <c r="N461" s="319"/>
      <c r="O461" s="319"/>
      <c r="P461" s="319"/>
      <c r="Q461" s="319"/>
      <c r="R461" s="319"/>
    </row>
    <row r="462" spans="1:18" s="319" customFormat="1">
      <c r="A462" s="317"/>
      <c r="B462" s="318"/>
      <c r="H462" s="320"/>
      <c r="I462" s="320"/>
      <c r="J462" s="321"/>
      <c r="L462" s="322"/>
      <c r="M462" s="328"/>
    </row>
    <row r="463" spans="1:18" s="319" customFormat="1">
      <c r="A463" s="317"/>
      <c r="B463" s="318"/>
      <c r="H463" s="320"/>
      <c r="I463" s="320"/>
      <c r="J463" s="321"/>
      <c r="L463" s="322"/>
      <c r="M463" s="328"/>
    </row>
    <row r="464" spans="1:18" s="319" customFormat="1">
      <c r="A464" s="317"/>
      <c r="B464" s="318"/>
      <c r="H464" s="320"/>
      <c r="I464" s="320"/>
      <c r="J464" s="321"/>
      <c r="L464" s="322"/>
      <c r="M464" s="328"/>
    </row>
    <row r="465" spans="1:13" s="319" customFormat="1">
      <c r="A465" s="317"/>
      <c r="B465" s="318"/>
      <c r="H465" s="320"/>
      <c r="I465" s="320"/>
      <c r="J465" s="321"/>
      <c r="L465" s="322"/>
      <c r="M465" s="328"/>
    </row>
    <row r="466" spans="1:13" s="319" customFormat="1">
      <c r="A466" s="317"/>
      <c r="B466" s="318"/>
      <c r="H466" s="320"/>
      <c r="I466" s="320"/>
      <c r="J466" s="321"/>
      <c r="L466" s="322"/>
      <c r="M466" s="328"/>
    </row>
    <row r="467" spans="1:13" s="319" customFormat="1">
      <c r="A467" s="317"/>
      <c r="B467" s="318"/>
      <c r="H467" s="320"/>
      <c r="I467" s="320"/>
      <c r="J467" s="321"/>
      <c r="L467" s="322"/>
      <c r="M467" s="328"/>
    </row>
    <row r="468" spans="1:13" s="319" customFormat="1">
      <c r="A468" s="317"/>
      <c r="B468" s="318"/>
      <c r="H468" s="320"/>
      <c r="I468" s="320"/>
      <c r="J468" s="321"/>
      <c r="L468" s="322"/>
      <c r="M468" s="328"/>
    </row>
    <row r="469" spans="1:13" s="319" customFormat="1">
      <c r="A469" s="317"/>
      <c r="B469" s="318"/>
      <c r="H469" s="320"/>
      <c r="I469" s="320"/>
      <c r="J469" s="321"/>
      <c r="L469" s="322"/>
      <c r="M469" s="328"/>
    </row>
    <row r="470" spans="1:13" s="319" customFormat="1">
      <c r="A470" s="317"/>
      <c r="B470" s="318"/>
      <c r="H470" s="320"/>
      <c r="I470" s="320"/>
      <c r="J470" s="321"/>
      <c r="L470" s="322"/>
      <c r="M470" s="328"/>
    </row>
    <row r="471" spans="1:13" s="319" customFormat="1">
      <c r="A471" s="317"/>
      <c r="B471" s="318"/>
      <c r="H471" s="320"/>
      <c r="I471" s="320"/>
      <c r="J471" s="321"/>
      <c r="L471" s="322"/>
      <c r="M471" s="328"/>
    </row>
    <row r="472" spans="1:13" s="319" customFormat="1">
      <c r="A472" s="317"/>
      <c r="B472" s="318"/>
      <c r="H472" s="320"/>
      <c r="I472" s="320"/>
      <c r="J472" s="321"/>
      <c r="L472" s="322"/>
      <c r="M472" s="328"/>
    </row>
    <row r="473" spans="1:13" s="319" customFormat="1">
      <c r="A473" s="317"/>
      <c r="B473" s="318"/>
      <c r="H473" s="320"/>
      <c r="I473" s="320"/>
      <c r="J473" s="321"/>
      <c r="L473" s="322"/>
      <c r="M473" s="328"/>
    </row>
    <row r="474" spans="1:13" s="319" customFormat="1">
      <c r="A474" s="317"/>
      <c r="B474" s="318"/>
      <c r="H474" s="320"/>
      <c r="I474" s="320"/>
      <c r="J474" s="321"/>
      <c r="L474" s="322"/>
      <c r="M474" s="328"/>
    </row>
    <row r="475" spans="1:13" s="319" customFormat="1">
      <c r="A475" s="317"/>
      <c r="B475" s="318"/>
      <c r="H475" s="320"/>
      <c r="I475" s="320"/>
      <c r="J475" s="321"/>
      <c r="L475" s="322"/>
      <c r="M475" s="328"/>
    </row>
    <row r="476" spans="1:13" s="319" customFormat="1">
      <c r="A476" s="317"/>
      <c r="B476" s="318"/>
      <c r="H476" s="320"/>
      <c r="I476" s="320"/>
      <c r="J476" s="321"/>
      <c r="L476" s="322"/>
      <c r="M476" s="328"/>
    </row>
    <row r="477" spans="1:13" s="319" customFormat="1">
      <c r="A477" s="317"/>
      <c r="B477" s="318"/>
      <c r="H477" s="320"/>
      <c r="I477" s="320"/>
      <c r="J477" s="321"/>
      <c r="L477" s="322"/>
      <c r="M477" s="328"/>
    </row>
    <row r="478" spans="1:13" s="319" customFormat="1">
      <c r="A478" s="317"/>
      <c r="B478" s="318"/>
      <c r="H478" s="320"/>
      <c r="I478" s="320"/>
      <c r="J478" s="321"/>
      <c r="L478" s="322"/>
      <c r="M478" s="328"/>
    </row>
    <row r="479" spans="1:13" s="319" customFormat="1">
      <c r="A479" s="317"/>
      <c r="B479" s="318"/>
      <c r="H479" s="320"/>
      <c r="I479" s="320"/>
      <c r="J479" s="321"/>
      <c r="L479" s="322"/>
      <c r="M479" s="328"/>
    </row>
    <row r="480" spans="1:13" s="319" customFormat="1">
      <c r="A480" s="317"/>
      <c r="B480" s="318"/>
      <c r="H480" s="320"/>
      <c r="I480" s="320"/>
      <c r="J480" s="321"/>
      <c r="L480" s="322"/>
      <c r="M480" s="328"/>
    </row>
    <row r="481" spans="1:13" s="319" customFormat="1">
      <c r="A481" s="317"/>
      <c r="B481" s="318"/>
      <c r="H481" s="320"/>
      <c r="I481" s="320"/>
      <c r="J481" s="321"/>
      <c r="L481" s="322"/>
      <c r="M481" s="328"/>
    </row>
    <row r="482" spans="1:13" s="319" customFormat="1">
      <c r="A482" s="317"/>
      <c r="B482" s="318"/>
      <c r="H482" s="320"/>
      <c r="I482" s="320"/>
      <c r="J482" s="321"/>
      <c r="L482" s="322"/>
      <c r="M482" s="328"/>
    </row>
    <row r="483" spans="1:13" s="319" customFormat="1">
      <c r="A483" s="317"/>
      <c r="B483" s="318"/>
      <c r="H483" s="320"/>
      <c r="I483" s="320"/>
      <c r="J483" s="321"/>
      <c r="L483" s="322"/>
      <c r="M483" s="328"/>
    </row>
    <row r="484" spans="1:13" s="319" customFormat="1">
      <c r="A484" s="317"/>
      <c r="B484" s="318"/>
      <c r="H484" s="320"/>
      <c r="I484" s="320"/>
      <c r="J484" s="321"/>
      <c r="L484" s="322"/>
      <c r="M484" s="328"/>
    </row>
    <row r="485" spans="1:13" s="319" customFormat="1">
      <c r="A485" s="317"/>
      <c r="B485" s="318"/>
      <c r="H485" s="320"/>
      <c r="I485" s="320"/>
      <c r="J485" s="321"/>
      <c r="L485" s="322"/>
      <c r="M485" s="328"/>
    </row>
    <row r="486" spans="1:13" s="319" customFormat="1">
      <c r="A486" s="317"/>
      <c r="B486" s="318"/>
      <c r="H486" s="320"/>
      <c r="I486" s="320"/>
      <c r="J486" s="321"/>
      <c r="L486" s="322"/>
      <c r="M486" s="328"/>
    </row>
    <row r="487" spans="1:13" s="319" customFormat="1">
      <c r="A487" s="317"/>
      <c r="B487" s="318"/>
      <c r="H487" s="320"/>
      <c r="I487" s="320"/>
      <c r="J487" s="321"/>
      <c r="L487" s="322"/>
      <c r="M487" s="328"/>
    </row>
    <row r="488" spans="1:13" s="319" customFormat="1">
      <c r="A488" s="317"/>
      <c r="B488" s="318"/>
      <c r="H488" s="320"/>
      <c r="I488" s="320"/>
      <c r="J488" s="321"/>
      <c r="L488" s="322"/>
      <c r="M488" s="328"/>
    </row>
    <row r="489" spans="1:13" s="319" customFormat="1">
      <c r="A489" s="317"/>
      <c r="B489" s="318"/>
      <c r="H489" s="320"/>
      <c r="I489" s="320"/>
      <c r="J489" s="321"/>
      <c r="L489" s="322"/>
      <c r="M489" s="328"/>
    </row>
    <row r="490" spans="1:13" s="319" customFormat="1">
      <c r="A490" s="317"/>
      <c r="B490" s="318"/>
      <c r="H490" s="320"/>
      <c r="I490" s="320"/>
      <c r="J490" s="321"/>
      <c r="L490" s="322"/>
      <c r="M490" s="328"/>
    </row>
    <row r="491" spans="1:13" s="319" customFormat="1">
      <c r="A491" s="317"/>
      <c r="B491" s="318"/>
      <c r="H491" s="320"/>
      <c r="I491" s="320"/>
      <c r="J491" s="321"/>
      <c r="L491" s="322"/>
      <c r="M491" s="328"/>
    </row>
    <row r="492" spans="1:13" s="319" customFormat="1">
      <c r="A492" s="317"/>
      <c r="B492" s="318"/>
      <c r="H492" s="320"/>
      <c r="I492" s="320"/>
      <c r="J492" s="321"/>
      <c r="L492" s="322"/>
      <c r="M492" s="328"/>
    </row>
    <row r="493" spans="1:13" s="319" customFormat="1">
      <c r="A493" s="317"/>
      <c r="B493" s="318"/>
      <c r="H493" s="320"/>
      <c r="I493" s="320"/>
      <c r="J493" s="321"/>
      <c r="L493" s="322"/>
      <c r="M493" s="328"/>
    </row>
    <row r="494" spans="1:13" s="319" customFormat="1">
      <c r="A494" s="317"/>
      <c r="B494" s="318"/>
      <c r="H494" s="320"/>
      <c r="I494" s="320"/>
      <c r="J494" s="321"/>
      <c r="L494" s="322"/>
      <c r="M494" s="328"/>
    </row>
    <row r="495" spans="1:13" s="319" customFormat="1">
      <c r="A495" s="317"/>
      <c r="B495" s="318"/>
      <c r="H495" s="320"/>
      <c r="I495" s="320"/>
      <c r="J495" s="321"/>
      <c r="L495" s="322"/>
      <c r="M495" s="328"/>
    </row>
    <row r="496" spans="1:13" s="319" customFormat="1">
      <c r="A496" s="317"/>
      <c r="B496" s="318"/>
      <c r="H496" s="320"/>
      <c r="I496" s="320"/>
      <c r="J496" s="321"/>
      <c r="L496" s="322"/>
      <c r="M496" s="328"/>
    </row>
    <row r="497" spans="1:13" s="319" customFormat="1">
      <c r="A497" s="317"/>
      <c r="B497" s="318"/>
      <c r="H497" s="320"/>
      <c r="I497" s="320"/>
      <c r="J497" s="321"/>
      <c r="L497" s="322"/>
      <c r="M497" s="328"/>
    </row>
    <row r="498" spans="1:13" s="319" customFormat="1">
      <c r="A498" s="317"/>
      <c r="B498" s="318"/>
      <c r="H498" s="320"/>
      <c r="I498" s="320"/>
      <c r="J498" s="321"/>
      <c r="L498" s="322"/>
      <c r="M498" s="328"/>
    </row>
    <row r="499" spans="1:13" s="319" customFormat="1">
      <c r="A499" s="317"/>
      <c r="B499" s="318"/>
      <c r="H499" s="320"/>
      <c r="I499" s="320"/>
      <c r="J499" s="321"/>
      <c r="L499" s="322"/>
      <c r="M499" s="328"/>
    </row>
    <row r="500" spans="1:13" s="319" customFormat="1">
      <c r="A500" s="317"/>
      <c r="B500" s="318"/>
      <c r="H500" s="320"/>
      <c r="I500" s="320"/>
      <c r="J500" s="321"/>
      <c r="L500" s="322"/>
      <c r="M500" s="328"/>
    </row>
    <row r="501" spans="1:13" s="319" customFormat="1">
      <c r="A501" s="317"/>
      <c r="B501" s="318"/>
      <c r="H501" s="320"/>
      <c r="I501" s="320"/>
      <c r="J501" s="321"/>
      <c r="L501" s="322"/>
      <c r="M501" s="328"/>
    </row>
    <row r="502" spans="1:13" s="319" customFormat="1">
      <c r="A502" s="317"/>
      <c r="B502" s="318"/>
      <c r="H502" s="320"/>
      <c r="I502" s="320"/>
      <c r="J502" s="321"/>
      <c r="L502" s="322"/>
      <c r="M502" s="328"/>
    </row>
    <row r="503" spans="1:13" s="319" customFormat="1">
      <c r="A503" s="317"/>
      <c r="B503" s="318"/>
      <c r="H503" s="320"/>
      <c r="I503" s="320"/>
      <c r="J503" s="321"/>
      <c r="L503" s="322"/>
      <c r="M503" s="328"/>
    </row>
    <row r="504" spans="1:13" s="319" customFormat="1">
      <c r="A504" s="317"/>
      <c r="B504" s="318"/>
      <c r="H504" s="320"/>
      <c r="I504" s="320"/>
      <c r="J504" s="321"/>
      <c r="L504" s="322"/>
      <c r="M504" s="328"/>
    </row>
    <row r="505" spans="1:13" s="319" customFormat="1">
      <c r="A505" s="317"/>
      <c r="B505" s="318"/>
      <c r="H505" s="320"/>
      <c r="I505" s="320"/>
      <c r="J505" s="321"/>
      <c r="L505" s="322"/>
      <c r="M505" s="328"/>
    </row>
    <row r="506" spans="1:13" s="319" customFormat="1">
      <c r="A506" s="317"/>
      <c r="B506" s="318"/>
      <c r="H506" s="320"/>
      <c r="I506" s="320"/>
      <c r="J506" s="321"/>
      <c r="L506" s="322"/>
      <c r="M506" s="328"/>
    </row>
    <row r="507" spans="1:13" s="319" customFormat="1">
      <c r="A507" s="317"/>
      <c r="B507" s="318"/>
      <c r="H507" s="320"/>
      <c r="I507" s="320"/>
      <c r="J507" s="321"/>
      <c r="L507" s="322"/>
      <c r="M507" s="328"/>
    </row>
    <row r="508" spans="1:13" s="319" customFormat="1">
      <c r="A508" s="317"/>
      <c r="B508" s="318"/>
      <c r="H508" s="320"/>
      <c r="I508" s="320"/>
      <c r="J508" s="321"/>
      <c r="L508" s="322"/>
      <c r="M508" s="328"/>
    </row>
    <row r="509" spans="1:13" s="319" customFormat="1">
      <c r="A509" s="317"/>
      <c r="B509" s="318"/>
      <c r="H509" s="320"/>
      <c r="I509" s="320"/>
      <c r="J509" s="321"/>
      <c r="L509" s="322"/>
      <c r="M509" s="328"/>
    </row>
    <row r="510" spans="1:13" s="319" customFormat="1">
      <c r="A510" s="317"/>
      <c r="B510" s="318"/>
      <c r="H510" s="320"/>
      <c r="I510" s="320"/>
      <c r="J510" s="321"/>
      <c r="L510" s="322"/>
      <c r="M510" s="328"/>
    </row>
    <row r="511" spans="1:13" s="319" customFormat="1">
      <c r="A511" s="317"/>
      <c r="B511" s="318"/>
      <c r="H511" s="320"/>
      <c r="I511" s="320"/>
      <c r="J511" s="321"/>
      <c r="L511" s="322"/>
      <c r="M511" s="328"/>
    </row>
    <row r="512" spans="1:13" s="319" customFormat="1">
      <c r="A512" s="317"/>
      <c r="B512" s="318"/>
      <c r="H512" s="320"/>
      <c r="I512" s="320"/>
      <c r="J512" s="321"/>
      <c r="L512" s="322"/>
      <c r="M512" s="328"/>
    </row>
    <row r="513" spans="1:13" s="319" customFormat="1">
      <c r="A513" s="317"/>
      <c r="B513" s="318"/>
      <c r="H513" s="320"/>
      <c r="I513" s="320"/>
      <c r="J513" s="321"/>
      <c r="L513" s="322"/>
      <c r="M513" s="328"/>
    </row>
    <row r="514" spans="1:13" s="319" customFormat="1">
      <c r="A514" s="317"/>
      <c r="B514" s="318"/>
      <c r="H514" s="320"/>
      <c r="I514" s="320"/>
      <c r="J514" s="321"/>
      <c r="L514" s="322"/>
      <c r="M514" s="328"/>
    </row>
    <row r="515" spans="1:13" s="319" customFormat="1">
      <c r="A515" s="317"/>
      <c r="B515" s="318"/>
      <c r="H515" s="320"/>
      <c r="I515" s="320"/>
      <c r="J515" s="321"/>
      <c r="L515" s="322"/>
      <c r="M515" s="328"/>
    </row>
    <row r="516" spans="1:13" s="319" customFormat="1">
      <c r="A516" s="317"/>
      <c r="B516" s="318"/>
      <c r="H516" s="320"/>
      <c r="I516" s="320"/>
      <c r="J516" s="321"/>
      <c r="L516" s="322"/>
      <c r="M516" s="328"/>
    </row>
    <row r="517" spans="1:13" s="319" customFormat="1">
      <c r="A517" s="317"/>
      <c r="B517" s="318"/>
      <c r="H517" s="320"/>
      <c r="I517" s="320"/>
      <c r="J517" s="321"/>
      <c r="L517" s="322"/>
      <c r="M517" s="328"/>
    </row>
    <row r="518" spans="1:13" s="319" customFormat="1">
      <c r="A518" s="317"/>
      <c r="B518" s="318"/>
      <c r="H518" s="320"/>
      <c r="I518" s="320"/>
      <c r="J518" s="321"/>
      <c r="L518" s="322"/>
      <c r="M518" s="328"/>
    </row>
    <row r="519" spans="1:13" s="319" customFormat="1">
      <c r="A519" s="317"/>
      <c r="B519" s="318"/>
      <c r="H519" s="320"/>
      <c r="I519" s="320"/>
      <c r="J519" s="321"/>
      <c r="L519" s="322"/>
      <c r="M519" s="328"/>
    </row>
    <row r="520" spans="1:13" s="319" customFormat="1">
      <c r="A520" s="317"/>
      <c r="B520" s="318"/>
      <c r="H520" s="320"/>
      <c r="I520" s="320"/>
      <c r="J520" s="321"/>
      <c r="L520" s="322"/>
      <c r="M520" s="328"/>
    </row>
    <row r="521" spans="1:13" s="319" customFormat="1">
      <c r="A521" s="317"/>
      <c r="B521" s="318"/>
      <c r="H521" s="320"/>
      <c r="I521" s="320"/>
      <c r="J521" s="321"/>
      <c r="L521" s="322"/>
      <c r="M521" s="328"/>
    </row>
    <row r="522" spans="1:13" s="319" customFormat="1">
      <c r="A522" s="317"/>
      <c r="B522" s="318"/>
      <c r="H522" s="320"/>
      <c r="I522" s="320"/>
      <c r="J522" s="321"/>
      <c r="L522" s="322"/>
      <c r="M522" s="328"/>
    </row>
    <row r="523" spans="1:13" s="319" customFormat="1">
      <c r="A523" s="317"/>
      <c r="B523" s="318"/>
      <c r="H523" s="320"/>
      <c r="I523" s="320"/>
      <c r="J523" s="321"/>
      <c r="L523" s="322"/>
      <c r="M523" s="328"/>
    </row>
    <row r="524" spans="1:13" s="319" customFormat="1">
      <c r="A524" s="317"/>
      <c r="B524" s="318"/>
      <c r="H524" s="320"/>
      <c r="I524" s="320"/>
      <c r="J524" s="321"/>
      <c r="L524" s="322"/>
      <c r="M524" s="328"/>
    </row>
    <row r="525" spans="1:13" s="319" customFormat="1">
      <c r="A525" s="317"/>
      <c r="B525" s="318"/>
      <c r="H525" s="320"/>
      <c r="I525" s="320"/>
      <c r="J525" s="321"/>
      <c r="L525" s="322"/>
      <c r="M525" s="328"/>
    </row>
    <row r="526" spans="1:13" s="319" customFormat="1">
      <c r="A526" s="317"/>
      <c r="B526" s="318"/>
      <c r="H526" s="320"/>
      <c r="I526" s="320"/>
      <c r="J526" s="321"/>
      <c r="L526" s="322"/>
      <c r="M526" s="328"/>
    </row>
    <row r="527" spans="1:13" s="319" customFormat="1">
      <c r="A527" s="317"/>
      <c r="B527" s="318"/>
      <c r="H527" s="320"/>
      <c r="I527" s="320"/>
      <c r="J527" s="321"/>
      <c r="L527" s="322"/>
      <c r="M527" s="328"/>
    </row>
    <row r="528" spans="1:13" s="319" customFormat="1">
      <c r="A528" s="317"/>
      <c r="B528" s="318"/>
      <c r="H528" s="320"/>
      <c r="I528" s="320"/>
      <c r="J528" s="321"/>
      <c r="L528" s="322"/>
      <c r="M528" s="328"/>
    </row>
    <row r="529" spans="1:13" s="319" customFormat="1">
      <c r="A529" s="317"/>
      <c r="B529" s="318"/>
      <c r="H529" s="320"/>
      <c r="I529" s="320"/>
      <c r="J529" s="321"/>
      <c r="L529" s="322"/>
      <c r="M529" s="328"/>
    </row>
    <row r="530" spans="1:13" s="319" customFormat="1">
      <c r="A530" s="317"/>
      <c r="B530" s="318"/>
      <c r="H530" s="320"/>
      <c r="I530" s="320"/>
      <c r="J530" s="321"/>
      <c r="L530" s="322"/>
      <c r="M530" s="328"/>
    </row>
    <row r="531" spans="1:13" s="319" customFormat="1">
      <c r="A531" s="317"/>
      <c r="B531" s="318"/>
      <c r="H531" s="320"/>
      <c r="I531" s="320"/>
      <c r="J531" s="321"/>
      <c r="L531" s="322"/>
      <c r="M531" s="328"/>
    </row>
    <row r="532" spans="1:13" s="319" customFormat="1">
      <c r="A532" s="317"/>
      <c r="B532" s="318"/>
      <c r="H532" s="320"/>
      <c r="I532" s="320"/>
      <c r="J532" s="321"/>
      <c r="L532" s="322"/>
      <c r="M532" s="328"/>
    </row>
    <row r="533" spans="1:13" s="319" customFormat="1">
      <c r="A533" s="317"/>
      <c r="B533" s="318"/>
      <c r="H533" s="320"/>
      <c r="I533" s="320"/>
      <c r="J533" s="321"/>
      <c r="L533" s="322"/>
      <c r="M533" s="328"/>
    </row>
    <row r="534" spans="1:13" s="319" customFormat="1">
      <c r="A534" s="317"/>
      <c r="B534" s="318"/>
      <c r="H534" s="320"/>
      <c r="I534" s="320"/>
      <c r="J534" s="321"/>
      <c r="L534" s="322"/>
      <c r="M534" s="328"/>
    </row>
    <row r="535" spans="1:13" s="319" customFormat="1">
      <c r="A535" s="317"/>
      <c r="B535" s="318"/>
      <c r="H535" s="320"/>
      <c r="I535" s="320"/>
      <c r="J535" s="321"/>
      <c r="L535" s="322"/>
      <c r="M535" s="328"/>
    </row>
    <row r="536" spans="1:13" s="319" customFormat="1">
      <c r="A536" s="317"/>
      <c r="B536" s="318"/>
      <c r="H536" s="320"/>
      <c r="I536" s="320"/>
      <c r="J536" s="321"/>
      <c r="L536" s="322"/>
      <c r="M536" s="328"/>
    </row>
    <row r="537" spans="1:13" s="319" customFormat="1">
      <c r="A537" s="317"/>
      <c r="B537" s="318"/>
      <c r="H537" s="320"/>
      <c r="I537" s="320"/>
      <c r="J537" s="321"/>
      <c r="L537" s="322"/>
      <c r="M537" s="328"/>
    </row>
    <row r="538" spans="1:13" s="319" customFormat="1">
      <c r="A538" s="317"/>
      <c r="B538" s="318"/>
      <c r="H538" s="320"/>
      <c r="I538" s="320"/>
      <c r="J538" s="321"/>
      <c r="L538" s="322"/>
      <c r="M538" s="328"/>
    </row>
    <row r="539" spans="1:13" s="319" customFormat="1">
      <c r="A539" s="317"/>
      <c r="B539" s="318"/>
      <c r="H539" s="320"/>
      <c r="I539" s="320"/>
      <c r="J539" s="321"/>
      <c r="L539" s="322"/>
      <c r="M539" s="328"/>
    </row>
    <row r="540" spans="1:13" s="319" customFormat="1">
      <c r="A540" s="317"/>
      <c r="B540" s="318"/>
      <c r="H540" s="320"/>
      <c r="I540" s="320"/>
      <c r="J540" s="321"/>
      <c r="L540" s="322"/>
      <c r="M540" s="328"/>
    </row>
    <row r="541" spans="1:13" s="319" customFormat="1">
      <c r="A541" s="317"/>
      <c r="B541" s="318"/>
      <c r="H541" s="320"/>
      <c r="I541" s="320"/>
      <c r="J541" s="321"/>
      <c r="L541" s="322"/>
      <c r="M541" s="328"/>
    </row>
    <row r="542" spans="1:13" s="319" customFormat="1">
      <c r="A542" s="317"/>
      <c r="B542" s="318"/>
      <c r="H542" s="320"/>
      <c r="I542" s="320"/>
      <c r="J542" s="321"/>
      <c r="L542" s="322"/>
      <c r="M542" s="328"/>
    </row>
    <row r="543" spans="1:13" s="319" customFormat="1">
      <c r="A543" s="317"/>
      <c r="B543" s="318"/>
      <c r="H543" s="320"/>
      <c r="I543" s="320"/>
      <c r="J543" s="321"/>
      <c r="L543" s="322"/>
      <c r="M543" s="328"/>
    </row>
    <row r="544" spans="1:13" s="319" customFormat="1">
      <c r="A544" s="317"/>
      <c r="B544" s="318"/>
      <c r="H544" s="320"/>
      <c r="I544" s="320"/>
      <c r="J544" s="321"/>
      <c r="L544" s="322"/>
      <c r="M544" s="328"/>
    </row>
    <row r="545" spans="1:13" s="319" customFormat="1">
      <c r="A545" s="317"/>
      <c r="B545" s="318"/>
      <c r="H545" s="320"/>
      <c r="I545" s="320"/>
      <c r="J545" s="321"/>
      <c r="L545" s="322"/>
      <c r="M545" s="328"/>
    </row>
    <row r="546" spans="1:13" s="319" customFormat="1">
      <c r="A546" s="317"/>
      <c r="B546" s="318"/>
      <c r="H546" s="320"/>
      <c r="I546" s="320"/>
      <c r="J546" s="321"/>
      <c r="L546" s="322"/>
      <c r="M546" s="328"/>
    </row>
    <row r="547" spans="1:13" s="319" customFormat="1">
      <c r="A547" s="317"/>
      <c r="B547" s="318"/>
      <c r="H547" s="320"/>
      <c r="I547" s="320"/>
      <c r="J547" s="321"/>
      <c r="L547" s="322"/>
      <c r="M547" s="328"/>
    </row>
    <row r="548" spans="1:13" s="319" customFormat="1">
      <c r="A548" s="317"/>
      <c r="B548" s="318"/>
      <c r="H548" s="320"/>
      <c r="I548" s="320"/>
      <c r="J548" s="321"/>
      <c r="L548" s="322"/>
      <c r="M548" s="328"/>
    </row>
    <row r="549" spans="1:13" s="319" customFormat="1">
      <c r="A549" s="317"/>
      <c r="B549" s="318"/>
      <c r="H549" s="320"/>
      <c r="I549" s="320"/>
      <c r="J549" s="321"/>
      <c r="L549" s="322"/>
      <c r="M549" s="328"/>
    </row>
    <row r="550" spans="1:13" s="319" customFormat="1">
      <c r="A550" s="317"/>
      <c r="B550" s="318"/>
      <c r="H550" s="320"/>
      <c r="I550" s="320"/>
      <c r="J550" s="321"/>
      <c r="L550" s="322"/>
      <c r="M550" s="328"/>
    </row>
    <row r="551" spans="1:13" s="319" customFormat="1">
      <c r="A551" s="317"/>
      <c r="B551" s="318"/>
      <c r="H551" s="320"/>
      <c r="I551" s="320"/>
      <c r="J551" s="321"/>
      <c r="L551" s="322"/>
      <c r="M551" s="328"/>
    </row>
    <row r="552" spans="1:13" s="319" customFormat="1">
      <c r="A552" s="317"/>
      <c r="B552" s="318"/>
      <c r="H552" s="320"/>
      <c r="I552" s="320"/>
      <c r="J552" s="321"/>
      <c r="L552" s="322"/>
      <c r="M552" s="328"/>
    </row>
    <row r="553" spans="1:13" s="319" customFormat="1">
      <c r="A553" s="317"/>
      <c r="B553" s="318"/>
      <c r="H553" s="320"/>
      <c r="I553" s="320"/>
      <c r="J553" s="321"/>
      <c r="L553" s="322"/>
      <c r="M553" s="328"/>
    </row>
    <row r="554" spans="1:13" s="319" customFormat="1">
      <c r="A554" s="317"/>
      <c r="B554" s="318"/>
      <c r="H554" s="320"/>
      <c r="I554" s="320"/>
      <c r="J554" s="321"/>
      <c r="L554" s="322"/>
      <c r="M554" s="328"/>
    </row>
    <row r="555" spans="1:13" s="319" customFormat="1">
      <c r="A555" s="317"/>
      <c r="B555" s="318"/>
      <c r="H555" s="320"/>
      <c r="I555" s="320"/>
      <c r="J555" s="321"/>
      <c r="L555" s="322"/>
      <c r="M555" s="328"/>
    </row>
    <row r="556" spans="1:13" s="319" customFormat="1">
      <c r="A556" s="317"/>
      <c r="B556" s="318"/>
      <c r="H556" s="320"/>
      <c r="I556" s="320"/>
      <c r="J556" s="321"/>
      <c r="L556" s="322"/>
      <c r="M556" s="328"/>
    </row>
    <row r="557" spans="1:13" s="319" customFormat="1">
      <c r="A557" s="317"/>
      <c r="B557" s="318"/>
      <c r="H557" s="320"/>
      <c r="I557" s="320"/>
      <c r="J557" s="321"/>
      <c r="L557" s="322"/>
      <c r="M557" s="328"/>
    </row>
    <row r="558" spans="1:13" s="319" customFormat="1">
      <c r="A558" s="317"/>
      <c r="B558" s="318"/>
      <c r="H558" s="320"/>
      <c r="I558" s="320"/>
      <c r="J558" s="321"/>
      <c r="L558" s="322"/>
      <c r="M558" s="328"/>
    </row>
    <row r="559" spans="1:13" s="319" customFormat="1">
      <c r="A559" s="317"/>
      <c r="B559" s="318"/>
      <c r="H559" s="320"/>
      <c r="I559" s="320"/>
      <c r="J559" s="321"/>
      <c r="L559" s="322"/>
      <c r="M559" s="328"/>
    </row>
    <row r="560" spans="1:13" s="319" customFormat="1">
      <c r="A560" s="317"/>
      <c r="B560" s="318"/>
      <c r="H560" s="320"/>
      <c r="I560" s="320"/>
      <c r="J560" s="321"/>
      <c r="L560" s="322"/>
      <c r="M560" s="328"/>
    </row>
    <row r="561" spans="1:13" s="319" customFormat="1">
      <c r="A561" s="317"/>
      <c r="B561" s="318"/>
      <c r="H561" s="320"/>
      <c r="I561" s="320"/>
      <c r="J561" s="321"/>
      <c r="L561" s="322"/>
      <c r="M561" s="328"/>
    </row>
    <row r="562" spans="1:13" s="319" customFormat="1">
      <c r="A562" s="317"/>
      <c r="B562" s="318"/>
      <c r="H562" s="320"/>
      <c r="I562" s="320"/>
      <c r="J562" s="321"/>
      <c r="L562" s="322"/>
      <c r="M562" s="328"/>
    </row>
    <row r="563" spans="1:13" s="319" customFormat="1">
      <c r="A563" s="317"/>
      <c r="B563" s="318"/>
      <c r="H563" s="320"/>
      <c r="I563" s="320"/>
      <c r="J563" s="321"/>
      <c r="L563" s="322"/>
      <c r="M563" s="328"/>
    </row>
    <row r="564" spans="1:13" s="319" customFormat="1">
      <c r="A564" s="317"/>
      <c r="B564" s="318"/>
      <c r="H564" s="320"/>
      <c r="I564" s="320"/>
      <c r="J564" s="321"/>
      <c r="L564" s="322"/>
      <c r="M564" s="328"/>
    </row>
    <row r="565" spans="1:13" s="319" customFormat="1">
      <c r="A565" s="317"/>
      <c r="B565" s="318"/>
      <c r="H565" s="320"/>
      <c r="I565" s="320"/>
      <c r="J565" s="321"/>
      <c r="L565" s="322"/>
      <c r="M565" s="328"/>
    </row>
    <row r="566" spans="1:13" s="319" customFormat="1">
      <c r="A566" s="317"/>
      <c r="B566" s="318"/>
      <c r="H566" s="320"/>
      <c r="I566" s="320"/>
      <c r="J566" s="321"/>
      <c r="L566" s="322"/>
      <c r="M566" s="328"/>
    </row>
    <row r="567" spans="1:13" s="319" customFormat="1">
      <c r="A567" s="317"/>
      <c r="B567" s="318"/>
      <c r="H567" s="320"/>
      <c r="I567" s="320"/>
      <c r="J567" s="321"/>
      <c r="L567" s="322"/>
      <c r="M567" s="328"/>
    </row>
    <row r="568" spans="1:13" s="319" customFormat="1">
      <c r="A568" s="317"/>
      <c r="B568" s="318"/>
      <c r="H568" s="320"/>
      <c r="I568" s="320"/>
      <c r="J568" s="321"/>
      <c r="L568" s="322"/>
      <c r="M568" s="328"/>
    </row>
    <row r="569" spans="1:13" s="319" customFormat="1">
      <c r="A569" s="317"/>
      <c r="B569" s="318"/>
      <c r="H569" s="320"/>
      <c r="I569" s="320"/>
      <c r="J569" s="321"/>
      <c r="L569" s="322"/>
      <c r="M569" s="328"/>
    </row>
    <row r="570" spans="1:13" s="319" customFormat="1">
      <c r="A570" s="317"/>
      <c r="B570" s="318"/>
      <c r="H570" s="320"/>
      <c r="I570" s="320"/>
      <c r="J570" s="321"/>
      <c r="L570" s="322"/>
      <c r="M570" s="328"/>
    </row>
    <row r="571" spans="1:13" s="319" customFormat="1">
      <c r="A571" s="317"/>
      <c r="B571" s="318"/>
      <c r="H571" s="320"/>
      <c r="I571" s="320"/>
      <c r="J571" s="321"/>
      <c r="L571" s="322"/>
      <c r="M571" s="328"/>
    </row>
    <row r="572" spans="1:13" s="319" customFormat="1">
      <c r="A572" s="317"/>
      <c r="B572" s="318"/>
      <c r="H572" s="320"/>
      <c r="I572" s="320"/>
      <c r="J572" s="321"/>
      <c r="L572" s="322"/>
      <c r="M572" s="328"/>
    </row>
    <row r="573" spans="1:13" s="319" customFormat="1">
      <c r="A573" s="317"/>
      <c r="B573" s="318"/>
      <c r="H573" s="320"/>
      <c r="I573" s="320"/>
      <c r="J573" s="321"/>
      <c r="L573" s="322"/>
      <c r="M573" s="328"/>
    </row>
    <row r="574" spans="1:13" s="319" customFormat="1">
      <c r="A574" s="317"/>
      <c r="B574" s="318"/>
      <c r="H574" s="320"/>
      <c r="I574" s="320"/>
      <c r="J574" s="321"/>
      <c r="L574" s="322"/>
      <c r="M574" s="328"/>
    </row>
    <row r="575" spans="1:13" s="319" customFormat="1">
      <c r="A575" s="317"/>
      <c r="B575" s="318"/>
      <c r="H575" s="320"/>
      <c r="I575" s="320"/>
      <c r="J575" s="321"/>
      <c r="L575" s="322"/>
      <c r="M575" s="328"/>
    </row>
    <row r="576" spans="1:13" s="319" customFormat="1">
      <c r="A576" s="317"/>
      <c r="B576" s="318"/>
      <c r="H576" s="320"/>
      <c r="I576" s="320"/>
      <c r="J576" s="321"/>
      <c r="L576" s="322"/>
      <c r="M576" s="328"/>
    </row>
    <row r="577" spans="1:13" s="319" customFormat="1">
      <c r="A577" s="317"/>
      <c r="B577" s="318"/>
      <c r="H577" s="320"/>
      <c r="I577" s="320"/>
      <c r="J577" s="321"/>
      <c r="L577" s="322"/>
      <c r="M577" s="328"/>
    </row>
    <row r="578" spans="1:13" s="319" customFormat="1">
      <c r="A578" s="317"/>
      <c r="B578" s="318"/>
      <c r="H578" s="320"/>
      <c r="I578" s="320"/>
      <c r="J578" s="321"/>
      <c r="L578" s="322"/>
      <c r="M578" s="328"/>
    </row>
    <row r="579" spans="1:13" s="319" customFormat="1">
      <c r="A579" s="317"/>
      <c r="B579" s="318"/>
      <c r="H579" s="320"/>
      <c r="I579" s="320"/>
      <c r="J579" s="321"/>
      <c r="L579" s="322"/>
      <c r="M579" s="328"/>
    </row>
    <row r="580" spans="1:13" s="319" customFormat="1">
      <c r="A580" s="317"/>
      <c r="B580" s="318"/>
      <c r="H580" s="320"/>
      <c r="I580" s="320"/>
      <c r="J580" s="321"/>
      <c r="L580" s="322"/>
      <c r="M580" s="328"/>
    </row>
    <row r="581" spans="1:13" s="319" customFormat="1">
      <c r="A581" s="317"/>
      <c r="B581" s="318"/>
      <c r="H581" s="320"/>
      <c r="I581" s="320"/>
      <c r="J581" s="321"/>
      <c r="L581" s="322"/>
      <c r="M581" s="328"/>
    </row>
    <row r="582" spans="1:13" s="319" customFormat="1">
      <c r="A582" s="317"/>
      <c r="B582" s="318"/>
      <c r="H582" s="320"/>
      <c r="I582" s="320"/>
      <c r="J582" s="321"/>
      <c r="L582" s="322"/>
      <c r="M582" s="328"/>
    </row>
    <row r="583" spans="1:13" s="319" customFormat="1">
      <c r="A583" s="317"/>
      <c r="B583" s="318"/>
      <c r="H583" s="320"/>
      <c r="I583" s="320"/>
      <c r="J583" s="321"/>
      <c r="L583" s="322"/>
      <c r="M583" s="328"/>
    </row>
    <row r="584" spans="1:13" s="319" customFormat="1">
      <c r="A584" s="317"/>
      <c r="B584" s="318"/>
      <c r="H584" s="320"/>
      <c r="I584" s="320"/>
      <c r="J584" s="321"/>
      <c r="L584" s="322"/>
      <c r="M584" s="328"/>
    </row>
    <row r="585" spans="1:13" s="319" customFormat="1">
      <c r="A585" s="317"/>
      <c r="B585" s="318"/>
      <c r="H585" s="320"/>
      <c r="I585" s="320"/>
      <c r="J585" s="321"/>
      <c r="L585" s="322"/>
      <c r="M585" s="328"/>
    </row>
    <row r="586" spans="1:13" s="319" customFormat="1">
      <c r="A586" s="317"/>
      <c r="B586" s="318"/>
      <c r="H586" s="320"/>
      <c r="I586" s="320"/>
      <c r="J586" s="321"/>
      <c r="L586" s="322"/>
      <c r="M586" s="328"/>
    </row>
    <row r="587" spans="1:13" s="319" customFormat="1">
      <c r="A587" s="317"/>
      <c r="B587" s="318"/>
      <c r="H587" s="320"/>
      <c r="I587" s="320"/>
      <c r="J587" s="321"/>
      <c r="L587" s="322"/>
      <c r="M587" s="328"/>
    </row>
    <row r="588" spans="1:13" s="319" customFormat="1">
      <c r="A588" s="317"/>
      <c r="B588" s="318"/>
      <c r="H588" s="320"/>
      <c r="I588" s="320"/>
      <c r="J588" s="321"/>
      <c r="L588" s="322"/>
      <c r="M588" s="328"/>
    </row>
    <row r="589" spans="1:13" s="319" customFormat="1">
      <c r="A589" s="317"/>
      <c r="B589" s="318"/>
      <c r="H589" s="320"/>
      <c r="I589" s="320"/>
      <c r="J589" s="321"/>
      <c r="L589" s="322"/>
      <c r="M589" s="328"/>
    </row>
    <row r="590" spans="1:13" s="319" customFormat="1">
      <c r="A590" s="317"/>
      <c r="B590" s="318"/>
      <c r="H590" s="320"/>
      <c r="I590" s="320"/>
      <c r="J590" s="321"/>
      <c r="L590" s="322"/>
      <c r="M590" s="328"/>
    </row>
    <row r="591" spans="1:13" s="319" customFormat="1">
      <c r="A591" s="317"/>
      <c r="B591" s="318"/>
      <c r="H591" s="320"/>
      <c r="I591" s="320"/>
      <c r="J591" s="321"/>
      <c r="L591" s="322"/>
      <c r="M591" s="328"/>
    </row>
    <row r="592" spans="1:13" s="319" customFormat="1">
      <c r="A592" s="317"/>
      <c r="B592" s="318"/>
      <c r="H592" s="320"/>
      <c r="I592" s="320"/>
      <c r="J592" s="321"/>
      <c r="L592" s="322"/>
      <c r="M592" s="328"/>
    </row>
    <row r="593" spans="1:13" s="319" customFormat="1">
      <c r="A593" s="317"/>
      <c r="B593" s="318"/>
      <c r="H593" s="320"/>
      <c r="I593" s="320"/>
      <c r="J593" s="321"/>
      <c r="L593" s="322"/>
      <c r="M593" s="328"/>
    </row>
    <row r="594" spans="1:13" s="319" customFormat="1">
      <c r="A594" s="317"/>
      <c r="B594" s="318"/>
      <c r="H594" s="320"/>
      <c r="I594" s="320"/>
      <c r="J594" s="321"/>
      <c r="L594" s="322"/>
      <c r="M594" s="328"/>
    </row>
    <row r="595" spans="1:13" s="319" customFormat="1">
      <c r="A595" s="317"/>
      <c r="B595" s="318"/>
      <c r="H595" s="320"/>
      <c r="I595" s="320"/>
      <c r="J595" s="321"/>
      <c r="L595" s="322"/>
      <c r="M595" s="328"/>
    </row>
    <row r="596" spans="1:13" s="319" customFormat="1">
      <c r="A596" s="317"/>
      <c r="B596" s="318"/>
      <c r="H596" s="320"/>
      <c r="I596" s="320"/>
      <c r="J596" s="321"/>
      <c r="L596" s="322"/>
      <c r="M596" s="328"/>
    </row>
    <row r="597" spans="1:13" s="319" customFormat="1">
      <c r="A597" s="317"/>
      <c r="B597" s="318"/>
      <c r="H597" s="320"/>
      <c r="I597" s="320"/>
      <c r="J597" s="321"/>
      <c r="L597" s="322"/>
      <c r="M597" s="328"/>
    </row>
    <row r="598" spans="1:13" s="319" customFormat="1">
      <c r="A598" s="317"/>
      <c r="B598" s="318"/>
      <c r="H598" s="320"/>
      <c r="I598" s="320"/>
      <c r="J598" s="321"/>
      <c r="L598" s="322"/>
      <c r="M598" s="328"/>
    </row>
    <row r="599" spans="1:13" s="319" customFormat="1">
      <c r="A599" s="317"/>
      <c r="B599" s="318"/>
      <c r="H599" s="320"/>
      <c r="I599" s="320"/>
      <c r="J599" s="321"/>
      <c r="L599" s="322"/>
      <c r="M599" s="328"/>
    </row>
    <row r="600" spans="1:13" s="319" customFormat="1">
      <c r="A600" s="317"/>
      <c r="B600" s="318"/>
      <c r="H600" s="320"/>
      <c r="I600" s="320"/>
      <c r="J600" s="321"/>
      <c r="L600" s="322"/>
      <c r="M600" s="328"/>
    </row>
    <row r="601" spans="1:13" s="319" customFormat="1">
      <c r="A601" s="317"/>
      <c r="B601" s="318"/>
      <c r="H601" s="320"/>
      <c r="I601" s="320"/>
      <c r="J601" s="321"/>
      <c r="L601" s="322"/>
      <c r="M601" s="328"/>
    </row>
    <row r="602" spans="1:13" s="319" customFormat="1">
      <c r="A602" s="317"/>
      <c r="B602" s="318"/>
      <c r="H602" s="320"/>
      <c r="I602" s="320"/>
      <c r="J602" s="321"/>
      <c r="L602" s="322"/>
      <c r="M602" s="328"/>
    </row>
    <row r="603" spans="1:13" s="319" customFormat="1">
      <c r="A603" s="317"/>
      <c r="B603" s="318"/>
      <c r="H603" s="320"/>
      <c r="I603" s="320"/>
      <c r="J603" s="321"/>
      <c r="L603" s="322"/>
      <c r="M603" s="328"/>
    </row>
    <row r="604" spans="1:13" s="319" customFormat="1">
      <c r="A604" s="317"/>
      <c r="B604" s="318"/>
      <c r="H604" s="320"/>
      <c r="I604" s="320"/>
      <c r="J604" s="321"/>
      <c r="L604" s="322"/>
      <c r="M604" s="328"/>
    </row>
    <row r="605" spans="1:13" s="319" customFormat="1">
      <c r="A605" s="317"/>
      <c r="B605" s="318"/>
      <c r="H605" s="320"/>
      <c r="I605" s="320"/>
      <c r="J605" s="321"/>
      <c r="L605" s="322"/>
      <c r="M605" s="328"/>
    </row>
    <row r="606" spans="1:13" s="319" customFormat="1">
      <c r="A606" s="317"/>
      <c r="B606" s="318"/>
      <c r="H606" s="320"/>
      <c r="I606" s="320"/>
      <c r="J606" s="321"/>
      <c r="L606" s="322"/>
      <c r="M606" s="328"/>
    </row>
    <row r="607" spans="1:13" s="319" customFormat="1">
      <c r="A607" s="317"/>
      <c r="B607" s="318"/>
      <c r="H607" s="320"/>
      <c r="I607" s="320"/>
      <c r="J607" s="321"/>
      <c r="L607" s="322"/>
      <c r="M607" s="328"/>
    </row>
    <row r="608" spans="1:13" s="319" customFormat="1">
      <c r="A608" s="317"/>
      <c r="B608" s="318"/>
      <c r="H608" s="320"/>
      <c r="I608" s="320"/>
      <c r="J608" s="321"/>
      <c r="L608" s="322"/>
      <c r="M608" s="328"/>
    </row>
    <row r="609" spans="1:13" s="319" customFormat="1">
      <c r="A609" s="317"/>
      <c r="B609" s="318"/>
      <c r="H609" s="320"/>
      <c r="I609" s="320"/>
      <c r="J609" s="321"/>
      <c r="L609" s="322"/>
      <c r="M609" s="328"/>
    </row>
    <row r="610" spans="1:13" s="319" customFormat="1">
      <c r="A610" s="317"/>
      <c r="B610" s="318"/>
      <c r="H610" s="320"/>
      <c r="I610" s="320"/>
      <c r="J610" s="321"/>
      <c r="L610" s="322"/>
      <c r="M610" s="328"/>
    </row>
    <row r="611" spans="1:13" s="319" customFormat="1">
      <c r="A611" s="317"/>
      <c r="B611" s="318"/>
      <c r="H611" s="320"/>
      <c r="I611" s="320"/>
      <c r="J611" s="321"/>
      <c r="L611" s="322"/>
      <c r="M611" s="328"/>
    </row>
    <row r="612" spans="1:13" s="319" customFormat="1">
      <c r="A612" s="317"/>
      <c r="B612" s="318"/>
      <c r="H612" s="320"/>
      <c r="I612" s="320"/>
      <c r="J612" s="321"/>
      <c r="L612" s="322"/>
      <c r="M612" s="328"/>
    </row>
    <row r="613" spans="1:13" s="319" customFormat="1">
      <c r="A613" s="317"/>
      <c r="B613" s="318"/>
      <c r="H613" s="320"/>
      <c r="I613" s="320"/>
      <c r="J613" s="321"/>
      <c r="L613" s="322"/>
      <c r="M613" s="328"/>
    </row>
    <row r="614" spans="1:13" s="319" customFormat="1">
      <c r="A614" s="317"/>
      <c r="B614" s="318"/>
      <c r="H614" s="320"/>
      <c r="I614" s="320"/>
      <c r="J614" s="321"/>
      <c r="L614" s="322"/>
      <c r="M614" s="328"/>
    </row>
    <row r="615" spans="1:13" s="319" customFormat="1">
      <c r="A615" s="317"/>
      <c r="B615" s="318"/>
      <c r="H615" s="320"/>
      <c r="I615" s="320"/>
      <c r="J615" s="321"/>
      <c r="L615" s="322"/>
      <c r="M615" s="328"/>
    </row>
    <row r="616" spans="1:13" s="319" customFormat="1">
      <c r="A616" s="317"/>
      <c r="B616" s="318"/>
      <c r="H616" s="320"/>
      <c r="I616" s="320"/>
      <c r="J616" s="321"/>
      <c r="L616" s="322"/>
      <c r="M616" s="328"/>
    </row>
    <row r="617" spans="1:13" s="319" customFormat="1">
      <c r="A617" s="317"/>
      <c r="B617" s="318"/>
      <c r="H617" s="320"/>
      <c r="I617" s="320"/>
      <c r="J617" s="321"/>
      <c r="L617" s="322"/>
      <c r="M617" s="328"/>
    </row>
    <row r="618" spans="1:13" s="319" customFormat="1">
      <c r="A618" s="317"/>
      <c r="B618" s="318"/>
      <c r="H618" s="320"/>
      <c r="I618" s="320"/>
      <c r="J618" s="321"/>
      <c r="L618" s="322"/>
      <c r="M618" s="328"/>
    </row>
    <row r="619" spans="1:13" s="319" customFormat="1">
      <c r="A619" s="317"/>
      <c r="B619" s="318"/>
      <c r="H619" s="320"/>
      <c r="I619" s="320"/>
      <c r="J619" s="321"/>
      <c r="L619" s="322"/>
      <c r="M619" s="328"/>
    </row>
    <row r="620" spans="1:13" s="319" customFormat="1">
      <c r="A620" s="317"/>
      <c r="B620" s="318"/>
      <c r="H620" s="320"/>
      <c r="I620" s="320"/>
      <c r="J620" s="321"/>
      <c r="L620" s="322"/>
      <c r="M620" s="328"/>
    </row>
    <row r="621" spans="1:13" s="319" customFormat="1">
      <c r="A621" s="317"/>
      <c r="B621" s="318"/>
      <c r="H621" s="320"/>
      <c r="I621" s="320"/>
      <c r="J621" s="321"/>
      <c r="L621" s="322"/>
      <c r="M621" s="328"/>
    </row>
    <row r="622" spans="1:13" s="319" customFormat="1">
      <c r="A622" s="317"/>
      <c r="B622" s="318"/>
      <c r="H622" s="320"/>
      <c r="I622" s="320"/>
      <c r="J622" s="321"/>
      <c r="L622" s="322"/>
      <c r="M622" s="328"/>
    </row>
    <row r="623" spans="1:13" s="319" customFormat="1">
      <c r="A623" s="317"/>
      <c r="B623" s="318"/>
      <c r="H623" s="320"/>
      <c r="I623" s="320"/>
      <c r="J623" s="321"/>
      <c r="L623" s="322"/>
      <c r="M623" s="328"/>
    </row>
    <row r="624" spans="1:13" s="319" customFormat="1">
      <c r="A624" s="317"/>
      <c r="B624" s="318"/>
      <c r="H624" s="320"/>
      <c r="I624" s="320"/>
      <c r="J624" s="321"/>
      <c r="L624" s="322"/>
      <c r="M624" s="328"/>
    </row>
    <row r="625" spans="1:13" s="319" customFormat="1">
      <c r="A625" s="317"/>
      <c r="B625" s="318"/>
      <c r="H625" s="320"/>
      <c r="I625" s="320"/>
      <c r="J625" s="321"/>
      <c r="L625" s="322"/>
      <c r="M625" s="328"/>
    </row>
    <row r="626" spans="1:13" s="319" customFormat="1">
      <c r="A626" s="317"/>
      <c r="B626" s="318"/>
      <c r="H626" s="320"/>
      <c r="I626" s="320"/>
      <c r="J626" s="321"/>
      <c r="L626" s="322"/>
      <c r="M626" s="328"/>
    </row>
    <row r="627" spans="1:13" s="319" customFormat="1">
      <c r="A627" s="317"/>
      <c r="B627" s="318"/>
      <c r="H627" s="320"/>
      <c r="I627" s="320"/>
      <c r="J627" s="321"/>
      <c r="L627" s="322"/>
      <c r="M627" s="328"/>
    </row>
    <row r="628" spans="1:13" s="319" customFormat="1">
      <c r="A628" s="317"/>
      <c r="B628" s="318"/>
      <c r="H628" s="320"/>
      <c r="I628" s="320"/>
      <c r="J628" s="321"/>
      <c r="L628" s="322"/>
      <c r="M628" s="328"/>
    </row>
    <row r="629" spans="1:13" s="319" customFormat="1">
      <c r="A629" s="317"/>
      <c r="B629" s="318"/>
      <c r="H629" s="320"/>
      <c r="I629" s="320"/>
      <c r="J629" s="321"/>
      <c r="L629" s="322"/>
      <c r="M629" s="328"/>
    </row>
    <row r="630" spans="1:13" s="319" customFormat="1">
      <c r="A630" s="317"/>
      <c r="B630" s="318"/>
      <c r="H630" s="320"/>
      <c r="I630" s="320"/>
      <c r="J630" s="321"/>
      <c r="L630" s="322"/>
      <c r="M630" s="328"/>
    </row>
    <row r="631" spans="1:13" s="319" customFormat="1">
      <c r="A631" s="317"/>
      <c r="B631" s="318"/>
      <c r="H631" s="320"/>
      <c r="I631" s="320"/>
      <c r="J631" s="321"/>
      <c r="L631" s="322"/>
      <c r="M631" s="328"/>
    </row>
    <row r="632" spans="1:13" s="319" customFormat="1">
      <c r="A632" s="317"/>
      <c r="B632" s="318"/>
      <c r="H632" s="320"/>
      <c r="I632" s="320"/>
      <c r="J632" s="321"/>
      <c r="L632" s="322"/>
      <c r="M632" s="328"/>
    </row>
    <row r="633" spans="1:13" s="319" customFormat="1">
      <c r="A633" s="317"/>
      <c r="B633" s="318"/>
      <c r="H633" s="320"/>
      <c r="I633" s="320"/>
      <c r="J633" s="321"/>
      <c r="L633" s="322"/>
      <c r="M633" s="328"/>
    </row>
    <row r="634" spans="1:13" s="319" customFormat="1">
      <c r="A634" s="317"/>
      <c r="B634" s="318"/>
      <c r="H634" s="320"/>
      <c r="I634" s="320"/>
      <c r="J634" s="321"/>
      <c r="L634" s="322"/>
      <c r="M634" s="328"/>
    </row>
    <row r="635" spans="1:13" s="319" customFormat="1">
      <c r="A635" s="317"/>
      <c r="B635" s="318"/>
      <c r="H635" s="320"/>
      <c r="I635" s="320"/>
      <c r="J635" s="321"/>
      <c r="L635" s="322"/>
      <c r="M635" s="328"/>
    </row>
    <row r="636" spans="1:13" s="319" customFormat="1">
      <c r="A636" s="317"/>
      <c r="B636" s="318"/>
      <c r="H636" s="320"/>
      <c r="I636" s="320"/>
      <c r="J636" s="321"/>
      <c r="L636" s="322"/>
      <c r="M636" s="328"/>
    </row>
    <row r="637" spans="1:13" s="319" customFormat="1">
      <c r="A637" s="317"/>
      <c r="B637" s="318"/>
      <c r="H637" s="320"/>
      <c r="I637" s="320"/>
      <c r="J637" s="321"/>
      <c r="L637" s="322"/>
      <c r="M637" s="328"/>
    </row>
    <row r="638" spans="1:13" s="319" customFormat="1">
      <c r="A638" s="317"/>
      <c r="B638" s="318"/>
      <c r="H638" s="320"/>
      <c r="I638" s="320"/>
      <c r="J638" s="321"/>
      <c r="L638" s="322"/>
      <c r="M638" s="328"/>
    </row>
    <row r="639" spans="1:13" s="319" customFormat="1">
      <c r="A639" s="317"/>
      <c r="B639" s="318"/>
      <c r="H639" s="320"/>
      <c r="I639" s="320"/>
      <c r="J639" s="321"/>
      <c r="L639" s="322"/>
      <c r="M639" s="328"/>
    </row>
    <row r="640" spans="1:13" s="319" customFormat="1">
      <c r="A640" s="317"/>
      <c r="B640" s="318"/>
      <c r="H640" s="320"/>
      <c r="I640" s="320"/>
      <c r="J640" s="321"/>
      <c r="L640" s="322"/>
      <c r="M640" s="328"/>
    </row>
    <row r="641" spans="1:13" s="319" customFormat="1">
      <c r="A641" s="317"/>
      <c r="B641" s="318"/>
      <c r="H641" s="320"/>
      <c r="I641" s="320"/>
      <c r="J641" s="321"/>
      <c r="L641" s="322"/>
      <c r="M641" s="328"/>
    </row>
    <row r="642" spans="1:13" s="319" customFormat="1">
      <c r="A642" s="317"/>
      <c r="B642" s="318"/>
      <c r="H642" s="320"/>
      <c r="I642" s="320"/>
      <c r="J642" s="321"/>
      <c r="L642" s="322"/>
      <c r="M642" s="328"/>
    </row>
    <row r="643" spans="1:13" s="319" customFormat="1">
      <c r="A643" s="317"/>
      <c r="B643" s="318"/>
      <c r="H643" s="320"/>
      <c r="I643" s="320"/>
      <c r="J643" s="321"/>
      <c r="L643" s="322"/>
      <c r="M643" s="328"/>
    </row>
    <row r="644" spans="1:13" s="319" customFormat="1">
      <c r="A644" s="317"/>
      <c r="B644" s="318"/>
      <c r="H644" s="320"/>
      <c r="I644" s="320"/>
      <c r="J644" s="321"/>
      <c r="L644" s="322"/>
      <c r="M644" s="328"/>
    </row>
    <row r="645" spans="1:13" s="319" customFormat="1">
      <c r="A645" s="317"/>
      <c r="B645" s="318"/>
      <c r="H645" s="320"/>
      <c r="I645" s="320"/>
      <c r="J645" s="321"/>
      <c r="L645" s="322"/>
      <c r="M645" s="328"/>
    </row>
    <row r="646" spans="1:13" s="319" customFormat="1">
      <c r="A646" s="317"/>
      <c r="B646" s="318"/>
      <c r="H646" s="320"/>
      <c r="I646" s="320"/>
      <c r="J646" s="321"/>
      <c r="L646" s="322"/>
      <c r="M646" s="328"/>
    </row>
    <row r="647" spans="1:13" s="319" customFormat="1">
      <c r="A647" s="317"/>
      <c r="B647" s="318"/>
      <c r="H647" s="320"/>
      <c r="I647" s="320"/>
      <c r="J647" s="321"/>
      <c r="L647" s="322"/>
      <c r="M647" s="328"/>
    </row>
    <row r="648" spans="1:13" s="319" customFormat="1">
      <c r="A648" s="317"/>
      <c r="B648" s="318"/>
      <c r="H648" s="320"/>
      <c r="I648" s="320"/>
      <c r="J648" s="321"/>
      <c r="L648" s="322"/>
      <c r="M648" s="328"/>
    </row>
    <row r="649" spans="1:13" s="319" customFormat="1">
      <c r="A649" s="317"/>
      <c r="B649" s="318"/>
      <c r="H649" s="320"/>
      <c r="I649" s="320"/>
      <c r="J649" s="321"/>
      <c r="L649" s="322"/>
      <c r="M649" s="328"/>
    </row>
    <row r="650" spans="1:13" s="319" customFormat="1">
      <c r="A650" s="317"/>
      <c r="B650" s="318"/>
      <c r="H650" s="320"/>
      <c r="I650" s="320"/>
      <c r="J650" s="321"/>
      <c r="L650" s="322"/>
      <c r="M650" s="328"/>
    </row>
    <row r="651" spans="1:13" s="319" customFormat="1">
      <c r="A651" s="317"/>
      <c r="B651" s="318"/>
      <c r="H651" s="320"/>
      <c r="I651" s="320"/>
      <c r="J651" s="321"/>
      <c r="L651" s="322"/>
      <c r="M651" s="328"/>
    </row>
    <row r="652" spans="1:13" s="319" customFormat="1">
      <c r="A652" s="317"/>
      <c r="B652" s="318"/>
      <c r="H652" s="320"/>
      <c r="I652" s="320"/>
      <c r="J652" s="321"/>
      <c r="L652" s="322"/>
      <c r="M652" s="328"/>
    </row>
    <row r="653" spans="1:13" s="319" customFormat="1">
      <c r="A653" s="317"/>
      <c r="B653" s="318"/>
      <c r="H653" s="320"/>
      <c r="I653" s="320"/>
      <c r="J653" s="321"/>
      <c r="L653" s="322"/>
      <c r="M653" s="328"/>
    </row>
    <row r="654" spans="1:13" s="319" customFormat="1">
      <c r="A654" s="317"/>
      <c r="B654" s="318"/>
      <c r="H654" s="320"/>
      <c r="I654" s="320"/>
      <c r="J654" s="321"/>
      <c r="L654" s="322"/>
      <c r="M654" s="328"/>
    </row>
    <row r="655" spans="1:13" s="319" customFormat="1">
      <c r="A655" s="317"/>
      <c r="B655" s="318"/>
      <c r="H655" s="320"/>
      <c r="I655" s="320"/>
      <c r="J655" s="321"/>
      <c r="L655" s="322"/>
      <c r="M655" s="328"/>
    </row>
    <row r="656" spans="1:13" s="319" customFormat="1">
      <c r="A656" s="317"/>
      <c r="B656" s="318"/>
      <c r="H656" s="320"/>
      <c r="I656" s="320"/>
      <c r="J656" s="321"/>
      <c r="L656" s="322"/>
      <c r="M656" s="328"/>
    </row>
    <row r="657" spans="1:13" s="319" customFormat="1">
      <c r="A657" s="317"/>
      <c r="B657" s="318"/>
      <c r="H657" s="320"/>
      <c r="I657" s="320"/>
      <c r="J657" s="321"/>
      <c r="L657" s="322"/>
      <c r="M657" s="328"/>
    </row>
    <row r="658" spans="1:13" s="319" customFormat="1">
      <c r="A658" s="317"/>
      <c r="B658" s="318"/>
      <c r="H658" s="320"/>
      <c r="I658" s="320"/>
      <c r="J658" s="321"/>
      <c r="L658" s="322"/>
      <c r="M658" s="328"/>
    </row>
    <row r="659" spans="1:13" s="319" customFormat="1">
      <c r="A659" s="317"/>
      <c r="B659" s="318"/>
      <c r="H659" s="320"/>
      <c r="I659" s="320"/>
      <c r="J659" s="321"/>
      <c r="L659" s="322"/>
      <c r="M659" s="328"/>
    </row>
    <row r="660" spans="1:13" s="319" customFormat="1">
      <c r="A660" s="317"/>
      <c r="B660" s="318"/>
      <c r="H660" s="320"/>
      <c r="I660" s="320"/>
      <c r="J660" s="321"/>
      <c r="L660" s="322"/>
      <c r="M660" s="328"/>
    </row>
    <row r="661" spans="1:13" s="319" customFormat="1">
      <c r="A661" s="317"/>
      <c r="B661" s="318"/>
      <c r="H661" s="320"/>
      <c r="I661" s="320"/>
      <c r="J661" s="321"/>
      <c r="L661" s="322"/>
      <c r="M661" s="328"/>
    </row>
    <row r="662" spans="1:13" s="319" customFormat="1">
      <c r="A662" s="317"/>
      <c r="B662" s="318"/>
      <c r="H662" s="320"/>
      <c r="I662" s="320"/>
      <c r="J662" s="321"/>
      <c r="L662" s="322"/>
      <c r="M662" s="328"/>
    </row>
    <row r="663" spans="1:13" s="319" customFormat="1">
      <c r="A663" s="317"/>
      <c r="B663" s="318"/>
      <c r="H663" s="320"/>
      <c r="I663" s="320"/>
      <c r="J663" s="321"/>
      <c r="L663" s="322"/>
      <c r="M663" s="328"/>
    </row>
    <row r="664" spans="1:13" s="319" customFormat="1">
      <c r="A664" s="317"/>
      <c r="B664" s="318"/>
      <c r="H664" s="320"/>
      <c r="I664" s="320"/>
      <c r="J664" s="321"/>
      <c r="L664" s="322"/>
      <c r="M664" s="328"/>
    </row>
    <row r="665" spans="1:13" s="319" customFormat="1">
      <c r="A665" s="317"/>
      <c r="B665" s="318"/>
      <c r="H665" s="320"/>
      <c r="I665" s="320"/>
      <c r="J665" s="321"/>
      <c r="L665" s="322"/>
      <c r="M665" s="328"/>
    </row>
    <row r="666" spans="1:13" s="319" customFormat="1">
      <c r="A666" s="317"/>
      <c r="B666" s="318"/>
      <c r="H666" s="320"/>
      <c r="I666" s="320"/>
      <c r="J666" s="321"/>
      <c r="L666" s="322"/>
      <c r="M666" s="328"/>
    </row>
    <row r="667" spans="1:13" s="319" customFormat="1">
      <c r="A667" s="317"/>
      <c r="B667" s="318"/>
      <c r="H667" s="320"/>
      <c r="I667" s="320"/>
      <c r="J667" s="321"/>
      <c r="L667" s="322"/>
      <c r="M667" s="328"/>
    </row>
    <row r="668" spans="1:13" s="319" customFormat="1">
      <c r="A668" s="317"/>
      <c r="B668" s="318"/>
      <c r="H668" s="320"/>
      <c r="I668" s="320"/>
      <c r="J668" s="321"/>
      <c r="L668" s="322"/>
      <c r="M668" s="328"/>
    </row>
    <row r="669" spans="1:13" s="319" customFormat="1">
      <c r="A669" s="317"/>
      <c r="B669" s="318"/>
      <c r="H669" s="320"/>
      <c r="I669" s="320"/>
      <c r="J669" s="321"/>
      <c r="L669" s="322"/>
      <c r="M669" s="328"/>
    </row>
    <row r="670" spans="1:13" s="319" customFormat="1">
      <c r="A670" s="317"/>
      <c r="B670" s="318"/>
      <c r="H670" s="320"/>
      <c r="I670" s="320"/>
      <c r="J670" s="321"/>
      <c r="L670" s="322"/>
      <c r="M670" s="328"/>
    </row>
    <row r="671" spans="1:13" s="319" customFormat="1">
      <c r="A671" s="317"/>
      <c r="B671" s="318"/>
      <c r="H671" s="320"/>
      <c r="I671" s="320"/>
      <c r="J671" s="321"/>
      <c r="L671" s="322"/>
      <c r="M671" s="328"/>
    </row>
    <row r="672" spans="1:13" s="319" customFormat="1">
      <c r="A672" s="317"/>
      <c r="B672" s="318"/>
      <c r="H672" s="320"/>
      <c r="I672" s="320"/>
      <c r="J672" s="321"/>
      <c r="L672" s="322"/>
      <c r="M672" s="328"/>
    </row>
    <row r="673" spans="1:13" s="319" customFormat="1">
      <c r="A673" s="317"/>
      <c r="B673" s="318"/>
      <c r="H673" s="320"/>
      <c r="I673" s="320"/>
      <c r="J673" s="321"/>
      <c r="L673" s="322"/>
      <c r="M673" s="328"/>
    </row>
    <row r="674" spans="1:13" s="319" customFormat="1">
      <c r="A674" s="317"/>
      <c r="B674" s="318"/>
      <c r="H674" s="320"/>
      <c r="I674" s="320"/>
      <c r="J674" s="321"/>
      <c r="L674" s="322"/>
      <c r="M674" s="328"/>
    </row>
    <row r="675" spans="1:13" s="319" customFormat="1">
      <c r="A675" s="317"/>
      <c r="B675" s="318"/>
      <c r="H675" s="320"/>
      <c r="I675" s="320"/>
      <c r="J675" s="321"/>
      <c r="L675" s="322"/>
      <c r="M675" s="328"/>
    </row>
    <row r="676" spans="1:13" s="319" customFormat="1">
      <c r="A676" s="317"/>
      <c r="B676" s="318"/>
      <c r="H676" s="320"/>
      <c r="I676" s="320"/>
      <c r="J676" s="321"/>
      <c r="L676" s="322"/>
      <c r="M676" s="328"/>
    </row>
    <row r="677" spans="1:13" s="319" customFormat="1">
      <c r="A677" s="317"/>
      <c r="B677" s="318"/>
      <c r="H677" s="320"/>
      <c r="I677" s="320"/>
      <c r="J677" s="321"/>
      <c r="L677" s="322"/>
      <c r="M677" s="328"/>
    </row>
    <row r="678" spans="1:13" s="319" customFormat="1">
      <c r="A678" s="317"/>
      <c r="B678" s="318"/>
      <c r="H678" s="320"/>
      <c r="I678" s="320"/>
      <c r="J678" s="321"/>
      <c r="L678" s="322"/>
      <c r="M678" s="328"/>
    </row>
    <row r="679" spans="1:13" s="319" customFormat="1">
      <c r="A679" s="317"/>
      <c r="B679" s="318"/>
      <c r="H679" s="320"/>
      <c r="I679" s="320"/>
      <c r="J679" s="321"/>
      <c r="L679" s="322"/>
      <c r="M679" s="328"/>
    </row>
    <row r="680" spans="1:13" s="319" customFormat="1">
      <c r="A680" s="317"/>
      <c r="B680" s="318"/>
      <c r="H680" s="320"/>
      <c r="I680" s="320"/>
      <c r="J680" s="321"/>
      <c r="L680" s="322"/>
      <c r="M680" s="328"/>
    </row>
    <row r="681" spans="1:13" s="319" customFormat="1">
      <c r="A681" s="317"/>
      <c r="B681" s="318"/>
      <c r="H681" s="320"/>
      <c r="I681" s="320"/>
      <c r="J681" s="321"/>
      <c r="L681" s="322"/>
      <c r="M681" s="328"/>
    </row>
    <row r="682" spans="1:13" s="319" customFormat="1">
      <c r="A682" s="317"/>
      <c r="B682" s="318"/>
      <c r="H682" s="320"/>
      <c r="I682" s="320"/>
      <c r="J682" s="321"/>
      <c r="L682" s="322"/>
      <c r="M682" s="328"/>
    </row>
    <row r="683" spans="1:13" s="319" customFormat="1">
      <c r="A683" s="317"/>
      <c r="B683" s="318"/>
      <c r="H683" s="320"/>
      <c r="I683" s="320"/>
      <c r="J683" s="321"/>
      <c r="L683" s="322"/>
      <c r="M683" s="328"/>
    </row>
    <row r="684" spans="1:13" s="319" customFormat="1">
      <c r="A684" s="317"/>
      <c r="B684" s="318"/>
      <c r="H684" s="320"/>
      <c r="I684" s="320"/>
      <c r="J684" s="321"/>
      <c r="L684" s="322"/>
      <c r="M684" s="328"/>
    </row>
    <row r="685" spans="1:13" s="319" customFormat="1">
      <c r="A685" s="317"/>
      <c r="B685" s="318"/>
      <c r="H685" s="320"/>
      <c r="I685" s="320"/>
      <c r="J685" s="321"/>
      <c r="L685" s="322"/>
      <c r="M685" s="328"/>
    </row>
    <row r="686" spans="1:13" s="319" customFormat="1">
      <c r="A686" s="317"/>
      <c r="B686" s="318"/>
      <c r="H686" s="320"/>
      <c r="I686" s="320"/>
      <c r="J686" s="321"/>
      <c r="L686" s="322"/>
      <c r="M686" s="328"/>
    </row>
    <row r="687" spans="1:13" s="319" customFormat="1">
      <c r="A687" s="317"/>
      <c r="B687" s="318"/>
      <c r="H687" s="320"/>
      <c r="I687" s="320"/>
      <c r="J687" s="321"/>
      <c r="L687" s="322"/>
      <c r="M687" s="328"/>
    </row>
    <row r="688" spans="1:13" s="319" customFormat="1">
      <c r="A688" s="317"/>
      <c r="B688" s="318"/>
      <c r="H688" s="320"/>
      <c r="I688" s="320"/>
      <c r="J688" s="321"/>
      <c r="L688" s="322"/>
      <c r="M688" s="328"/>
    </row>
    <row r="689" spans="1:13" s="319" customFormat="1">
      <c r="A689" s="317"/>
      <c r="B689" s="318"/>
      <c r="H689" s="320"/>
      <c r="I689" s="320"/>
      <c r="J689" s="321"/>
      <c r="L689" s="322"/>
      <c r="M689" s="328"/>
    </row>
    <row r="690" spans="1:13" s="319" customFormat="1">
      <c r="A690" s="317"/>
      <c r="B690" s="318"/>
      <c r="H690" s="320"/>
      <c r="I690" s="320"/>
      <c r="J690" s="321"/>
      <c r="L690" s="322"/>
      <c r="M690" s="328"/>
    </row>
    <row r="691" spans="1:13" s="319" customFormat="1">
      <c r="A691" s="317"/>
      <c r="B691" s="318"/>
      <c r="H691" s="320"/>
      <c r="I691" s="320"/>
      <c r="J691" s="321"/>
      <c r="L691" s="322"/>
      <c r="M691" s="328"/>
    </row>
    <row r="692" spans="1:13" s="319" customFormat="1">
      <c r="A692" s="317"/>
      <c r="B692" s="318"/>
      <c r="H692" s="320"/>
      <c r="I692" s="320"/>
      <c r="J692" s="321"/>
      <c r="L692" s="322"/>
      <c r="M692" s="328"/>
    </row>
    <row r="693" spans="1:13" s="319" customFormat="1">
      <c r="A693" s="317"/>
      <c r="B693" s="318"/>
      <c r="H693" s="320"/>
      <c r="I693" s="320"/>
      <c r="J693" s="321"/>
      <c r="L693" s="322"/>
      <c r="M693" s="328"/>
    </row>
    <row r="694" spans="1:13" s="319" customFormat="1">
      <c r="A694" s="317"/>
      <c r="B694" s="318"/>
      <c r="H694" s="320"/>
      <c r="I694" s="320"/>
      <c r="J694" s="321"/>
      <c r="L694" s="322"/>
      <c r="M694" s="328"/>
    </row>
    <row r="695" spans="1:13" s="319" customFormat="1">
      <c r="A695" s="317"/>
      <c r="B695" s="318"/>
      <c r="H695" s="320"/>
      <c r="I695" s="320"/>
      <c r="J695" s="321"/>
      <c r="L695" s="322"/>
      <c r="M695" s="328"/>
    </row>
    <row r="696" spans="1:13" s="319" customFormat="1">
      <c r="A696" s="317"/>
      <c r="B696" s="318"/>
      <c r="H696" s="320"/>
      <c r="I696" s="320"/>
      <c r="J696" s="321"/>
      <c r="L696" s="322"/>
      <c r="M696" s="328"/>
    </row>
    <row r="697" spans="1:13" s="319" customFormat="1">
      <c r="A697" s="317"/>
      <c r="B697" s="318"/>
      <c r="H697" s="320"/>
      <c r="I697" s="320"/>
      <c r="J697" s="321"/>
      <c r="L697" s="322"/>
      <c r="M697" s="328"/>
    </row>
    <row r="698" spans="1:13" s="319" customFormat="1">
      <c r="A698" s="317"/>
      <c r="B698" s="318"/>
      <c r="H698" s="320"/>
      <c r="I698" s="320"/>
      <c r="J698" s="321"/>
      <c r="L698" s="322"/>
      <c r="M698" s="328"/>
    </row>
    <row r="699" spans="1:13" s="319" customFormat="1">
      <c r="A699" s="317"/>
      <c r="B699" s="318"/>
      <c r="H699" s="320"/>
      <c r="I699" s="320"/>
      <c r="J699" s="321"/>
      <c r="L699" s="322"/>
      <c r="M699" s="328"/>
    </row>
    <row r="700" spans="1:13" s="319" customFormat="1">
      <c r="A700" s="317"/>
      <c r="B700" s="318"/>
      <c r="H700" s="320"/>
      <c r="I700" s="320"/>
      <c r="J700" s="321"/>
      <c r="L700" s="322"/>
      <c r="M700" s="328"/>
    </row>
    <row r="701" spans="1:13" s="319" customFormat="1">
      <c r="A701" s="317"/>
      <c r="B701" s="318"/>
      <c r="H701" s="320"/>
      <c r="I701" s="320"/>
      <c r="J701" s="321"/>
      <c r="L701" s="322"/>
      <c r="M701" s="328"/>
    </row>
    <row r="702" spans="1:13" s="319" customFormat="1">
      <c r="A702" s="317"/>
      <c r="B702" s="318"/>
      <c r="H702" s="320"/>
      <c r="I702" s="320"/>
      <c r="J702" s="321"/>
      <c r="L702" s="322"/>
      <c r="M702" s="328"/>
    </row>
    <row r="703" spans="1:13" s="319" customFormat="1">
      <c r="A703" s="317"/>
      <c r="B703" s="318"/>
      <c r="H703" s="320"/>
      <c r="I703" s="320"/>
      <c r="J703" s="321"/>
      <c r="L703" s="322"/>
      <c r="M703" s="328"/>
    </row>
    <row r="704" spans="1:13" s="319" customFormat="1">
      <c r="A704" s="317"/>
      <c r="B704" s="318"/>
      <c r="H704" s="320"/>
      <c r="I704" s="320"/>
      <c r="J704" s="321"/>
      <c r="L704" s="322"/>
      <c r="M704" s="328"/>
    </row>
    <row r="705" spans="1:13" s="319" customFormat="1">
      <c r="A705" s="317"/>
      <c r="B705" s="318"/>
      <c r="H705" s="320"/>
      <c r="I705" s="320"/>
      <c r="J705" s="321"/>
      <c r="L705" s="322"/>
      <c r="M705" s="328"/>
    </row>
    <row r="706" spans="1:13" s="319" customFormat="1">
      <c r="A706" s="317"/>
      <c r="B706" s="318"/>
      <c r="H706" s="320"/>
      <c r="I706" s="320"/>
      <c r="J706" s="321"/>
      <c r="L706" s="322"/>
      <c r="M706" s="328"/>
    </row>
    <row r="707" spans="1:13" s="319" customFormat="1">
      <c r="A707" s="317"/>
      <c r="B707" s="318"/>
      <c r="H707" s="320"/>
      <c r="I707" s="320"/>
      <c r="J707" s="321"/>
      <c r="L707" s="322"/>
      <c r="M707" s="328"/>
    </row>
    <row r="708" spans="1:13" s="319" customFormat="1">
      <c r="A708" s="317"/>
      <c r="B708" s="318"/>
      <c r="H708" s="320"/>
      <c r="I708" s="320"/>
      <c r="J708" s="321"/>
      <c r="L708" s="322"/>
      <c r="M708" s="328"/>
    </row>
    <row r="709" spans="1:13" s="319" customFormat="1">
      <c r="A709" s="317"/>
      <c r="B709" s="318"/>
      <c r="H709" s="320"/>
      <c r="I709" s="320"/>
      <c r="J709" s="321"/>
      <c r="L709" s="322"/>
      <c r="M709" s="328"/>
    </row>
    <row r="710" spans="1:13" s="319" customFormat="1">
      <c r="A710" s="317"/>
      <c r="B710" s="318"/>
      <c r="H710" s="320"/>
      <c r="I710" s="320"/>
      <c r="J710" s="321"/>
      <c r="L710" s="322"/>
      <c r="M710" s="328"/>
    </row>
    <row r="711" spans="1:13" s="319" customFormat="1">
      <c r="A711" s="317"/>
      <c r="B711" s="318"/>
      <c r="H711" s="320"/>
      <c r="I711" s="320"/>
      <c r="J711" s="321"/>
      <c r="L711" s="322"/>
      <c r="M711" s="328"/>
    </row>
    <row r="712" spans="1:13" s="319" customFormat="1">
      <c r="A712" s="317"/>
      <c r="B712" s="318"/>
      <c r="H712" s="320"/>
      <c r="I712" s="320"/>
      <c r="J712" s="321"/>
      <c r="L712" s="322"/>
      <c r="M712" s="328"/>
    </row>
    <row r="713" spans="1:13" s="319" customFormat="1">
      <c r="A713" s="317"/>
      <c r="B713" s="318"/>
      <c r="H713" s="320"/>
      <c r="I713" s="320"/>
      <c r="J713" s="321"/>
      <c r="L713" s="322"/>
      <c r="M713" s="328"/>
    </row>
    <row r="714" spans="1:13" s="319" customFormat="1">
      <c r="A714" s="317"/>
      <c r="B714" s="318"/>
      <c r="H714" s="320"/>
      <c r="I714" s="320"/>
      <c r="J714" s="321"/>
      <c r="L714" s="322"/>
      <c r="M714" s="328"/>
    </row>
    <row r="715" spans="1:13" s="319" customFormat="1">
      <c r="A715" s="317"/>
      <c r="B715" s="318"/>
      <c r="H715" s="320"/>
      <c r="I715" s="320"/>
      <c r="J715" s="321"/>
      <c r="L715" s="322"/>
      <c r="M715" s="328"/>
    </row>
    <row r="716" spans="1:13" s="319" customFormat="1">
      <c r="A716" s="317"/>
      <c r="B716" s="318"/>
      <c r="H716" s="320"/>
      <c r="I716" s="320"/>
      <c r="J716" s="321"/>
      <c r="L716" s="322"/>
      <c r="M716" s="328"/>
    </row>
    <row r="717" spans="1:13" s="319" customFormat="1">
      <c r="A717" s="317"/>
      <c r="B717" s="318"/>
      <c r="H717" s="320"/>
      <c r="I717" s="320"/>
      <c r="J717" s="321"/>
      <c r="L717" s="322"/>
      <c r="M717" s="328"/>
    </row>
    <row r="718" spans="1:13" s="319" customFormat="1">
      <c r="A718" s="317"/>
      <c r="B718" s="318"/>
      <c r="H718" s="320"/>
      <c r="I718" s="320"/>
      <c r="J718" s="321"/>
      <c r="L718" s="322"/>
      <c r="M718" s="328"/>
    </row>
    <row r="719" spans="1:13" s="319" customFormat="1">
      <c r="A719" s="317"/>
      <c r="B719" s="318"/>
      <c r="H719" s="320"/>
      <c r="I719" s="320"/>
      <c r="J719" s="321"/>
      <c r="L719" s="322"/>
      <c r="M719" s="328"/>
    </row>
    <row r="720" spans="1:13" s="319" customFormat="1">
      <c r="A720" s="317"/>
      <c r="B720" s="318"/>
      <c r="H720" s="320"/>
      <c r="I720" s="320"/>
      <c r="J720" s="321"/>
      <c r="L720" s="322"/>
      <c r="M720" s="328"/>
    </row>
    <row r="721" spans="1:13" s="319" customFormat="1">
      <c r="A721" s="317"/>
      <c r="B721" s="318"/>
      <c r="H721" s="320"/>
      <c r="I721" s="320"/>
      <c r="J721" s="321"/>
      <c r="L721" s="322"/>
      <c r="M721" s="328"/>
    </row>
    <row r="722" spans="1:13" s="319" customFormat="1">
      <c r="A722" s="317"/>
      <c r="B722" s="318"/>
      <c r="H722" s="320"/>
      <c r="I722" s="320"/>
      <c r="J722" s="321"/>
      <c r="L722" s="322"/>
      <c r="M722" s="328"/>
    </row>
    <row r="723" spans="1:13" s="319" customFormat="1">
      <c r="A723" s="317"/>
      <c r="B723" s="318"/>
      <c r="H723" s="320"/>
      <c r="I723" s="320"/>
      <c r="J723" s="321"/>
      <c r="L723" s="322"/>
      <c r="M723" s="328"/>
    </row>
    <row r="724" spans="1:13" s="319" customFormat="1">
      <c r="A724" s="317"/>
      <c r="B724" s="318"/>
      <c r="H724" s="320"/>
      <c r="I724" s="320"/>
      <c r="J724" s="321"/>
      <c r="L724" s="322"/>
      <c r="M724" s="328"/>
    </row>
    <row r="725" spans="1:13" s="319" customFormat="1">
      <c r="A725" s="317"/>
      <c r="B725" s="318"/>
      <c r="H725" s="320"/>
      <c r="I725" s="320"/>
      <c r="J725" s="321"/>
      <c r="L725" s="322"/>
      <c r="M725" s="328"/>
    </row>
    <row r="726" spans="1:13" s="319" customFormat="1">
      <c r="A726" s="317"/>
      <c r="B726" s="318"/>
      <c r="H726" s="320"/>
      <c r="I726" s="320"/>
      <c r="J726" s="321"/>
      <c r="L726" s="322"/>
      <c r="M726" s="328"/>
    </row>
    <row r="727" spans="1:13" s="319" customFormat="1">
      <c r="A727" s="317"/>
      <c r="B727" s="318"/>
      <c r="H727" s="320"/>
      <c r="I727" s="320"/>
      <c r="J727" s="321"/>
      <c r="L727" s="322"/>
      <c r="M727" s="328"/>
    </row>
    <row r="728" spans="1:13" s="319" customFormat="1">
      <c r="A728" s="317"/>
      <c r="B728" s="318"/>
      <c r="H728" s="320"/>
      <c r="I728" s="320"/>
      <c r="J728" s="321"/>
      <c r="L728" s="322"/>
      <c r="M728" s="328"/>
    </row>
    <row r="729" spans="1:13" s="319" customFormat="1">
      <c r="A729" s="317"/>
      <c r="B729" s="318"/>
      <c r="H729" s="320"/>
      <c r="I729" s="320"/>
      <c r="J729" s="321"/>
      <c r="L729" s="322"/>
      <c r="M729" s="328"/>
    </row>
    <row r="730" spans="1:13" s="319" customFormat="1">
      <c r="A730" s="317"/>
      <c r="B730" s="318"/>
      <c r="H730" s="320"/>
      <c r="I730" s="320"/>
      <c r="J730" s="321"/>
      <c r="L730" s="322"/>
      <c r="M730" s="328"/>
    </row>
    <row r="731" spans="1:13" s="319" customFormat="1">
      <c r="A731" s="317"/>
      <c r="B731" s="318"/>
      <c r="H731" s="320"/>
      <c r="I731" s="320"/>
      <c r="J731" s="321"/>
      <c r="L731" s="322"/>
      <c r="M731" s="328"/>
    </row>
    <row r="732" spans="1:13" s="319" customFormat="1">
      <c r="A732" s="317"/>
      <c r="B732" s="318"/>
      <c r="H732" s="320"/>
      <c r="I732" s="320"/>
      <c r="J732" s="321"/>
      <c r="L732" s="322"/>
      <c r="M732" s="328"/>
    </row>
    <row r="733" spans="1:13" s="319" customFormat="1">
      <c r="A733" s="317"/>
      <c r="B733" s="318"/>
      <c r="H733" s="320"/>
      <c r="I733" s="320"/>
      <c r="J733" s="321"/>
      <c r="L733" s="322"/>
      <c r="M733" s="328"/>
    </row>
    <row r="734" spans="1:13" s="319" customFormat="1">
      <c r="A734" s="317"/>
      <c r="B734" s="318"/>
      <c r="H734" s="320"/>
      <c r="I734" s="320"/>
      <c r="J734" s="321"/>
      <c r="L734" s="322"/>
      <c r="M734" s="328"/>
    </row>
    <row r="735" spans="1:13" s="319" customFormat="1">
      <c r="A735" s="317"/>
      <c r="B735" s="318"/>
      <c r="H735" s="320"/>
      <c r="I735" s="320"/>
      <c r="J735" s="321"/>
      <c r="L735" s="322"/>
      <c r="M735" s="328"/>
    </row>
    <row r="736" spans="1:13" s="319" customFormat="1">
      <c r="A736" s="317"/>
      <c r="B736" s="318"/>
      <c r="H736" s="320"/>
      <c r="I736" s="320"/>
      <c r="J736" s="321"/>
      <c r="L736" s="322"/>
      <c r="M736" s="328"/>
    </row>
    <row r="737" spans="1:13" s="319" customFormat="1">
      <c r="A737" s="317"/>
      <c r="B737" s="318"/>
      <c r="H737" s="320"/>
      <c r="I737" s="320"/>
      <c r="J737" s="321"/>
      <c r="L737" s="322"/>
      <c r="M737" s="328"/>
    </row>
    <row r="738" spans="1:13" s="319" customFormat="1">
      <c r="A738" s="317"/>
      <c r="B738" s="318"/>
      <c r="H738" s="320"/>
      <c r="I738" s="320"/>
      <c r="J738" s="321"/>
      <c r="L738" s="322"/>
      <c r="M738" s="328"/>
    </row>
    <row r="739" spans="1:13" s="319" customFormat="1">
      <c r="A739" s="317"/>
      <c r="B739" s="318"/>
      <c r="H739" s="320"/>
      <c r="I739" s="320"/>
      <c r="J739" s="321"/>
      <c r="L739" s="322"/>
      <c r="M739" s="328"/>
    </row>
    <row r="740" spans="1:13" s="319" customFormat="1">
      <c r="A740" s="317"/>
      <c r="B740" s="318"/>
      <c r="H740" s="320"/>
      <c r="I740" s="320"/>
      <c r="J740" s="321"/>
      <c r="L740" s="322"/>
      <c r="M740" s="328"/>
    </row>
    <row r="741" spans="1:13" s="319" customFormat="1">
      <c r="A741" s="317"/>
      <c r="B741" s="318"/>
      <c r="H741" s="320"/>
      <c r="I741" s="320"/>
      <c r="J741" s="321"/>
      <c r="L741" s="322"/>
      <c r="M741" s="328"/>
    </row>
    <row r="742" spans="1:13" s="319" customFormat="1">
      <c r="A742" s="317"/>
      <c r="B742" s="318"/>
      <c r="H742" s="320"/>
      <c r="I742" s="320"/>
      <c r="J742" s="321"/>
      <c r="L742" s="322"/>
      <c r="M742" s="328"/>
    </row>
    <row r="743" spans="1:13" s="319" customFormat="1">
      <c r="A743" s="317"/>
      <c r="B743" s="318"/>
      <c r="H743" s="320"/>
      <c r="I743" s="320"/>
      <c r="J743" s="321"/>
      <c r="L743" s="322"/>
      <c r="M743" s="328"/>
    </row>
    <row r="744" spans="1:13" s="319" customFormat="1">
      <c r="A744" s="317"/>
      <c r="B744" s="318"/>
      <c r="H744" s="320"/>
      <c r="I744" s="320"/>
      <c r="J744" s="321"/>
      <c r="L744" s="322"/>
      <c r="M744" s="328"/>
    </row>
    <row r="745" spans="1:13" s="319" customFormat="1">
      <c r="A745" s="317"/>
      <c r="B745" s="318"/>
      <c r="H745" s="320"/>
      <c r="I745" s="320"/>
      <c r="J745" s="321"/>
      <c r="L745" s="322"/>
      <c r="M745" s="328"/>
    </row>
    <row r="746" spans="1:13" s="319" customFormat="1">
      <c r="A746" s="317"/>
      <c r="B746" s="318"/>
      <c r="H746" s="320"/>
      <c r="I746" s="320"/>
      <c r="J746" s="321"/>
      <c r="L746" s="322"/>
      <c r="M746" s="328"/>
    </row>
    <row r="747" spans="1:13" s="319" customFormat="1">
      <c r="A747" s="317"/>
      <c r="B747" s="318"/>
      <c r="H747" s="320"/>
      <c r="I747" s="320"/>
      <c r="J747" s="321"/>
      <c r="L747" s="322"/>
      <c r="M747" s="328"/>
    </row>
    <row r="748" spans="1:13" s="319" customFormat="1">
      <c r="A748" s="317"/>
      <c r="B748" s="318"/>
      <c r="H748" s="320"/>
      <c r="I748" s="320"/>
      <c r="J748" s="321"/>
      <c r="L748" s="322"/>
      <c r="M748" s="328"/>
    </row>
    <row r="749" spans="1:13" s="319" customFormat="1">
      <c r="A749" s="317"/>
      <c r="B749" s="318"/>
      <c r="H749" s="320"/>
      <c r="I749" s="320"/>
      <c r="J749" s="321"/>
      <c r="L749" s="322"/>
      <c r="M749" s="328"/>
    </row>
    <row r="750" spans="1:13" s="319" customFormat="1">
      <c r="A750" s="317"/>
      <c r="B750" s="318"/>
      <c r="H750" s="320"/>
      <c r="I750" s="320"/>
      <c r="J750" s="321"/>
      <c r="L750" s="322"/>
      <c r="M750" s="328"/>
    </row>
    <row r="751" spans="1:13" s="319" customFormat="1">
      <c r="A751" s="317"/>
      <c r="B751" s="318"/>
      <c r="H751" s="320"/>
      <c r="I751" s="320"/>
      <c r="J751" s="321"/>
      <c r="L751" s="322"/>
      <c r="M751" s="328"/>
    </row>
    <row r="752" spans="1:13" s="319" customFormat="1">
      <c r="A752" s="317"/>
      <c r="B752" s="318"/>
      <c r="H752" s="320"/>
      <c r="I752" s="320"/>
      <c r="J752" s="321"/>
      <c r="L752" s="322"/>
      <c r="M752" s="328"/>
    </row>
    <row r="753" spans="1:13" s="319" customFormat="1">
      <c r="A753" s="317"/>
      <c r="B753" s="318"/>
      <c r="H753" s="320"/>
      <c r="I753" s="320"/>
      <c r="J753" s="321"/>
      <c r="L753" s="322"/>
      <c r="M753" s="328"/>
    </row>
    <row r="754" spans="1:13" s="319" customFormat="1">
      <c r="A754" s="317"/>
      <c r="B754" s="318"/>
      <c r="H754" s="320"/>
      <c r="I754" s="320"/>
      <c r="J754" s="321"/>
      <c r="L754" s="322"/>
      <c r="M754" s="328"/>
    </row>
    <row r="755" spans="1:13" s="319" customFormat="1">
      <c r="A755" s="317"/>
      <c r="B755" s="318"/>
      <c r="H755" s="320"/>
      <c r="I755" s="320"/>
      <c r="J755" s="321"/>
      <c r="L755" s="322"/>
      <c r="M755" s="328"/>
    </row>
    <row r="756" spans="1:13" s="319" customFormat="1">
      <c r="A756" s="317"/>
      <c r="B756" s="318"/>
      <c r="H756" s="320"/>
      <c r="I756" s="320"/>
      <c r="J756" s="321"/>
      <c r="L756" s="322"/>
      <c r="M756" s="328"/>
    </row>
    <row r="757" spans="1:13" s="319" customFormat="1">
      <c r="A757" s="317"/>
      <c r="B757" s="318"/>
      <c r="H757" s="320"/>
      <c r="I757" s="320"/>
      <c r="J757" s="321"/>
      <c r="L757" s="322"/>
      <c r="M757" s="328"/>
    </row>
    <row r="758" spans="1:13" s="319" customFormat="1">
      <c r="A758" s="317"/>
      <c r="B758" s="318"/>
      <c r="H758" s="320"/>
      <c r="I758" s="320"/>
      <c r="J758" s="321"/>
      <c r="L758" s="322"/>
      <c r="M758" s="328"/>
    </row>
    <row r="759" spans="1:13" s="319" customFormat="1">
      <c r="A759" s="317"/>
      <c r="B759" s="318"/>
      <c r="H759" s="320"/>
      <c r="I759" s="320"/>
      <c r="J759" s="321"/>
      <c r="L759" s="322"/>
      <c r="M759" s="328"/>
    </row>
    <row r="760" spans="1:13" s="319" customFormat="1">
      <c r="A760" s="317"/>
      <c r="B760" s="318"/>
      <c r="H760" s="320"/>
      <c r="I760" s="320"/>
      <c r="J760" s="321"/>
      <c r="L760" s="322"/>
      <c r="M760" s="328"/>
    </row>
    <row r="761" spans="1:13" s="319" customFormat="1">
      <c r="A761" s="317"/>
      <c r="B761" s="318"/>
      <c r="H761" s="320"/>
      <c r="I761" s="320"/>
      <c r="J761" s="321"/>
      <c r="L761" s="322"/>
      <c r="M761" s="328"/>
    </row>
    <row r="762" spans="1:13" s="319" customFormat="1">
      <c r="A762" s="317"/>
      <c r="B762" s="318"/>
      <c r="H762" s="320"/>
      <c r="I762" s="320"/>
      <c r="J762" s="321"/>
      <c r="L762" s="322"/>
      <c r="M762" s="328"/>
    </row>
    <row r="763" spans="1:13" s="319" customFormat="1">
      <c r="A763" s="317"/>
      <c r="B763" s="318"/>
      <c r="H763" s="320"/>
      <c r="I763" s="320"/>
      <c r="J763" s="321"/>
      <c r="L763" s="322"/>
      <c r="M763" s="328"/>
    </row>
    <row r="764" spans="1:13" s="319" customFormat="1">
      <c r="A764" s="317"/>
      <c r="B764" s="318"/>
      <c r="H764" s="320"/>
      <c r="I764" s="320"/>
      <c r="J764" s="321"/>
      <c r="L764" s="322"/>
      <c r="M764" s="328"/>
    </row>
    <row r="765" spans="1:13" s="319" customFormat="1">
      <c r="A765" s="317"/>
      <c r="B765" s="318"/>
      <c r="H765" s="320"/>
      <c r="I765" s="320"/>
      <c r="J765" s="321"/>
      <c r="L765" s="322"/>
      <c r="M765" s="328"/>
    </row>
    <row r="766" spans="1:13" s="319" customFormat="1">
      <c r="A766" s="317"/>
      <c r="B766" s="318"/>
      <c r="H766" s="320"/>
      <c r="I766" s="320"/>
      <c r="J766" s="321"/>
      <c r="L766" s="322"/>
      <c r="M766" s="328"/>
    </row>
    <row r="767" spans="1:13" s="319" customFormat="1">
      <c r="A767" s="317"/>
      <c r="B767" s="318"/>
      <c r="H767" s="320"/>
      <c r="I767" s="320"/>
      <c r="J767" s="321"/>
      <c r="L767" s="322"/>
      <c r="M767" s="328"/>
    </row>
    <row r="768" spans="1:13" s="319" customFormat="1">
      <c r="A768" s="317"/>
      <c r="B768" s="318"/>
      <c r="H768" s="320"/>
      <c r="I768" s="320"/>
      <c r="J768" s="321"/>
      <c r="L768" s="322"/>
      <c r="M768" s="328"/>
    </row>
    <row r="769" spans="1:13" s="319" customFormat="1">
      <c r="A769" s="317"/>
      <c r="B769" s="318"/>
      <c r="H769" s="320"/>
      <c r="I769" s="320"/>
      <c r="J769" s="321"/>
      <c r="L769" s="322"/>
      <c r="M769" s="328"/>
    </row>
    <row r="770" spans="1:13" s="319" customFormat="1">
      <c r="A770" s="317"/>
      <c r="B770" s="318"/>
      <c r="H770" s="320"/>
      <c r="I770" s="320"/>
      <c r="J770" s="321"/>
      <c r="L770" s="322"/>
      <c r="M770" s="328"/>
    </row>
    <row r="771" spans="1:13" s="319" customFormat="1">
      <c r="A771" s="317"/>
      <c r="B771" s="318"/>
      <c r="H771" s="320"/>
      <c r="I771" s="320"/>
      <c r="J771" s="321"/>
      <c r="L771" s="322"/>
      <c r="M771" s="328"/>
    </row>
    <row r="772" spans="1:13" s="319" customFormat="1">
      <c r="A772" s="317"/>
      <c r="B772" s="318"/>
      <c r="H772" s="320"/>
      <c r="I772" s="320"/>
      <c r="J772" s="321"/>
      <c r="L772" s="322"/>
      <c r="M772" s="328"/>
    </row>
    <row r="773" spans="1:13" s="319" customFormat="1">
      <c r="A773" s="317"/>
      <c r="B773" s="318"/>
      <c r="H773" s="320"/>
      <c r="I773" s="320"/>
      <c r="J773" s="321"/>
      <c r="L773" s="322"/>
      <c r="M773" s="328"/>
    </row>
    <row r="774" spans="1:13" s="319" customFormat="1">
      <c r="A774" s="317"/>
      <c r="B774" s="318"/>
      <c r="H774" s="320"/>
      <c r="I774" s="320"/>
      <c r="J774" s="321"/>
      <c r="L774" s="322"/>
      <c r="M774" s="328"/>
    </row>
    <row r="775" spans="1:13" s="319" customFormat="1">
      <c r="A775" s="317"/>
      <c r="B775" s="318"/>
      <c r="H775" s="320"/>
      <c r="I775" s="320"/>
      <c r="J775" s="321"/>
      <c r="L775" s="322"/>
      <c r="M775" s="328"/>
    </row>
    <row r="776" spans="1:13" s="319" customFormat="1">
      <c r="A776" s="317"/>
      <c r="B776" s="318"/>
      <c r="H776" s="320"/>
      <c r="I776" s="320"/>
      <c r="J776" s="321"/>
      <c r="L776" s="322"/>
      <c r="M776" s="328"/>
    </row>
    <row r="777" spans="1:13" s="319" customFormat="1">
      <c r="A777" s="317"/>
      <c r="B777" s="318"/>
      <c r="H777" s="320"/>
      <c r="I777" s="320"/>
      <c r="J777" s="321"/>
      <c r="L777" s="322"/>
      <c r="M777" s="328"/>
    </row>
    <row r="778" spans="1:13" s="319" customFormat="1">
      <c r="A778" s="317"/>
      <c r="B778" s="318"/>
      <c r="H778" s="320"/>
      <c r="I778" s="320"/>
      <c r="J778" s="321"/>
      <c r="L778" s="322"/>
      <c r="M778" s="328"/>
    </row>
    <row r="779" spans="1:13" s="319" customFormat="1">
      <c r="A779" s="317"/>
      <c r="B779" s="318"/>
      <c r="H779" s="320"/>
      <c r="I779" s="320"/>
      <c r="J779" s="321"/>
      <c r="L779" s="322"/>
      <c r="M779" s="328"/>
    </row>
    <row r="780" spans="1:13" s="319" customFormat="1">
      <c r="A780" s="317"/>
      <c r="B780" s="318"/>
      <c r="H780" s="320"/>
      <c r="I780" s="320"/>
      <c r="J780" s="321"/>
      <c r="L780" s="322"/>
      <c r="M780" s="328"/>
    </row>
    <row r="781" spans="1:13" s="319" customFormat="1">
      <c r="A781" s="317"/>
      <c r="B781" s="318"/>
      <c r="H781" s="320"/>
      <c r="I781" s="320"/>
      <c r="J781" s="321"/>
      <c r="L781" s="322"/>
      <c r="M781" s="328"/>
    </row>
    <row r="782" spans="1:13" s="319" customFormat="1">
      <c r="A782" s="317"/>
      <c r="B782" s="318"/>
      <c r="H782" s="320"/>
      <c r="I782" s="320"/>
      <c r="J782" s="321"/>
      <c r="L782" s="322"/>
      <c r="M782" s="328"/>
    </row>
    <row r="783" spans="1:13" s="319" customFormat="1">
      <c r="A783" s="317"/>
      <c r="B783" s="318"/>
      <c r="H783" s="320"/>
      <c r="I783" s="320"/>
      <c r="J783" s="321"/>
      <c r="L783" s="322"/>
      <c r="M783" s="328"/>
    </row>
    <row r="784" spans="1:13" s="319" customFormat="1">
      <c r="A784" s="317"/>
      <c r="B784" s="318"/>
      <c r="H784" s="320"/>
      <c r="I784" s="320"/>
      <c r="J784" s="321"/>
      <c r="L784" s="322"/>
      <c r="M784" s="328"/>
    </row>
    <row r="785" spans="1:13" s="319" customFormat="1">
      <c r="A785" s="317"/>
      <c r="B785" s="318"/>
      <c r="H785" s="320"/>
      <c r="I785" s="320"/>
      <c r="J785" s="321"/>
      <c r="L785" s="322"/>
      <c r="M785" s="328"/>
    </row>
    <row r="786" spans="1:13" s="319" customFormat="1">
      <c r="A786" s="317"/>
      <c r="B786" s="318"/>
      <c r="H786" s="320"/>
      <c r="I786" s="320"/>
      <c r="J786" s="321"/>
      <c r="L786" s="322"/>
      <c r="M786" s="328"/>
    </row>
    <row r="787" spans="1:13" s="319" customFormat="1">
      <c r="A787" s="317"/>
      <c r="B787" s="318"/>
      <c r="H787" s="320"/>
      <c r="I787" s="320"/>
      <c r="J787" s="321"/>
      <c r="L787" s="322"/>
      <c r="M787" s="328"/>
    </row>
    <row r="788" spans="1:13" s="319" customFormat="1">
      <c r="A788" s="317"/>
      <c r="B788" s="318"/>
      <c r="H788" s="320"/>
      <c r="I788" s="320"/>
      <c r="J788" s="321"/>
      <c r="L788" s="322"/>
      <c r="M788" s="328"/>
    </row>
    <row r="789" spans="1:13" s="319" customFormat="1">
      <c r="A789" s="317"/>
      <c r="B789" s="318"/>
      <c r="H789" s="320"/>
      <c r="I789" s="320"/>
      <c r="J789" s="321"/>
      <c r="L789" s="322"/>
      <c r="M789" s="328"/>
    </row>
    <row r="790" spans="1:13" s="319" customFormat="1">
      <c r="A790" s="317"/>
      <c r="B790" s="318"/>
      <c r="H790" s="320"/>
      <c r="I790" s="320"/>
      <c r="J790" s="321"/>
      <c r="L790" s="322"/>
      <c r="M790" s="328"/>
    </row>
    <row r="791" spans="1:13" s="319" customFormat="1">
      <c r="A791" s="317"/>
      <c r="B791" s="318"/>
      <c r="H791" s="320"/>
      <c r="I791" s="320"/>
      <c r="J791" s="321"/>
      <c r="L791" s="322"/>
      <c r="M791" s="328"/>
    </row>
    <row r="792" spans="1:13" s="319" customFormat="1">
      <c r="A792" s="317"/>
      <c r="B792" s="318"/>
      <c r="H792" s="320"/>
      <c r="I792" s="320"/>
      <c r="J792" s="321"/>
      <c r="L792" s="322"/>
      <c r="M792" s="328"/>
    </row>
    <row r="793" spans="1:13" s="319" customFormat="1">
      <c r="A793" s="317"/>
      <c r="B793" s="318"/>
      <c r="H793" s="320"/>
      <c r="I793" s="320"/>
      <c r="J793" s="321"/>
      <c r="L793" s="322"/>
      <c r="M793" s="328"/>
    </row>
    <row r="794" spans="1:13" s="319" customFormat="1">
      <c r="A794" s="317"/>
      <c r="B794" s="318"/>
      <c r="H794" s="320"/>
      <c r="I794" s="320"/>
      <c r="J794" s="321"/>
      <c r="L794" s="322"/>
      <c r="M794" s="328"/>
    </row>
    <row r="795" spans="1:13" s="319" customFormat="1">
      <c r="A795" s="317"/>
      <c r="B795" s="318"/>
      <c r="H795" s="320"/>
      <c r="I795" s="320"/>
      <c r="J795" s="321"/>
      <c r="L795" s="322"/>
      <c r="M795" s="328"/>
    </row>
    <row r="796" spans="1:13" s="319" customFormat="1">
      <c r="A796" s="317"/>
      <c r="B796" s="318"/>
      <c r="H796" s="320"/>
      <c r="I796" s="320"/>
      <c r="J796" s="321"/>
      <c r="L796" s="322"/>
      <c r="M796" s="328"/>
    </row>
    <row r="797" spans="1:13" s="319" customFormat="1">
      <c r="A797" s="317"/>
      <c r="B797" s="318"/>
      <c r="H797" s="320"/>
      <c r="I797" s="320"/>
      <c r="J797" s="321"/>
      <c r="L797" s="322"/>
      <c r="M797" s="328"/>
    </row>
    <row r="798" spans="1:13" s="319" customFormat="1">
      <c r="A798" s="317"/>
      <c r="B798" s="318"/>
      <c r="H798" s="320"/>
      <c r="I798" s="320"/>
      <c r="J798" s="321"/>
      <c r="L798" s="322"/>
      <c r="M798" s="328"/>
    </row>
    <row r="799" spans="1:13" s="319" customFormat="1">
      <c r="A799" s="317"/>
      <c r="B799" s="318"/>
      <c r="H799" s="320"/>
      <c r="I799" s="320"/>
      <c r="J799" s="321"/>
      <c r="L799" s="322"/>
      <c r="M799" s="328"/>
    </row>
    <row r="800" spans="1:13" s="319" customFormat="1">
      <c r="A800" s="317"/>
      <c r="B800" s="318"/>
      <c r="H800" s="320"/>
      <c r="I800" s="320"/>
      <c r="J800" s="321"/>
      <c r="L800" s="322"/>
      <c r="M800" s="328"/>
    </row>
    <row r="801" spans="1:13" s="319" customFormat="1">
      <c r="A801" s="317"/>
      <c r="B801" s="318"/>
      <c r="H801" s="320"/>
      <c r="I801" s="320"/>
      <c r="J801" s="321"/>
      <c r="L801" s="322"/>
      <c r="M801" s="328"/>
    </row>
    <row r="802" spans="1:13" s="319" customFormat="1">
      <c r="A802" s="317"/>
      <c r="B802" s="318"/>
      <c r="H802" s="320"/>
      <c r="I802" s="320"/>
      <c r="J802" s="321"/>
      <c r="L802" s="322"/>
      <c r="M802" s="328"/>
    </row>
    <row r="803" spans="1:13" s="319" customFormat="1">
      <c r="A803" s="317"/>
      <c r="B803" s="318"/>
      <c r="H803" s="320"/>
      <c r="I803" s="320"/>
      <c r="J803" s="321"/>
      <c r="L803" s="322"/>
      <c r="M803" s="328"/>
    </row>
    <row r="804" spans="1:13" s="319" customFormat="1">
      <c r="A804" s="317"/>
      <c r="B804" s="318"/>
      <c r="H804" s="320"/>
      <c r="I804" s="320"/>
      <c r="J804" s="321"/>
      <c r="L804" s="322"/>
      <c r="M804" s="328"/>
    </row>
    <row r="805" spans="1:13" s="319" customFormat="1">
      <c r="A805" s="317"/>
      <c r="B805" s="318"/>
      <c r="H805" s="320"/>
      <c r="I805" s="320"/>
      <c r="J805" s="321"/>
      <c r="L805" s="322"/>
      <c r="M805" s="328"/>
    </row>
    <row r="806" spans="1:13" s="319" customFormat="1">
      <c r="A806" s="317"/>
      <c r="B806" s="318"/>
      <c r="H806" s="320"/>
      <c r="I806" s="320"/>
      <c r="J806" s="321"/>
      <c r="L806" s="322"/>
      <c r="M806" s="328"/>
    </row>
    <row r="807" spans="1:13" s="319" customFormat="1">
      <c r="A807" s="317"/>
      <c r="B807" s="318"/>
      <c r="H807" s="320"/>
      <c r="I807" s="320"/>
      <c r="J807" s="321"/>
      <c r="L807" s="322"/>
      <c r="M807" s="328"/>
    </row>
    <row r="808" spans="1:13" s="319" customFormat="1">
      <c r="A808" s="317"/>
      <c r="B808" s="318"/>
      <c r="H808" s="320"/>
      <c r="I808" s="320"/>
      <c r="J808" s="321"/>
      <c r="L808" s="322"/>
      <c r="M808" s="328"/>
    </row>
    <row r="809" spans="1:13" s="319" customFormat="1">
      <c r="A809" s="317"/>
      <c r="B809" s="318"/>
      <c r="H809" s="320"/>
      <c r="I809" s="320"/>
      <c r="J809" s="321"/>
      <c r="L809" s="322"/>
      <c r="M809" s="328"/>
    </row>
    <row r="810" spans="1:13" s="319" customFormat="1">
      <c r="A810" s="317"/>
      <c r="B810" s="318"/>
      <c r="H810" s="320"/>
      <c r="I810" s="320"/>
      <c r="J810" s="321"/>
      <c r="L810" s="322"/>
      <c r="M810" s="328"/>
    </row>
    <row r="811" spans="1:13" s="319" customFormat="1">
      <c r="A811" s="317"/>
      <c r="B811" s="318"/>
      <c r="H811" s="320"/>
      <c r="I811" s="320"/>
      <c r="J811" s="321"/>
      <c r="L811" s="322"/>
      <c r="M811" s="328"/>
    </row>
    <row r="812" spans="1:13" s="319" customFormat="1">
      <c r="A812" s="317"/>
      <c r="B812" s="318"/>
      <c r="H812" s="320"/>
      <c r="I812" s="320"/>
      <c r="J812" s="321"/>
      <c r="L812" s="322"/>
      <c r="M812" s="328"/>
    </row>
    <row r="813" spans="1:13" s="319" customFormat="1">
      <c r="A813" s="317"/>
      <c r="B813" s="318"/>
      <c r="H813" s="320"/>
      <c r="I813" s="320"/>
      <c r="J813" s="321"/>
      <c r="L813" s="322"/>
      <c r="M813" s="328"/>
    </row>
    <row r="814" spans="1:13" s="319" customFormat="1">
      <c r="A814" s="317"/>
      <c r="B814" s="318"/>
      <c r="H814" s="320"/>
      <c r="I814" s="320"/>
      <c r="J814" s="321"/>
      <c r="L814" s="322"/>
      <c r="M814" s="328"/>
    </row>
    <row r="815" spans="1:13" s="319" customFormat="1">
      <c r="A815" s="317"/>
      <c r="B815" s="318"/>
      <c r="H815" s="320"/>
      <c r="I815" s="320"/>
      <c r="J815" s="321"/>
      <c r="L815" s="322"/>
      <c r="M815" s="328"/>
    </row>
    <row r="816" spans="1:13" s="319" customFormat="1">
      <c r="A816" s="317"/>
      <c r="B816" s="318"/>
      <c r="H816" s="320"/>
      <c r="I816" s="320"/>
      <c r="J816" s="321"/>
      <c r="L816" s="322"/>
      <c r="M816" s="328"/>
    </row>
    <row r="817" spans="1:13" s="319" customFormat="1">
      <c r="A817" s="317"/>
      <c r="B817" s="318"/>
      <c r="H817" s="320"/>
      <c r="I817" s="320"/>
      <c r="J817" s="321"/>
      <c r="L817" s="322"/>
      <c r="M817" s="328"/>
    </row>
    <row r="818" spans="1:13" s="319" customFormat="1">
      <c r="A818" s="317"/>
      <c r="B818" s="318"/>
      <c r="H818" s="320"/>
      <c r="I818" s="320"/>
      <c r="J818" s="321"/>
      <c r="L818" s="322"/>
      <c r="M818" s="328"/>
    </row>
    <row r="819" spans="1:13" s="319" customFormat="1">
      <c r="A819" s="317"/>
      <c r="B819" s="318"/>
      <c r="H819" s="320"/>
      <c r="I819" s="320"/>
      <c r="J819" s="321"/>
      <c r="L819" s="322"/>
      <c r="M819" s="328"/>
    </row>
    <row r="820" spans="1:13" s="319" customFormat="1">
      <c r="A820" s="317"/>
      <c r="B820" s="318"/>
      <c r="H820" s="320"/>
      <c r="I820" s="320"/>
      <c r="J820" s="321"/>
      <c r="L820" s="322"/>
      <c r="M820" s="328"/>
    </row>
    <row r="821" spans="1:13" s="319" customFormat="1">
      <c r="A821" s="317"/>
      <c r="B821" s="318"/>
      <c r="H821" s="320"/>
      <c r="I821" s="320"/>
      <c r="J821" s="321"/>
      <c r="L821" s="322"/>
      <c r="M821" s="328"/>
    </row>
    <row r="822" spans="1:13" s="319" customFormat="1">
      <c r="A822" s="317"/>
      <c r="B822" s="318"/>
      <c r="H822" s="320"/>
      <c r="I822" s="320"/>
      <c r="J822" s="321"/>
      <c r="L822" s="322"/>
      <c r="M822" s="328"/>
    </row>
    <row r="823" spans="1:13" s="319" customFormat="1">
      <c r="A823" s="317"/>
      <c r="B823" s="318"/>
      <c r="H823" s="320"/>
      <c r="I823" s="320"/>
      <c r="J823" s="321"/>
      <c r="L823" s="322"/>
      <c r="M823" s="328"/>
    </row>
    <row r="824" spans="1:13" s="319" customFormat="1">
      <c r="A824" s="317"/>
      <c r="B824" s="318"/>
      <c r="H824" s="320"/>
      <c r="I824" s="320"/>
      <c r="J824" s="321"/>
      <c r="L824" s="322"/>
      <c r="M824" s="328"/>
    </row>
    <row r="825" spans="1:13" s="319" customFormat="1">
      <c r="A825" s="317"/>
      <c r="B825" s="318"/>
      <c r="H825" s="320"/>
      <c r="I825" s="320"/>
      <c r="J825" s="321"/>
      <c r="L825" s="322"/>
      <c r="M825" s="328"/>
    </row>
    <row r="826" spans="1:13" s="319" customFormat="1">
      <c r="A826" s="317"/>
      <c r="B826" s="318"/>
      <c r="H826" s="320"/>
      <c r="I826" s="320"/>
      <c r="J826" s="321"/>
      <c r="L826" s="322"/>
      <c r="M826" s="328"/>
    </row>
    <row r="827" spans="1:13" s="319" customFormat="1">
      <c r="A827" s="317"/>
      <c r="B827" s="318"/>
      <c r="H827" s="320"/>
      <c r="I827" s="320"/>
      <c r="J827" s="321"/>
      <c r="L827" s="322"/>
      <c r="M827" s="328"/>
    </row>
    <row r="828" spans="1:13" s="319" customFormat="1">
      <c r="A828" s="317"/>
      <c r="B828" s="318"/>
      <c r="H828" s="320"/>
      <c r="I828" s="320"/>
      <c r="J828" s="321"/>
      <c r="L828" s="322"/>
      <c r="M828" s="328"/>
    </row>
    <row r="829" spans="1:13" s="319" customFormat="1">
      <c r="A829" s="317"/>
      <c r="B829" s="318"/>
      <c r="H829" s="320"/>
      <c r="I829" s="320"/>
      <c r="J829" s="321"/>
      <c r="L829" s="322"/>
      <c r="M829" s="328"/>
    </row>
    <row r="830" spans="1:13" s="319" customFormat="1">
      <c r="A830" s="317"/>
      <c r="B830" s="318"/>
      <c r="H830" s="320"/>
      <c r="I830" s="320"/>
      <c r="J830" s="321"/>
      <c r="L830" s="322"/>
      <c r="M830" s="328"/>
    </row>
    <row r="831" spans="1:13" s="319" customFormat="1">
      <c r="A831" s="317"/>
      <c r="B831" s="318"/>
      <c r="H831" s="320"/>
      <c r="I831" s="320"/>
      <c r="J831" s="321"/>
      <c r="L831" s="322"/>
      <c r="M831" s="328"/>
    </row>
    <row r="832" spans="1:13" s="319" customFormat="1">
      <c r="A832" s="317"/>
      <c r="B832" s="318"/>
      <c r="H832" s="320"/>
      <c r="I832" s="320"/>
      <c r="J832" s="321"/>
      <c r="L832" s="322"/>
      <c r="M832" s="328"/>
    </row>
    <row r="833" spans="1:13" s="319" customFormat="1">
      <c r="A833" s="317"/>
      <c r="B833" s="318"/>
      <c r="H833" s="320"/>
      <c r="I833" s="320"/>
      <c r="J833" s="321"/>
      <c r="L833" s="322"/>
      <c r="M833" s="328"/>
    </row>
    <row r="834" spans="1:13" s="319" customFormat="1">
      <c r="A834" s="317"/>
      <c r="B834" s="318"/>
      <c r="H834" s="320"/>
      <c r="I834" s="320"/>
      <c r="J834" s="321"/>
      <c r="L834" s="322"/>
      <c r="M834" s="328"/>
    </row>
    <row r="835" spans="1:13" s="319" customFormat="1">
      <c r="A835" s="317"/>
      <c r="B835" s="318"/>
      <c r="H835" s="320"/>
      <c r="I835" s="320"/>
      <c r="J835" s="321"/>
      <c r="L835" s="322"/>
      <c r="M835" s="328"/>
    </row>
    <row r="836" spans="1:13" s="319" customFormat="1">
      <c r="A836" s="317"/>
      <c r="B836" s="318"/>
      <c r="H836" s="320"/>
      <c r="I836" s="320"/>
      <c r="J836" s="321"/>
      <c r="L836" s="322"/>
      <c r="M836" s="328"/>
    </row>
    <row r="837" spans="1:13" s="319" customFormat="1">
      <c r="A837" s="317"/>
      <c r="B837" s="318"/>
      <c r="H837" s="320"/>
      <c r="I837" s="320"/>
      <c r="J837" s="321"/>
      <c r="L837" s="322"/>
      <c r="M837" s="328"/>
    </row>
    <row r="838" spans="1:13" s="319" customFormat="1">
      <c r="A838" s="317"/>
      <c r="B838" s="318"/>
      <c r="H838" s="320"/>
      <c r="I838" s="320"/>
      <c r="J838" s="321"/>
      <c r="L838" s="322"/>
      <c r="M838" s="328"/>
    </row>
    <row r="839" spans="1:13" s="319" customFormat="1">
      <c r="A839" s="317"/>
      <c r="B839" s="318"/>
      <c r="H839" s="320"/>
      <c r="I839" s="320"/>
      <c r="J839" s="321"/>
      <c r="L839" s="322"/>
      <c r="M839" s="328"/>
    </row>
    <row r="840" spans="1:13" s="319" customFormat="1">
      <c r="A840" s="317"/>
      <c r="B840" s="318"/>
      <c r="H840" s="320"/>
      <c r="I840" s="320"/>
      <c r="J840" s="321"/>
      <c r="L840" s="322"/>
      <c r="M840" s="328"/>
    </row>
    <row r="841" spans="1:13" s="319" customFormat="1">
      <c r="A841" s="317"/>
      <c r="B841" s="318"/>
      <c r="H841" s="320"/>
      <c r="I841" s="320"/>
      <c r="J841" s="321"/>
      <c r="L841" s="322"/>
      <c r="M841" s="328"/>
    </row>
    <row r="842" spans="1:13" s="319" customFormat="1">
      <c r="A842" s="317"/>
      <c r="B842" s="318"/>
      <c r="H842" s="320"/>
      <c r="I842" s="320"/>
      <c r="J842" s="321"/>
      <c r="L842" s="322"/>
      <c r="M842" s="328"/>
    </row>
    <row r="843" spans="1:13" s="319" customFormat="1">
      <c r="A843" s="317"/>
      <c r="B843" s="318"/>
      <c r="H843" s="320"/>
      <c r="I843" s="320"/>
      <c r="J843" s="321"/>
      <c r="L843" s="322"/>
      <c r="M843" s="328"/>
    </row>
    <row r="844" spans="1:13" s="319" customFormat="1">
      <c r="A844" s="317"/>
      <c r="B844" s="318"/>
      <c r="H844" s="320"/>
      <c r="I844" s="320"/>
      <c r="J844" s="321"/>
      <c r="L844" s="322"/>
      <c r="M844" s="328"/>
    </row>
    <row r="845" spans="1:13" s="319" customFormat="1">
      <c r="A845" s="317"/>
      <c r="B845" s="318"/>
      <c r="H845" s="320"/>
      <c r="I845" s="320"/>
      <c r="J845" s="321"/>
      <c r="L845" s="322"/>
      <c r="M845" s="328"/>
    </row>
    <row r="846" spans="1:13" s="319" customFormat="1">
      <c r="A846" s="317"/>
      <c r="B846" s="318"/>
      <c r="H846" s="320"/>
      <c r="I846" s="320"/>
      <c r="J846" s="321"/>
      <c r="L846" s="322"/>
      <c r="M846" s="328"/>
    </row>
    <row r="847" spans="1:13" s="319" customFormat="1">
      <c r="A847" s="317"/>
      <c r="B847" s="318"/>
      <c r="H847" s="320"/>
      <c r="I847" s="320"/>
      <c r="J847" s="321"/>
      <c r="L847" s="322"/>
      <c r="M847" s="328"/>
    </row>
    <row r="848" spans="1:13" s="319" customFormat="1">
      <c r="A848" s="317"/>
      <c r="B848" s="318"/>
      <c r="H848" s="320"/>
      <c r="I848" s="320"/>
      <c r="J848" s="321"/>
      <c r="L848" s="322"/>
      <c r="M848" s="328"/>
    </row>
    <row r="849" spans="1:13" s="319" customFormat="1">
      <c r="A849" s="317"/>
      <c r="B849" s="318"/>
      <c r="H849" s="320"/>
      <c r="I849" s="320"/>
      <c r="J849" s="321"/>
      <c r="L849" s="322"/>
      <c r="M849" s="328"/>
    </row>
    <row r="850" spans="1:13" s="319" customFormat="1">
      <c r="A850" s="317"/>
      <c r="B850" s="318"/>
      <c r="H850" s="320"/>
      <c r="I850" s="320"/>
      <c r="J850" s="321"/>
      <c r="L850" s="322"/>
      <c r="M850" s="328"/>
    </row>
    <row r="851" spans="1:13" s="319" customFormat="1">
      <c r="A851" s="317"/>
      <c r="B851" s="318"/>
      <c r="H851" s="320"/>
      <c r="I851" s="320"/>
      <c r="J851" s="321"/>
      <c r="L851" s="322"/>
      <c r="M851" s="328"/>
    </row>
    <row r="852" spans="1:13" s="319" customFormat="1">
      <c r="A852" s="317"/>
      <c r="B852" s="318"/>
      <c r="H852" s="320"/>
      <c r="I852" s="320"/>
      <c r="J852" s="321"/>
      <c r="L852" s="322"/>
      <c r="M852" s="328"/>
    </row>
    <row r="853" spans="1:13" s="319" customFormat="1">
      <c r="A853" s="317"/>
      <c r="B853" s="318"/>
      <c r="H853" s="320"/>
      <c r="I853" s="320"/>
      <c r="J853" s="321"/>
      <c r="L853" s="322"/>
      <c r="M853" s="328"/>
    </row>
    <row r="854" spans="1:13" s="319" customFormat="1">
      <c r="A854" s="317"/>
      <c r="B854" s="318"/>
      <c r="H854" s="320"/>
      <c r="I854" s="320"/>
      <c r="J854" s="321"/>
      <c r="L854" s="322"/>
      <c r="M854" s="328"/>
    </row>
    <row r="855" spans="1:13" s="319" customFormat="1">
      <c r="A855" s="317"/>
      <c r="B855" s="318"/>
      <c r="H855" s="320"/>
      <c r="I855" s="320"/>
      <c r="J855" s="321"/>
      <c r="L855" s="322"/>
      <c r="M855" s="328"/>
    </row>
    <row r="856" spans="1:13" s="319" customFormat="1">
      <c r="A856" s="317"/>
      <c r="B856" s="318"/>
      <c r="H856" s="320"/>
      <c r="I856" s="320"/>
      <c r="J856" s="321"/>
      <c r="L856" s="322"/>
      <c r="M856" s="328"/>
    </row>
    <row r="857" spans="1:13" s="319" customFormat="1">
      <c r="A857" s="317"/>
      <c r="B857" s="318"/>
      <c r="H857" s="320"/>
      <c r="I857" s="320"/>
      <c r="J857" s="321"/>
      <c r="L857" s="322"/>
      <c r="M857" s="328"/>
    </row>
    <row r="858" spans="1:13" s="319" customFormat="1">
      <c r="A858" s="317"/>
      <c r="B858" s="318"/>
      <c r="H858" s="320"/>
      <c r="I858" s="320"/>
      <c r="J858" s="321"/>
      <c r="L858" s="322"/>
      <c r="M858" s="328"/>
    </row>
    <row r="859" spans="1:13" s="319" customFormat="1">
      <c r="A859" s="317"/>
      <c r="B859" s="318"/>
      <c r="H859" s="320"/>
      <c r="I859" s="320"/>
      <c r="J859" s="321"/>
      <c r="L859" s="322"/>
      <c r="M859" s="328"/>
    </row>
    <row r="860" spans="1:13" s="319" customFormat="1">
      <c r="A860" s="317"/>
      <c r="B860" s="318"/>
      <c r="H860" s="320"/>
      <c r="I860" s="320"/>
      <c r="J860" s="321"/>
      <c r="L860" s="322"/>
      <c r="M860" s="328"/>
    </row>
    <row r="861" spans="1:13" s="319" customFormat="1">
      <c r="A861" s="317"/>
      <c r="B861" s="318"/>
      <c r="H861" s="320"/>
      <c r="I861" s="320"/>
      <c r="J861" s="321"/>
      <c r="L861" s="322"/>
      <c r="M861" s="328"/>
    </row>
    <row r="862" spans="1:13" s="319" customFormat="1">
      <c r="A862" s="317"/>
      <c r="B862" s="318"/>
      <c r="H862" s="320"/>
      <c r="I862" s="320"/>
      <c r="J862" s="321"/>
      <c r="L862" s="322"/>
      <c r="M862" s="328"/>
    </row>
    <row r="863" spans="1:13" s="319" customFormat="1">
      <c r="A863" s="317"/>
      <c r="B863" s="318"/>
      <c r="H863" s="320"/>
      <c r="I863" s="320"/>
      <c r="J863" s="321"/>
      <c r="L863" s="322"/>
      <c r="M863" s="328"/>
    </row>
    <row r="864" spans="1:13" s="319" customFormat="1">
      <c r="A864" s="317"/>
      <c r="B864" s="318"/>
      <c r="H864" s="320"/>
      <c r="I864" s="320"/>
      <c r="J864" s="321"/>
      <c r="L864" s="322"/>
      <c r="M864" s="328"/>
    </row>
    <row r="865" spans="1:13" s="319" customFormat="1">
      <c r="A865" s="317"/>
      <c r="B865" s="318"/>
      <c r="H865" s="320"/>
      <c r="I865" s="320"/>
      <c r="J865" s="321"/>
      <c r="L865" s="322"/>
      <c r="M865" s="328"/>
    </row>
    <row r="866" spans="1:13" s="319" customFormat="1">
      <c r="A866" s="317"/>
      <c r="B866" s="318"/>
      <c r="H866" s="320"/>
      <c r="I866" s="320"/>
      <c r="J866" s="321"/>
      <c r="L866" s="322"/>
      <c r="M866" s="328"/>
    </row>
    <row r="867" spans="1:13" s="319" customFormat="1">
      <c r="A867" s="317"/>
      <c r="B867" s="318"/>
      <c r="H867" s="320"/>
      <c r="I867" s="320"/>
      <c r="J867" s="321"/>
      <c r="L867" s="322"/>
      <c r="M867" s="328"/>
    </row>
    <row r="868" spans="1:13" s="319" customFormat="1">
      <c r="A868" s="317"/>
      <c r="B868" s="318"/>
      <c r="H868" s="320"/>
      <c r="I868" s="320"/>
      <c r="J868" s="321"/>
      <c r="L868" s="322"/>
      <c r="M868" s="328"/>
    </row>
    <row r="869" spans="1:13" s="319" customFormat="1">
      <c r="A869" s="317"/>
      <c r="B869" s="318"/>
      <c r="H869" s="320"/>
      <c r="I869" s="320"/>
      <c r="J869" s="321"/>
      <c r="L869" s="322"/>
      <c r="M869" s="328"/>
    </row>
    <row r="870" spans="1:13" s="319" customFormat="1">
      <c r="A870" s="317"/>
      <c r="B870" s="318"/>
      <c r="H870" s="320"/>
      <c r="I870" s="320"/>
      <c r="J870" s="321"/>
      <c r="L870" s="322"/>
      <c r="M870" s="328"/>
    </row>
    <row r="871" spans="1:13" s="319" customFormat="1">
      <c r="A871" s="317"/>
      <c r="B871" s="318"/>
      <c r="H871" s="320"/>
      <c r="I871" s="320"/>
      <c r="J871" s="321"/>
      <c r="L871" s="322"/>
      <c r="M871" s="328"/>
    </row>
    <row r="872" spans="1:13" s="319" customFormat="1">
      <c r="A872" s="317"/>
      <c r="B872" s="318"/>
      <c r="H872" s="320"/>
      <c r="I872" s="320"/>
      <c r="J872" s="321"/>
      <c r="L872" s="322"/>
      <c r="M872" s="328"/>
    </row>
    <row r="873" spans="1:13" s="319" customFormat="1">
      <c r="A873" s="317"/>
      <c r="B873" s="318"/>
      <c r="H873" s="320"/>
      <c r="I873" s="320"/>
      <c r="J873" s="321"/>
      <c r="L873" s="322"/>
      <c r="M873" s="328"/>
    </row>
    <row r="874" spans="1:13" s="319" customFormat="1">
      <c r="A874" s="317"/>
      <c r="B874" s="318"/>
      <c r="H874" s="320"/>
      <c r="I874" s="320"/>
      <c r="J874" s="321"/>
      <c r="L874" s="322"/>
      <c r="M874" s="328"/>
    </row>
    <row r="875" spans="1:13" s="319" customFormat="1">
      <c r="A875" s="317"/>
      <c r="B875" s="318"/>
      <c r="H875" s="320"/>
      <c r="I875" s="320"/>
      <c r="J875" s="321"/>
      <c r="L875" s="322"/>
      <c r="M875" s="328"/>
    </row>
    <row r="876" spans="1:13" s="319" customFormat="1">
      <c r="A876" s="317"/>
      <c r="B876" s="318"/>
      <c r="H876" s="320"/>
      <c r="I876" s="320"/>
      <c r="J876" s="321"/>
      <c r="L876" s="322"/>
      <c r="M876" s="328"/>
    </row>
    <row r="877" spans="1:13" s="319" customFormat="1">
      <c r="A877" s="317"/>
      <c r="B877" s="318"/>
      <c r="H877" s="320"/>
      <c r="I877" s="320"/>
      <c r="J877" s="321"/>
      <c r="L877" s="322"/>
      <c r="M877" s="328"/>
    </row>
    <row r="878" spans="1:13" s="319" customFormat="1">
      <c r="A878" s="317"/>
      <c r="B878" s="318"/>
      <c r="H878" s="320"/>
      <c r="I878" s="320"/>
      <c r="J878" s="321"/>
      <c r="L878" s="322"/>
      <c r="M878" s="328"/>
    </row>
    <row r="879" spans="1:13" s="319" customFormat="1">
      <c r="A879" s="317"/>
      <c r="B879" s="318"/>
      <c r="H879" s="320"/>
      <c r="I879" s="320"/>
      <c r="J879" s="321"/>
      <c r="L879" s="322"/>
      <c r="M879" s="328"/>
    </row>
    <row r="880" spans="1:13" s="319" customFormat="1">
      <c r="A880" s="317"/>
      <c r="B880" s="318"/>
      <c r="H880" s="320"/>
      <c r="I880" s="320"/>
      <c r="J880" s="321"/>
      <c r="L880" s="322"/>
      <c r="M880" s="328"/>
    </row>
    <row r="881" spans="1:13" s="319" customFormat="1">
      <c r="A881" s="317"/>
      <c r="B881" s="318"/>
      <c r="H881" s="320"/>
      <c r="I881" s="320"/>
      <c r="J881" s="321"/>
      <c r="L881" s="322"/>
      <c r="M881" s="328"/>
    </row>
    <row r="882" spans="1:13" s="319" customFormat="1">
      <c r="A882" s="317"/>
      <c r="B882" s="318"/>
      <c r="H882" s="320"/>
      <c r="I882" s="320"/>
      <c r="J882" s="321"/>
      <c r="L882" s="322"/>
      <c r="M882" s="328"/>
    </row>
    <row r="883" spans="1:13" s="319" customFormat="1">
      <c r="A883" s="317"/>
      <c r="B883" s="318"/>
      <c r="H883" s="320"/>
      <c r="I883" s="320"/>
      <c r="J883" s="321"/>
      <c r="L883" s="322"/>
      <c r="M883" s="328"/>
    </row>
    <row r="884" spans="1:13" s="319" customFormat="1">
      <c r="A884" s="317"/>
      <c r="B884" s="318"/>
      <c r="H884" s="320"/>
      <c r="I884" s="320"/>
      <c r="J884" s="321"/>
      <c r="L884" s="322"/>
      <c r="M884" s="328"/>
    </row>
    <row r="885" spans="1:13" s="319" customFormat="1">
      <c r="A885" s="317"/>
      <c r="B885" s="318"/>
      <c r="H885" s="320"/>
      <c r="I885" s="320"/>
      <c r="J885" s="321"/>
      <c r="L885" s="322"/>
      <c r="M885" s="328"/>
    </row>
    <row r="886" spans="1:13" s="319" customFormat="1">
      <c r="A886" s="317"/>
      <c r="B886" s="318"/>
      <c r="H886" s="320"/>
      <c r="I886" s="320"/>
      <c r="J886" s="321"/>
      <c r="L886" s="322"/>
      <c r="M886" s="328"/>
    </row>
    <row r="887" spans="1:13" s="319" customFormat="1">
      <c r="A887" s="317"/>
      <c r="B887" s="318"/>
      <c r="H887" s="320"/>
      <c r="I887" s="320"/>
      <c r="J887" s="321"/>
      <c r="L887" s="322"/>
      <c r="M887" s="328"/>
    </row>
    <row r="888" spans="1:13" s="319" customFormat="1">
      <c r="A888" s="317"/>
      <c r="B888" s="318"/>
      <c r="H888" s="320"/>
      <c r="I888" s="320"/>
      <c r="J888" s="321"/>
      <c r="L888" s="322"/>
      <c r="M888" s="328"/>
    </row>
    <row r="889" spans="1:13" s="319" customFormat="1">
      <c r="A889" s="317"/>
      <c r="B889" s="318"/>
      <c r="H889" s="320"/>
      <c r="I889" s="320"/>
      <c r="J889" s="321"/>
      <c r="L889" s="322"/>
      <c r="M889" s="328"/>
    </row>
    <row r="890" spans="1:13" s="319" customFormat="1">
      <c r="A890" s="317"/>
      <c r="B890" s="318"/>
      <c r="H890" s="320"/>
      <c r="I890" s="320"/>
      <c r="J890" s="321"/>
      <c r="L890" s="322"/>
      <c r="M890" s="328"/>
    </row>
    <row r="891" spans="1:13" s="319" customFormat="1">
      <c r="A891" s="317"/>
      <c r="B891" s="318"/>
      <c r="H891" s="320"/>
      <c r="I891" s="320"/>
      <c r="J891" s="321"/>
      <c r="L891" s="322"/>
      <c r="M891" s="328"/>
    </row>
    <row r="892" spans="1:13" s="319" customFormat="1">
      <c r="A892" s="317"/>
      <c r="B892" s="318"/>
      <c r="H892" s="320"/>
      <c r="I892" s="320"/>
      <c r="J892" s="321"/>
      <c r="L892" s="322"/>
      <c r="M892" s="328"/>
    </row>
    <row r="893" spans="1:13" s="319" customFormat="1">
      <c r="A893" s="317"/>
      <c r="B893" s="318"/>
      <c r="H893" s="320"/>
      <c r="I893" s="320"/>
      <c r="J893" s="321"/>
      <c r="L893" s="322"/>
      <c r="M893" s="328"/>
    </row>
    <row r="894" spans="1:13" s="319" customFormat="1">
      <c r="A894" s="317"/>
      <c r="B894" s="318"/>
      <c r="H894" s="320"/>
      <c r="I894" s="320"/>
      <c r="J894" s="321"/>
      <c r="L894" s="322"/>
      <c r="M894" s="328"/>
    </row>
    <row r="895" spans="1:13" s="319" customFormat="1">
      <c r="A895" s="317"/>
      <c r="B895" s="318"/>
      <c r="H895" s="320"/>
      <c r="I895" s="320"/>
      <c r="J895" s="321"/>
      <c r="L895" s="322"/>
      <c r="M895" s="328"/>
    </row>
    <row r="896" spans="1:13" s="319" customFormat="1">
      <c r="A896" s="317"/>
      <c r="B896" s="318"/>
      <c r="H896" s="320"/>
      <c r="I896" s="320"/>
      <c r="J896" s="321"/>
      <c r="L896" s="322"/>
      <c r="M896" s="328"/>
    </row>
    <row r="897" spans="1:13" s="319" customFormat="1">
      <c r="A897" s="317"/>
      <c r="B897" s="318"/>
      <c r="H897" s="320"/>
      <c r="I897" s="320"/>
      <c r="J897" s="321"/>
      <c r="L897" s="322"/>
      <c r="M897" s="328"/>
    </row>
    <row r="898" spans="1:13" s="319" customFormat="1">
      <c r="A898" s="317"/>
      <c r="B898" s="318"/>
      <c r="H898" s="320"/>
      <c r="I898" s="320"/>
      <c r="J898" s="321"/>
      <c r="L898" s="322"/>
      <c r="M898" s="328"/>
    </row>
    <row r="899" spans="1:13" s="319" customFormat="1">
      <c r="A899" s="317"/>
      <c r="B899" s="318"/>
      <c r="H899" s="320"/>
      <c r="I899" s="320"/>
      <c r="J899" s="321"/>
      <c r="L899" s="322"/>
      <c r="M899" s="328"/>
    </row>
    <row r="900" spans="1:13" s="319" customFormat="1">
      <c r="A900" s="317"/>
      <c r="B900" s="318"/>
      <c r="H900" s="320"/>
      <c r="I900" s="320"/>
      <c r="J900" s="321"/>
      <c r="L900" s="322"/>
      <c r="M900" s="328"/>
    </row>
    <row r="901" spans="1:13" s="319" customFormat="1">
      <c r="A901" s="317"/>
      <c r="B901" s="318"/>
      <c r="H901" s="320"/>
      <c r="I901" s="320"/>
      <c r="J901" s="321"/>
      <c r="L901" s="322"/>
      <c r="M901" s="328"/>
    </row>
    <row r="902" spans="1:13" s="319" customFormat="1">
      <c r="A902" s="317"/>
      <c r="B902" s="318"/>
      <c r="H902" s="320"/>
      <c r="I902" s="320"/>
      <c r="J902" s="321"/>
      <c r="L902" s="322"/>
      <c r="M902" s="328"/>
    </row>
    <row r="903" spans="1:13" s="319" customFormat="1">
      <c r="A903" s="317"/>
      <c r="B903" s="318"/>
      <c r="H903" s="320"/>
      <c r="I903" s="320"/>
      <c r="J903" s="321"/>
      <c r="L903" s="322"/>
      <c r="M903" s="328"/>
    </row>
    <row r="904" spans="1:13" s="319" customFormat="1">
      <c r="A904" s="317"/>
      <c r="B904" s="318"/>
      <c r="H904" s="320"/>
      <c r="I904" s="320"/>
      <c r="J904" s="321"/>
      <c r="L904" s="322"/>
      <c r="M904" s="328"/>
    </row>
    <row r="905" spans="1:13" s="319" customFormat="1">
      <c r="A905" s="317"/>
      <c r="B905" s="318"/>
      <c r="H905" s="320"/>
      <c r="I905" s="320"/>
      <c r="J905" s="321"/>
      <c r="L905" s="322"/>
      <c r="M905" s="328"/>
    </row>
    <row r="906" spans="1:13" s="319" customFormat="1">
      <c r="A906" s="317"/>
      <c r="B906" s="318"/>
      <c r="H906" s="320"/>
      <c r="I906" s="320"/>
      <c r="J906" s="321"/>
      <c r="L906" s="322"/>
      <c r="M906" s="328"/>
    </row>
    <row r="907" spans="1:13" s="319" customFormat="1">
      <c r="A907" s="317"/>
      <c r="B907" s="318"/>
      <c r="H907" s="320"/>
      <c r="I907" s="320"/>
      <c r="J907" s="321"/>
      <c r="L907" s="322"/>
      <c r="M907" s="328"/>
    </row>
    <row r="908" spans="1:13" s="319" customFormat="1">
      <c r="A908" s="317"/>
      <c r="B908" s="318"/>
      <c r="H908" s="320"/>
      <c r="I908" s="320"/>
      <c r="J908" s="321"/>
      <c r="L908" s="322"/>
      <c r="M908" s="328"/>
    </row>
    <row r="909" spans="1:13" s="319" customFormat="1">
      <c r="A909" s="317"/>
      <c r="B909" s="318"/>
      <c r="H909" s="320"/>
      <c r="I909" s="320"/>
      <c r="J909" s="321"/>
      <c r="L909" s="322"/>
      <c r="M909" s="328"/>
    </row>
    <row r="910" spans="1:13" s="319" customFormat="1">
      <c r="A910" s="317"/>
      <c r="B910" s="318"/>
      <c r="H910" s="320"/>
      <c r="I910" s="320"/>
      <c r="J910" s="321"/>
      <c r="L910" s="322"/>
      <c r="M910" s="328"/>
    </row>
    <row r="911" spans="1:13" s="319" customFormat="1">
      <c r="A911" s="317"/>
      <c r="B911" s="318"/>
      <c r="H911" s="320"/>
      <c r="I911" s="320"/>
      <c r="J911" s="321"/>
      <c r="L911" s="322"/>
      <c r="M911" s="328"/>
    </row>
    <row r="912" spans="1:13" s="319" customFormat="1">
      <c r="A912" s="317"/>
      <c r="B912" s="318"/>
      <c r="H912" s="320"/>
      <c r="I912" s="320"/>
      <c r="J912" s="321"/>
      <c r="L912" s="322"/>
      <c r="M912" s="328"/>
    </row>
    <row r="913" spans="1:13" s="319" customFormat="1">
      <c r="A913" s="317"/>
      <c r="B913" s="318"/>
      <c r="H913" s="320"/>
      <c r="I913" s="320"/>
      <c r="J913" s="321"/>
      <c r="L913" s="322"/>
      <c r="M913" s="328"/>
    </row>
    <row r="914" spans="1:13" s="319" customFormat="1">
      <c r="A914" s="317"/>
      <c r="B914" s="318"/>
      <c r="H914" s="320"/>
      <c r="I914" s="320"/>
      <c r="J914" s="321"/>
      <c r="L914" s="322"/>
      <c r="M914" s="328"/>
    </row>
    <row r="915" spans="1:13" s="319" customFormat="1">
      <c r="A915" s="317"/>
      <c r="B915" s="318"/>
      <c r="H915" s="320"/>
      <c r="I915" s="320"/>
      <c r="J915" s="321"/>
      <c r="L915" s="322"/>
      <c r="M915" s="328"/>
    </row>
    <row r="916" spans="1:13" s="319" customFormat="1">
      <c r="A916" s="317"/>
      <c r="B916" s="318"/>
      <c r="H916" s="320"/>
      <c r="I916" s="320"/>
      <c r="J916" s="321"/>
      <c r="L916" s="322"/>
      <c r="M916" s="328"/>
    </row>
    <row r="917" spans="1:13" s="319" customFormat="1">
      <c r="A917" s="317"/>
      <c r="B917" s="318"/>
      <c r="H917" s="320"/>
      <c r="I917" s="320"/>
      <c r="J917" s="321"/>
      <c r="L917" s="322"/>
      <c r="M917" s="328"/>
    </row>
    <row r="918" spans="1:13" s="319" customFormat="1">
      <c r="A918" s="317"/>
      <c r="B918" s="318"/>
      <c r="H918" s="320"/>
      <c r="I918" s="320"/>
      <c r="J918" s="321"/>
      <c r="L918" s="322"/>
      <c r="M918" s="328"/>
    </row>
    <row r="919" spans="1:13" s="319" customFormat="1">
      <c r="A919" s="317"/>
      <c r="B919" s="318"/>
      <c r="H919" s="320"/>
      <c r="I919" s="320"/>
      <c r="J919" s="321"/>
      <c r="L919" s="322"/>
      <c r="M919" s="328"/>
    </row>
    <row r="920" spans="1:13" s="319" customFormat="1">
      <c r="A920" s="317"/>
      <c r="B920" s="318"/>
      <c r="H920" s="320"/>
      <c r="I920" s="320"/>
      <c r="J920" s="321"/>
      <c r="L920" s="322"/>
      <c r="M920" s="328"/>
    </row>
    <row r="921" spans="1:13" s="319" customFormat="1">
      <c r="A921" s="317"/>
      <c r="B921" s="318"/>
      <c r="H921" s="320"/>
      <c r="I921" s="320"/>
      <c r="J921" s="321"/>
      <c r="L921" s="322"/>
      <c r="M921" s="328"/>
    </row>
    <row r="922" spans="1:13" s="319" customFormat="1">
      <c r="A922" s="317"/>
      <c r="B922" s="318"/>
      <c r="H922" s="320"/>
      <c r="I922" s="320"/>
      <c r="J922" s="321"/>
      <c r="L922" s="322"/>
      <c r="M922" s="328"/>
    </row>
    <row r="923" spans="1:13" s="319" customFormat="1">
      <c r="A923" s="317"/>
      <c r="B923" s="318"/>
      <c r="H923" s="320"/>
      <c r="I923" s="320"/>
      <c r="J923" s="321"/>
      <c r="L923" s="322"/>
      <c r="M923" s="328"/>
    </row>
    <row r="924" spans="1:13" s="319" customFormat="1">
      <c r="A924" s="317"/>
      <c r="B924" s="318"/>
      <c r="H924" s="320"/>
      <c r="I924" s="320"/>
      <c r="J924" s="321"/>
      <c r="L924" s="322"/>
      <c r="M924" s="328"/>
    </row>
    <row r="925" spans="1:13" s="319" customFormat="1">
      <c r="A925" s="317"/>
      <c r="B925" s="318"/>
      <c r="H925" s="320"/>
      <c r="I925" s="320"/>
      <c r="J925" s="321"/>
      <c r="L925" s="322"/>
      <c r="M925" s="328"/>
    </row>
    <row r="926" spans="1:13" s="319" customFormat="1">
      <c r="A926" s="317"/>
      <c r="B926" s="318"/>
      <c r="H926" s="320"/>
      <c r="I926" s="320"/>
      <c r="J926" s="321"/>
      <c r="L926" s="322"/>
      <c r="M926" s="328"/>
    </row>
    <row r="927" spans="1:13" s="319" customFormat="1">
      <c r="A927" s="317"/>
      <c r="B927" s="318"/>
      <c r="H927" s="320"/>
      <c r="I927" s="320"/>
      <c r="J927" s="321"/>
      <c r="L927" s="322"/>
      <c r="M927" s="328"/>
    </row>
    <row r="928" spans="1:13" s="319" customFormat="1">
      <c r="A928" s="317"/>
      <c r="B928" s="318"/>
      <c r="H928" s="320"/>
      <c r="I928" s="320"/>
      <c r="J928" s="321"/>
      <c r="L928" s="322"/>
      <c r="M928" s="328"/>
    </row>
    <row r="929" spans="1:13" s="319" customFormat="1">
      <c r="A929" s="317"/>
      <c r="B929" s="318"/>
      <c r="H929" s="320"/>
      <c r="I929" s="320"/>
      <c r="J929" s="321"/>
      <c r="L929" s="322"/>
      <c r="M929" s="328"/>
    </row>
    <row r="930" spans="1:13" s="319" customFormat="1">
      <c r="A930" s="317"/>
      <c r="B930" s="318"/>
      <c r="H930" s="320"/>
      <c r="I930" s="320"/>
      <c r="J930" s="321"/>
      <c r="L930" s="322"/>
      <c r="M930" s="328"/>
    </row>
    <row r="931" spans="1:13" s="319" customFormat="1">
      <c r="A931" s="317"/>
      <c r="B931" s="318"/>
      <c r="H931" s="320"/>
      <c r="I931" s="320"/>
      <c r="J931" s="321"/>
      <c r="L931" s="322"/>
      <c r="M931" s="328"/>
    </row>
    <row r="932" spans="1:13" s="319" customFormat="1">
      <c r="A932" s="317"/>
      <c r="B932" s="318"/>
      <c r="H932" s="320"/>
      <c r="I932" s="320"/>
      <c r="J932" s="321"/>
      <c r="L932" s="322"/>
      <c r="M932" s="328"/>
    </row>
    <row r="933" spans="1:13" s="319" customFormat="1">
      <c r="A933" s="317"/>
      <c r="B933" s="318"/>
      <c r="H933" s="320"/>
      <c r="I933" s="320"/>
      <c r="J933" s="321"/>
      <c r="L933" s="322"/>
      <c r="M933" s="328"/>
    </row>
    <row r="934" spans="1:13" s="319" customFormat="1">
      <c r="A934" s="317"/>
      <c r="B934" s="318"/>
      <c r="H934" s="320"/>
      <c r="I934" s="320"/>
      <c r="J934" s="321"/>
      <c r="L934" s="322"/>
      <c r="M934" s="328"/>
    </row>
    <row r="935" spans="1:13" s="319" customFormat="1">
      <c r="A935" s="317"/>
      <c r="B935" s="318"/>
      <c r="H935" s="320"/>
      <c r="I935" s="320"/>
      <c r="J935" s="321"/>
      <c r="L935" s="322"/>
      <c r="M935" s="328"/>
    </row>
    <row r="936" spans="1:13" s="319" customFormat="1">
      <c r="A936" s="317"/>
      <c r="B936" s="318"/>
      <c r="H936" s="320"/>
      <c r="I936" s="320"/>
      <c r="J936" s="321"/>
      <c r="L936" s="322"/>
      <c r="M936" s="328"/>
    </row>
    <row r="937" spans="1:13" s="319" customFormat="1">
      <c r="A937" s="317"/>
      <c r="B937" s="318"/>
      <c r="H937" s="320"/>
      <c r="I937" s="320"/>
      <c r="J937" s="321"/>
      <c r="L937" s="322"/>
      <c r="M937" s="328"/>
    </row>
    <row r="938" spans="1:13" s="319" customFormat="1">
      <c r="A938" s="317"/>
      <c r="B938" s="318"/>
      <c r="H938" s="320"/>
      <c r="I938" s="320"/>
      <c r="J938" s="321"/>
      <c r="L938" s="322"/>
      <c r="M938" s="328"/>
    </row>
    <row r="939" spans="1:13" s="319" customFormat="1">
      <c r="A939" s="317"/>
      <c r="B939" s="318"/>
      <c r="H939" s="320"/>
      <c r="I939" s="320"/>
      <c r="J939" s="321"/>
      <c r="L939" s="322"/>
      <c r="M939" s="328"/>
    </row>
    <row r="940" spans="1:13" s="319" customFormat="1">
      <c r="A940" s="317"/>
      <c r="B940" s="318"/>
      <c r="H940" s="320"/>
      <c r="I940" s="320"/>
      <c r="J940" s="321"/>
      <c r="L940" s="322"/>
      <c r="M940" s="328"/>
    </row>
    <row r="941" spans="1:13" s="319" customFormat="1">
      <c r="A941" s="317"/>
      <c r="B941" s="318"/>
      <c r="H941" s="320"/>
      <c r="I941" s="320"/>
      <c r="J941" s="321"/>
      <c r="L941" s="322"/>
      <c r="M941" s="328"/>
    </row>
    <row r="942" spans="1:13" s="319" customFormat="1">
      <c r="A942" s="317"/>
      <c r="B942" s="318"/>
      <c r="H942" s="320"/>
      <c r="I942" s="320"/>
      <c r="J942" s="321"/>
      <c r="L942" s="322"/>
      <c r="M942" s="328"/>
    </row>
    <row r="943" spans="1:13" s="319" customFormat="1">
      <c r="A943" s="317"/>
      <c r="B943" s="318"/>
      <c r="H943" s="320"/>
      <c r="I943" s="320"/>
      <c r="J943" s="321"/>
      <c r="L943" s="322"/>
      <c r="M943" s="328"/>
    </row>
    <row r="944" spans="1:13" s="319" customFormat="1">
      <c r="A944" s="317"/>
      <c r="B944" s="318"/>
      <c r="H944" s="320"/>
      <c r="I944" s="320"/>
      <c r="J944" s="321"/>
      <c r="L944" s="322"/>
      <c r="M944" s="328"/>
    </row>
    <row r="945" spans="1:13" s="319" customFormat="1">
      <c r="A945" s="317"/>
      <c r="B945" s="318"/>
      <c r="H945" s="320"/>
      <c r="I945" s="320"/>
      <c r="J945" s="321"/>
      <c r="L945" s="322"/>
      <c r="M945" s="328"/>
    </row>
    <row r="946" spans="1:13" s="319" customFormat="1">
      <c r="A946" s="317"/>
      <c r="B946" s="318"/>
      <c r="H946" s="320"/>
      <c r="I946" s="320"/>
      <c r="J946" s="321"/>
      <c r="L946" s="322"/>
      <c r="M946" s="328"/>
    </row>
    <row r="947" spans="1:13" s="319" customFormat="1">
      <c r="A947" s="317"/>
      <c r="B947" s="318"/>
      <c r="H947" s="320"/>
      <c r="I947" s="320"/>
      <c r="J947" s="321"/>
      <c r="L947" s="322"/>
      <c r="M947" s="328"/>
    </row>
    <row r="948" spans="1:13" s="319" customFormat="1">
      <c r="A948" s="317"/>
      <c r="B948" s="318"/>
      <c r="H948" s="320"/>
      <c r="I948" s="320"/>
      <c r="J948" s="321"/>
      <c r="L948" s="322"/>
      <c r="M948" s="328"/>
    </row>
    <row r="949" spans="1:13" s="319" customFormat="1">
      <c r="A949" s="317"/>
      <c r="B949" s="318"/>
      <c r="H949" s="320"/>
      <c r="I949" s="320"/>
      <c r="J949" s="321"/>
      <c r="L949" s="322"/>
      <c r="M949" s="328"/>
    </row>
    <row r="950" spans="1:13" s="319" customFormat="1">
      <c r="A950" s="317"/>
      <c r="B950" s="318"/>
      <c r="H950" s="320"/>
      <c r="I950" s="320"/>
      <c r="J950" s="321"/>
      <c r="L950" s="322"/>
      <c r="M950" s="328"/>
    </row>
    <row r="951" spans="1:13" s="319" customFormat="1">
      <c r="A951" s="317"/>
      <c r="B951" s="318"/>
      <c r="H951" s="320"/>
      <c r="I951" s="320"/>
      <c r="J951" s="321"/>
      <c r="L951" s="322"/>
      <c r="M951" s="328"/>
    </row>
    <row r="952" spans="1:13" s="319" customFormat="1">
      <c r="A952" s="317"/>
      <c r="B952" s="318"/>
      <c r="H952" s="320"/>
      <c r="I952" s="320"/>
      <c r="J952" s="321"/>
      <c r="L952" s="322"/>
      <c r="M952" s="328"/>
    </row>
    <row r="953" spans="1:13" s="319" customFormat="1">
      <c r="A953" s="317"/>
      <c r="B953" s="318"/>
      <c r="H953" s="320"/>
      <c r="I953" s="320"/>
      <c r="J953" s="321"/>
      <c r="L953" s="322"/>
      <c r="M953" s="328"/>
    </row>
    <row r="954" spans="1:13" s="319" customFormat="1">
      <c r="A954" s="317"/>
      <c r="B954" s="318"/>
      <c r="H954" s="320"/>
      <c r="I954" s="320"/>
      <c r="J954" s="321"/>
      <c r="L954" s="322"/>
      <c r="M954" s="328"/>
    </row>
    <row r="955" spans="1:13" s="319" customFormat="1">
      <c r="A955" s="317"/>
      <c r="B955" s="318"/>
      <c r="H955" s="320"/>
      <c r="I955" s="320"/>
      <c r="J955" s="321"/>
      <c r="L955" s="322"/>
      <c r="M955" s="328"/>
    </row>
    <row r="956" spans="1:13" s="319" customFormat="1">
      <c r="A956" s="317"/>
      <c r="B956" s="318"/>
      <c r="H956" s="320"/>
      <c r="I956" s="320"/>
      <c r="J956" s="321"/>
      <c r="L956" s="322"/>
      <c r="M956" s="328"/>
    </row>
    <row r="957" spans="1:13" s="319" customFormat="1">
      <c r="A957" s="317"/>
      <c r="B957" s="318"/>
      <c r="H957" s="320"/>
      <c r="I957" s="320"/>
      <c r="J957" s="321"/>
      <c r="L957" s="322"/>
      <c r="M957" s="328"/>
    </row>
    <row r="958" spans="1:13" s="319" customFormat="1">
      <c r="A958" s="317"/>
      <c r="B958" s="318"/>
      <c r="H958" s="320"/>
      <c r="I958" s="320"/>
      <c r="J958" s="321"/>
      <c r="L958" s="322"/>
      <c r="M958" s="328"/>
    </row>
    <row r="959" spans="1:13" s="319" customFormat="1">
      <c r="A959" s="317"/>
      <c r="B959" s="318"/>
      <c r="H959" s="320"/>
      <c r="I959" s="320"/>
      <c r="J959" s="321"/>
      <c r="L959" s="322"/>
      <c r="M959" s="328"/>
    </row>
    <row r="960" spans="1:13" s="319" customFormat="1">
      <c r="A960" s="317"/>
      <c r="B960" s="318"/>
      <c r="H960" s="320"/>
      <c r="I960" s="320"/>
      <c r="J960" s="321"/>
      <c r="L960" s="322"/>
      <c r="M960" s="328"/>
    </row>
    <row r="961" spans="1:13" s="319" customFormat="1">
      <c r="A961" s="317"/>
      <c r="B961" s="318"/>
      <c r="H961" s="320"/>
      <c r="I961" s="320"/>
      <c r="J961" s="321"/>
      <c r="L961" s="322"/>
      <c r="M961" s="328"/>
    </row>
    <row r="962" spans="1:13" s="319" customFormat="1">
      <c r="A962" s="317"/>
      <c r="B962" s="318"/>
      <c r="H962" s="320"/>
      <c r="I962" s="320"/>
      <c r="J962" s="321"/>
      <c r="L962" s="322"/>
      <c r="M962" s="328"/>
    </row>
    <row r="963" spans="1:13" s="319" customFormat="1">
      <c r="A963" s="317"/>
      <c r="B963" s="318"/>
      <c r="H963" s="320"/>
      <c r="I963" s="320"/>
      <c r="J963" s="321"/>
      <c r="L963" s="322"/>
      <c r="M963" s="328"/>
    </row>
    <row r="964" spans="1:13" s="319" customFormat="1">
      <c r="A964" s="317"/>
      <c r="B964" s="318"/>
      <c r="H964" s="320"/>
      <c r="I964" s="320"/>
      <c r="J964" s="321"/>
      <c r="L964" s="322"/>
      <c r="M964" s="328"/>
    </row>
    <row r="965" spans="1:13" s="319" customFormat="1">
      <c r="A965" s="317"/>
      <c r="B965" s="318"/>
      <c r="H965" s="320"/>
      <c r="I965" s="320"/>
      <c r="J965" s="321"/>
      <c r="L965" s="322"/>
      <c r="M965" s="328"/>
    </row>
    <row r="966" spans="1:13" s="319" customFormat="1">
      <c r="A966" s="317"/>
      <c r="B966" s="318"/>
      <c r="H966" s="320"/>
      <c r="I966" s="320"/>
      <c r="J966" s="321"/>
      <c r="L966" s="322"/>
      <c r="M966" s="328"/>
    </row>
    <row r="967" spans="1:13" s="319" customFormat="1">
      <c r="A967" s="317"/>
      <c r="B967" s="318"/>
      <c r="H967" s="320"/>
      <c r="I967" s="320"/>
      <c r="J967" s="321"/>
      <c r="L967" s="322"/>
      <c r="M967" s="328"/>
    </row>
    <row r="968" spans="1:13" s="319" customFormat="1">
      <c r="A968" s="317"/>
      <c r="B968" s="318"/>
      <c r="H968" s="320"/>
      <c r="I968" s="320"/>
      <c r="J968" s="321"/>
      <c r="L968" s="322"/>
      <c r="M968" s="328"/>
    </row>
    <row r="969" spans="1:13" s="319" customFormat="1">
      <c r="A969" s="317"/>
      <c r="B969" s="318"/>
      <c r="H969" s="320"/>
      <c r="I969" s="320"/>
      <c r="J969" s="321"/>
      <c r="L969" s="322"/>
      <c r="M969" s="328"/>
    </row>
    <row r="970" spans="1:13" s="319" customFormat="1">
      <c r="A970" s="317"/>
      <c r="B970" s="318"/>
      <c r="H970" s="320"/>
      <c r="I970" s="320"/>
      <c r="J970" s="321"/>
      <c r="L970" s="322"/>
      <c r="M970" s="328"/>
    </row>
    <row r="971" spans="1:13" s="319" customFormat="1">
      <c r="A971" s="317"/>
      <c r="B971" s="318"/>
      <c r="H971" s="320"/>
      <c r="I971" s="320"/>
      <c r="J971" s="321"/>
      <c r="L971" s="322"/>
      <c r="M971" s="328"/>
    </row>
    <row r="972" spans="1:13" s="319" customFormat="1">
      <c r="A972" s="317"/>
      <c r="B972" s="318"/>
      <c r="H972" s="320"/>
      <c r="I972" s="320"/>
      <c r="J972" s="321"/>
      <c r="L972" s="322"/>
      <c r="M972" s="328"/>
    </row>
    <row r="973" spans="1:13" s="319" customFormat="1">
      <c r="A973" s="317"/>
      <c r="B973" s="318"/>
      <c r="H973" s="320"/>
      <c r="I973" s="320"/>
      <c r="J973" s="321"/>
      <c r="L973" s="322"/>
      <c r="M973" s="328"/>
    </row>
    <row r="974" spans="1:13" s="319" customFormat="1">
      <c r="A974" s="317"/>
      <c r="B974" s="318"/>
      <c r="H974" s="320"/>
      <c r="I974" s="320"/>
      <c r="J974" s="321"/>
      <c r="L974" s="322"/>
      <c r="M974" s="328"/>
    </row>
    <row r="975" spans="1:13" s="319" customFormat="1">
      <c r="A975" s="317"/>
      <c r="B975" s="318"/>
      <c r="H975" s="320"/>
      <c r="I975" s="320"/>
      <c r="J975" s="321"/>
      <c r="L975" s="322"/>
      <c r="M975" s="328"/>
    </row>
    <row r="976" spans="1:13" s="319" customFormat="1">
      <c r="A976" s="317"/>
      <c r="B976" s="318"/>
      <c r="H976" s="320"/>
      <c r="I976" s="320"/>
      <c r="J976" s="321"/>
      <c r="L976" s="322"/>
      <c r="M976" s="328"/>
    </row>
    <row r="977" spans="1:13" s="319" customFormat="1">
      <c r="A977" s="317"/>
      <c r="B977" s="318"/>
      <c r="H977" s="320"/>
      <c r="I977" s="320"/>
      <c r="J977" s="321"/>
      <c r="L977" s="322"/>
      <c r="M977" s="328"/>
    </row>
    <row r="978" spans="1:13" s="319" customFormat="1">
      <c r="A978" s="317"/>
      <c r="B978" s="318"/>
      <c r="H978" s="320"/>
      <c r="I978" s="320"/>
      <c r="J978" s="321"/>
      <c r="L978" s="322"/>
      <c r="M978" s="328"/>
    </row>
    <row r="979" spans="1:13" s="319" customFormat="1">
      <c r="A979" s="317"/>
      <c r="B979" s="318"/>
      <c r="H979" s="320"/>
      <c r="I979" s="320"/>
      <c r="J979" s="321"/>
      <c r="L979" s="322"/>
      <c r="M979" s="328"/>
    </row>
    <row r="980" spans="1:13" s="319" customFormat="1">
      <c r="A980" s="317"/>
      <c r="B980" s="318"/>
      <c r="H980" s="320"/>
      <c r="I980" s="320"/>
      <c r="J980" s="321"/>
      <c r="L980" s="322"/>
      <c r="M980" s="328"/>
    </row>
    <row r="981" spans="1:13" s="319" customFormat="1">
      <c r="A981" s="317"/>
      <c r="B981" s="318"/>
      <c r="H981" s="320"/>
      <c r="I981" s="320"/>
      <c r="J981" s="321"/>
      <c r="L981" s="322"/>
      <c r="M981" s="328"/>
    </row>
    <row r="982" spans="1:13" s="319" customFormat="1">
      <c r="A982" s="317"/>
      <c r="B982" s="318"/>
      <c r="H982" s="320"/>
      <c r="I982" s="320"/>
      <c r="J982" s="321"/>
      <c r="L982" s="322"/>
      <c r="M982" s="328"/>
    </row>
    <row r="983" spans="1:13" s="319" customFormat="1">
      <c r="A983" s="317"/>
      <c r="B983" s="318"/>
      <c r="H983" s="320"/>
      <c r="I983" s="320"/>
      <c r="J983" s="321"/>
      <c r="L983" s="322"/>
      <c r="M983" s="328"/>
    </row>
    <row r="984" spans="1:13" s="319" customFormat="1">
      <c r="A984" s="317"/>
      <c r="B984" s="318"/>
      <c r="H984" s="320"/>
      <c r="I984" s="320"/>
      <c r="J984" s="321"/>
      <c r="L984" s="322"/>
      <c r="M984" s="328"/>
    </row>
    <row r="985" spans="1:13" s="319" customFormat="1">
      <c r="A985" s="317"/>
      <c r="B985" s="318"/>
      <c r="H985" s="320"/>
      <c r="I985" s="320"/>
      <c r="J985" s="321"/>
      <c r="L985" s="322"/>
      <c r="M985" s="328"/>
    </row>
    <row r="986" spans="1:13" s="319" customFormat="1">
      <c r="A986" s="317"/>
      <c r="B986" s="318"/>
      <c r="H986" s="320"/>
      <c r="I986" s="320"/>
      <c r="J986" s="321"/>
      <c r="L986" s="322"/>
      <c r="M986" s="328"/>
    </row>
    <row r="987" spans="1:13" s="319" customFormat="1">
      <c r="A987" s="317"/>
      <c r="B987" s="318"/>
      <c r="H987" s="320"/>
      <c r="I987" s="320"/>
      <c r="J987" s="321"/>
      <c r="L987" s="322"/>
      <c r="M987" s="328"/>
    </row>
    <row r="988" spans="1:13" s="319" customFormat="1">
      <c r="A988" s="317"/>
      <c r="B988" s="318"/>
      <c r="H988" s="320"/>
      <c r="I988" s="320"/>
      <c r="J988" s="321"/>
      <c r="L988" s="322"/>
      <c r="M988" s="328"/>
    </row>
    <row r="989" spans="1:13" s="319" customFormat="1">
      <c r="A989" s="317"/>
      <c r="B989" s="318"/>
      <c r="H989" s="320"/>
      <c r="I989" s="320"/>
      <c r="J989" s="321"/>
      <c r="L989" s="322"/>
      <c r="M989" s="328"/>
    </row>
    <row r="990" spans="1:13" s="319" customFormat="1">
      <c r="A990" s="317"/>
      <c r="B990" s="318"/>
      <c r="H990" s="320"/>
      <c r="I990" s="320"/>
      <c r="J990" s="321"/>
      <c r="L990" s="322"/>
      <c r="M990" s="328"/>
    </row>
    <row r="991" spans="1:13" s="319" customFormat="1">
      <c r="A991" s="317"/>
      <c r="B991" s="318"/>
      <c r="H991" s="320"/>
      <c r="I991" s="320"/>
      <c r="J991" s="321"/>
      <c r="L991" s="322"/>
      <c r="M991" s="328"/>
    </row>
    <row r="992" spans="1:13" s="319" customFormat="1">
      <c r="A992" s="317"/>
      <c r="B992" s="318"/>
      <c r="H992" s="320"/>
      <c r="I992" s="320"/>
      <c r="J992" s="321"/>
      <c r="L992" s="322"/>
      <c r="M992" s="328"/>
    </row>
    <row r="993" spans="1:13" s="319" customFormat="1">
      <c r="A993" s="317"/>
      <c r="B993" s="318"/>
      <c r="H993" s="320"/>
      <c r="I993" s="320"/>
      <c r="J993" s="321"/>
      <c r="L993" s="322"/>
      <c r="M993" s="328"/>
    </row>
    <row r="994" spans="1:13" s="319" customFormat="1">
      <c r="A994" s="317"/>
      <c r="B994" s="318"/>
      <c r="H994" s="320"/>
      <c r="I994" s="320"/>
      <c r="J994" s="321"/>
      <c r="L994" s="322"/>
      <c r="M994" s="328"/>
    </row>
    <row r="995" spans="1:13" s="319" customFormat="1">
      <c r="A995" s="317"/>
      <c r="B995" s="318"/>
      <c r="H995" s="320"/>
      <c r="I995" s="320"/>
      <c r="J995" s="321"/>
      <c r="L995" s="322"/>
      <c r="M995" s="328"/>
    </row>
    <row r="996" spans="1:13" s="319" customFormat="1">
      <c r="A996" s="317"/>
      <c r="B996" s="318"/>
      <c r="H996" s="320"/>
      <c r="I996" s="320"/>
      <c r="J996" s="321"/>
      <c r="L996" s="322"/>
      <c r="M996" s="328"/>
    </row>
    <row r="997" spans="1:13" s="319" customFormat="1">
      <c r="A997" s="317"/>
      <c r="B997" s="318"/>
      <c r="H997" s="320"/>
      <c r="I997" s="320"/>
      <c r="J997" s="321"/>
      <c r="L997" s="322"/>
      <c r="M997" s="328"/>
    </row>
    <row r="998" spans="1:13" s="319" customFormat="1">
      <c r="A998" s="317"/>
      <c r="B998" s="318"/>
      <c r="H998" s="320"/>
      <c r="I998" s="320"/>
      <c r="J998" s="321"/>
      <c r="L998" s="322"/>
      <c r="M998" s="328"/>
    </row>
    <row r="999" spans="1:13" s="319" customFormat="1">
      <c r="A999" s="317"/>
      <c r="B999" s="318"/>
      <c r="H999" s="320"/>
      <c r="I999" s="320"/>
      <c r="J999" s="321"/>
      <c r="L999" s="322"/>
      <c r="M999" s="328"/>
    </row>
    <row r="1000" spans="1:13" s="319" customFormat="1">
      <c r="A1000" s="317"/>
      <c r="B1000" s="318"/>
      <c r="H1000" s="320"/>
      <c r="I1000" s="320"/>
      <c r="J1000" s="321"/>
      <c r="L1000" s="322"/>
      <c r="M1000" s="328"/>
    </row>
    <row r="1001" spans="1:13" s="319" customFormat="1">
      <c r="A1001" s="317"/>
      <c r="B1001" s="318"/>
      <c r="H1001" s="320"/>
      <c r="I1001" s="320"/>
      <c r="J1001" s="321"/>
      <c r="L1001" s="322"/>
      <c r="M1001" s="328"/>
    </row>
    <row r="1002" spans="1:13" s="319" customFormat="1">
      <c r="A1002" s="317"/>
      <c r="B1002" s="318"/>
      <c r="H1002" s="320"/>
      <c r="I1002" s="320"/>
      <c r="J1002" s="321"/>
      <c r="L1002" s="322"/>
      <c r="M1002" s="328"/>
    </row>
    <row r="1003" spans="1:13" s="319" customFormat="1">
      <c r="A1003" s="317"/>
      <c r="B1003" s="318"/>
      <c r="H1003" s="320"/>
      <c r="I1003" s="320"/>
      <c r="J1003" s="321"/>
      <c r="L1003" s="322"/>
      <c r="M1003" s="328"/>
    </row>
    <row r="1004" spans="1:13" s="319" customFormat="1">
      <c r="A1004" s="317"/>
      <c r="B1004" s="318"/>
      <c r="H1004" s="320"/>
      <c r="I1004" s="320"/>
      <c r="J1004" s="321"/>
      <c r="L1004" s="322"/>
      <c r="M1004" s="328"/>
    </row>
    <row r="1005" spans="1:13" s="319" customFormat="1">
      <c r="A1005" s="317"/>
      <c r="B1005" s="318"/>
      <c r="H1005" s="320"/>
      <c r="I1005" s="320"/>
      <c r="J1005" s="321"/>
      <c r="L1005" s="322"/>
      <c r="M1005" s="328"/>
    </row>
    <row r="1006" spans="1:13" s="319" customFormat="1">
      <c r="A1006" s="317"/>
      <c r="B1006" s="318"/>
      <c r="H1006" s="320"/>
      <c r="I1006" s="320"/>
      <c r="J1006" s="321"/>
      <c r="L1006" s="322"/>
      <c r="M1006" s="328"/>
    </row>
    <row r="1007" spans="1:13" s="319" customFormat="1">
      <c r="A1007" s="317"/>
      <c r="B1007" s="318"/>
      <c r="H1007" s="320"/>
      <c r="I1007" s="320"/>
      <c r="J1007" s="321"/>
      <c r="L1007" s="322"/>
      <c r="M1007" s="328"/>
    </row>
    <row r="1008" spans="1:13" s="319" customFormat="1">
      <c r="A1008" s="317"/>
      <c r="B1008" s="318"/>
      <c r="H1008" s="320"/>
      <c r="I1008" s="320"/>
      <c r="J1008" s="321"/>
      <c r="L1008" s="322"/>
      <c r="M1008" s="328"/>
    </row>
    <row r="1009" spans="1:13" s="319" customFormat="1">
      <c r="A1009" s="317"/>
      <c r="B1009" s="318"/>
      <c r="H1009" s="320"/>
      <c r="I1009" s="320"/>
      <c r="J1009" s="321"/>
      <c r="L1009" s="322"/>
      <c r="M1009" s="328"/>
    </row>
    <row r="1010" spans="1:13" s="319" customFormat="1">
      <c r="A1010" s="317"/>
      <c r="B1010" s="318"/>
      <c r="H1010" s="320"/>
      <c r="I1010" s="320"/>
      <c r="J1010" s="321"/>
      <c r="L1010" s="322"/>
      <c r="M1010" s="328"/>
    </row>
    <row r="1011" spans="1:13" s="319" customFormat="1">
      <c r="A1011" s="317"/>
      <c r="B1011" s="318"/>
      <c r="H1011" s="320"/>
      <c r="I1011" s="320"/>
      <c r="J1011" s="321"/>
      <c r="L1011" s="322"/>
      <c r="M1011" s="328"/>
    </row>
    <row r="1012" spans="1:13" s="319" customFormat="1">
      <c r="A1012" s="317"/>
      <c r="B1012" s="318"/>
      <c r="H1012" s="320"/>
      <c r="I1012" s="320"/>
      <c r="J1012" s="321"/>
      <c r="L1012" s="322"/>
      <c r="M1012" s="328"/>
    </row>
    <row r="1013" spans="1:13" s="319" customFormat="1">
      <c r="A1013" s="317"/>
      <c r="B1013" s="318"/>
      <c r="H1013" s="320"/>
      <c r="I1013" s="320"/>
      <c r="J1013" s="321"/>
      <c r="L1013" s="322"/>
      <c r="M1013" s="328"/>
    </row>
    <row r="1014" spans="1:13" s="319" customFormat="1">
      <c r="A1014" s="317"/>
      <c r="B1014" s="318"/>
      <c r="H1014" s="320"/>
      <c r="I1014" s="320"/>
      <c r="J1014" s="321"/>
      <c r="L1014" s="322"/>
      <c r="M1014" s="328"/>
    </row>
    <row r="1015" spans="1:13" s="319" customFormat="1">
      <c r="A1015" s="317"/>
      <c r="B1015" s="318"/>
      <c r="H1015" s="320"/>
      <c r="I1015" s="320"/>
      <c r="J1015" s="321"/>
      <c r="L1015" s="322"/>
      <c r="M1015" s="328"/>
    </row>
    <row r="1016" spans="1:13" s="319" customFormat="1">
      <c r="A1016" s="317"/>
      <c r="B1016" s="318"/>
      <c r="H1016" s="320"/>
      <c r="I1016" s="320"/>
      <c r="J1016" s="321"/>
      <c r="L1016" s="322"/>
      <c r="M1016" s="328"/>
    </row>
    <row r="1017" spans="1:13" s="319" customFormat="1">
      <c r="A1017" s="317"/>
      <c r="B1017" s="318"/>
      <c r="H1017" s="320"/>
      <c r="I1017" s="320"/>
      <c r="J1017" s="321"/>
      <c r="L1017" s="322"/>
      <c r="M1017" s="328"/>
    </row>
    <row r="1018" spans="1:13" s="319" customFormat="1">
      <c r="A1018" s="317"/>
      <c r="B1018" s="318"/>
      <c r="H1018" s="320"/>
      <c r="I1018" s="320"/>
      <c r="J1018" s="321"/>
      <c r="L1018" s="322"/>
      <c r="M1018" s="328"/>
    </row>
    <row r="1019" spans="1:13" s="319" customFormat="1">
      <c r="A1019" s="317"/>
      <c r="B1019" s="318"/>
      <c r="H1019" s="320"/>
      <c r="I1019" s="320"/>
      <c r="J1019" s="321"/>
      <c r="L1019" s="322"/>
      <c r="M1019" s="328"/>
    </row>
    <row r="1020" spans="1:13" s="319" customFormat="1">
      <c r="A1020" s="317"/>
      <c r="B1020" s="318"/>
      <c r="H1020" s="320"/>
      <c r="I1020" s="320"/>
      <c r="J1020" s="321"/>
      <c r="L1020" s="322"/>
      <c r="M1020" s="328"/>
    </row>
    <row r="1021" spans="1:13" s="319" customFormat="1">
      <c r="A1021" s="317"/>
      <c r="B1021" s="318"/>
      <c r="H1021" s="320"/>
      <c r="I1021" s="320"/>
      <c r="J1021" s="321"/>
      <c r="L1021" s="322"/>
      <c r="M1021" s="328"/>
    </row>
    <row r="1022" spans="1:13" s="319" customFormat="1">
      <c r="A1022" s="317"/>
      <c r="B1022" s="318"/>
      <c r="H1022" s="320"/>
      <c r="I1022" s="320"/>
      <c r="J1022" s="321"/>
      <c r="L1022" s="322"/>
      <c r="M1022" s="328"/>
    </row>
    <row r="1023" spans="1:13" s="319" customFormat="1">
      <c r="A1023" s="317"/>
      <c r="B1023" s="318"/>
      <c r="H1023" s="320"/>
      <c r="I1023" s="320"/>
      <c r="J1023" s="321"/>
      <c r="L1023" s="322"/>
      <c r="M1023" s="328"/>
    </row>
    <row r="1024" spans="1:13" s="319" customFormat="1">
      <c r="A1024" s="317"/>
      <c r="B1024" s="318"/>
      <c r="H1024" s="320"/>
      <c r="I1024" s="320"/>
      <c r="J1024" s="321"/>
      <c r="L1024" s="322"/>
      <c r="M1024" s="328"/>
    </row>
    <row r="1025" spans="1:13" s="319" customFormat="1">
      <c r="A1025" s="317"/>
      <c r="B1025" s="318"/>
      <c r="H1025" s="320"/>
      <c r="I1025" s="320"/>
      <c r="J1025" s="321"/>
      <c r="L1025" s="322"/>
      <c r="M1025" s="328"/>
    </row>
    <row r="1026" spans="1:13" s="319" customFormat="1">
      <c r="A1026" s="317"/>
      <c r="B1026" s="318"/>
      <c r="H1026" s="320"/>
      <c r="I1026" s="320"/>
      <c r="J1026" s="321"/>
      <c r="L1026" s="322"/>
      <c r="M1026" s="328"/>
    </row>
    <row r="1027" spans="1:13" s="319" customFormat="1">
      <c r="A1027" s="317"/>
      <c r="B1027" s="318"/>
      <c r="H1027" s="320"/>
      <c r="I1027" s="320"/>
      <c r="J1027" s="321"/>
      <c r="L1027" s="322"/>
      <c r="M1027" s="328"/>
    </row>
    <row r="1028" spans="1:13" s="319" customFormat="1">
      <c r="A1028" s="317"/>
      <c r="B1028" s="318"/>
      <c r="H1028" s="320"/>
      <c r="I1028" s="320"/>
      <c r="J1028" s="321"/>
      <c r="L1028" s="322"/>
      <c r="M1028" s="328"/>
    </row>
    <row r="1029" spans="1:13" s="319" customFormat="1">
      <c r="A1029" s="317"/>
      <c r="B1029" s="318"/>
      <c r="H1029" s="320"/>
      <c r="I1029" s="320"/>
      <c r="J1029" s="321"/>
      <c r="L1029" s="322"/>
      <c r="M1029" s="328"/>
    </row>
    <row r="1030" spans="1:13" s="319" customFormat="1">
      <c r="A1030" s="317"/>
      <c r="B1030" s="318"/>
      <c r="H1030" s="320"/>
      <c r="I1030" s="320"/>
      <c r="J1030" s="321"/>
      <c r="L1030" s="322"/>
      <c r="M1030" s="328"/>
    </row>
    <row r="1031" spans="1:13" s="319" customFormat="1">
      <c r="A1031" s="317"/>
      <c r="B1031" s="318"/>
      <c r="H1031" s="320"/>
      <c r="I1031" s="320"/>
      <c r="J1031" s="321"/>
      <c r="L1031" s="322"/>
      <c r="M1031" s="328"/>
    </row>
    <row r="1032" spans="1:13" s="319" customFormat="1">
      <c r="A1032" s="317"/>
      <c r="B1032" s="318"/>
      <c r="H1032" s="320"/>
      <c r="I1032" s="320"/>
      <c r="J1032" s="321"/>
      <c r="L1032" s="322"/>
      <c r="M1032" s="328"/>
    </row>
    <row r="1033" spans="1:13" s="319" customFormat="1">
      <c r="A1033" s="317"/>
      <c r="B1033" s="318"/>
      <c r="H1033" s="320"/>
      <c r="I1033" s="320"/>
      <c r="J1033" s="321"/>
      <c r="L1033" s="322"/>
      <c r="M1033" s="328"/>
    </row>
    <row r="1034" spans="1:13" s="319" customFormat="1">
      <c r="A1034" s="317"/>
      <c r="B1034" s="318"/>
      <c r="H1034" s="320"/>
      <c r="I1034" s="320"/>
      <c r="J1034" s="321"/>
      <c r="L1034" s="322"/>
      <c r="M1034" s="328"/>
    </row>
    <row r="1035" spans="1:13" s="319" customFormat="1">
      <c r="A1035" s="317"/>
      <c r="B1035" s="318"/>
      <c r="H1035" s="320"/>
      <c r="I1035" s="320"/>
      <c r="J1035" s="321"/>
      <c r="L1035" s="322"/>
      <c r="M1035" s="328"/>
    </row>
    <row r="1036" spans="1:13" s="319" customFormat="1">
      <c r="A1036" s="317"/>
      <c r="B1036" s="318"/>
      <c r="H1036" s="320"/>
      <c r="I1036" s="320"/>
      <c r="J1036" s="321"/>
      <c r="L1036" s="322"/>
      <c r="M1036" s="328"/>
    </row>
    <row r="1037" spans="1:13" s="319" customFormat="1">
      <c r="A1037" s="317"/>
      <c r="B1037" s="318"/>
      <c r="H1037" s="320"/>
      <c r="I1037" s="320"/>
      <c r="J1037" s="321"/>
      <c r="L1037" s="322"/>
      <c r="M1037" s="328"/>
    </row>
    <row r="1038" spans="1:13" s="319" customFormat="1">
      <c r="A1038" s="317"/>
      <c r="B1038" s="318"/>
      <c r="H1038" s="320"/>
      <c r="I1038" s="320"/>
      <c r="J1038" s="321"/>
      <c r="L1038" s="322"/>
      <c r="M1038" s="328"/>
    </row>
    <row r="1039" spans="1:13" s="319" customFormat="1">
      <c r="A1039" s="317"/>
      <c r="B1039" s="318"/>
      <c r="H1039" s="320"/>
      <c r="I1039" s="320"/>
      <c r="J1039" s="321"/>
      <c r="L1039" s="322"/>
      <c r="M1039" s="328"/>
    </row>
    <row r="1040" spans="1:13" s="319" customFormat="1">
      <c r="A1040" s="317"/>
      <c r="B1040" s="318"/>
      <c r="H1040" s="320"/>
      <c r="I1040" s="320"/>
      <c r="J1040" s="321"/>
      <c r="L1040" s="322"/>
      <c r="M1040" s="328"/>
    </row>
    <row r="1041" spans="1:13" s="319" customFormat="1">
      <c r="A1041" s="317"/>
      <c r="B1041" s="318"/>
      <c r="H1041" s="320"/>
      <c r="I1041" s="320"/>
      <c r="J1041" s="321"/>
      <c r="L1041" s="322"/>
      <c r="M1041" s="328"/>
    </row>
    <row r="1042" spans="1:13" s="319" customFormat="1">
      <c r="A1042" s="317"/>
      <c r="B1042" s="318"/>
      <c r="H1042" s="320"/>
      <c r="I1042" s="320"/>
      <c r="J1042" s="321"/>
      <c r="L1042" s="322"/>
      <c r="M1042" s="328"/>
    </row>
    <row r="1043" spans="1:13" s="319" customFormat="1">
      <c r="A1043" s="317"/>
      <c r="B1043" s="318"/>
      <c r="H1043" s="320"/>
      <c r="I1043" s="320"/>
      <c r="J1043" s="321"/>
      <c r="L1043" s="322"/>
      <c r="M1043" s="328"/>
    </row>
    <row r="1044" spans="1:13" s="319" customFormat="1">
      <c r="A1044" s="317"/>
      <c r="B1044" s="318"/>
      <c r="H1044" s="320"/>
      <c r="I1044" s="320"/>
      <c r="J1044" s="321"/>
      <c r="L1044" s="322"/>
      <c r="M1044" s="328"/>
    </row>
    <row r="1045" spans="1:13" s="319" customFormat="1">
      <c r="A1045" s="317"/>
      <c r="B1045" s="318"/>
      <c r="H1045" s="320"/>
      <c r="I1045" s="320"/>
      <c r="J1045" s="321"/>
      <c r="L1045" s="322"/>
      <c r="M1045" s="328"/>
    </row>
    <row r="1046" spans="1:13" s="319" customFormat="1">
      <c r="A1046" s="317"/>
      <c r="B1046" s="318"/>
      <c r="H1046" s="320"/>
      <c r="I1046" s="320"/>
      <c r="J1046" s="321"/>
      <c r="L1046" s="322"/>
      <c r="M1046" s="328"/>
    </row>
    <row r="1047" spans="1:13" s="319" customFormat="1">
      <c r="A1047" s="317"/>
      <c r="B1047" s="318"/>
      <c r="H1047" s="320"/>
      <c r="I1047" s="320"/>
      <c r="J1047" s="321"/>
      <c r="L1047" s="322"/>
      <c r="M1047" s="328"/>
    </row>
    <row r="1048" spans="1:13" s="319" customFormat="1">
      <c r="A1048" s="317"/>
      <c r="B1048" s="318"/>
      <c r="H1048" s="320"/>
      <c r="I1048" s="320"/>
      <c r="J1048" s="321"/>
      <c r="L1048" s="322"/>
      <c r="M1048" s="328"/>
    </row>
    <row r="1049" spans="1:13" s="319" customFormat="1">
      <c r="A1049" s="317"/>
      <c r="B1049" s="318"/>
      <c r="H1049" s="320"/>
      <c r="I1049" s="320"/>
      <c r="J1049" s="321"/>
      <c r="L1049" s="322"/>
      <c r="M1049" s="328"/>
    </row>
    <row r="1050" spans="1:13" s="319" customFormat="1">
      <c r="A1050" s="317"/>
      <c r="B1050" s="318"/>
      <c r="H1050" s="320"/>
      <c r="I1050" s="320"/>
      <c r="J1050" s="321"/>
      <c r="L1050" s="322"/>
      <c r="M1050" s="328"/>
    </row>
    <row r="1051" spans="1:13" s="319" customFormat="1">
      <c r="A1051" s="317"/>
      <c r="B1051" s="318"/>
      <c r="H1051" s="320"/>
      <c r="I1051" s="320"/>
      <c r="J1051" s="321"/>
      <c r="L1051" s="322"/>
      <c r="M1051" s="328"/>
    </row>
    <row r="1052" spans="1:13" s="319" customFormat="1">
      <c r="A1052" s="317"/>
      <c r="B1052" s="318"/>
      <c r="H1052" s="320"/>
      <c r="I1052" s="320"/>
      <c r="J1052" s="321"/>
      <c r="L1052" s="322"/>
      <c r="M1052" s="328"/>
    </row>
    <row r="1053" spans="1:13" s="319" customFormat="1">
      <c r="A1053" s="317"/>
      <c r="B1053" s="318"/>
      <c r="H1053" s="320"/>
      <c r="I1053" s="320"/>
      <c r="J1053" s="321"/>
      <c r="L1053" s="322"/>
      <c r="M1053" s="328"/>
    </row>
    <row r="1054" spans="1:13" s="319" customFormat="1">
      <c r="A1054" s="317"/>
      <c r="B1054" s="318"/>
      <c r="H1054" s="320"/>
      <c r="I1054" s="320"/>
      <c r="J1054" s="321"/>
      <c r="L1054" s="322"/>
      <c r="M1054" s="328"/>
    </row>
    <row r="1055" spans="1:13" s="319" customFormat="1">
      <c r="A1055" s="317"/>
      <c r="B1055" s="318"/>
      <c r="H1055" s="320"/>
      <c r="I1055" s="320"/>
      <c r="J1055" s="321"/>
      <c r="L1055" s="322"/>
      <c r="M1055" s="328"/>
    </row>
    <row r="1056" spans="1:13" s="319" customFormat="1">
      <c r="A1056" s="317"/>
      <c r="B1056" s="318"/>
      <c r="H1056" s="320"/>
      <c r="I1056" s="320"/>
      <c r="J1056" s="321"/>
      <c r="L1056" s="322"/>
      <c r="M1056" s="328"/>
    </row>
    <row r="1057" spans="1:13" s="319" customFormat="1">
      <c r="A1057" s="317"/>
      <c r="B1057" s="318"/>
      <c r="H1057" s="320"/>
      <c r="I1057" s="320"/>
      <c r="J1057" s="321"/>
      <c r="L1057" s="322"/>
      <c r="M1057" s="328"/>
    </row>
    <row r="1058" spans="1:13" s="319" customFormat="1">
      <c r="A1058" s="317"/>
      <c r="B1058" s="318"/>
      <c r="H1058" s="320"/>
      <c r="I1058" s="320"/>
      <c r="J1058" s="321"/>
      <c r="L1058" s="322"/>
      <c r="M1058" s="328"/>
    </row>
    <row r="1059" spans="1:13" s="319" customFormat="1">
      <c r="A1059" s="317"/>
      <c r="B1059" s="318"/>
      <c r="H1059" s="320"/>
      <c r="I1059" s="320"/>
      <c r="J1059" s="321"/>
      <c r="L1059" s="322"/>
      <c r="M1059" s="328"/>
    </row>
    <row r="1060" spans="1:13" s="319" customFormat="1">
      <c r="A1060" s="317"/>
      <c r="B1060" s="318"/>
      <c r="H1060" s="320"/>
      <c r="I1060" s="320"/>
      <c r="J1060" s="321"/>
      <c r="L1060" s="322"/>
      <c r="M1060" s="328"/>
    </row>
    <row r="1061" spans="1:13" s="319" customFormat="1">
      <c r="A1061" s="317"/>
      <c r="B1061" s="318"/>
      <c r="H1061" s="320"/>
      <c r="I1061" s="320"/>
      <c r="J1061" s="321"/>
      <c r="L1061" s="322"/>
      <c r="M1061" s="328"/>
    </row>
    <row r="1062" spans="1:13" s="319" customFormat="1">
      <c r="A1062" s="317"/>
      <c r="B1062" s="318"/>
      <c r="H1062" s="320"/>
      <c r="I1062" s="320"/>
      <c r="J1062" s="321"/>
      <c r="L1062" s="322"/>
      <c r="M1062" s="328"/>
    </row>
    <row r="1063" spans="1:13" s="319" customFormat="1">
      <c r="A1063" s="317"/>
      <c r="B1063" s="318"/>
      <c r="H1063" s="320"/>
      <c r="I1063" s="320"/>
      <c r="J1063" s="321"/>
      <c r="L1063" s="322"/>
      <c r="M1063" s="328"/>
    </row>
    <row r="1064" spans="1:13" s="319" customFormat="1">
      <c r="A1064" s="317"/>
      <c r="B1064" s="318"/>
      <c r="H1064" s="320"/>
      <c r="I1064" s="320"/>
      <c r="J1064" s="321"/>
      <c r="L1064" s="322"/>
      <c r="M1064" s="328"/>
    </row>
    <row r="1065" spans="1:13" s="319" customFormat="1">
      <c r="A1065" s="317"/>
      <c r="B1065" s="318"/>
      <c r="H1065" s="320"/>
      <c r="I1065" s="320"/>
      <c r="J1065" s="321"/>
      <c r="L1065" s="322"/>
      <c r="M1065" s="328"/>
    </row>
    <row r="1066" spans="1:13" s="319" customFormat="1">
      <c r="A1066" s="317"/>
      <c r="B1066" s="318"/>
      <c r="H1066" s="320"/>
      <c r="I1066" s="320"/>
      <c r="J1066" s="321"/>
      <c r="L1066" s="322"/>
      <c r="M1066" s="328"/>
    </row>
    <row r="1067" spans="1:13" s="319" customFormat="1">
      <c r="A1067" s="317"/>
      <c r="B1067" s="318"/>
      <c r="H1067" s="320"/>
      <c r="I1067" s="320"/>
      <c r="J1067" s="321"/>
      <c r="L1067" s="322"/>
      <c r="M1067" s="328"/>
    </row>
    <row r="1068" spans="1:13" s="319" customFormat="1">
      <c r="A1068" s="317"/>
      <c r="B1068" s="318"/>
      <c r="H1068" s="320"/>
      <c r="I1068" s="320"/>
      <c r="J1068" s="321"/>
      <c r="L1068" s="322"/>
      <c r="M1068" s="328"/>
    </row>
    <row r="1069" spans="1:13" s="319" customFormat="1">
      <c r="A1069" s="317"/>
      <c r="B1069" s="318"/>
      <c r="H1069" s="320"/>
      <c r="I1069" s="320"/>
      <c r="J1069" s="321"/>
      <c r="L1069" s="322"/>
      <c r="M1069" s="328"/>
    </row>
    <row r="1070" spans="1:13" s="319" customFormat="1">
      <c r="A1070" s="317"/>
      <c r="B1070" s="318"/>
      <c r="H1070" s="320"/>
      <c r="I1070" s="320"/>
      <c r="J1070" s="321"/>
      <c r="L1070" s="322"/>
      <c r="M1070" s="328"/>
    </row>
    <row r="1071" spans="1:13" s="319" customFormat="1">
      <c r="A1071" s="317"/>
      <c r="B1071" s="318"/>
      <c r="H1071" s="320"/>
      <c r="I1071" s="320"/>
      <c r="J1071" s="321"/>
      <c r="L1071" s="322"/>
      <c r="M1071" s="328"/>
    </row>
    <row r="1072" spans="1:13" s="319" customFormat="1">
      <c r="A1072" s="317"/>
      <c r="B1072" s="318"/>
      <c r="H1072" s="320"/>
      <c r="I1072" s="320"/>
      <c r="J1072" s="321"/>
      <c r="L1072" s="322"/>
      <c r="M1072" s="328"/>
    </row>
    <row r="1073" spans="1:13" s="319" customFormat="1">
      <c r="A1073" s="317"/>
      <c r="B1073" s="318"/>
      <c r="H1073" s="320"/>
      <c r="I1073" s="320"/>
      <c r="J1073" s="321"/>
      <c r="L1073" s="322"/>
      <c r="M1073" s="328"/>
    </row>
    <row r="1074" spans="1:13" s="319" customFormat="1">
      <c r="A1074" s="317"/>
      <c r="B1074" s="318"/>
      <c r="H1074" s="320"/>
      <c r="I1074" s="320"/>
      <c r="J1074" s="321"/>
      <c r="L1074" s="322"/>
      <c r="M1074" s="328"/>
    </row>
    <row r="1075" spans="1:13" s="319" customFormat="1">
      <c r="A1075" s="317"/>
      <c r="B1075" s="318"/>
      <c r="H1075" s="320"/>
      <c r="I1075" s="320"/>
      <c r="J1075" s="321"/>
      <c r="L1075" s="322"/>
      <c r="M1075" s="328"/>
    </row>
    <row r="1076" spans="1:13" s="319" customFormat="1">
      <c r="A1076" s="317"/>
      <c r="B1076" s="318"/>
      <c r="H1076" s="320"/>
      <c r="I1076" s="320"/>
      <c r="J1076" s="321"/>
      <c r="L1076" s="322"/>
      <c r="M1076" s="328"/>
    </row>
    <row r="1077" spans="1:13" s="319" customFormat="1">
      <c r="A1077" s="317"/>
      <c r="B1077" s="318"/>
      <c r="H1077" s="320"/>
      <c r="I1077" s="320"/>
      <c r="J1077" s="321"/>
      <c r="L1077" s="322"/>
      <c r="M1077" s="328"/>
    </row>
    <row r="1078" spans="1:13" s="319" customFormat="1">
      <c r="A1078" s="317"/>
      <c r="B1078" s="318"/>
      <c r="H1078" s="320"/>
      <c r="I1078" s="320"/>
      <c r="J1078" s="321"/>
      <c r="L1078" s="322"/>
      <c r="M1078" s="328"/>
    </row>
    <row r="1079" spans="1:13" s="319" customFormat="1">
      <c r="A1079" s="317"/>
      <c r="B1079" s="318"/>
      <c r="H1079" s="320"/>
      <c r="I1079" s="320"/>
      <c r="J1079" s="321"/>
      <c r="L1079" s="322"/>
      <c r="M1079" s="328"/>
    </row>
    <row r="1080" spans="1:13" s="319" customFormat="1">
      <c r="A1080" s="317"/>
      <c r="B1080" s="318"/>
      <c r="H1080" s="320"/>
      <c r="I1080" s="320"/>
      <c r="J1080" s="321"/>
      <c r="L1080" s="322"/>
      <c r="M1080" s="328"/>
    </row>
    <row r="1081" spans="1:13" s="319" customFormat="1">
      <c r="A1081" s="317"/>
      <c r="B1081" s="318"/>
      <c r="H1081" s="320"/>
      <c r="I1081" s="320"/>
      <c r="J1081" s="321"/>
      <c r="L1081" s="322"/>
      <c r="M1081" s="328"/>
    </row>
    <row r="1082" spans="1:13" s="319" customFormat="1">
      <c r="A1082" s="317"/>
      <c r="B1082" s="318"/>
      <c r="H1082" s="320"/>
      <c r="I1082" s="320"/>
      <c r="J1082" s="321"/>
      <c r="L1082" s="322"/>
      <c r="M1082" s="328"/>
    </row>
    <row r="1083" spans="1:13" s="319" customFormat="1">
      <c r="A1083" s="317"/>
      <c r="B1083" s="318"/>
      <c r="H1083" s="320"/>
      <c r="I1083" s="320"/>
      <c r="J1083" s="321"/>
      <c r="L1083" s="322"/>
      <c r="M1083" s="328"/>
    </row>
    <row r="1084" spans="1:13" s="319" customFormat="1">
      <c r="A1084" s="317"/>
      <c r="B1084" s="318"/>
      <c r="H1084" s="320"/>
      <c r="I1084" s="320"/>
      <c r="J1084" s="321"/>
      <c r="L1084" s="322"/>
      <c r="M1084" s="328"/>
    </row>
    <row r="1085" spans="1:13" s="319" customFormat="1">
      <c r="A1085" s="317"/>
      <c r="B1085" s="318"/>
      <c r="H1085" s="320"/>
      <c r="I1085" s="320"/>
      <c r="J1085" s="321"/>
      <c r="L1085" s="322"/>
      <c r="M1085" s="328"/>
    </row>
    <row r="1086" spans="1:13" s="319" customFormat="1">
      <c r="A1086" s="317"/>
      <c r="B1086" s="318"/>
      <c r="H1086" s="320"/>
      <c r="I1086" s="320"/>
      <c r="J1086" s="321"/>
      <c r="L1086" s="322"/>
      <c r="M1086" s="328"/>
    </row>
    <row r="1087" spans="1:13" s="319" customFormat="1">
      <c r="A1087" s="317"/>
      <c r="B1087" s="318"/>
      <c r="H1087" s="320"/>
      <c r="I1087" s="320"/>
      <c r="J1087" s="321"/>
      <c r="L1087" s="322"/>
      <c r="M1087" s="328"/>
    </row>
    <row r="1088" spans="1:13" s="319" customFormat="1">
      <c r="A1088" s="317"/>
      <c r="B1088" s="318"/>
      <c r="H1088" s="320"/>
      <c r="I1088" s="320"/>
      <c r="J1088" s="321"/>
      <c r="L1088" s="322"/>
      <c r="M1088" s="328"/>
    </row>
    <row r="1089" spans="1:13" s="319" customFormat="1">
      <c r="A1089" s="317"/>
      <c r="B1089" s="318"/>
      <c r="H1089" s="320"/>
      <c r="I1089" s="320"/>
      <c r="J1089" s="321"/>
      <c r="L1089" s="322"/>
      <c r="M1089" s="328"/>
    </row>
    <row r="1090" spans="1:13" s="319" customFormat="1">
      <c r="A1090" s="317"/>
      <c r="B1090" s="318"/>
      <c r="H1090" s="320"/>
      <c r="I1090" s="320"/>
      <c r="J1090" s="321"/>
      <c r="L1090" s="322"/>
      <c r="M1090" s="328"/>
    </row>
    <row r="1091" spans="1:13" s="319" customFormat="1">
      <c r="A1091" s="317"/>
      <c r="B1091" s="318"/>
      <c r="H1091" s="320"/>
      <c r="I1091" s="320"/>
      <c r="J1091" s="321"/>
      <c r="L1091" s="322"/>
      <c r="M1091" s="328"/>
    </row>
    <row r="1092" spans="1:13" s="319" customFormat="1">
      <c r="A1092" s="317"/>
      <c r="B1092" s="318"/>
      <c r="H1092" s="320"/>
      <c r="I1092" s="320"/>
      <c r="J1092" s="321"/>
      <c r="L1092" s="322"/>
      <c r="M1092" s="328"/>
    </row>
    <row r="1093" spans="1:13" s="319" customFormat="1">
      <c r="A1093" s="317"/>
      <c r="B1093" s="318"/>
      <c r="H1093" s="320"/>
      <c r="I1093" s="320"/>
      <c r="J1093" s="321"/>
      <c r="L1093" s="322"/>
      <c r="M1093" s="328"/>
    </row>
    <row r="1094" spans="1:13" s="319" customFormat="1">
      <c r="A1094" s="317"/>
      <c r="B1094" s="318"/>
      <c r="H1094" s="320"/>
      <c r="I1094" s="320"/>
      <c r="J1094" s="321"/>
      <c r="L1094" s="322"/>
      <c r="M1094" s="328"/>
    </row>
    <row r="1095" spans="1:13" s="319" customFormat="1">
      <c r="A1095" s="317"/>
      <c r="B1095" s="318"/>
      <c r="H1095" s="320"/>
      <c r="I1095" s="320"/>
      <c r="J1095" s="321"/>
      <c r="L1095" s="322"/>
      <c r="M1095" s="328"/>
    </row>
    <row r="1096" spans="1:13" s="319" customFormat="1">
      <c r="A1096" s="317"/>
      <c r="B1096" s="318"/>
      <c r="H1096" s="320"/>
      <c r="I1096" s="320"/>
      <c r="J1096" s="321"/>
      <c r="L1096" s="322"/>
      <c r="M1096" s="328"/>
    </row>
    <row r="1097" spans="1:13" s="319" customFormat="1">
      <c r="A1097" s="317"/>
      <c r="B1097" s="318"/>
      <c r="H1097" s="320"/>
      <c r="I1097" s="320"/>
      <c r="J1097" s="321"/>
      <c r="L1097" s="322"/>
      <c r="M1097" s="328"/>
    </row>
    <row r="1098" spans="1:13" s="319" customFormat="1">
      <c r="A1098" s="317"/>
      <c r="B1098" s="318"/>
      <c r="H1098" s="320"/>
      <c r="I1098" s="320"/>
      <c r="J1098" s="321"/>
      <c r="L1098" s="322"/>
      <c r="M1098" s="328"/>
    </row>
    <row r="1099" spans="1:13" s="319" customFormat="1">
      <c r="A1099" s="317"/>
      <c r="B1099" s="318"/>
      <c r="H1099" s="320"/>
      <c r="I1099" s="320"/>
      <c r="J1099" s="321"/>
      <c r="L1099" s="322"/>
      <c r="M1099" s="328"/>
    </row>
    <row r="1100" spans="1:13" s="319" customFormat="1">
      <c r="A1100" s="317"/>
      <c r="B1100" s="318"/>
      <c r="H1100" s="320"/>
      <c r="I1100" s="320"/>
      <c r="J1100" s="321"/>
      <c r="L1100" s="322"/>
      <c r="M1100" s="328"/>
    </row>
    <row r="1101" spans="1:13" s="319" customFormat="1">
      <c r="A1101" s="317"/>
      <c r="B1101" s="318"/>
      <c r="H1101" s="320"/>
      <c r="I1101" s="320"/>
      <c r="J1101" s="321"/>
      <c r="L1101" s="322"/>
      <c r="M1101" s="328"/>
    </row>
    <row r="1102" spans="1:13" s="319" customFormat="1">
      <c r="A1102" s="317"/>
      <c r="B1102" s="318"/>
      <c r="H1102" s="320"/>
      <c r="I1102" s="320"/>
      <c r="J1102" s="321"/>
      <c r="L1102" s="322"/>
      <c r="M1102" s="328"/>
    </row>
    <row r="1103" spans="1:13" s="319" customFormat="1">
      <c r="A1103" s="317"/>
      <c r="B1103" s="318"/>
      <c r="H1103" s="320"/>
      <c r="I1103" s="320"/>
      <c r="J1103" s="321"/>
      <c r="L1103" s="322"/>
      <c r="M1103" s="328"/>
    </row>
    <row r="1104" spans="1:13" s="319" customFormat="1">
      <c r="A1104" s="317"/>
      <c r="B1104" s="318"/>
      <c r="H1104" s="320"/>
      <c r="I1104" s="320"/>
      <c r="J1104" s="321"/>
      <c r="L1104" s="322"/>
      <c r="M1104" s="328"/>
    </row>
    <row r="1105" spans="1:13" s="319" customFormat="1">
      <c r="A1105" s="317"/>
      <c r="B1105" s="318"/>
      <c r="H1105" s="320"/>
      <c r="I1105" s="320"/>
      <c r="J1105" s="321"/>
      <c r="L1105" s="322"/>
      <c r="M1105" s="328"/>
    </row>
    <row r="1106" spans="1:13" s="319" customFormat="1">
      <c r="A1106" s="317"/>
      <c r="B1106" s="318"/>
      <c r="H1106" s="320"/>
      <c r="I1106" s="320"/>
      <c r="J1106" s="321"/>
      <c r="L1106" s="322"/>
      <c r="M1106" s="328"/>
    </row>
    <row r="1107" spans="1:13" s="319" customFormat="1">
      <c r="A1107" s="317"/>
      <c r="B1107" s="318"/>
      <c r="H1107" s="320"/>
      <c r="I1107" s="320"/>
      <c r="J1107" s="321"/>
      <c r="L1107" s="322"/>
      <c r="M1107" s="328"/>
    </row>
    <row r="1108" spans="1:13" s="319" customFormat="1">
      <c r="A1108" s="317"/>
      <c r="B1108" s="318"/>
      <c r="H1108" s="320"/>
      <c r="I1108" s="320"/>
      <c r="J1108" s="321"/>
      <c r="L1108" s="322"/>
      <c r="M1108" s="328"/>
    </row>
    <row r="1109" spans="1:13" s="319" customFormat="1">
      <c r="A1109" s="317"/>
      <c r="B1109" s="318"/>
      <c r="H1109" s="320"/>
      <c r="I1109" s="320"/>
      <c r="J1109" s="321"/>
      <c r="L1109" s="322"/>
      <c r="M1109" s="328"/>
    </row>
    <row r="1110" spans="1:13" s="319" customFormat="1">
      <c r="A1110" s="317"/>
      <c r="B1110" s="318"/>
      <c r="H1110" s="320"/>
      <c r="I1110" s="320"/>
      <c r="J1110" s="321"/>
      <c r="L1110" s="322"/>
      <c r="M1110" s="328"/>
    </row>
    <row r="1111" spans="1:13" s="319" customFormat="1">
      <c r="A1111" s="317"/>
      <c r="B1111" s="318"/>
      <c r="H1111" s="320"/>
      <c r="I1111" s="320"/>
      <c r="J1111" s="321"/>
      <c r="L1111" s="322"/>
      <c r="M1111" s="328"/>
    </row>
    <row r="1112" spans="1:13" s="319" customFormat="1">
      <c r="A1112" s="317"/>
      <c r="B1112" s="318"/>
      <c r="H1112" s="320"/>
      <c r="I1112" s="320"/>
      <c r="J1112" s="321"/>
      <c r="L1112" s="322"/>
      <c r="M1112" s="328"/>
    </row>
    <row r="1113" spans="1:13" s="319" customFormat="1">
      <c r="A1113" s="317"/>
      <c r="B1113" s="318"/>
      <c r="H1113" s="320"/>
      <c r="I1113" s="320"/>
      <c r="J1113" s="321"/>
      <c r="L1113" s="322"/>
      <c r="M1113" s="328"/>
    </row>
    <row r="1114" spans="1:13" s="319" customFormat="1">
      <c r="A1114" s="317"/>
      <c r="B1114" s="318"/>
      <c r="H1114" s="320"/>
      <c r="I1114" s="320"/>
      <c r="J1114" s="321"/>
      <c r="L1114" s="322"/>
      <c r="M1114" s="328"/>
    </row>
    <row r="1115" spans="1:13" s="319" customFormat="1">
      <c r="A1115" s="317"/>
      <c r="B1115" s="318"/>
      <c r="H1115" s="320"/>
      <c r="I1115" s="320"/>
      <c r="J1115" s="321"/>
      <c r="L1115" s="322"/>
      <c r="M1115" s="328"/>
    </row>
    <row r="1116" spans="1:13" s="319" customFormat="1">
      <c r="A1116" s="317"/>
      <c r="B1116" s="318"/>
      <c r="H1116" s="320"/>
      <c r="I1116" s="320"/>
      <c r="J1116" s="321"/>
      <c r="L1116" s="322"/>
      <c r="M1116" s="328"/>
    </row>
    <row r="1117" spans="1:13" s="319" customFormat="1">
      <c r="A1117" s="317"/>
      <c r="B1117" s="318"/>
      <c r="H1117" s="320"/>
      <c r="I1117" s="320"/>
      <c r="J1117" s="321"/>
      <c r="L1117" s="322"/>
      <c r="M1117" s="328"/>
    </row>
    <row r="1118" spans="1:13" s="319" customFormat="1">
      <c r="A1118" s="317"/>
      <c r="B1118" s="318"/>
      <c r="H1118" s="320"/>
      <c r="I1118" s="320"/>
      <c r="J1118" s="321"/>
      <c r="L1118" s="322"/>
      <c r="M1118" s="328"/>
    </row>
    <row r="1119" spans="1:13" s="319" customFormat="1">
      <c r="A1119" s="317"/>
      <c r="B1119" s="318"/>
      <c r="H1119" s="320"/>
      <c r="I1119" s="320"/>
      <c r="J1119" s="321"/>
      <c r="L1119" s="322"/>
      <c r="M1119" s="328"/>
    </row>
    <row r="1120" spans="1:13" s="319" customFormat="1">
      <c r="A1120" s="317"/>
      <c r="B1120" s="318"/>
      <c r="H1120" s="320"/>
      <c r="I1120" s="320"/>
      <c r="J1120" s="321"/>
      <c r="L1120" s="322"/>
      <c r="M1120" s="328"/>
    </row>
    <row r="1121" spans="1:13" s="319" customFormat="1">
      <c r="A1121" s="317"/>
      <c r="B1121" s="318"/>
      <c r="H1121" s="320"/>
      <c r="I1121" s="320"/>
      <c r="J1121" s="321"/>
      <c r="L1121" s="322"/>
      <c r="M1121" s="328"/>
    </row>
    <row r="1122" spans="1:13" s="319" customFormat="1">
      <c r="A1122" s="317"/>
      <c r="B1122" s="318"/>
      <c r="H1122" s="320"/>
      <c r="I1122" s="320"/>
      <c r="J1122" s="321"/>
      <c r="L1122" s="322"/>
      <c r="M1122" s="328"/>
    </row>
    <row r="1123" spans="1:13" s="319" customFormat="1">
      <c r="A1123" s="317"/>
      <c r="B1123" s="318"/>
      <c r="H1123" s="320"/>
      <c r="I1123" s="320"/>
      <c r="J1123" s="321"/>
      <c r="L1123" s="322"/>
      <c r="M1123" s="328"/>
    </row>
    <row r="1124" spans="1:13" s="319" customFormat="1">
      <c r="A1124" s="317"/>
      <c r="B1124" s="318"/>
      <c r="H1124" s="320"/>
      <c r="I1124" s="320"/>
      <c r="J1124" s="321"/>
      <c r="L1124" s="322"/>
      <c r="M1124" s="328"/>
    </row>
    <row r="1125" spans="1:13" s="319" customFormat="1">
      <c r="A1125" s="317"/>
      <c r="B1125" s="318"/>
      <c r="H1125" s="320"/>
      <c r="I1125" s="320"/>
      <c r="J1125" s="321"/>
      <c r="L1125" s="322"/>
      <c r="M1125" s="328"/>
    </row>
    <row r="1126" spans="1:13" s="319" customFormat="1">
      <c r="A1126" s="317"/>
      <c r="B1126" s="318"/>
      <c r="H1126" s="320"/>
      <c r="I1126" s="320"/>
      <c r="J1126" s="321"/>
      <c r="L1126" s="322"/>
      <c r="M1126" s="328"/>
    </row>
    <row r="1127" spans="1:13" s="319" customFormat="1">
      <c r="A1127" s="317"/>
      <c r="B1127" s="318"/>
      <c r="H1127" s="320"/>
      <c r="I1127" s="320"/>
      <c r="J1127" s="321"/>
      <c r="L1127" s="322"/>
      <c r="M1127" s="328"/>
    </row>
    <row r="1128" spans="1:13" s="319" customFormat="1">
      <c r="A1128" s="317"/>
      <c r="B1128" s="318"/>
      <c r="H1128" s="320"/>
      <c r="I1128" s="320"/>
      <c r="J1128" s="321"/>
      <c r="L1128" s="322"/>
      <c r="M1128" s="328"/>
    </row>
    <row r="1129" spans="1:13" s="319" customFormat="1">
      <c r="A1129" s="317"/>
      <c r="B1129" s="318"/>
      <c r="H1129" s="320"/>
      <c r="I1129" s="320"/>
      <c r="J1129" s="321"/>
      <c r="L1129" s="322"/>
      <c r="M1129" s="328"/>
    </row>
    <row r="1130" spans="1:13" s="319" customFormat="1">
      <c r="A1130" s="317"/>
      <c r="B1130" s="318"/>
      <c r="H1130" s="320"/>
      <c r="I1130" s="320"/>
      <c r="J1130" s="321"/>
      <c r="L1130" s="322"/>
      <c r="M1130" s="328"/>
    </row>
    <row r="1131" spans="1:13" s="319" customFormat="1">
      <c r="A1131" s="317"/>
      <c r="B1131" s="318"/>
      <c r="H1131" s="320"/>
      <c r="I1131" s="320"/>
      <c r="J1131" s="321"/>
      <c r="L1131" s="322"/>
      <c r="M1131" s="328"/>
    </row>
    <row r="1132" spans="1:13" s="319" customFormat="1">
      <c r="A1132" s="317"/>
      <c r="B1132" s="318"/>
      <c r="H1132" s="320"/>
      <c r="I1132" s="320"/>
      <c r="J1132" s="321"/>
      <c r="L1132" s="322"/>
      <c r="M1132" s="328"/>
    </row>
    <row r="1133" spans="1:13" s="319" customFormat="1">
      <c r="A1133" s="317"/>
      <c r="B1133" s="318"/>
      <c r="H1133" s="320"/>
      <c r="I1133" s="320"/>
      <c r="J1133" s="321"/>
      <c r="L1133" s="322"/>
      <c r="M1133" s="328"/>
    </row>
    <row r="1134" spans="1:13" s="319" customFormat="1">
      <c r="A1134" s="317"/>
      <c r="B1134" s="318"/>
      <c r="H1134" s="320"/>
      <c r="I1134" s="320"/>
      <c r="J1134" s="321"/>
      <c r="L1134" s="322"/>
      <c r="M1134" s="328"/>
    </row>
    <row r="1135" spans="1:13" s="319" customFormat="1">
      <c r="A1135" s="317"/>
      <c r="B1135" s="318"/>
      <c r="H1135" s="320"/>
      <c r="I1135" s="320"/>
      <c r="J1135" s="321"/>
      <c r="L1135" s="322"/>
      <c r="M1135" s="328"/>
    </row>
    <row r="1136" spans="1:13" s="319" customFormat="1">
      <c r="A1136" s="317"/>
      <c r="B1136" s="318"/>
      <c r="H1136" s="320"/>
      <c r="I1136" s="320"/>
      <c r="J1136" s="321"/>
      <c r="L1136" s="322"/>
      <c r="M1136" s="328"/>
    </row>
    <row r="1137" spans="1:13" s="319" customFormat="1">
      <c r="A1137" s="317"/>
      <c r="B1137" s="318"/>
      <c r="H1137" s="320"/>
      <c r="I1137" s="320"/>
      <c r="J1137" s="321"/>
      <c r="L1137" s="322"/>
      <c r="M1137" s="328"/>
    </row>
    <row r="1138" spans="1:13" s="319" customFormat="1">
      <c r="A1138" s="317"/>
      <c r="B1138" s="318"/>
      <c r="H1138" s="320"/>
      <c r="I1138" s="320"/>
      <c r="J1138" s="321"/>
      <c r="L1138" s="322"/>
      <c r="M1138" s="328"/>
    </row>
    <row r="1139" spans="1:13" s="319" customFormat="1">
      <c r="A1139" s="317"/>
      <c r="B1139" s="318"/>
      <c r="H1139" s="320"/>
      <c r="I1139" s="320"/>
      <c r="J1139" s="321"/>
      <c r="L1139" s="322"/>
      <c r="M1139" s="328"/>
    </row>
    <row r="1140" spans="1:13" s="319" customFormat="1">
      <c r="A1140" s="317"/>
      <c r="B1140" s="318"/>
      <c r="H1140" s="320"/>
      <c r="I1140" s="320"/>
      <c r="J1140" s="321"/>
      <c r="L1140" s="322"/>
      <c r="M1140" s="328"/>
    </row>
    <row r="1141" spans="1:13" s="319" customFormat="1">
      <c r="A1141" s="317"/>
      <c r="B1141" s="318"/>
      <c r="H1141" s="320"/>
      <c r="I1141" s="320"/>
      <c r="J1141" s="321"/>
      <c r="L1141" s="322"/>
      <c r="M1141" s="328"/>
    </row>
    <row r="1142" spans="1:13" s="319" customFormat="1">
      <c r="A1142" s="317"/>
      <c r="B1142" s="318"/>
      <c r="H1142" s="320"/>
      <c r="I1142" s="320"/>
      <c r="J1142" s="321"/>
      <c r="L1142" s="322"/>
      <c r="M1142" s="328"/>
    </row>
    <row r="1143" spans="1:13" s="319" customFormat="1">
      <c r="A1143" s="317"/>
      <c r="B1143" s="318"/>
      <c r="H1143" s="320"/>
      <c r="I1143" s="320"/>
      <c r="J1143" s="321"/>
      <c r="L1143" s="322"/>
      <c r="M1143" s="328"/>
    </row>
    <row r="1144" spans="1:13" s="319" customFormat="1">
      <c r="A1144" s="317"/>
      <c r="B1144" s="318"/>
      <c r="H1144" s="320"/>
      <c r="I1144" s="320"/>
      <c r="J1144" s="321"/>
      <c r="L1144" s="322"/>
      <c r="M1144" s="328"/>
    </row>
    <row r="1145" spans="1:13" s="319" customFormat="1">
      <c r="A1145" s="317"/>
      <c r="B1145" s="318"/>
      <c r="H1145" s="320"/>
      <c r="I1145" s="320"/>
      <c r="J1145" s="321"/>
      <c r="L1145" s="322"/>
      <c r="M1145" s="328"/>
    </row>
    <row r="1146" spans="1:13" s="319" customFormat="1">
      <c r="A1146" s="317"/>
      <c r="B1146" s="318"/>
      <c r="H1146" s="320"/>
      <c r="I1146" s="320"/>
      <c r="J1146" s="321"/>
      <c r="L1146" s="322"/>
      <c r="M1146" s="328"/>
    </row>
    <row r="1147" spans="1:13" s="319" customFormat="1">
      <c r="A1147" s="317"/>
      <c r="B1147" s="318"/>
      <c r="H1147" s="320"/>
      <c r="I1147" s="320"/>
      <c r="J1147" s="321"/>
      <c r="L1147" s="322"/>
      <c r="M1147" s="328"/>
    </row>
    <row r="1148" spans="1:13" s="319" customFormat="1">
      <c r="A1148" s="317"/>
      <c r="B1148" s="318"/>
      <c r="H1148" s="320"/>
      <c r="I1148" s="320"/>
      <c r="J1148" s="321"/>
      <c r="L1148" s="322"/>
      <c r="M1148" s="328"/>
    </row>
    <row r="1149" spans="1:13" s="319" customFormat="1">
      <c r="A1149" s="317"/>
      <c r="B1149" s="318"/>
      <c r="H1149" s="320"/>
      <c r="I1149" s="320"/>
      <c r="J1149" s="321"/>
      <c r="L1149" s="322"/>
      <c r="M1149" s="328"/>
    </row>
    <row r="1150" spans="1:13" s="319" customFormat="1">
      <c r="A1150" s="317"/>
      <c r="B1150" s="318"/>
      <c r="H1150" s="320"/>
      <c r="I1150" s="320"/>
      <c r="J1150" s="321"/>
      <c r="L1150" s="322"/>
      <c r="M1150" s="328"/>
    </row>
    <row r="1151" spans="1:13" s="319" customFormat="1">
      <c r="A1151" s="317"/>
      <c r="B1151" s="318"/>
      <c r="H1151" s="320"/>
      <c r="I1151" s="320"/>
      <c r="J1151" s="321"/>
      <c r="L1151" s="322"/>
      <c r="M1151" s="328"/>
    </row>
    <row r="1152" spans="1:13" s="319" customFormat="1">
      <c r="A1152" s="317"/>
      <c r="B1152" s="318"/>
      <c r="H1152" s="320"/>
      <c r="I1152" s="320"/>
      <c r="J1152" s="321"/>
      <c r="L1152" s="322"/>
      <c r="M1152" s="328"/>
    </row>
    <row r="1153" spans="1:13" s="319" customFormat="1">
      <c r="A1153" s="317"/>
      <c r="B1153" s="318"/>
      <c r="H1153" s="320"/>
      <c r="I1153" s="320"/>
      <c r="J1153" s="321"/>
      <c r="L1153" s="322"/>
      <c r="M1153" s="328"/>
    </row>
    <row r="1154" spans="1:13" s="319" customFormat="1">
      <c r="A1154" s="317"/>
      <c r="B1154" s="318"/>
      <c r="H1154" s="320"/>
      <c r="I1154" s="320"/>
      <c r="J1154" s="321"/>
      <c r="L1154" s="322"/>
      <c r="M1154" s="328"/>
    </row>
    <row r="1155" spans="1:13" s="319" customFormat="1">
      <c r="A1155" s="317"/>
      <c r="B1155" s="318"/>
      <c r="H1155" s="320"/>
      <c r="I1155" s="320"/>
      <c r="J1155" s="321"/>
      <c r="L1155" s="322"/>
      <c r="M1155" s="328"/>
    </row>
    <row r="1156" spans="1:13" s="319" customFormat="1">
      <c r="A1156" s="317"/>
      <c r="B1156" s="318"/>
      <c r="H1156" s="320"/>
      <c r="I1156" s="320"/>
      <c r="J1156" s="321"/>
      <c r="L1156" s="322"/>
      <c r="M1156" s="328"/>
    </row>
    <row r="1157" spans="1:13" s="319" customFormat="1">
      <c r="A1157" s="317"/>
      <c r="B1157" s="318"/>
      <c r="H1157" s="320"/>
      <c r="I1157" s="320"/>
      <c r="J1157" s="321"/>
      <c r="L1157" s="322"/>
      <c r="M1157" s="328"/>
    </row>
    <row r="1158" spans="1:13" s="319" customFormat="1">
      <c r="A1158" s="317"/>
      <c r="B1158" s="318"/>
      <c r="H1158" s="320"/>
      <c r="I1158" s="320"/>
      <c r="J1158" s="321"/>
      <c r="L1158" s="322"/>
      <c r="M1158" s="328"/>
    </row>
    <row r="1159" spans="1:13" s="319" customFormat="1">
      <c r="A1159" s="317"/>
      <c r="B1159" s="318"/>
      <c r="H1159" s="320"/>
      <c r="I1159" s="320"/>
      <c r="J1159" s="321"/>
      <c r="L1159" s="322"/>
      <c r="M1159" s="328"/>
    </row>
    <row r="1160" spans="1:13" s="319" customFormat="1">
      <c r="A1160" s="317"/>
      <c r="B1160" s="318"/>
      <c r="H1160" s="320"/>
      <c r="I1160" s="320"/>
      <c r="J1160" s="321"/>
      <c r="L1160" s="322"/>
      <c r="M1160" s="328"/>
    </row>
    <row r="1161" spans="1:13" s="319" customFormat="1">
      <c r="A1161" s="317"/>
      <c r="B1161" s="318"/>
      <c r="H1161" s="320"/>
      <c r="I1161" s="320"/>
      <c r="J1161" s="321"/>
      <c r="L1161" s="322"/>
      <c r="M1161" s="328"/>
    </row>
    <row r="1162" spans="1:13" s="319" customFormat="1">
      <c r="A1162" s="317"/>
      <c r="B1162" s="318"/>
      <c r="H1162" s="320"/>
      <c r="I1162" s="320"/>
      <c r="J1162" s="321"/>
      <c r="L1162" s="322"/>
      <c r="M1162" s="328"/>
    </row>
    <row r="1163" spans="1:13" s="319" customFormat="1">
      <c r="A1163" s="317"/>
      <c r="B1163" s="318"/>
      <c r="H1163" s="320"/>
      <c r="I1163" s="320"/>
      <c r="J1163" s="321"/>
      <c r="L1163" s="322"/>
      <c r="M1163" s="328"/>
    </row>
    <row r="1164" spans="1:13" s="319" customFormat="1">
      <c r="A1164" s="317"/>
      <c r="B1164" s="318"/>
      <c r="H1164" s="320"/>
      <c r="I1164" s="320"/>
      <c r="J1164" s="321"/>
      <c r="L1164" s="322"/>
      <c r="M1164" s="328"/>
    </row>
    <row r="1165" spans="1:13" s="319" customFormat="1">
      <c r="A1165" s="317"/>
      <c r="B1165" s="318"/>
      <c r="H1165" s="320"/>
      <c r="I1165" s="320"/>
      <c r="J1165" s="321"/>
      <c r="L1165" s="322"/>
      <c r="M1165" s="328"/>
    </row>
    <row r="1166" spans="1:13" s="319" customFormat="1">
      <c r="A1166" s="317"/>
      <c r="B1166" s="318"/>
      <c r="H1166" s="320"/>
      <c r="I1166" s="320"/>
      <c r="J1166" s="321"/>
      <c r="L1166" s="322"/>
      <c r="M1166" s="328"/>
    </row>
    <row r="1167" spans="1:13" s="319" customFormat="1">
      <c r="A1167" s="317"/>
      <c r="B1167" s="318"/>
      <c r="H1167" s="320"/>
      <c r="I1167" s="320"/>
      <c r="J1167" s="321"/>
      <c r="L1167" s="322"/>
      <c r="M1167" s="328"/>
    </row>
    <row r="1168" spans="1:13" s="319" customFormat="1">
      <c r="A1168" s="317"/>
      <c r="B1168" s="318"/>
      <c r="H1168" s="320"/>
      <c r="I1168" s="320"/>
      <c r="J1168" s="321"/>
      <c r="L1168" s="322"/>
      <c r="M1168" s="328"/>
    </row>
    <row r="1169" spans="1:13" s="319" customFormat="1">
      <c r="A1169" s="317"/>
      <c r="B1169" s="318"/>
      <c r="H1169" s="320"/>
      <c r="I1169" s="320"/>
      <c r="J1169" s="321"/>
      <c r="L1169" s="322"/>
      <c r="M1169" s="328"/>
    </row>
    <row r="1170" spans="1:13" s="319" customFormat="1">
      <c r="A1170" s="317"/>
      <c r="B1170" s="318"/>
      <c r="H1170" s="320"/>
      <c r="I1170" s="320"/>
      <c r="J1170" s="321"/>
      <c r="L1170" s="322"/>
      <c r="M1170" s="328"/>
    </row>
    <row r="1171" spans="1:13" s="319" customFormat="1">
      <c r="A1171" s="317"/>
      <c r="B1171" s="318"/>
      <c r="H1171" s="320"/>
      <c r="I1171" s="320"/>
      <c r="J1171" s="321"/>
      <c r="L1171" s="322"/>
      <c r="M1171" s="328"/>
    </row>
    <row r="1172" spans="1:13" s="319" customFormat="1">
      <c r="A1172" s="317"/>
      <c r="B1172" s="318"/>
      <c r="H1172" s="320"/>
      <c r="I1172" s="320"/>
      <c r="J1172" s="321"/>
      <c r="L1172" s="322"/>
      <c r="M1172" s="328"/>
    </row>
    <row r="1173" spans="1:13" s="319" customFormat="1">
      <c r="A1173" s="317"/>
      <c r="B1173" s="318"/>
      <c r="H1173" s="320"/>
      <c r="I1173" s="320"/>
      <c r="J1173" s="321"/>
      <c r="L1173" s="322"/>
      <c r="M1173" s="328"/>
    </row>
    <row r="1174" spans="1:13" s="319" customFormat="1">
      <c r="A1174" s="317"/>
      <c r="B1174" s="318"/>
      <c r="H1174" s="320"/>
      <c r="I1174" s="320"/>
      <c r="J1174" s="321"/>
      <c r="L1174" s="322"/>
      <c r="M1174" s="328"/>
    </row>
    <row r="1175" spans="1:13" s="319" customFormat="1">
      <c r="A1175" s="317"/>
      <c r="B1175" s="318"/>
      <c r="H1175" s="320"/>
      <c r="I1175" s="320"/>
      <c r="J1175" s="321"/>
      <c r="L1175" s="322"/>
      <c r="M1175" s="328"/>
    </row>
    <row r="1176" spans="1:13" s="319" customFormat="1">
      <c r="A1176" s="317"/>
      <c r="B1176" s="318"/>
      <c r="H1176" s="320"/>
      <c r="I1176" s="320"/>
      <c r="J1176" s="321"/>
      <c r="L1176" s="322"/>
      <c r="M1176" s="328"/>
    </row>
    <row r="1177" spans="1:13" s="319" customFormat="1">
      <c r="A1177" s="317"/>
      <c r="B1177" s="318"/>
      <c r="H1177" s="320"/>
      <c r="I1177" s="320"/>
      <c r="J1177" s="321"/>
      <c r="L1177" s="322"/>
      <c r="M1177" s="328"/>
    </row>
    <row r="1178" spans="1:13" s="319" customFormat="1">
      <c r="A1178" s="317"/>
      <c r="B1178" s="318"/>
      <c r="H1178" s="320"/>
      <c r="I1178" s="320"/>
      <c r="J1178" s="321"/>
      <c r="L1178" s="322"/>
      <c r="M1178" s="328"/>
    </row>
    <row r="1179" spans="1:13" s="319" customFormat="1">
      <c r="A1179" s="317"/>
      <c r="B1179" s="318"/>
      <c r="H1179" s="320"/>
      <c r="I1179" s="320"/>
      <c r="J1179" s="321"/>
      <c r="L1179" s="322"/>
      <c r="M1179" s="328"/>
    </row>
    <row r="1180" spans="1:13" s="319" customFormat="1">
      <c r="A1180" s="317"/>
      <c r="B1180" s="318"/>
      <c r="H1180" s="320"/>
      <c r="I1180" s="320"/>
      <c r="J1180" s="321"/>
      <c r="L1180" s="322"/>
      <c r="M1180" s="328"/>
    </row>
    <row r="1181" spans="1:13" s="319" customFormat="1">
      <c r="A1181" s="317"/>
      <c r="B1181" s="318"/>
      <c r="H1181" s="320"/>
      <c r="I1181" s="320"/>
      <c r="J1181" s="321"/>
      <c r="L1181" s="322"/>
      <c r="M1181" s="328"/>
    </row>
    <row r="1182" spans="1:13" s="319" customFormat="1">
      <c r="A1182" s="317"/>
      <c r="B1182" s="318"/>
      <c r="H1182" s="320"/>
      <c r="I1182" s="320"/>
      <c r="J1182" s="321"/>
      <c r="L1182" s="322"/>
      <c r="M1182" s="328"/>
    </row>
    <row r="1183" spans="1:13" s="319" customFormat="1">
      <c r="A1183" s="317"/>
      <c r="B1183" s="318"/>
      <c r="H1183" s="320"/>
      <c r="I1183" s="320"/>
      <c r="J1183" s="321"/>
      <c r="L1183" s="322"/>
      <c r="M1183" s="328"/>
    </row>
    <row r="1184" spans="1:13" s="319" customFormat="1">
      <c r="A1184" s="317"/>
      <c r="B1184" s="318"/>
      <c r="H1184" s="320"/>
      <c r="I1184" s="320"/>
      <c r="J1184" s="321"/>
      <c r="L1184" s="322"/>
      <c r="M1184" s="328"/>
    </row>
    <row r="1185" spans="1:13" s="319" customFormat="1">
      <c r="A1185" s="317"/>
      <c r="B1185" s="318"/>
      <c r="H1185" s="320"/>
      <c r="I1185" s="320"/>
      <c r="J1185" s="321"/>
      <c r="L1185" s="322"/>
      <c r="M1185" s="328"/>
    </row>
    <row r="1186" spans="1:13" s="319" customFormat="1">
      <c r="A1186" s="317"/>
      <c r="B1186" s="318"/>
      <c r="H1186" s="320"/>
      <c r="I1186" s="320"/>
      <c r="J1186" s="321"/>
      <c r="L1186" s="322"/>
      <c r="M1186" s="328"/>
    </row>
    <row r="1187" spans="1:13" s="319" customFormat="1">
      <c r="A1187" s="317"/>
      <c r="B1187" s="318"/>
      <c r="H1187" s="320"/>
      <c r="I1187" s="320"/>
      <c r="J1187" s="321"/>
      <c r="L1187" s="322"/>
      <c r="M1187" s="328"/>
    </row>
    <row r="1188" spans="1:13" s="319" customFormat="1">
      <c r="A1188" s="317"/>
      <c r="B1188" s="318"/>
      <c r="H1188" s="320"/>
      <c r="I1188" s="320"/>
      <c r="J1188" s="321"/>
      <c r="L1188" s="322"/>
      <c r="M1188" s="328"/>
    </row>
    <row r="1189" spans="1:13" s="319" customFormat="1">
      <c r="A1189" s="317"/>
      <c r="B1189" s="318"/>
      <c r="H1189" s="320"/>
      <c r="I1189" s="320"/>
      <c r="J1189" s="321"/>
      <c r="L1189" s="322"/>
      <c r="M1189" s="328"/>
    </row>
    <row r="1190" spans="1:13" s="319" customFormat="1">
      <c r="A1190" s="317"/>
      <c r="B1190" s="318"/>
      <c r="H1190" s="320"/>
      <c r="I1190" s="320"/>
      <c r="J1190" s="321"/>
      <c r="L1190" s="322"/>
      <c r="M1190" s="328"/>
    </row>
    <row r="1191" spans="1:13" s="319" customFormat="1">
      <c r="A1191" s="317"/>
      <c r="B1191" s="318"/>
      <c r="H1191" s="320"/>
      <c r="I1191" s="320"/>
      <c r="J1191" s="321"/>
      <c r="L1191" s="322"/>
      <c r="M1191" s="328"/>
    </row>
    <row r="1192" spans="1:13" s="319" customFormat="1">
      <c r="A1192" s="317"/>
      <c r="B1192" s="318"/>
      <c r="H1192" s="320"/>
      <c r="I1192" s="320"/>
      <c r="J1192" s="321"/>
      <c r="L1192" s="322"/>
      <c r="M1192" s="328"/>
    </row>
    <row r="1193" spans="1:13" s="319" customFormat="1">
      <c r="A1193" s="317"/>
      <c r="B1193" s="318"/>
      <c r="H1193" s="320"/>
      <c r="I1193" s="320"/>
      <c r="J1193" s="321"/>
      <c r="L1193" s="322"/>
      <c r="M1193" s="328"/>
    </row>
    <row r="1194" spans="1:13" s="319" customFormat="1">
      <c r="A1194" s="317"/>
      <c r="B1194" s="318"/>
      <c r="H1194" s="320"/>
      <c r="I1194" s="320"/>
      <c r="J1194" s="321"/>
      <c r="L1194" s="322"/>
      <c r="M1194" s="328"/>
    </row>
    <row r="1195" spans="1:13" s="319" customFormat="1">
      <c r="A1195" s="317"/>
      <c r="B1195" s="318"/>
      <c r="H1195" s="320"/>
      <c r="I1195" s="320"/>
      <c r="J1195" s="321"/>
      <c r="L1195" s="322"/>
      <c r="M1195" s="328"/>
    </row>
    <row r="1196" spans="1:13" s="319" customFormat="1">
      <c r="A1196" s="317"/>
      <c r="B1196" s="318"/>
      <c r="H1196" s="320"/>
      <c r="I1196" s="320"/>
      <c r="J1196" s="321"/>
      <c r="L1196" s="322"/>
      <c r="M1196" s="328"/>
    </row>
    <row r="1197" spans="1:13" s="319" customFormat="1">
      <c r="A1197" s="317"/>
      <c r="B1197" s="318"/>
      <c r="H1197" s="320"/>
      <c r="I1197" s="320"/>
      <c r="J1197" s="321"/>
      <c r="L1197" s="322"/>
      <c r="M1197" s="328"/>
    </row>
    <row r="1198" spans="1:13" s="319" customFormat="1">
      <c r="A1198" s="317"/>
      <c r="B1198" s="318"/>
      <c r="H1198" s="320"/>
      <c r="I1198" s="320"/>
      <c r="J1198" s="321"/>
      <c r="L1198" s="322"/>
      <c r="M1198" s="328"/>
    </row>
    <row r="1199" spans="1:13" s="319" customFormat="1">
      <c r="A1199" s="317"/>
      <c r="B1199" s="318"/>
      <c r="H1199" s="320"/>
      <c r="I1199" s="320"/>
      <c r="J1199" s="321"/>
      <c r="L1199" s="322"/>
      <c r="M1199" s="328"/>
    </row>
    <row r="1200" spans="1:13" s="319" customFormat="1">
      <c r="A1200" s="317"/>
      <c r="B1200" s="318"/>
      <c r="H1200" s="320"/>
      <c r="I1200" s="320"/>
      <c r="J1200" s="321"/>
      <c r="L1200" s="322"/>
      <c r="M1200" s="328"/>
    </row>
    <row r="1201" spans="1:13" s="319" customFormat="1">
      <c r="A1201" s="317"/>
      <c r="B1201" s="318"/>
      <c r="H1201" s="320"/>
      <c r="I1201" s="320"/>
      <c r="J1201" s="321"/>
      <c r="L1201" s="322"/>
      <c r="M1201" s="328"/>
    </row>
    <row r="1202" spans="1:13" s="319" customFormat="1">
      <c r="A1202" s="317"/>
      <c r="B1202" s="318"/>
      <c r="H1202" s="320"/>
      <c r="I1202" s="320"/>
      <c r="J1202" s="321"/>
      <c r="L1202" s="322"/>
      <c r="M1202" s="328"/>
    </row>
    <row r="1203" spans="1:13" s="319" customFormat="1">
      <c r="A1203" s="317"/>
      <c r="B1203" s="318"/>
      <c r="H1203" s="320"/>
      <c r="I1203" s="320"/>
      <c r="J1203" s="321"/>
      <c r="L1203" s="322"/>
      <c r="M1203" s="328"/>
    </row>
    <row r="1204" spans="1:13" s="319" customFormat="1">
      <c r="A1204" s="317"/>
      <c r="B1204" s="318"/>
      <c r="H1204" s="320"/>
      <c r="I1204" s="320"/>
      <c r="J1204" s="321"/>
      <c r="L1204" s="322"/>
      <c r="M1204" s="328"/>
    </row>
    <row r="1205" spans="1:13" s="319" customFormat="1">
      <c r="A1205" s="317"/>
      <c r="B1205" s="318"/>
      <c r="H1205" s="320"/>
      <c r="I1205" s="320"/>
      <c r="J1205" s="321"/>
      <c r="L1205" s="322"/>
      <c r="M1205" s="328"/>
    </row>
    <row r="1206" spans="1:13" s="319" customFormat="1">
      <c r="A1206" s="317"/>
      <c r="B1206" s="318"/>
      <c r="H1206" s="320"/>
      <c r="I1206" s="320"/>
      <c r="J1206" s="321"/>
      <c r="L1206" s="322"/>
      <c r="M1206" s="328"/>
    </row>
    <row r="1207" spans="1:13" s="319" customFormat="1">
      <c r="A1207" s="317"/>
      <c r="B1207" s="318"/>
      <c r="H1207" s="320"/>
      <c r="I1207" s="320"/>
      <c r="J1207" s="321"/>
      <c r="L1207" s="322"/>
      <c r="M1207" s="328"/>
    </row>
    <row r="1208" spans="1:13" s="319" customFormat="1">
      <c r="A1208" s="317"/>
      <c r="B1208" s="318"/>
      <c r="H1208" s="320"/>
      <c r="I1208" s="320"/>
      <c r="J1208" s="321"/>
      <c r="L1208" s="322"/>
      <c r="M1208" s="328"/>
    </row>
    <row r="1209" spans="1:13" s="319" customFormat="1">
      <c r="A1209" s="317"/>
      <c r="B1209" s="318"/>
      <c r="H1209" s="320"/>
      <c r="I1209" s="320"/>
      <c r="J1209" s="321"/>
      <c r="L1209" s="322"/>
      <c r="M1209" s="328"/>
    </row>
    <row r="1210" spans="1:13" s="319" customFormat="1">
      <c r="A1210" s="317"/>
      <c r="B1210" s="318"/>
      <c r="H1210" s="320"/>
      <c r="I1210" s="320"/>
      <c r="J1210" s="321"/>
      <c r="L1210" s="322"/>
      <c r="M1210" s="328"/>
    </row>
    <row r="1211" spans="1:13" s="319" customFormat="1">
      <c r="A1211" s="317"/>
      <c r="B1211" s="318"/>
      <c r="H1211" s="320"/>
      <c r="I1211" s="320"/>
      <c r="J1211" s="321"/>
      <c r="L1211" s="322"/>
      <c r="M1211" s="328"/>
    </row>
    <row r="1212" spans="1:13" s="319" customFormat="1">
      <c r="A1212" s="317"/>
      <c r="B1212" s="318"/>
      <c r="H1212" s="320"/>
      <c r="I1212" s="320"/>
      <c r="J1212" s="321"/>
      <c r="L1212" s="322"/>
      <c r="M1212" s="328"/>
    </row>
    <row r="1213" spans="1:13" s="319" customFormat="1">
      <c r="A1213" s="317"/>
      <c r="B1213" s="318"/>
      <c r="H1213" s="320"/>
      <c r="I1213" s="320"/>
      <c r="J1213" s="321"/>
      <c r="L1213" s="322"/>
      <c r="M1213" s="328"/>
    </row>
    <row r="1214" spans="1:13" s="319" customFormat="1">
      <c r="A1214" s="317"/>
      <c r="B1214" s="318"/>
      <c r="H1214" s="320"/>
      <c r="I1214" s="320"/>
      <c r="J1214" s="321"/>
      <c r="L1214" s="322"/>
      <c r="M1214" s="328"/>
    </row>
    <row r="1215" spans="1:13" s="319" customFormat="1">
      <c r="A1215" s="317"/>
      <c r="B1215" s="318"/>
      <c r="H1215" s="320"/>
      <c r="I1215" s="320"/>
      <c r="J1215" s="321"/>
      <c r="L1215" s="322"/>
      <c r="M1215" s="328"/>
    </row>
    <row r="1216" spans="1:13" s="319" customFormat="1">
      <c r="A1216" s="317"/>
      <c r="B1216" s="318"/>
      <c r="H1216" s="320"/>
      <c r="I1216" s="320"/>
      <c r="J1216" s="321"/>
      <c r="L1216" s="322"/>
      <c r="M1216" s="328"/>
    </row>
    <row r="1217" spans="1:13" s="319" customFormat="1">
      <c r="A1217" s="317"/>
      <c r="B1217" s="318"/>
      <c r="H1217" s="320"/>
      <c r="I1217" s="320"/>
      <c r="J1217" s="321"/>
      <c r="L1217" s="322"/>
      <c r="M1217" s="328"/>
    </row>
    <row r="1218" spans="1:13" s="319" customFormat="1">
      <c r="A1218" s="317"/>
      <c r="B1218" s="318"/>
      <c r="H1218" s="320"/>
      <c r="I1218" s="320"/>
      <c r="J1218" s="321"/>
      <c r="L1218" s="322"/>
      <c r="M1218" s="328"/>
    </row>
    <row r="1219" spans="1:13" s="319" customFormat="1">
      <c r="A1219" s="317"/>
      <c r="B1219" s="318"/>
      <c r="H1219" s="320"/>
      <c r="I1219" s="320"/>
      <c r="J1219" s="321"/>
      <c r="L1219" s="322"/>
      <c r="M1219" s="328"/>
    </row>
    <row r="1220" spans="1:13" s="319" customFormat="1">
      <c r="A1220" s="317"/>
      <c r="B1220" s="318"/>
      <c r="H1220" s="320"/>
      <c r="I1220" s="320"/>
      <c r="J1220" s="321"/>
      <c r="L1220" s="322"/>
      <c r="M1220" s="328"/>
    </row>
    <row r="1221" spans="1:13" s="319" customFormat="1">
      <c r="A1221" s="317"/>
      <c r="B1221" s="318"/>
      <c r="H1221" s="320"/>
      <c r="I1221" s="320"/>
      <c r="J1221" s="321"/>
      <c r="L1221" s="322"/>
      <c r="M1221" s="328"/>
    </row>
    <row r="1222" spans="1:13" s="319" customFormat="1">
      <c r="A1222" s="317"/>
      <c r="B1222" s="318"/>
      <c r="H1222" s="320"/>
      <c r="I1222" s="320"/>
      <c r="J1222" s="321"/>
      <c r="L1222" s="322"/>
      <c r="M1222" s="328"/>
    </row>
    <row r="1223" spans="1:13" s="319" customFormat="1">
      <c r="A1223" s="317"/>
      <c r="B1223" s="318"/>
      <c r="H1223" s="320"/>
      <c r="I1223" s="320"/>
      <c r="J1223" s="321"/>
      <c r="L1223" s="322"/>
      <c r="M1223" s="328"/>
    </row>
    <row r="1224" spans="1:13" s="319" customFormat="1">
      <c r="A1224" s="317"/>
      <c r="B1224" s="318"/>
      <c r="H1224" s="320"/>
      <c r="I1224" s="320"/>
      <c r="J1224" s="321"/>
      <c r="L1224" s="322"/>
      <c r="M1224" s="328"/>
    </row>
    <row r="1225" spans="1:13" s="319" customFormat="1">
      <c r="A1225" s="317"/>
      <c r="B1225" s="318"/>
      <c r="H1225" s="320"/>
      <c r="I1225" s="320"/>
      <c r="J1225" s="321"/>
      <c r="L1225" s="322"/>
      <c r="M1225" s="328"/>
    </row>
    <row r="1226" spans="1:13" s="319" customFormat="1">
      <c r="A1226" s="317"/>
      <c r="B1226" s="318"/>
      <c r="H1226" s="320"/>
      <c r="I1226" s="320"/>
      <c r="J1226" s="321"/>
      <c r="L1226" s="322"/>
      <c r="M1226" s="328"/>
    </row>
    <row r="1227" spans="1:13" s="319" customFormat="1">
      <c r="A1227" s="317"/>
      <c r="B1227" s="318"/>
      <c r="H1227" s="320"/>
      <c r="I1227" s="320"/>
      <c r="J1227" s="321"/>
      <c r="L1227" s="322"/>
      <c r="M1227" s="328"/>
    </row>
    <row r="1228" spans="1:13" s="319" customFormat="1">
      <c r="A1228" s="317"/>
      <c r="B1228" s="318"/>
      <c r="H1228" s="320"/>
      <c r="I1228" s="320"/>
      <c r="J1228" s="321"/>
      <c r="L1228" s="322"/>
      <c r="M1228" s="328"/>
    </row>
    <row r="1229" spans="1:13" s="319" customFormat="1">
      <c r="A1229" s="317"/>
      <c r="B1229" s="318"/>
      <c r="H1229" s="320"/>
      <c r="I1229" s="320"/>
      <c r="J1229" s="321"/>
      <c r="L1229" s="322"/>
      <c r="M1229" s="328"/>
    </row>
    <row r="1230" spans="1:13" s="319" customFormat="1">
      <c r="A1230" s="317"/>
      <c r="B1230" s="318"/>
      <c r="H1230" s="320"/>
      <c r="I1230" s="320"/>
      <c r="J1230" s="321"/>
      <c r="L1230" s="322"/>
      <c r="M1230" s="328"/>
    </row>
    <row r="1231" spans="1:13" s="319" customFormat="1">
      <c r="A1231" s="317"/>
      <c r="B1231" s="318"/>
      <c r="H1231" s="320"/>
      <c r="I1231" s="320"/>
      <c r="J1231" s="321"/>
      <c r="L1231" s="322"/>
      <c r="M1231" s="328"/>
    </row>
    <row r="1232" spans="1:13" s="319" customFormat="1">
      <c r="A1232" s="317"/>
      <c r="B1232" s="318"/>
      <c r="H1232" s="320"/>
      <c r="I1232" s="320"/>
      <c r="J1232" s="321"/>
      <c r="L1232" s="322"/>
      <c r="M1232" s="328"/>
    </row>
    <row r="1233" spans="1:13" s="319" customFormat="1">
      <c r="A1233" s="317"/>
      <c r="B1233" s="318"/>
      <c r="H1233" s="320"/>
      <c r="I1233" s="320"/>
      <c r="J1233" s="321"/>
      <c r="L1233" s="322"/>
      <c r="M1233" s="328"/>
    </row>
    <row r="1234" spans="1:13" s="319" customFormat="1">
      <c r="A1234" s="317"/>
      <c r="B1234" s="318"/>
      <c r="H1234" s="320"/>
      <c r="I1234" s="320"/>
      <c r="J1234" s="321"/>
      <c r="L1234" s="322"/>
      <c r="M1234" s="328"/>
    </row>
    <row r="1235" spans="1:13" s="319" customFormat="1">
      <c r="A1235" s="317"/>
      <c r="B1235" s="318"/>
      <c r="H1235" s="320"/>
      <c r="I1235" s="320"/>
      <c r="J1235" s="321"/>
      <c r="L1235" s="322"/>
      <c r="M1235" s="328"/>
    </row>
    <row r="1236" spans="1:13" s="319" customFormat="1">
      <c r="A1236" s="317"/>
      <c r="B1236" s="318"/>
      <c r="H1236" s="320"/>
      <c r="I1236" s="320"/>
      <c r="J1236" s="321"/>
      <c r="L1236" s="322"/>
      <c r="M1236" s="328"/>
    </row>
    <row r="1237" spans="1:13" s="319" customFormat="1">
      <c r="A1237" s="317"/>
      <c r="B1237" s="318"/>
      <c r="H1237" s="320"/>
      <c r="I1237" s="320"/>
      <c r="J1237" s="321"/>
      <c r="L1237" s="322"/>
      <c r="M1237" s="328"/>
    </row>
    <row r="1238" spans="1:13" s="319" customFormat="1">
      <c r="A1238" s="317"/>
      <c r="B1238" s="318"/>
      <c r="H1238" s="320"/>
      <c r="I1238" s="320"/>
      <c r="J1238" s="321"/>
      <c r="L1238" s="322"/>
      <c r="M1238" s="328"/>
    </row>
    <row r="1239" spans="1:13" s="319" customFormat="1">
      <c r="A1239" s="317"/>
      <c r="B1239" s="318"/>
      <c r="H1239" s="320"/>
      <c r="I1239" s="320"/>
      <c r="J1239" s="321"/>
      <c r="L1239" s="322"/>
      <c r="M1239" s="328"/>
    </row>
    <row r="1240" spans="1:13" s="319" customFormat="1">
      <c r="A1240" s="317"/>
      <c r="B1240" s="318"/>
      <c r="H1240" s="320"/>
      <c r="I1240" s="320"/>
      <c r="J1240" s="321"/>
      <c r="L1240" s="322"/>
      <c r="M1240" s="328"/>
    </row>
    <row r="1241" spans="1:13" s="319" customFormat="1">
      <c r="A1241" s="317"/>
      <c r="B1241" s="318"/>
      <c r="H1241" s="320"/>
      <c r="I1241" s="320"/>
      <c r="J1241" s="321"/>
      <c r="L1241" s="322"/>
      <c r="M1241" s="328"/>
    </row>
    <row r="1242" spans="1:13" s="319" customFormat="1">
      <c r="A1242" s="317"/>
      <c r="B1242" s="318"/>
      <c r="H1242" s="320"/>
      <c r="I1242" s="320"/>
      <c r="J1242" s="321"/>
      <c r="L1242" s="322"/>
      <c r="M1242" s="328"/>
    </row>
    <row r="1243" spans="1:13" s="319" customFormat="1">
      <c r="A1243" s="317"/>
      <c r="B1243" s="318"/>
      <c r="H1243" s="320"/>
      <c r="I1243" s="320"/>
      <c r="J1243" s="321"/>
      <c r="L1243" s="322"/>
      <c r="M1243" s="328"/>
    </row>
    <row r="1244" spans="1:13" s="319" customFormat="1">
      <c r="A1244" s="317"/>
      <c r="B1244" s="318"/>
      <c r="H1244" s="320"/>
      <c r="I1244" s="320"/>
      <c r="J1244" s="321"/>
      <c r="L1244" s="322"/>
      <c r="M1244" s="328"/>
    </row>
    <row r="1245" spans="1:13" s="319" customFormat="1">
      <c r="A1245" s="317"/>
      <c r="B1245" s="318"/>
      <c r="H1245" s="320"/>
      <c r="I1245" s="320"/>
      <c r="J1245" s="321"/>
      <c r="L1245" s="322"/>
      <c r="M1245" s="328"/>
    </row>
    <row r="1246" spans="1:13" s="319" customFormat="1">
      <c r="A1246" s="317"/>
      <c r="B1246" s="318"/>
      <c r="H1246" s="320"/>
      <c r="I1246" s="320"/>
      <c r="J1246" s="321"/>
      <c r="L1246" s="322"/>
      <c r="M1246" s="328"/>
    </row>
    <row r="1247" spans="1:13" s="319" customFormat="1">
      <c r="A1247" s="317"/>
      <c r="B1247" s="318"/>
      <c r="H1247" s="320"/>
      <c r="I1247" s="320"/>
      <c r="J1247" s="321"/>
      <c r="L1247" s="322"/>
      <c r="M1247" s="328"/>
    </row>
    <row r="1248" spans="1:13" s="319" customFormat="1">
      <c r="A1248" s="317"/>
      <c r="B1248" s="318"/>
      <c r="H1248" s="320"/>
      <c r="I1248" s="320"/>
      <c r="J1248" s="321"/>
      <c r="L1248" s="322"/>
      <c r="M1248" s="328"/>
    </row>
    <row r="1249" spans="1:13" s="319" customFormat="1">
      <c r="A1249" s="317"/>
      <c r="B1249" s="318"/>
      <c r="H1249" s="320"/>
      <c r="I1249" s="320"/>
      <c r="J1249" s="321"/>
      <c r="L1249" s="322"/>
      <c r="M1249" s="328"/>
    </row>
    <row r="1250" spans="1:13" s="319" customFormat="1">
      <c r="A1250" s="317"/>
      <c r="B1250" s="318"/>
      <c r="H1250" s="320"/>
      <c r="I1250" s="320"/>
      <c r="J1250" s="321"/>
      <c r="L1250" s="322"/>
      <c r="M1250" s="328"/>
    </row>
    <row r="1251" spans="1:13" s="319" customFormat="1">
      <c r="A1251" s="317"/>
      <c r="B1251" s="318"/>
      <c r="H1251" s="320"/>
      <c r="I1251" s="320"/>
      <c r="J1251" s="321"/>
      <c r="L1251" s="322"/>
      <c r="M1251" s="328"/>
    </row>
    <row r="1252" spans="1:13" s="319" customFormat="1">
      <c r="A1252" s="317"/>
      <c r="B1252" s="318"/>
      <c r="H1252" s="320"/>
      <c r="I1252" s="320"/>
      <c r="J1252" s="321"/>
      <c r="L1252" s="322"/>
      <c r="M1252" s="328"/>
    </row>
    <row r="1253" spans="1:13" s="319" customFormat="1">
      <c r="A1253" s="317"/>
      <c r="B1253" s="318"/>
      <c r="H1253" s="320"/>
      <c r="I1253" s="320"/>
      <c r="J1253" s="321"/>
      <c r="L1253" s="322"/>
      <c r="M1253" s="328"/>
    </row>
    <row r="1254" spans="1:13" s="319" customFormat="1">
      <c r="A1254" s="317"/>
      <c r="B1254" s="318"/>
      <c r="H1254" s="320"/>
      <c r="I1254" s="320"/>
      <c r="J1254" s="321"/>
      <c r="L1254" s="322"/>
      <c r="M1254" s="328"/>
    </row>
    <row r="1255" spans="1:13" s="319" customFormat="1">
      <c r="A1255" s="317"/>
      <c r="B1255" s="318"/>
      <c r="H1255" s="320"/>
      <c r="I1255" s="320"/>
      <c r="J1255" s="321"/>
      <c r="L1255" s="322"/>
      <c r="M1255" s="328"/>
    </row>
    <row r="1256" spans="1:13" s="319" customFormat="1">
      <c r="A1256" s="317"/>
      <c r="B1256" s="318"/>
      <c r="H1256" s="320"/>
      <c r="I1256" s="320"/>
      <c r="J1256" s="321"/>
      <c r="L1256" s="322"/>
      <c r="M1256" s="328"/>
    </row>
    <row r="1257" spans="1:13" s="319" customFormat="1">
      <c r="A1257" s="317"/>
      <c r="B1257" s="318"/>
      <c r="H1257" s="320"/>
      <c r="I1257" s="320"/>
      <c r="J1257" s="321"/>
      <c r="L1257" s="322"/>
      <c r="M1257" s="328"/>
    </row>
    <row r="1258" spans="1:13" s="319" customFormat="1">
      <c r="A1258" s="317"/>
      <c r="B1258" s="318"/>
      <c r="H1258" s="320"/>
      <c r="I1258" s="320"/>
      <c r="J1258" s="321"/>
      <c r="L1258" s="322"/>
      <c r="M1258" s="328"/>
    </row>
    <row r="1259" spans="1:13" s="319" customFormat="1">
      <c r="A1259" s="317"/>
      <c r="B1259" s="318"/>
      <c r="H1259" s="320"/>
      <c r="I1259" s="320"/>
      <c r="J1259" s="321"/>
      <c r="L1259" s="322"/>
      <c r="M1259" s="328"/>
    </row>
    <row r="1260" spans="1:13" s="319" customFormat="1">
      <c r="A1260" s="317"/>
      <c r="B1260" s="318"/>
      <c r="H1260" s="320"/>
      <c r="I1260" s="320"/>
      <c r="J1260" s="321"/>
      <c r="L1260" s="322"/>
      <c r="M1260" s="328"/>
    </row>
    <row r="1261" spans="1:13" s="319" customFormat="1">
      <c r="A1261" s="317"/>
      <c r="B1261" s="318"/>
      <c r="H1261" s="320"/>
      <c r="I1261" s="320"/>
      <c r="J1261" s="321"/>
      <c r="L1261" s="322"/>
      <c r="M1261" s="328"/>
    </row>
    <row r="1262" spans="1:13" s="319" customFormat="1">
      <c r="A1262" s="317"/>
      <c r="B1262" s="318"/>
      <c r="H1262" s="320"/>
      <c r="I1262" s="320"/>
      <c r="J1262" s="321"/>
      <c r="L1262" s="322"/>
      <c r="M1262" s="328"/>
    </row>
    <row r="1263" spans="1:13" s="319" customFormat="1">
      <c r="A1263" s="317"/>
      <c r="B1263" s="318"/>
      <c r="H1263" s="320"/>
      <c r="I1263" s="320"/>
      <c r="J1263" s="321"/>
      <c r="L1263" s="322"/>
      <c r="M1263" s="328"/>
    </row>
    <row r="1264" spans="1:13" s="319" customFormat="1">
      <c r="A1264" s="317"/>
      <c r="B1264" s="318"/>
      <c r="H1264" s="320"/>
      <c r="I1264" s="320"/>
      <c r="J1264" s="321"/>
      <c r="L1264" s="322"/>
      <c r="M1264" s="328"/>
    </row>
    <row r="1265" spans="1:13" s="319" customFormat="1">
      <c r="A1265" s="317"/>
      <c r="B1265" s="318"/>
      <c r="H1265" s="320"/>
      <c r="I1265" s="320"/>
      <c r="J1265" s="321"/>
      <c r="L1265" s="322"/>
      <c r="M1265" s="328"/>
    </row>
    <row r="1266" spans="1:13" s="319" customFormat="1">
      <c r="A1266" s="317"/>
      <c r="B1266" s="318"/>
      <c r="H1266" s="320"/>
      <c r="I1266" s="320"/>
      <c r="J1266" s="321"/>
      <c r="L1266" s="322"/>
      <c r="M1266" s="328"/>
    </row>
    <row r="1267" spans="1:13" s="319" customFormat="1">
      <c r="A1267" s="317"/>
      <c r="B1267" s="318"/>
      <c r="H1267" s="320"/>
      <c r="I1267" s="320"/>
      <c r="J1267" s="321"/>
      <c r="L1267" s="322"/>
      <c r="M1267" s="328"/>
    </row>
    <row r="1268" spans="1:13" s="319" customFormat="1">
      <c r="A1268" s="317"/>
      <c r="B1268" s="318"/>
      <c r="H1268" s="320"/>
      <c r="I1268" s="320"/>
      <c r="J1268" s="321"/>
      <c r="L1268" s="322"/>
      <c r="M1268" s="328"/>
    </row>
    <row r="1269" spans="1:13" s="319" customFormat="1">
      <c r="A1269" s="317"/>
      <c r="B1269" s="318"/>
      <c r="H1269" s="320"/>
      <c r="I1269" s="320"/>
      <c r="J1269" s="321"/>
      <c r="L1269" s="322"/>
      <c r="M1269" s="328"/>
    </row>
    <row r="1270" spans="1:13" s="319" customFormat="1">
      <c r="A1270" s="317"/>
      <c r="B1270" s="318"/>
      <c r="H1270" s="320"/>
      <c r="I1270" s="320"/>
      <c r="J1270" s="321"/>
      <c r="L1270" s="322"/>
      <c r="M1270" s="328"/>
    </row>
    <row r="1271" spans="1:13" s="319" customFormat="1">
      <c r="A1271" s="317"/>
      <c r="B1271" s="318"/>
      <c r="H1271" s="320"/>
      <c r="I1271" s="320"/>
      <c r="J1271" s="321"/>
      <c r="L1271" s="322"/>
      <c r="M1271" s="328"/>
    </row>
    <row r="1272" spans="1:13" s="319" customFormat="1">
      <c r="A1272" s="317"/>
      <c r="B1272" s="318"/>
      <c r="H1272" s="320"/>
      <c r="I1272" s="320"/>
      <c r="J1272" s="321"/>
      <c r="L1272" s="322"/>
      <c r="M1272" s="328"/>
    </row>
    <row r="1273" spans="1:13" s="319" customFormat="1">
      <c r="A1273" s="317"/>
      <c r="B1273" s="318"/>
      <c r="H1273" s="320"/>
      <c r="I1273" s="320"/>
      <c r="J1273" s="321"/>
      <c r="L1273" s="322"/>
      <c r="M1273" s="328"/>
    </row>
    <row r="1274" spans="1:13" s="319" customFormat="1">
      <c r="A1274" s="317"/>
      <c r="B1274" s="318"/>
      <c r="H1274" s="320"/>
      <c r="I1274" s="320"/>
      <c r="J1274" s="321"/>
      <c r="L1274" s="322"/>
      <c r="M1274" s="328"/>
    </row>
    <row r="1275" spans="1:13" s="319" customFormat="1">
      <c r="A1275" s="317"/>
      <c r="B1275" s="318"/>
      <c r="H1275" s="320"/>
      <c r="I1275" s="320"/>
      <c r="J1275" s="321"/>
      <c r="L1275" s="322"/>
      <c r="M1275" s="328"/>
    </row>
    <row r="1276" spans="1:13" s="319" customFormat="1">
      <c r="A1276" s="317"/>
      <c r="B1276" s="318"/>
      <c r="H1276" s="320"/>
      <c r="I1276" s="320"/>
      <c r="J1276" s="321"/>
      <c r="L1276" s="322"/>
      <c r="M1276" s="328"/>
    </row>
    <row r="1277" spans="1:13" s="319" customFormat="1">
      <c r="A1277" s="317"/>
      <c r="B1277" s="318"/>
      <c r="H1277" s="320"/>
      <c r="I1277" s="320"/>
      <c r="J1277" s="321"/>
      <c r="L1277" s="322"/>
      <c r="M1277" s="328"/>
    </row>
    <row r="1278" spans="1:13" s="319" customFormat="1">
      <c r="A1278" s="317"/>
      <c r="B1278" s="318"/>
      <c r="H1278" s="320"/>
      <c r="I1278" s="320"/>
      <c r="J1278" s="321"/>
      <c r="L1278" s="322"/>
      <c r="M1278" s="328"/>
    </row>
    <row r="1279" spans="1:13" s="319" customFormat="1">
      <c r="A1279" s="317"/>
      <c r="B1279" s="318"/>
      <c r="H1279" s="320"/>
      <c r="I1279" s="320"/>
      <c r="J1279" s="321"/>
      <c r="L1279" s="322"/>
      <c r="M1279" s="328"/>
    </row>
    <row r="1280" spans="1:13" s="319" customFormat="1">
      <c r="A1280" s="317"/>
      <c r="B1280" s="318"/>
      <c r="H1280" s="320"/>
      <c r="I1280" s="320"/>
      <c r="J1280" s="321"/>
      <c r="L1280" s="322"/>
      <c r="M1280" s="328"/>
    </row>
    <row r="1281" spans="1:13" s="319" customFormat="1">
      <c r="A1281" s="317"/>
      <c r="B1281" s="318"/>
      <c r="H1281" s="320"/>
      <c r="I1281" s="320"/>
      <c r="J1281" s="321"/>
      <c r="L1281" s="322"/>
      <c r="M1281" s="328"/>
    </row>
    <row r="1282" spans="1:13" s="319" customFormat="1">
      <c r="A1282" s="317"/>
      <c r="B1282" s="318"/>
      <c r="H1282" s="320"/>
      <c r="I1282" s="320"/>
      <c r="J1282" s="321"/>
      <c r="L1282" s="322"/>
      <c r="M1282" s="328"/>
    </row>
    <row r="1283" spans="1:13" s="319" customFormat="1">
      <c r="A1283" s="317"/>
      <c r="B1283" s="318"/>
      <c r="H1283" s="320"/>
      <c r="I1283" s="320"/>
      <c r="J1283" s="321"/>
      <c r="L1283" s="322"/>
      <c r="M1283" s="328"/>
    </row>
    <row r="1284" spans="1:13" s="319" customFormat="1">
      <c r="A1284" s="317"/>
      <c r="B1284" s="318"/>
      <c r="H1284" s="320"/>
      <c r="I1284" s="320"/>
      <c r="J1284" s="321"/>
      <c r="L1284" s="322"/>
      <c r="M1284" s="328"/>
    </row>
    <row r="1285" spans="1:13" s="319" customFormat="1">
      <c r="A1285" s="317"/>
      <c r="B1285" s="318"/>
      <c r="H1285" s="320"/>
      <c r="I1285" s="320"/>
      <c r="J1285" s="321"/>
      <c r="L1285" s="322"/>
      <c r="M1285" s="328"/>
    </row>
    <row r="1286" spans="1:13" s="319" customFormat="1">
      <c r="A1286" s="317"/>
      <c r="B1286" s="318"/>
      <c r="H1286" s="320"/>
      <c r="I1286" s="320"/>
      <c r="J1286" s="321"/>
      <c r="L1286" s="322"/>
      <c r="M1286" s="328"/>
    </row>
    <row r="1287" spans="1:13" s="319" customFormat="1">
      <c r="A1287" s="317"/>
      <c r="B1287" s="318"/>
      <c r="H1287" s="320"/>
      <c r="I1287" s="320"/>
      <c r="J1287" s="321"/>
      <c r="L1287" s="322"/>
      <c r="M1287" s="328"/>
    </row>
    <row r="1288" spans="1:13" s="319" customFormat="1">
      <c r="A1288" s="317"/>
      <c r="B1288" s="318"/>
      <c r="H1288" s="320"/>
      <c r="I1288" s="320"/>
      <c r="J1288" s="321"/>
      <c r="L1288" s="322"/>
      <c r="M1288" s="328"/>
    </row>
    <row r="1289" spans="1:13" s="319" customFormat="1">
      <c r="A1289" s="317"/>
      <c r="B1289" s="318"/>
      <c r="H1289" s="320"/>
      <c r="I1289" s="320"/>
      <c r="J1289" s="321"/>
      <c r="L1289" s="322"/>
      <c r="M1289" s="328"/>
    </row>
    <row r="1290" spans="1:13" s="319" customFormat="1">
      <c r="A1290" s="317"/>
      <c r="B1290" s="318"/>
      <c r="H1290" s="320"/>
      <c r="I1290" s="320"/>
      <c r="J1290" s="321"/>
      <c r="L1290" s="322"/>
      <c r="M1290" s="328"/>
    </row>
    <row r="1291" spans="1:13" s="319" customFormat="1">
      <c r="A1291" s="317"/>
      <c r="B1291" s="318"/>
      <c r="H1291" s="320"/>
      <c r="I1291" s="320"/>
      <c r="J1291" s="321"/>
      <c r="L1291" s="322"/>
      <c r="M1291" s="328"/>
    </row>
    <row r="1292" spans="1:13" s="319" customFormat="1">
      <c r="A1292" s="317"/>
      <c r="B1292" s="318"/>
      <c r="H1292" s="320"/>
      <c r="I1292" s="320"/>
      <c r="J1292" s="321"/>
      <c r="L1292" s="322"/>
      <c r="M1292" s="328"/>
    </row>
    <row r="1293" spans="1:13" s="319" customFormat="1">
      <c r="A1293" s="317"/>
      <c r="B1293" s="318"/>
      <c r="H1293" s="320"/>
      <c r="I1293" s="320"/>
      <c r="J1293" s="321"/>
      <c r="L1293" s="322"/>
      <c r="M1293" s="328"/>
    </row>
    <row r="1294" spans="1:13" s="319" customFormat="1">
      <c r="A1294" s="317"/>
      <c r="B1294" s="318"/>
      <c r="H1294" s="320"/>
      <c r="I1294" s="320"/>
      <c r="J1294" s="321"/>
      <c r="L1294" s="322"/>
      <c r="M1294" s="328"/>
    </row>
    <row r="1295" spans="1:13" s="319" customFormat="1">
      <c r="A1295" s="317"/>
      <c r="B1295" s="318"/>
      <c r="H1295" s="320"/>
      <c r="I1295" s="320"/>
      <c r="J1295" s="321"/>
      <c r="L1295" s="322"/>
      <c r="M1295" s="328"/>
    </row>
    <row r="1296" spans="1:13" s="319" customFormat="1">
      <c r="A1296" s="317"/>
      <c r="B1296" s="318"/>
      <c r="H1296" s="320"/>
      <c r="I1296" s="320"/>
      <c r="J1296" s="321"/>
      <c r="L1296" s="322"/>
      <c r="M1296" s="328"/>
    </row>
    <row r="1297" spans="1:13" s="319" customFormat="1">
      <c r="A1297" s="317"/>
      <c r="B1297" s="318"/>
      <c r="H1297" s="320"/>
      <c r="I1297" s="320"/>
      <c r="J1297" s="321"/>
      <c r="L1297" s="322"/>
      <c r="M1297" s="328"/>
    </row>
    <row r="1298" spans="1:13" s="319" customFormat="1">
      <c r="A1298" s="317"/>
      <c r="B1298" s="318"/>
      <c r="H1298" s="320"/>
      <c r="I1298" s="320"/>
      <c r="J1298" s="321"/>
      <c r="L1298" s="322"/>
      <c r="M1298" s="328"/>
    </row>
    <row r="1299" spans="1:13" s="319" customFormat="1">
      <c r="A1299" s="317"/>
      <c r="B1299" s="318"/>
      <c r="H1299" s="320"/>
      <c r="I1299" s="320"/>
      <c r="J1299" s="321"/>
      <c r="L1299" s="322"/>
      <c r="M1299" s="328"/>
    </row>
    <row r="1300" spans="1:13" s="319" customFormat="1">
      <c r="A1300" s="317"/>
      <c r="B1300" s="318"/>
      <c r="H1300" s="320"/>
      <c r="I1300" s="320"/>
      <c r="J1300" s="321"/>
      <c r="L1300" s="322"/>
      <c r="M1300" s="328"/>
    </row>
    <row r="1301" spans="1:13" s="319" customFormat="1">
      <c r="A1301" s="317"/>
      <c r="B1301" s="318"/>
      <c r="H1301" s="320"/>
      <c r="I1301" s="320"/>
      <c r="J1301" s="321"/>
      <c r="L1301" s="322"/>
      <c r="M1301" s="328"/>
    </row>
    <row r="1302" spans="1:13" s="319" customFormat="1">
      <c r="A1302" s="317"/>
      <c r="B1302" s="318"/>
      <c r="H1302" s="320"/>
      <c r="I1302" s="320"/>
      <c r="J1302" s="321"/>
      <c r="L1302" s="322"/>
      <c r="M1302" s="328"/>
    </row>
    <row r="1303" spans="1:13" s="319" customFormat="1">
      <c r="A1303" s="317"/>
      <c r="B1303" s="318"/>
      <c r="H1303" s="320"/>
      <c r="I1303" s="320"/>
      <c r="J1303" s="321"/>
      <c r="L1303" s="322"/>
      <c r="M1303" s="328"/>
    </row>
    <row r="1304" spans="1:13" s="319" customFormat="1">
      <c r="A1304" s="317"/>
      <c r="B1304" s="318"/>
      <c r="H1304" s="320"/>
      <c r="I1304" s="320"/>
      <c r="J1304" s="321"/>
      <c r="L1304" s="322"/>
      <c r="M1304" s="328"/>
    </row>
    <row r="1305" spans="1:13" s="319" customFormat="1">
      <c r="A1305" s="317"/>
      <c r="B1305" s="318"/>
      <c r="H1305" s="320"/>
      <c r="I1305" s="320"/>
      <c r="J1305" s="321"/>
      <c r="L1305" s="322"/>
      <c r="M1305" s="328"/>
    </row>
    <row r="1306" spans="1:13" s="319" customFormat="1">
      <c r="A1306" s="317"/>
      <c r="B1306" s="318"/>
      <c r="H1306" s="320"/>
      <c r="I1306" s="320"/>
      <c r="J1306" s="321"/>
      <c r="L1306" s="322"/>
      <c r="M1306" s="328"/>
    </row>
    <row r="1307" spans="1:13" s="319" customFormat="1">
      <c r="A1307" s="317"/>
      <c r="B1307" s="318"/>
      <c r="H1307" s="320"/>
      <c r="I1307" s="320"/>
      <c r="J1307" s="321"/>
      <c r="L1307" s="322"/>
      <c r="M1307" s="328"/>
    </row>
    <row r="1308" spans="1:13" s="319" customFormat="1">
      <c r="A1308" s="317"/>
      <c r="B1308" s="318"/>
      <c r="H1308" s="320"/>
      <c r="I1308" s="320"/>
      <c r="J1308" s="321"/>
      <c r="L1308" s="322"/>
      <c r="M1308" s="328"/>
    </row>
    <row r="1309" spans="1:13" s="319" customFormat="1">
      <c r="A1309" s="317"/>
      <c r="B1309" s="318"/>
      <c r="H1309" s="320"/>
      <c r="I1309" s="320"/>
      <c r="J1309" s="321"/>
      <c r="L1309" s="322"/>
      <c r="M1309" s="328"/>
    </row>
    <row r="1310" spans="1:13" s="319" customFormat="1">
      <c r="A1310" s="317"/>
      <c r="B1310" s="318"/>
      <c r="H1310" s="320"/>
      <c r="I1310" s="320"/>
      <c r="J1310" s="321"/>
      <c r="L1310" s="322"/>
      <c r="M1310" s="328"/>
    </row>
    <row r="1311" spans="1:13" s="319" customFormat="1">
      <c r="A1311" s="317"/>
      <c r="B1311" s="318"/>
      <c r="H1311" s="320"/>
      <c r="I1311" s="320"/>
      <c r="J1311" s="321"/>
      <c r="L1311" s="322"/>
      <c r="M1311" s="328"/>
    </row>
    <row r="1312" spans="1:13" s="319" customFormat="1">
      <c r="A1312" s="317"/>
      <c r="B1312" s="318"/>
      <c r="H1312" s="320"/>
      <c r="I1312" s="320"/>
      <c r="J1312" s="321"/>
      <c r="L1312" s="322"/>
      <c r="M1312" s="328"/>
    </row>
    <row r="1313" spans="1:13" s="319" customFormat="1">
      <c r="A1313" s="317"/>
      <c r="B1313" s="318"/>
      <c r="H1313" s="320"/>
      <c r="I1313" s="320"/>
      <c r="J1313" s="321"/>
      <c r="L1313" s="322"/>
      <c r="M1313" s="328"/>
    </row>
    <row r="1314" spans="1:13" s="319" customFormat="1">
      <c r="A1314" s="317"/>
      <c r="B1314" s="318"/>
      <c r="H1314" s="320"/>
      <c r="I1314" s="320"/>
      <c r="J1314" s="321"/>
      <c r="L1314" s="322"/>
      <c r="M1314" s="328"/>
    </row>
    <row r="1315" spans="1:13" s="319" customFormat="1">
      <c r="A1315" s="317"/>
      <c r="B1315" s="318"/>
      <c r="H1315" s="320"/>
      <c r="I1315" s="320"/>
      <c r="J1315" s="321"/>
      <c r="L1315" s="322"/>
      <c r="M1315" s="328"/>
    </row>
    <row r="1316" spans="1:13" s="319" customFormat="1">
      <c r="A1316" s="317"/>
      <c r="B1316" s="318"/>
      <c r="H1316" s="320"/>
      <c r="I1316" s="320"/>
      <c r="J1316" s="321"/>
      <c r="L1316" s="322"/>
      <c r="M1316" s="328"/>
    </row>
    <row r="1317" spans="1:13" s="319" customFormat="1">
      <c r="A1317" s="317"/>
      <c r="B1317" s="318"/>
      <c r="H1317" s="320"/>
      <c r="I1317" s="320"/>
      <c r="J1317" s="321"/>
      <c r="L1317" s="322"/>
      <c r="M1317" s="328"/>
    </row>
    <row r="1318" spans="1:13" s="319" customFormat="1">
      <c r="A1318" s="317"/>
      <c r="B1318" s="318"/>
      <c r="H1318" s="320"/>
      <c r="I1318" s="320"/>
      <c r="J1318" s="321"/>
      <c r="L1318" s="322"/>
      <c r="M1318" s="328"/>
    </row>
    <row r="1319" spans="1:13" s="319" customFormat="1">
      <c r="A1319" s="317"/>
      <c r="B1319" s="318"/>
      <c r="H1319" s="320"/>
      <c r="I1319" s="320"/>
      <c r="J1319" s="321"/>
      <c r="L1319" s="322"/>
      <c r="M1319" s="328"/>
    </row>
    <row r="1320" spans="1:13" s="319" customFormat="1">
      <c r="A1320" s="317"/>
      <c r="B1320" s="318"/>
      <c r="H1320" s="320"/>
      <c r="I1320" s="320"/>
      <c r="J1320" s="321"/>
      <c r="L1320" s="322"/>
      <c r="M1320" s="328"/>
    </row>
    <row r="1321" spans="1:13" s="319" customFormat="1">
      <c r="A1321" s="317"/>
      <c r="B1321" s="318"/>
      <c r="H1321" s="320"/>
      <c r="I1321" s="320"/>
      <c r="J1321" s="321"/>
      <c r="L1321" s="322"/>
      <c r="M1321" s="328"/>
    </row>
    <row r="1322" spans="1:13" s="319" customFormat="1">
      <c r="A1322" s="317"/>
      <c r="B1322" s="318"/>
      <c r="H1322" s="320"/>
      <c r="I1322" s="320"/>
      <c r="J1322" s="321"/>
      <c r="L1322" s="322"/>
      <c r="M1322" s="328"/>
    </row>
    <row r="1323" spans="1:13" s="319" customFormat="1">
      <c r="A1323" s="317"/>
      <c r="B1323" s="318"/>
      <c r="H1323" s="320"/>
      <c r="I1323" s="320"/>
      <c r="J1323" s="321"/>
      <c r="L1323" s="322"/>
      <c r="M1323" s="328"/>
    </row>
    <row r="1324" spans="1:13" s="319" customFormat="1">
      <c r="A1324" s="317"/>
      <c r="B1324" s="318"/>
      <c r="H1324" s="320"/>
      <c r="I1324" s="320"/>
      <c r="J1324" s="321"/>
      <c r="L1324" s="322"/>
      <c r="M1324" s="328"/>
    </row>
    <row r="1325" spans="1:13" s="319" customFormat="1">
      <c r="A1325" s="317"/>
      <c r="B1325" s="318"/>
      <c r="H1325" s="320"/>
      <c r="I1325" s="320"/>
      <c r="J1325" s="321"/>
      <c r="L1325" s="322"/>
      <c r="M1325" s="328"/>
    </row>
    <row r="1326" spans="1:13" s="319" customFormat="1">
      <c r="A1326" s="317"/>
      <c r="B1326" s="318"/>
      <c r="H1326" s="320"/>
      <c r="I1326" s="320"/>
      <c r="J1326" s="321"/>
      <c r="L1326" s="322"/>
      <c r="M1326" s="328"/>
    </row>
    <row r="1327" spans="1:13" s="319" customFormat="1">
      <c r="A1327" s="317"/>
      <c r="B1327" s="318"/>
      <c r="H1327" s="320"/>
      <c r="I1327" s="320"/>
      <c r="J1327" s="321"/>
      <c r="L1327" s="322"/>
      <c r="M1327" s="328"/>
    </row>
    <row r="1328" spans="1:13" s="319" customFormat="1">
      <c r="A1328" s="317"/>
      <c r="B1328" s="318"/>
      <c r="H1328" s="320"/>
      <c r="I1328" s="320"/>
      <c r="J1328" s="321"/>
      <c r="L1328" s="322"/>
      <c r="M1328" s="328"/>
    </row>
    <row r="1329" spans="1:13" s="319" customFormat="1">
      <c r="A1329" s="317"/>
      <c r="B1329" s="318"/>
      <c r="H1329" s="320"/>
      <c r="I1329" s="320"/>
      <c r="J1329" s="321"/>
      <c r="L1329" s="322"/>
      <c r="M1329" s="328"/>
    </row>
    <row r="1330" spans="1:13" s="319" customFormat="1">
      <c r="A1330" s="317"/>
      <c r="B1330" s="318"/>
      <c r="H1330" s="320"/>
      <c r="I1330" s="320"/>
      <c r="J1330" s="321"/>
      <c r="L1330" s="322"/>
      <c r="M1330" s="328"/>
    </row>
    <row r="1331" spans="1:13" s="319" customFormat="1">
      <c r="A1331" s="317"/>
      <c r="B1331" s="318"/>
      <c r="H1331" s="320"/>
      <c r="I1331" s="320"/>
      <c r="J1331" s="321"/>
      <c r="L1331" s="322"/>
      <c r="M1331" s="328"/>
    </row>
    <row r="1332" spans="1:13" s="319" customFormat="1">
      <c r="A1332" s="317"/>
      <c r="B1332" s="318"/>
      <c r="H1332" s="320"/>
      <c r="I1332" s="320"/>
      <c r="J1332" s="321"/>
      <c r="L1332" s="322"/>
      <c r="M1332" s="328"/>
    </row>
    <row r="1333" spans="1:13" s="319" customFormat="1">
      <c r="A1333" s="317"/>
      <c r="B1333" s="318"/>
      <c r="H1333" s="320"/>
      <c r="I1333" s="320"/>
      <c r="J1333" s="321"/>
      <c r="L1333" s="322"/>
      <c r="M1333" s="328"/>
    </row>
    <row r="1334" spans="1:13" s="319" customFormat="1">
      <c r="A1334" s="317"/>
      <c r="B1334" s="318"/>
      <c r="H1334" s="320"/>
      <c r="I1334" s="320"/>
      <c r="J1334" s="321"/>
      <c r="L1334" s="322"/>
      <c r="M1334" s="328"/>
    </row>
    <row r="1335" spans="1:13" s="319" customFormat="1">
      <c r="A1335" s="317"/>
      <c r="B1335" s="318"/>
      <c r="H1335" s="320"/>
      <c r="I1335" s="320"/>
      <c r="J1335" s="321"/>
      <c r="L1335" s="322"/>
      <c r="M1335" s="328"/>
    </row>
    <row r="1336" spans="1:13" s="319" customFormat="1">
      <c r="A1336" s="317"/>
      <c r="B1336" s="318"/>
      <c r="H1336" s="320"/>
      <c r="I1336" s="320"/>
      <c r="J1336" s="321"/>
      <c r="L1336" s="322"/>
      <c r="M1336" s="328"/>
    </row>
    <row r="1337" spans="1:13" s="319" customFormat="1">
      <c r="A1337" s="317"/>
      <c r="B1337" s="318"/>
      <c r="H1337" s="320"/>
      <c r="I1337" s="320"/>
      <c r="J1337" s="321"/>
      <c r="L1337" s="322"/>
      <c r="M1337" s="328"/>
    </row>
    <row r="1338" spans="1:13" s="319" customFormat="1">
      <c r="A1338" s="317"/>
      <c r="B1338" s="318"/>
      <c r="H1338" s="320"/>
      <c r="I1338" s="320"/>
      <c r="J1338" s="321"/>
      <c r="L1338" s="322"/>
      <c r="M1338" s="328"/>
    </row>
    <row r="1339" spans="1:13" s="319" customFormat="1">
      <c r="A1339" s="317"/>
      <c r="B1339" s="318"/>
      <c r="H1339" s="320"/>
      <c r="I1339" s="320"/>
      <c r="J1339" s="321"/>
      <c r="L1339" s="322"/>
      <c r="M1339" s="328"/>
    </row>
    <row r="1340" spans="1:13" s="319" customFormat="1">
      <c r="A1340" s="317"/>
      <c r="B1340" s="318"/>
      <c r="H1340" s="320"/>
      <c r="I1340" s="320"/>
      <c r="J1340" s="321"/>
      <c r="L1340" s="322"/>
      <c r="M1340" s="328"/>
    </row>
    <row r="1341" spans="1:13" s="319" customFormat="1">
      <c r="A1341" s="317"/>
      <c r="B1341" s="318"/>
      <c r="H1341" s="320"/>
      <c r="I1341" s="320"/>
      <c r="J1341" s="321"/>
      <c r="L1341" s="322"/>
      <c r="M1341" s="328"/>
    </row>
    <row r="1342" spans="1:13" s="319" customFormat="1">
      <c r="A1342" s="317"/>
      <c r="B1342" s="318"/>
      <c r="H1342" s="320"/>
      <c r="I1342" s="320"/>
      <c r="J1342" s="321"/>
      <c r="L1342" s="322"/>
      <c r="M1342" s="328"/>
    </row>
    <row r="1343" spans="1:13" s="319" customFormat="1">
      <c r="A1343" s="317"/>
      <c r="B1343" s="318"/>
      <c r="H1343" s="320"/>
      <c r="I1343" s="320"/>
      <c r="J1343" s="321"/>
      <c r="L1343" s="322"/>
      <c r="M1343" s="328"/>
    </row>
    <row r="1344" spans="1:13" s="319" customFormat="1">
      <c r="A1344" s="317"/>
      <c r="B1344" s="318"/>
      <c r="H1344" s="320"/>
      <c r="I1344" s="320"/>
      <c r="J1344" s="321"/>
      <c r="L1344" s="322"/>
      <c r="M1344" s="328"/>
    </row>
    <row r="1345" spans="1:13" s="319" customFormat="1">
      <c r="A1345" s="317"/>
      <c r="B1345" s="318"/>
      <c r="H1345" s="320"/>
      <c r="I1345" s="320"/>
      <c r="J1345" s="321"/>
      <c r="L1345" s="322"/>
      <c r="M1345" s="328"/>
    </row>
    <row r="1346" spans="1:13" s="319" customFormat="1">
      <c r="A1346" s="317"/>
      <c r="B1346" s="318"/>
      <c r="H1346" s="320"/>
      <c r="I1346" s="320"/>
      <c r="J1346" s="321"/>
      <c r="L1346" s="322"/>
      <c r="M1346" s="328"/>
    </row>
    <row r="1347" spans="1:13" s="319" customFormat="1">
      <c r="A1347" s="317"/>
      <c r="B1347" s="318"/>
      <c r="H1347" s="320"/>
      <c r="I1347" s="320"/>
      <c r="J1347" s="321"/>
      <c r="L1347" s="322"/>
      <c r="M1347" s="328"/>
    </row>
    <row r="1348" spans="1:13" s="319" customFormat="1">
      <c r="A1348" s="317"/>
      <c r="B1348" s="318"/>
      <c r="H1348" s="320"/>
      <c r="I1348" s="320"/>
      <c r="J1348" s="321"/>
      <c r="L1348" s="322"/>
      <c r="M1348" s="328"/>
    </row>
    <row r="1349" spans="1:13" s="319" customFormat="1">
      <c r="A1349" s="317"/>
      <c r="B1349" s="318"/>
      <c r="H1349" s="320"/>
      <c r="I1349" s="320"/>
      <c r="J1349" s="321"/>
      <c r="L1349" s="322"/>
      <c r="M1349" s="328"/>
    </row>
    <row r="1350" spans="1:13" s="319" customFormat="1">
      <c r="A1350" s="317"/>
      <c r="B1350" s="318"/>
      <c r="H1350" s="320"/>
      <c r="I1350" s="320"/>
      <c r="J1350" s="321"/>
      <c r="L1350" s="322"/>
      <c r="M1350" s="328"/>
    </row>
    <row r="1351" spans="1:13" s="319" customFormat="1">
      <c r="A1351" s="317"/>
      <c r="B1351" s="318"/>
      <c r="H1351" s="320"/>
      <c r="I1351" s="320"/>
      <c r="J1351" s="321"/>
      <c r="L1351" s="322"/>
      <c r="M1351" s="328"/>
    </row>
    <row r="1352" spans="1:13" s="319" customFormat="1">
      <c r="A1352" s="317"/>
      <c r="B1352" s="318"/>
      <c r="H1352" s="320"/>
      <c r="I1352" s="320"/>
      <c r="J1352" s="321"/>
      <c r="L1352" s="322"/>
      <c r="M1352" s="328"/>
    </row>
    <row r="1353" spans="1:13" s="319" customFormat="1">
      <c r="A1353" s="317"/>
      <c r="B1353" s="318"/>
      <c r="H1353" s="320"/>
      <c r="I1353" s="320"/>
      <c r="J1353" s="321"/>
      <c r="L1353" s="322"/>
      <c r="M1353" s="328"/>
    </row>
    <row r="1354" spans="1:13" s="319" customFormat="1">
      <c r="A1354" s="317"/>
      <c r="B1354" s="318"/>
      <c r="H1354" s="320"/>
      <c r="I1354" s="320"/>
      <c r="J1354" s="321"/>
      <c r="L1354" s="322"/>
      <c r="M1354" s="328"/>
    </row>
    <row r="1355" spans="1:13" s="319" customFormat="1">
      <c r="A1355" s="317"/>
      <c r="B1355" s="318"/>
      <c r="H1355" s="320"/>
      <c r="I1355" s="320"/>
      <c r="J1355" s="321"/>
      <c r="L1355" s="322"/>
      <c r="M1355" s="328"/>
    </row>
    <row r="1356" spans="1:13" s="319" customFormat="1">
      <c r="A1356" s="317"/>
      <c r="B1356" s="318"/>
      <c r="H1356" s="320"/>
      <c r="I1356" s="320"/>
      <c r="J1356" s="321"/>
      <c r="L1356" s="322"/>
      <c r="M1356" s="328"/>
    </row>
    <row r="1357" spans="1:13" s="319" customFormat="1">
      <c r="A1357" s="317"/>
      <c r="B1357" s="318"/>
      <c r="H1357" s="320"/>
      <c r="I1357" s="320"/>
      <c r="J1357" s="321"/>
      <c r="L1357" s="322"/>
      <c r="M1357" s="328"/>
    </row>
    <row r="1358" spans="1:13" s="319" customFormat="1">
      <c r="A1358" s="317"/>
      <c r="B1358" s="318"/>
      <c r="H1358" s="320"/>
      <c r="I1358" s="320"/>
      <c r="J1358" s="321"/>
      <c r="L1358" s="322"/>
      <c r="M1358" s="328"/>
    </row>
    <row r="1359" spans="1:13" s="319" customFormat="1">
      <c r="A1359" s="317"/>
      <c r="B1359" s="318"/>
      <c r="H1359" s="320"/>
      <c r="I1359" s="320"/>
      <c r="J1359" s="321"/>
      <c r="L1359" s="322"/>
      <c r="M1359" s="328"/>
    </row>
    <row r="1360" spans="1:13" s="319" customFormat="1">
      <c r="A1360" s="317"/>
      <c r="B1360" s="318"/>
      <c r="H1360" s="320"/>
      <c r="I1360" s="320"/>
      <c r="J1360" s="321"/>
      <c r="L1360" s="322"/>
      <c r="M1360" s="328"/>
    </row>
    <row r="1361" spans="1:13" s="319" customFormat="1">
      <c r="A1361" s="317"/>
      <c r="B1361" s="318"/>
      <c r="H1361" s="320"/>
      <c r="I1361" s="320"/>
      <c r="J1361" s="321"/>
      <c r="L1361" s="322"/>
      <c r="M1361" s="328"/>
    </row>
    <row r="1362" spans="1:13" s="319" customFormat="1">
      <c r="A1362" s="317"/>
      <c r="B1362" s="318"/>
      <c r="H1362" s="320"/>
      <c r="I1362" s="320"/>
      <c r="J1362" s="321"/>
      <c r="L1362" s="322"/>
      <c r="M1362" s="328"/>
    </row>
    <row r="1363" spans="1:13" s="319" customFormat="1">
      <c r="A1363" s="317"/>
      <c r="B1363" s="318"/>
      <c r="H1363" s="320"/>
      <c r="I1363" s="320"/>
      <c r="J1363" s="321"/>
      <c r="L1363" s="322"/>
      <c r="M1363" s="328"/>
    </row>
    <row r="1364" spans="1:13" s="319" customFormat="1">
      <c r="A1364" s="317"/>
      <c r="B1364" s="318"/>
      <c r="H1364" s="320"/>
      <c r="I1364" s="320"/>
      <c r="J1364" s="321"/>
      <c r="L1364" s="322"/>
      <c r="M1364" s="328"/>
    </row>
    <row r="1365" spans="1:13" s="319" customFormat="1">
      <c r="A1365" s="317"/>
      <c r="B1365" s="318"/>
      <c r="H1365" s="320"/>
      <c r="I1365" s="320"/>
      <c r="J1365" s="321"/>
      <c r="L1365" s="322"/>
      <c r="M1365" s="328"/>
    </row>
    <row r="1366" spans="1:13" s="319" customFormat="1">
      <c r="A1366" s="317"/>
      <c r="B1366" s="318"/>
      <c r="H1366" s="320"/>
      <c r="I1366" s="320"/>
      <c r="J1366" s="321"/>
      <c r="L1366" s="322"/>
      <c r="M1366" s="328"/>
    </row>
    <row r="1367" spans="1:13" s="319" customFormat="1">
      <c r="A1367" s="317"/>
      <c r="B1367" s="318"/>
      <c r="H1367" s="320"/>
      <c r="I1367" s="320"/>
      <c r="J1367" s="321"/>
      <c r="L1367" s="322"/>
      <c r="M1367" s="328"/>
    </row>
    <row r="1368" spans="1:13" s="319" customFormat="1">
      <c r="A1368" s="317"/>
      <c r="B1368" s="318"/>
      <c r="H1368" s="320"/>
      <c r="I1368" s="320"/>
      <c r="J1368" s="321"/>
      <c r="L1368" s="322"/>
      <c r="M1368" s="328"/>
    </row>
    <row r="1369" spans="1:13" s="319" customFormat="1">
      <c r="A1369" s="317"/>
      <c r="B1369" s="318"/>
      <c r="H1369" s="320"/>
      <c r="I1369" s="320"/>
      <c r="J1369" s="321"/>
      <c r="L1369" s="322"/>
      <c r="M1369" s="328"/>
    </row>
    <row r="1370" spans="1:13" s="319" customFormat="1">
      <c r="A1370" s="317"/>
      <c r="B1370" s="318"/>
      <c r="H1370" s="320"/>
      <c r="I1370" s="320"/>
      <c r="J1370" s="321"/>
      <c r="L1370" s="322"/>
      <c r="M1370" s="328"/>
    </row>
    <row r="1371" spans="1:13" s="319" customFormat="1">
      <c r="A1371" s="317"/>
      <c r="B1371" s="318"/>
      <c r="H1371" s="320"/>
      <c r="I1371" s="320"/>
      <c r="J1371" s="321"/>
      <c r="L1371" s="322"/>
      <c r="M1371" s="328"/>
    </row>
    <row r="1372" spans="1:13" s="319" customFormat="1">
      <c r="A1372" s="317"/>
      <c r="B1372" s="318"/>
      <c r="H1372" s="320"/>
      <c r="I1372" s="320"/>
      <c r="J1372" s="321"/>
      <c r="L1372" s="322"/>
      <c r="M1372" s="328"/>
    </row>
    <row r="1373" spans="1:13" s="319" customFormat="1">
      <c r="A1373" s="317"/>
      <c r="B1373" s="318"/>
      <c r="H1373" s="320"/>
      <c r="I1373" s="320"/>
      <c r="J1373" s="321"/>
      <c r="L1373" s="322"/>
      <c r="M1373" s="328"/>
    </row>
    <row r="1374" spans="1:13" s="319" customFormat="1">
      <c r="A1374" s="317"/>
      <c r="B1374" s="318"/>
      <c r="H1374" s="320"/>
      <c r="I1374" s="320"/>
      <c r="J1374" s="321"/>
      <c r="L1374" s="322"/>
      <c r="M1374" s="328"/>
    </row>
    <row r="1375" spans="1:13" s="319" customFormat="1">
      <c r="A1375" s="317"/>
      <c r="B1375" s="318"/>
      <c r="H1375" s="320"/>
      <c r="I1375" s="320"/>
      <c r="J1375" s="321"/>
      <c r="L1375" s="322"/>
      <c r="M1375" s="328"/>
    </row>
    <row r="1376" spans="1:13" s="319" customFormat="1">
      <c r="A1376" s="317"/>
      <c r="B1376" s="318"/>
      <c r="H1376" s="320"/>
      <c r="I1376" s="320"/>
      <c r="J1376" s="321"/>
      <c r="L1376" s="322"/>
      <c r="M1376" s="328"/>
    </row>
    <row r="1377" spans="1:13" s="319" customFormat="1">
      <c r="A1377" s="317"/>
      <c r="B1377" s="318"/>
      <c r="H1377" s="320"/>
      <c r="I1377" s="320"/>
      <c r="J1377" s="321"/>
      <c r="L1377" s="322"/>
      <c r="M1377" s="328"/>
    </row>
    <row r="1378" spans="1:13" s="319" customFormat="1">
      <c r="A1378" s="317"/>
      <c r="B1378" s="318"/>
      <c r="H1378" s="320"/>
      <c r="I1378" s="320"/>
      <c r="J1378" s="321"/>
      <c r="L1378" s="322"/>
      <c r="M1378" s="328"/>
    </row>
    <row r="1379" spans="1:13" s="319" customFormat="1">
      <c r="A1379" s="317"/>
      <c r="B1379" s="318"/>
      <c r="H1379" s="320"/>
      <c r="I1379" s="320"/>
      <c r="J1379" s="321"/>
      <c r="L1379" s="322"/>
      <c r="M1379" s="328"/>
    </row>
    <row r="1380" spans="1:13" s="319" customFormat="1">
      <c r="A1380" s="317"/>
      <c r="B1380" s="318"/>
      <c r="H1380" s="320"/>
      <c r="I1380" s="320"/>
      <c r="J1380" s="321"/>
      <c r="L1380" s="322"/>
      <c r="M1380" s="328"/>
    </row>
    <row r="1381" spans="1:13" s="319" customFormat="1">
      <c r="A1381" s="317"/>
      <c r="B1381" s="318"/>
      <c r="H1381" s="320"/>
      <c r="I1381" s="320"/>
      <c r="J1381" s="321"/>
      <c r="L1381" s="322"/>
      <c r="M1381" s="328"/>
    </row>
    <row r="1382" spans="1:13" s="319" customFormat="1">
      <c r="A1382" s="317"/>
      <c r="B1382" s="318"/>
      <c r="H1382" s="320"/>
      <c r="I1382" s="320"/>
      <c r="J1382" s="321"/>
      <c r="L1382" s="322"/>
      <c r="M1382" s="328"/>
    </row>
    <row r="1383" spans="1:13" s="319" customFormat="1">
      <c r="A1383" s="317"/>
      <c r="B1383" s="318"/>
      <c r="H1383" s="320"/>
      <c r="I1383" s="320"/>
      <c r="J1383" s="321"/>
      <c r="L1383" s="322"/>
      <c r="M1383" s="328"/>
    </row>
    <row r="1384" spans="1:13" s="319" customFormat="1">
      <c r="A1384" s="317"/>
      <c r="B1384" s="318"/>
      <c r="H1384" s="320"/>
      <c r="I1384" s="320"/>
      <c r="J1384" s="321"/>
      <c r="L1384" s="322"/>
      <c r="M1384" s="328"/>
    </row>
    <row r="1385" spans="1:13" s="319" customFormat="1">
      <c r="A1385" s="317"/>
      <c r="B1385" s="318"/>
      <c r="H1385" s="320"/>
      <c r="I1385" s="320"/>
      <c r="J1385" s="321"/>
      <c r="L1385" s="322"/>
      <c r="M1385" s="328"/>
    </row>
    <row r="1386" spans="1:13" s="319" customFormat="1">
      <c r="A1386" s="317"/>
      <c r="B1386" s="318"/>
      <c r="H1386" s="320"/>
      <c r="I1386" s="320"/>
      <c r="J1386" s="321"/>
      <c r="L1386" s="322"/>
      <c r="M1386" s="328"/>
    </row>
    <row r="1387" spans="1:13" s="319" customFormat="1">
      <c r="A1387" s="317"/>
      <c r="B1387" s="318"/>
      <c r="H1387" s="320"/>
      <c r="I1387" s="320"/>
      <c r="J1387" s="321"/>
      <c r="L1387" s="322"/>
      <c r="M1387" s="328"/>
    </row>
    <row r="1388" spans="1:13" s="319" customFormat="1">
      <c r="A1388" s="317"/>
      <c r="B1388" s="318"/>
      <c r="H1388" s="320"/>
      <c r="I1388" s="320"/>
      <c r="J1388" s="321"/>
      <c r="L1388" s="322"/>
      <c r="M1388" s="328"/>
    </row>
    <row r="1389" spans="1:13" s="319" customFormat="1">
      <c r="A1389" s="317"/>
      <c r="B1389" s="318"/>
      <c r="H1389" s="320"/>
      <c r="I1389" s="320"/>
      <c r="J1389" s="321"/>
      <c r="L1389" s="322"/>
      <c r="M1389" s="328"/>
    </row>
    <row r="1390" spans="1:13" s="319" customFormat="1">
      <c r="A1390" s="317"/>
      <c r="B1390" s="318"/>
      <c r="H1390" s="320"/>
      <c r="I1390" s="320"/>
      <c r="J1390" s="321"/>
      <c r="L1390" s="322"/>
      <c r="M1390" s="328"/>
    </row>
    <row r="1391" spans="1:13" s="319" customFormat="1">
      <c r="A1391" s="317"/>
      <c r="B1391" s="318"/>
      <c r="H1391" s="320"/>
      <c r="I1391" s="320"/>
      <c r="J1391" s="321"/>
      <c r="L1391" s="322"/>
      <c r="M1391" s="328"/>
    </row>
    <row r="1392" spans="1:13" s="319" customFormat="1">
      <c r="A1392" s="317"/>
      <c r="B1392" s="318"/>
      <c r="H1392" s="320"/>
      <c r="I1392" s="320"/>
      <c r="J1392" s="321"/>
      <c r="L1392" s="322"/>
      <c r="M1392" s="328"/>
    </row>
    <row r="1393" spans="1:13" s="319" customFormat="1">
      <c r="A1393" s="317"/>
      <c r="B1393" s="318"/>
      <c r="H1393" s="320"/>
      <c r="I1393" s="320"/>
      <c r="J1393" s="321"/>
      <c r="L1393" s="322"/>
      <c r="M1393" s="328"/>
    </row>
    <row r="1394" spans="1:13" s="319" customFormat="1">
      <c r="A1394" s="317"/>
      <c r="B1394" s="318"/>
      <c r="H1394" s="320"/>
      <c r="I1394" s="320"/>
      <c r="J1394" s="321"/>
      <c r="L1394" s="322"/>
      <c r="M1394" s="328"/>
    </row>
    <row r="1395" spans="1:13" s="319" customFormat="1">
      <c r="A1395" s="317"/>
      <c r="B1395" s="318"/>
      <c r="H1395" s="320"/>
      <c r="I1395" s="320"/>
      <c r="J1395" s="321"/>
      <c r="L1395" s="322"/>
      <c r="M1395" s="328"/>
    </row>
    <row r="1396" spans="1:13" s="319" customFormat="1">
      <c r="A1396" s="317"/>
      <c r="B1396" s="318"/>
      <c r="H1396" s="320"/>
      <c r="I1396" s="320"/>
      <c r="J1396" s="321"/>
      <c r="L1396" s="322"/>
      <c r="M1396" s="328"/>
    </row>
    <row r="1397" spans="1:13" s="319" customFormat="1">
      <c r="A1397" s="317"/>
      <c r="B1397" s="318"/>
      <c r="H1397" s="320"/>
      <c r="I1397" s="320"/>
      <c r="J1397" s="321"/>
      <c r="L1397" s="322"/>
      <c r="M1397" s="328"/>
    </row>
    <row r="1398" spans="1:13" s="319" customFormat="1">
      <c r="A1398" s="317"/>
      <c r="B1398" s="318"/>
      <c r="H1398" s="320"/>
      <c r="I1398" s="320"/>
      <c r="J1398" s="321"/>
      <c r="L1398" s="322"/>
      <c r="M1398" s="328"/>
    </row>
    <row r="1399" spans="1:13" s="319" customFormat="1">
      <c r="A1399" s="317"/>
      <c r="B1399" s="318"/>
      <c r="H1399" s="320"/>
      <c r="I1399" s="320"/>
      <c r="J1399" s="321"/>
      <c r="L1399" s="322"/>
      <c r="M1399" s="328"/>
    </row>
    <row r="1400" spans="1:13" s="319" customFormat="1">
      <c r="A1400" s="317"/>
      <c r="B1400" s="318"/>
      <c r="H1400" s="320"/>
      <c r="I1400" s="320"/>
      <c r="J1400" s="321"/>
      <c r="L1400" s="322"/>
      <c r="M1400" s="328"/>
    </row>
    <row r="1401" spans="1:13" s="319" customFormat="1">
      <c r="A1401" s="317"/>
      <c r="B1401" s="318"/>
      <c r="H1401" s="320"/>
      <c r="I1401" s="320"/>
      <c r="J1401" s="321"/>
      <c r="L1401" s="322"/>
      <c r="M1401" s="328"/>
    </row>
    <row r="1402" spans="1:13" s="319" customFormat="1">
      <c r="A1402" s="317"/>
      <c r="B1402" s="318"/>
      <c r="H1402" s="320"/>
      <c r="I1402" s="320"/>
      <c r="J1402" s="321"/>
      <c r="L1402" s="322"/>
      <c r="M1402" s="328"/>
    </row>
    <row r="1403" spans="1:13" s="319" customFormat="1">
      <c r="A1403" s="317"/>
      <c r="B1403" s="318"/>
      <c r="H1403" s="320"/>
      <c r="I1403" s="320"/>
      <c r="J1403" s="321"/>
      <c r="L1403" s="322"/>
      <c r="M1403" s="328"/>
    </row>
    <row r="1404" spans="1:13" s="319" customFormat="1">
      <c r="A1404" s="317"/>
      <c r="B1404" s="318"/>
      <c r="H1404" s="320"/>
      <c r="I1404" s="320"/>
      <c r="J1404" s="321"/>
      <c r="L1404" s="322"/>
      <c r="M1404" s="328"/>
    </row>
    <row r="1405" spans="1:13" s="319" customFormat="1">
      <c r="A1405" s="317"/>
      <c r="B1405" s="318"/>
      <c r="H1405" s="320"/>
      <c r="I1405" s="320"/>
      <c r="J1405" s="321"/>
      <c r="L1405" s="322"/>
      <c r="M1405" s="328"/>
    </row>
    <row r="1406" spans="1:13" s="319" customFormat="1">
      <c r="A1406" s="317"/>
      <c r="B1406" s="318"/>
      <c r="H1406" s="320"/>
      <c r="I1406" s="320"/>
      <c r="J1406" s="321"/>
      <c r="L1406" s="322"/>
      <c r="M1406" s="328"/>
    </row>
    <row r="1407" spans="1:13" s="319" customFormat="1">
      <c r="A1407" s="317"/>
      <c r="B1407" s="318"/>
      <c r="H1407" s="320"/>
      <c r="I1407" s="320"/>
      <c r="J1407" s="321"/>
      <c r="L1407" s="322"/>
      <c r="M1407" s="328"/>
    </row>
    <row r="1408" spans="1:13" s="319" customFormat="1">
      <c r="A1408" s="317"/>
      <c r="B1408" s="318"/>
      <c r="H1408" s="320"/>
      <c r="I1408" s="320"/>
      <c r="J1408" s="321"/>
      <c r="L1408" s="322"/>
      <c r="M1408" s="328"/>
    </row>
    <row r="1409" spans="1:13" s="319" customFormat="1">
      <c r="A1409" s="317"/>
      <c r="B1409" s="318"/>
      <c r="H1409" s="320"/>
      <c r="I1409" s="320"/>
      <c r="J1409" s="321"/>
      <c r="L1409" s="322"/>
      <c r="M1409" s="328"/>
    </row>
    <row r="1410" spans="1:13" s="319" customFormat="1">
      <c r="A1410" s="317"/>
      <c r="B1410" s="318"/>
      <c r="H1410" s="320"/>
      <c r="I1410" s="320"/>
      <c r="J1410" s="321"/>
      <c r="L1410" s="322"/>
      <c r="M1410" s="328"/>
    </row>
    <row r="1411" spans="1:13" s="319" customFormat="1">
      <c r="A1411" s="317"/>
      <c r="B1411" s="318"/>
      <c r="H1411" s="320"/>
      <c r="I1411" s="320"/>
      <c r="J1411" s="321"/>
      <c r="L1411" s="322"/>
      <c r="M1411" s="328"/>
    </row>
    <row r="1412" spans="1:13" s="319" customFormat="1">
      <c r="A1412" s="317"/>
      <c r="B1412" s="318"/>
      <c r="H1412" s="320"/>
      <c r="I1412" s="320"/>
      <c r="J1412" s="321"/>
      <c r="L1412" s="322"/>
      <c r="M1412" s="328"/>
    </row>
    <row r="1413" spans="1:13" s="319" customFormat="1">
      <c r="A1413" s="317"/>
      <c r="B1413" s="318"/>
      <c r="H1413" s="320"/>
      <c r="I1413" s="320"/>
      <c r="J1413" s="321"/>
      <c r="L1413" s="322"/>
      <c r="M1413" s="328"/>
    </row>
    <row r="1414" spans="1:13" s="319" customFormat="1">
      <c r="A1414" s="317"/>
      <c r="B1414" s="318"/>
      <c r="H1414" s="320"/>
      <c r="I1414" s="320"/>
      <c r="J1414" s="321"/>
      <c r="L1414" s="322"/>
      <c r="M1414" s="328"/>
    </row>
    <row r="1415" spans="1:13" s="319" customFormat="1">
      <c r="A1415" s="317"/>
      <c r="B1415" s="318"/>
      <c r="H1415" s="320"/>
      <c r="I1415" s="320"/>
      <c r="J1415" s="321"/>
      <c r="L1415" s="322"/>
      <c r="M1415" s="328"/>
    </row>
    <row r="1416" spans="1:13" s="319" customFormat="1">
      <c r="A1416" s="317"/>
      <c r="B1416" s="318"/>
      <c r="H1416" s="320"/>
      <c r="I1416" s="320"/>
      <c r="J1416" s="321"/>
      <c r="L1416" s="322"/>
      <c r="M1416" s="328"/>
    </row>
    <row r="1417" spans="1:13" s="319" customFormat="1">
      <c r="A1417" s="317"/>
      <c r="B1417" s="318"/>
      <c r="H1417" s="320"/>
      <c r="I1417" s="320"/>
      <c r="J1417" s="321"/>
      <c r="L1417" s="322"/>
      <c r="M1417" s="328"/>
    </row>
    <row r="1418" spans="1:13" s="319" customFormat="1">
      <c r="A1418" s="317"/>
      <c r="B1418" s="318"/>
      <c r="H1418" s="320"/>
      <c r="I1418" s="320"/>
      <c r="J1418" s="321"/>
      <c r="L1418" s="322"/>
      <c r="M1418" s="328"/>
    </row>
    <row r="1419" spans="1:13" s="319" customFormat="1">
      <c r="A1419" s="317"/>
      <c r="B1419" s="318"/>
      <c r="H1419" s="320"/>
      <c r="I1419" s="320"/>
      <c r="J1419" s="321"/>
      <c r="L1419" s="322"/>
      <c r="M1419" s="328"/>
    </row>
    <row r="1420" spans="1:13" s="319" customFormat="1">
      <c r="A1420" s="317"/>
      <c r="B1420" s="318"/>
      <c r="H1420" s="320"/>
      <c r="I1420" s="320"/>
      <c r="J1420" s="321"/>
      <c r="L1420" s="322"/>
      <c r="M1420" s="328"/>
    </row>
    <row r="1421" spans="1:13" s="319" customFormat="1">
      <c r="A1421" s="317"/>
      <c r="B1421" s="318"/>
      <c r="H1421" s="320"/>
      <c r="I1421" s="320"/>
      <c r="J1421" s="321"/>
      <c r="L1421" s="322"/>
      <c r="M1421" s="328"/>
    </row>
    <row r="1422" spans="1:13" s="319" customFormat="1">
      <c r="A1422" s="317"/>
      <c r="B1422" s="318"/>
      <c r="H1422" s="320"/>
      <c r="I1422" s="320"/>
      <c r="J1422" s="321"/>
      <c r="L1422" s="322"/>
      <c r="M1422" s="328"/>
    </row>
    <row r="1423" spans="1:13" s="319" customFormat="1">
      <c r="A1423" s="317"/>
      <c r="B1423" s="318"/>
      <c r="H1423" s="320"/>
      <c r="I1423" s="320"/>
      <c r="J1423" s="321"/>
      <c r="L1423" s="322"/>
      <c r="M1423" s="328"/>
    </row>
    <row r="1424" spans="1:13" s="319" customFormat="1">
      <c r="A1424" s="317"/>
      <c r="B1424" s="318"/>
      <c r="H1424" s="320"/>
      <c r="I1424" s="320"/>
      <c r="J1424" s="321"/>
      <c r="L1424" s="322"/>
      <c r="M1424" s="328"/>
    </row>
    <row r="1425" spans="1:13" s="319" customFormat="1">
      <c r="A1425" s="317"/>
      <c r="B1425" s="318"/>
      <c r="H1425" s="320"/>
      <c r="I1425" s="320"/>
      <c r="J1425" s="321"/>
      <c r="L1425" s="322"/>
      <c r="M1425" s="328"/>
    </row>
    <row r="1426" spans="1:13" s="319" customFormat="1">
      <c r="A1426" s="317"/>
      <c r="B1426" s="318"/>
      <c r="H1426" s="320"/>
      <c r="I1426" s="320"/>
      <c r="J1426" s="321"/>
      <c r="L1426" s="322"/>
      <c r="M1426" s="328"/>
    </row>
    <row r="1427" spans="1:13" s="319" customFormat="1">
      <c r="A1427" s="317"/>
      <c r="B1427" s="318"/>
      <c r="H1427" s="320"/>
      <c r="I1427" s="320"/>
      <c r="J1427" s="321"/>
      <c r="L1427" s="322"/>
      <c r="M1427" s="328"/>
    </row>
    <row r="1428" spans="1:13" s="319" customFormat="1">
      <c r="A1428" s="317"/>
      <c r="B1428" s="318"/>
      <c r="H1428" s="320"/>
      <c r="I1428" s="320"/>
      <c r="J1428" s="321"/>
      <c r="L1428" s="322"/>
      <c r="M1428" s="328"/>
    </row>
    <row r="1429" spans="1:13" s="319" customFormat="1">
      <c r="A1429" s="317"/>
      <c r="B1429" s="318"/>
      <c r="H1429" s="320"/>
      <c r="I1429" s="320"/>
      <c r="J1429" s="321"/>
      <c r="L1429" s="322"/>
      <c r="M1429" s="328"/>
    </row>
    <row r="1430" spans="1:13" s="319" customFormat="1">
      <c r="A1430" s="317"/>
      <c r="B1430" s="318"/>
      <c r="H1430" s="320"/>
      <c r="I1430" s="320"/>
      <c r="J1430" s="321"/>
      <c r="L1430" s="322"/>
      <c r="M1430" s="328"/>
    </row>
    <row r="1431" spans="1:13" s="319" customFormat="1">
      <c r="A1431" s="317"/>
      <c r="B1431" s="318"/>
      <c r="H1431" s="320"/>
      <c r="I1431" s="320"/>
      <c r="J1431" s="321"/>
      <c r="L1431" s="322"/>
      <c r="M1431" s="328"/>
    </row>
    <row r="1432" spans="1:13" s="319" customFormat="1">
      <c r="A1432" s="317"/>
      <c r="B1432" s="318"/>
      <c r="H1432" s="320"/>
      <c r="I1432" s="320"/>
      <c r="J1432" s="321"/>
      <c r="L1432" s="322"/>
      <c r="M1432" s="328"/>
    </row>
    <row r="1433" spans="1:13" s="319" customFormat="1">
      <c r="A1433" s="317"/>
      <c r="B1433" s="318"/>
      <c r="H1433" s="320"/>
      <c r="I1433" s="320"/>
      <c r="J1433" s="321"/>
      <c r="L1433" s="322"/>
      <c r="M1433" s="328"/>
    </row>
    <row r="1434" spans="1:13" s="319" customFormat="1">
      <c r="A1434" s="317"/>
      <c r="B1434" s="318"/>
      <c r="H1434" s="320"/>
      <c r="I1434" s="320"/>
      <c r="J1434" s="321"/>
      <c r="L1434" s="322"/>
      <c r="M1434" s="328"/>
    </row>
    <row r="1435" spans="1:13" s="319" customFormat="1">
      <c r="A1435" s="317"/>
      <c r="B1435" s="318"/>
      <c r="H1435" s="320"/>
      <c r="I1435" s="320"/>
      <c r="J1435" s="321"/>
      <c r="L1435" s="322"/>
      <c r="M1435" s="328"/>
    </row>
    <row r="1436" spans="1:13" s="319" customFormat="1">
      <c r="A1436" s="317"/>
      <c r="B1436" s="318"/>
      <c r="H1436" s="320"/>
      <c r="I1436" s="320"/>
      <c r="J1436" s="321"/>
      <c r="L1436" s="322"/>
      <c r="M1436" s="328"/>
    </row>
    <row r="1437" spans="1:13" s="319" customFormat="1">
      <c r="A1437" s="317"/>
      <c r="B1437" s="318"/>
      <c r="H1437" s="320"/>
      <c r="I1437" s="320"/>
      <c r="J1437" s="321"/>
      <c r="L1437" s="322"/>
      <c r="M1437" s="328"/>
    </row>
    <row r="1438" spans="1:13" s="319" customFormat="1">
      <c r="A1438" s="317"/>
      <c r="B1438" s="318"/>
      <c r="H1438" s="320"/>
      <c r="I1438" s="320"/>
      <c r="J1438" s="321"/>
      <c r="L1438" s="322"/>
      <c r="M1438" s="328"/>
    </row>
    <row r="1439" spans="1:13" s="319" customFormat="1">
      <c r="A1439" s="317"/>
      <c r="B1439" s="318"/>
      <c r="H1439" s="320"/>
      <c r="I1439" s="320"/>
      <c r="J1439" s="321"/>
      <c r="L1439" s="322"/>
      <c r="M1439" s="328"/>
    </row>
    <row r="1440" spans="1:13" s="319" customFormat="1">
      <c r="A1440" s="317"/>
      <c r="B1440" s="318"/>
      <c r="H1440" s="320"/>
      <c r="I1440" s="320"/>
      <c r="J1440" s="321"/>
      <c r="L1440" s="322"/>
      <c r="M1440" s="328"/>
    </row>
    <row r="1441" spans="1:13" s="319" customFormat="1">
      <c r="A1441" s="317"/>
      <c r="B1441" s="318"/>
      <c r="H1441" s="320"/>
      <c r="I1441" s="320"/>
      <c r="J1441" s="321"/>
      <c r="L1441" s="322"/>
      <c r="M1441" s="328"/>
    </row>
    <row r="1442" spans="1:13" s="319" customFormat="1">
      <c r="A1442" s="317"/>
      <c r="B1442" s="318"/>
      <c r="H1442" s="320"/>
      <c r="I1442" s="320"/>
      <c r="J1442" s="321"/>
      <c r="L1442" s="322"/>
      <c r="M1442" s="328"/>
    </row>
    <row r="1443" spans="1:13" s="319" customFormat="1">
      <c r="A1443" s="317"/>
      <c r="B1443" s="318"/>
      <c r="H1443" s="320"/>
      <c r="I1443" s="320"/>
      <c r="J1443" s="321"/>
      <c r="L1443" s="322"/>
      <c r="M1443" s="328"/>
    </row>
    <row r="1444" spans="1:13" s="319" customFormat="1">
      <c r="A1444" s="317"/>
      <c r="B1444" s="318"/>
      <c r="H1444" s="320"/>
      <c r="I1444" s="320"/>
      <c r="J1444" s="321"/>
      <c r="L1444" s="322"/>
      <c r="M1444" s="328"/>
    </row>
    <row r="1445" spans="1:13" s="319" customFormat="1">
      <c r="A1445" s="317"/>
      <c r="B1445" s="318"/>
      <c r="H1445" s="320"/>
      <c r="I1445" s="320"/>
      <c r="J1445" s="321"/>
      <c r="L1445" s="322"/>
      <c r="M1445" s="328"/>
    </row>
    <row r="1446" spans="1:13" s="319" customFormat="1">
      <c r="A1446" s="317"/>
      <c r="B1446" s="318"/>
      <c r="H1446" s="320"/>
      <c r="I1446" s="320"/>
      <c r="J1446" s="321"/>
      <c r="L1446" s="322"/>
      <c r="M1446" s="328"/>
    </row>
    <row r="1447" spans="1:13" s="319" customFormat="1">
      <c r="A1447" s="317"/>
      <c r="B1447" s="318"/>
      <c r="H1447" s="320"/>
      <c r="I1447" s="320"/>
      <c r="J1447" s="321"/>
      <c r="L1447" s="322"/>
      <c r="M1447" s="328"/>
    </row>
    <row r="1448" spans="1:13" s="319" customFormat="1">
      <c r="A1448" s="317"/>
      <c r="B1448" s="318"/>
      <c r="H1448" s="320"/>
      <c r="I1448" s="320"/>
      <c r="J1448" s="321"/>
      <c r="L1448" s="322"/>
      <c r="M1448" s="328"/>
    </row>
    <row r="1449" spans="1:13" s="319" customFormat="1">
      <c r="A1449" s="317"/>
      <c r="B1449" s="318"/>
      <c r="H1449" s="320"/>
      <c r="I1449" s="320"/>
      <c r="J1449" s="321"/>
      <c r="L1449" s="322"/>
      <c r="M1449" s="328"/>
    </row>
    <row r="1450" spans="1:13" s="319" customFormat="1">
      <c r="A1450" s="317"/>
      <c r="B1450" s="318"/>
      <c r="H1450" s="320"/>
      <c r="I1450" s="320"/>
      <c r="J1450" s="321"/>
      <c r="L1450" s="322"/>
      <c r="M1450" s="328"/>
    </row>
    <row r="1451" spans="1:13" s="319" customFormat="1">
      <c r="A1451" s="317"/>
      <c r="B1451" s="318"/>
      <c r="H1451" s="320"/>
      <c r="I1451" s="320"/>
      <c r="J1451" s="321"/>
      <c r="L1451" s="322"/>
      <c r="M1451" s="328"/>
    </row>
    <row r="1452" spans="1:13" s="319" customFormat="1">
      <c r="A1452" s="317"/>
      <c r="B1452" s="318"/>
      <c r="H1452" s="320"/>
      <c r="I1452" s="320"/>
      <c r="J1452" s="321"/>
      <c r="L1452" s="322"/>
      <c r="M1452" s="328"/>
    </row>
    <row r="1453" spans="1:13" s="319" customFormat="1">
      <c r="A1453" s="317"/>
      <c r="B1453" s="318"/>
      <c r="H1453" s="320"/>
      <c r="I1453" s="320"/>
      <c r="J1453" s="321"/>
      <c r="L1453" s="322"/>
      <c r="M1453" s="328"/>
    </row>
    <row r="1454" spans="1:13" s="319" customFormat="1">
      <c r="A1454" s="317"/>
      <c r="B1454" s="318"/>
      <c r="H1454" s="320"/>
      <c r="I1454" s="320"/>
      <c r="J1454" s="321"/>
      <c r="L1454" s="322"/>
      <c r="M1454" s="328"/>
    </row>
    <row r="1455" spans="1:13" s="319" customFormat="1">
      <c r="A1455" s="317"/>
      <c r="B1455" s="318"/>
      <c r="H1455" s="320"/>
      <c r="I1455" s="320"/>
      <c r="J1455" s="321"/>
      <c r="L1455" s="322"/>
      <c r="M1455" s="328"/>
    </row>
    <row r="1456" spans="1:13" s="319" customFormat="1">
      <c r="A1456" s="317"/>
      <c r="B1456" s="318"/>
      <c r="H1456" s="320"/>
      <c r="I1456" s="320"/>
      <c r="J1456" s="321"/>
      <c r="L1456" s="322"/>
      <c r="M1456" s="328"/>
    </row>
    <row r="1457" spans="1:13" s="319" customFormat="1">
      <c r="A1457" s="317"/>
      <c r="B1457" s="318"/>
      <c r="H1457" s="320"/>
      <c r="I1457" s="320"/>
      <c r="J1457" s="321"/>
      <c r="L1457" s="322"/>
      <c r="M1457" s="328"/>
    </row>
    <row r="1458" spans="1:13" s="319" customFormat="1">
      <c r="A1458" s="317"/>
      <c r="B1458" s="318"/>
      <c r="H1458" s="320"/>
      <c r="I1458" s="320"/>
      <c r="J1458" s="321"/>
      <c r="L1458" s="322"/>
      <c r="M1458" s="328"/>
    </row>
    <row r="1459" spans="1:13" s="319" customFormat="1">
      <c r="A1459" s="317"/>
      <c r="B1459" s="318"/>
      <c r="H1459" s="320"/>
      <c r="I1459" s="320"/>
      <c r="J1459" s="321"/>
      <c r="L1459" s="322"/>
      <c r="M1459" s="328"/>
    </row>
    <row r="1460" spans="1:13" s="319" customFormat="1">
      <c r="A1460" s="317"/>
      <c r="B1460" s="318"/>
      <c r="H1460" s="320"/>
      <c r="I1460" s="320"/>
      <c r="J1460" s="321"/>
      <c r="L1460" s="322"/>
      <c r="M1460" s="328"/>
    </row>
    <row r="1461" spans="1:13" s="319" customFormat="1">
      <c r="A1461" s="317"/>
      <c r="B1461" s="318"/>
      <c r="H1461" s="320"/>
      <c r="I1461" s="320"/>
      <c r="J1461" s="321"/>
      <c r="L1461" s="322"/>
      <c r="M1461" s="328"/>
    </row>
    <row r="1462" spans="1:13" s="319" customFormat="1">
      <c r="A1462" s="317"/>
      <c r="B1462" s="318"/>
      <c r="H1462" s="320"/>
      <c r="I1462" s="320"/>
      <c r="J1462" s="321"/>
      <c r="L1462" s="322"/>
      <c r="M1462" s="328"/>
    </row>
    <row r="1463" spans="1:13" s="319" customFormat="1">
      <c r="A1463" s="317"/>
      <c r="B1463" s="318"/>
      <c r="H1463" s="320"/>
      <c r="I1463" s="320"/>
      <c r="J1463" s="321"/>
      <c r="L1463" s="322"/>
      <c r="M1463" s="328"/>
    </row>
    <row r="1464" spans="1:13" s="319" customFormat="1">
      <c r="A1464" s="317"/>
      <c r="B1464" s="318"/>
      <c r="H1464" s="320"/>
      <c r="I1464" s="320"/>
      <c r="J1464" s="321"/>
      <c r="L1464" s="322"/>
      <c r="M1464" s="328"/>
    </row>
    <row r="1465" spans="1:13" s="319" customFormat="1">
      <c r="A1465" s="317"/>
      <c r="B1465" s="318"/>
      <c r="H1465" s="320"/>
      <c r="I1465" s="320"/>
      <c r="J1465" s="321"/>
      <c r="L1465" s="322"/>
      <c r="M1465" s="328"/>
    </row>
    <row r="1466" spans="1:13" s="319" customFormat="1">
      <c r="A1466" s="317"/>
      <c r="B1466" s="318"/>
      <c r="H1466" s="320"/>
      <c r="I1466" s="320"/>
      <c r="J1466" s="321"/>
      <c r="L1466" s="322"/>
      <c r="M1466" s="328"/>
    </row>
    <row r="1467" spans="1:13" s="319" customFormat="1">
      <c r="A1467" s="317"/>
      <c r="B1467" s="318"/>
      <c r="H1467" s="320"/>
      <c r="I1467" s="320"/>
      <c r="J1467" s="321"/>
      <c r="L1467" s="322"/>
      <c r="M1467" s="328"/>
    </row>
    <row r="1468" spans="1:13" s="319" customFormat="1">
      <c r="A1468" s="317"/>
      <c r="B1468" s="318"/>
      <c r="H1468" s="320"/>
      <c r="I1468" s="320"/>
      <c r="J1468" s="321"/>
      <c r="L1468" s="322"/>
      <c r="M1468" s="328"/>
    </row>
    <row r="1469" spans="1:13" s="319" customFormat="1">
      <c r="A1469" s="317"/>
      <c r="B1469" s="318"/>
      <c r="H1469" s="320"/>
      <c r="I1469" s="320"/>
      <c r="J1469" s="321"/>
      <c r="L1469" s="322"/>
      <c r="M1469" s="328"/>
    </row>
    <row r="1470" spans="1:13" s="319" customFormat="1">
      <c r="A1470" s="317"/>
      <c r="B1470" s="318"/>
      <c r="H1470" s="320"/>
      <c r="I1470" s="320"/>
      <c r="J1470" s="321"/>
      <c r="L1470" s="322"/>
      <c r="M1470" s="328"/>
    </row>
    <row r="1471" spans="1:13" s="319" customFormat="1">
      <c r="A1471" s="317"/>
      <c r="B1471" s="318"/>
      <c r="H1471" s="320"/>
      <c r="I1471" s="320"/>
      <c r="J1471" s="321"/>
      <c r="L1471" s="322"/>
      <c r="M1471" s="328"/>
    </row>
    <row r="1472" spans="1:13" s="319" customFormat="1">
      <c r="A1472" s="317"/>
      <c r="B1472" s="318"/>
      <c r="H1472" s="320"/>
      <c r="I1472" s="320"/>
      <c r="J1472" s="321"/>
      <c r="L1472" s="322"/>
      <c r="M1472" s="328"/>
    </row>
    <row r="1473" spans="1:13" s="319" customFormat="1">
      <c r="A1473" s="317"/>
      <c r="B1473" s="318"/>
      <c r="H1473" s="320"/>
      <c r="I1473" s="320"/>
      <c r="J1473" s="321"/>
      <c r="L1473" s="322"/>
      <c r="M1473" s="328"/>
    </row>
    <row r="1474" spans="1:13" s="319" customFormat="1">
      <c r="A1474" s="317"/>
      <c r="B1474" s="318"/>
      <c r="H1474" s="320"/>
      <c r="I1474" s="320"/>
      <c r="J1474" s="321"/>
      <c r="L1474" s="322"/>
      <c r="M1474" s="328"/>
    </row>
    <row r="1475" spans="1:13" s="319" customFormat="1">
      <c r="A1475" s="317"/>
      <c r="B1475" s="318"/>
      <c r="H1475" s="320"/>
      <c r="I1475" s="320"/>
      <c r="J1475" s="321"/>
      <c r="L1475" s="322"/>
      <c r="M1475" s="328"/>
    </row>
    <row r="1476" spans="1:13" s="319" customFormat="1">
      <c r="A1476" s="317"/>
      <c r="B1476" s="318"/>
      <c r="H1476" s="320"/>
      <c r="I1476" s="320"/>
      <c r="J1476" s="321"/>
      <c r="L1476" s="322"/>
      <c r="M1476" s="328"/>
    </row>
    <row r="1477" spans="1:13" s="319" customFormat="1">
      <c r="A1477" s="317"/>
      <c r="B1477" s="318"/>
      <c r="H1477" s="320"/>
      <c r="I1477" s="320"/>
      <c r="J1477" s="321"/>
      <c r="L1477" s="322"/>
      <c r="M1477" s="328"/>
    </row>
    <row r="1478" spans="1:13" s="319" customFormat="1">
      <c r="A1478" s="317"/>
      <c r="B1478" s="318"/>
      <c r="H1478" s="320"/>
      <c r="I1478" s="320"/>
      <c r="J1478" s="321"/>
      <c r="L1478" s="322"/>
      <c r="M1478" s="328"/>
    </row>
    <row r="1479" spans="1:13" s="319" customFormat="1">
      <c r="A1479" s="317"/>
      <c r="B1479" s="318"/>
      <c r="H1479" s="320"/>
      <c r="I1479" s="320"/>
      <c r="J1479" s="321"/>
      <c r="L1479" s="322"/>
      <c r="M1479" s="328"/>
    </row>
    <row r="1480" spans="1:13" s="319" customFormat="1">
      <c r="A1480" s="317"/>
      <c r="B1480" s="318"/>
      <c r="H1480" s="320"/>
      <c r="I1480" s="320"/>
      <c r="J1480" s="321"/>
      <c r="L1480" s="322"/>
      <c r="M1480" s="328"/>
    </row>
    <row r="1481" spans="1:13" s="319" customFormat="1">
      <c r="A1481" s="317"/>
      <c r="B1481" s="318"/>
      <c r="H1481" s="320"/>
      <c r="I1481" s="320"/>
      <c r="J1481" s="321"/>
      <c r="L1481" s="322"/>
      <c r="M1481" s="328"/>
    </row>
    <row r="1482" spans="1:13" s="319" customFormat="1">
      <c r="A1482" s="317"/>
      <c r="B1482" s="318"/>
      <c r="H1482" s="320"/>
      <c r="I1482" s="320"/>
      <c r="J1482" s="321"/>
      <c r="L1482" s="322"/>
      <c r="M1482" s="328"/>
    </row>
    <row r="1483" spans="1:13" s="319" customFormat="1">
      <c r="A1483" s="317"/>
      <c r="B1483" s="318"/>
      <c r="H1483" s="320"/>
      <c r="I1483" s="320"/>
      <c r="J1483" s="321"/>
      <c r="L1483" s="322"/>
      <c r="M1483" s="328"/>
    </row>
    <row r="1484" spans="1:13" s="319" customFormat="1">
      <c r="A1484" s="317"/>
      <c r="B1484" s="318"/>
      <c r="H1484" s="320"/>
      <c r="I1484" s="320"/>
      <c r="J1484" s="321"/>
      <c r="L1484" s="322"/>
      <c r="M1484" s="328"/>
    </row>
    <row r="1485" spans="1:13" s="319" customFormat="1">
      <c r="A1485" s="317"/>
      <c r="B1485" s="318"/>
      <c r="H1485" s="320"/>
      <c r="I1485" s="320"/>
      <c r="J1485" s="321"/>
      <c r="L1485" s="322"/>
      <c r="M1485" s="328"/>
    </row>
    <row r="1486" spans="1:13" s="319" customFormat="1">
      <c r="A1486" s="317"/>
      <c r="B1486" s="318"/>
      <c r="H1486" s="320"/>
      <c r="I1486" s="320"/>
      <c r="J1486" s="321"/>
      <c r="L1486" s="322"/>
      <c r="M1486" s="328"/>
    </row>
    <row r="1487" spans="1:13" s="319" customFormat="1">
      <c r="A1487" s="317"/>
      <c r="B1487" s="318"/>
      <c r="H1487" s="320"/>
      <c r="I1487" s="320"/>
      <c r="J1487" s="321"/>
      <c r="L1487" s="322"/>
      <c r="M1487" s="328"/>
    </row>
    <row r="1488" spans="1:13" s="319" customFormat="1">
      <c r="A1488" s="317"/>
      <c r="B1488" s="318"/>
      <c r="H1488" s="320"/>
      <c r="I1488" s="320"/>
      <c r="J1488" s="321"/>
      <c r="L1488" s="322"/>
      <c r="M1488" s="328"/>
    </row>
    <row r="1489" spans="1:13" s="319" customFormat="1">
      <c r="A1489" s="317"/>
      <c r="B1489" s="318"/>
      <c r="H1489" s="320"/>
      <c r="I1489" s="320"/>
      <c r="J1489" s="321"/>
      <c r="L1489" s="322"/>
      <c r="M1489" s="328"/>
    </row>
    <row r="1490" spans="1:13" s="319" customFormat="1">
      <c r="A1490" s="317"/>
      <c r="B1490" s="318"/>
      <c r="H1490" s="320"/>
      <c r="I1490" s="320"/>
      <c r="J1490" s="321"/>
      <c r="L1490" s="322"/>
      <c r="M1490" s="328"/>
    </row>
    <row r="1491" spans="1:13" s="319" customFormat="1">
      <c r="A1491" s="317"/>
      <c r="B1491" s="318"/>
      <c r="H1491" s="320"/>
      <c r="I1491" s="320"/>
      <c r="J1491" s="321"/>
      <c r="L1491" s="322"/>
      <c r="M1491" s="328"/>
    </row>
    <row r="1492" spans="1:13" s="319" customFormat="1">
      <c r="A1492" s="317"/>
      <c r="B1492" s="318"/>
      <c r="H1492" s="320"/>
      <c r="I1492" s="320"/>
      <c r="J1492" s="321"/>
      <c r="L1492" s="322"/>
      <c r="M1492" s="328"/>
    </row>
    <row r="1493" spans="1:13" s="319" customFormat="1">
      <c r="A1493" s="317"/>
      <c r="B1493" s="318"/>
      <c r="H1493" s="320"/>
      <c r="I1493" s="320"/>
      <c r="J1493" s="321"/>
      <c r="L1493" s="322"/>
      <c r="M1493" s="328"/>
    </row>
    <row r="1494" spans="1:13" s="319" customFormat="1">
      <c r="A1494" s="317"/>
      <c r="B1494" s="318"/>
      <c r="H1494" s="320"/>
      <c r="I1494" s="320"/>
      <c r="J1494" s="321"/>
      <c r="L1494" s="322"/>
      <c r="M1494" s="328"/>
    </row>
    <row r="1495" spans="1:13" s="319" customFormat="1">
      <c r="A1495" s="317"/>
      <c r="B1495" s="318"/>
      <c r="H1495" s="320"/>
      <c r="I1495" s="320"/>
      <c r="J1495" s="321"/>
      <c r="L1495" s="322"/>
      <c r="M1495" s="328"/>
    </row>
    <row r="1496" spans="1:13" s="319" customFormat="1">
      <c r="A1496" s="317"/>
      <c r="B1496" s="318"/>
      <c r="H1496" s="320"/>
      <c r="I1496" s="320"/>
      <c r="J1496" s="321"/>
      <c r="L1496" s="322"/>
      <c r="M1496" s="328"/>
    </row>
    <row r="1497" spans="1:13" s="319" customFormat="1">
      <c r="A1497" s="317"/>
      <c r="B1497" s="318"/>
      <c r="H1497" s="320"/>
      <c r="I1497" s="320"/>
      <c r="J1497" s="321"/>
      <c r="L1497" s="322"/>
      <c r="M1497" s="328"/>
    </row>
    <row r="1498" spans="1:13" s="319" customFormat="1">
      <c r="A1498" s="317"/>
      <c r="B1498" s="318"/>
      <c r="H1498" s="320"/>
      <c r="I1498" s="320"/>
      <c r="J1498" s="321"/>
      <c r="L1498" s="322"/>
      <c r="M1498" s="328"/>
    </row>
    <row r="1499" spans="1:13" s="319" customFormat="1">
      <c r="A1499" s="317"/>
      <c r="B1499" s="318"/>
      <c r="H1499" s="320"/>
      <c r="I1499" s="320"/>
      <c r="J1499" s="321"/>
      <c r="L1499" s="322"/>
      <c r="M1499" s="328"/>
    </row>
    <row r="1500" spans="1:13" s="319" customFormat="1">
      <c r="A1500" s="317"/>
      <c r="B1500" s="318"/>
      <c r="H1500" s="320"/>
      <c r="I1500" s="320"/>
      <c r="J1500" s="321"/>
      <c r="L1500" s="322"/>
      <c r="M1500" s="328"/>
    </row>
    <row r="1501" spans="1:13" s="319" customFormat="1">
      <c r="A1501" s="317"/>
      <c r="B1501" s="318"/>
      <c r="H1501" s="320"/>
      <c r="I1501" s="320"/>
      <c r="J1501" s="321"/>
      <c r="L1501" s="322"/>
      <c r="M1501" s="328"/>
    </row>
    <row r="1502" spans="1:13" s="319" customFormat="1">
      <c r="A1502" s="317"/>
      <c r="B1502" s="318"/>
      <c r="H1502" s="320"/>
      <c r="I1502" s="320"/>
      <c r="J1502" s="321"/>
      <c r="L1502" s="322"/>
      <c r="M1502" s="328"/>
    </row>
    <row r="1503" spans="1:13" s="319" customFormat="1">
      <c r="A1503" s="317"/>
      <c r="B1503" s="318"/>
      <c r="H1503" s="320"/>
      <c r="I1503" s="320"/>
      <c r="J1503" s="321"/>
      <c r="L1503" s="322"/>
      <c r="M1503" s="328"/>
    </row>
    <row r="1504" spans="1:13" s="319" customFormat="1">
      <c r="A1504" s="317"/>
      <c r="B1504" s="318"/>
      <c r="H1504" s="320"/>
      <c r="I1504" s="320"/>
      <c r="J1504" s="321"/>
      <c r="L1504" s="322"/>
      <c r="M1504" s="328"/>
    </row>
    <row r="1505" spans="1:13" s="319" customFormat="1">
      <c r="A1505" s="317"/>
      <c r="B1505" s="318"/>
      <c r="H1505" s="320"/>
      <c r="I1505" s="320"/>
      <c r="J1505" s="321"/>
      <c r="L1505" s="322"/>
      <c r="M1505" s="328"/>
    </row>
    <row r="1506" spans="1:13" s="319" customFormat="1">
      <c r="A1506" s="317"/>
      <c r="B1506" s="318"/>
      <c r="H1506" s="320"/>
      <c r="I1506" s="320"/>
      <c r="J1506" s="321"/>
      <c r="L1506" s="322"/>
      <c r="M1506" s="328"/>
    </row>
    <row r="1507" spans="1:13" s="319" customFormat="1">
      <c r="A1507" s="317"/>
      <c r="B1507" s="318"/>
      <c r="H1507" s="320"/>
      <c r="I1507" s="320"/>
      <c r="J1507" s="321"/>
      <c r="L1507" s="322"/>
      <c r="M1507" s="328"/>
    </row>
    <row r="1508" spans="1:13" s="319" customFormat="1">
      <c r="A1508" s="317"/>
      <c r="B1508" s="318"/>
      <c r="H1508" s="320"/>
      <c r="I1508" s="320"/>
      <c r="J1508" s="321"/>
      <c r="L1508" s="322"/>
      <c r="M1508" s="328"/>
    </row>
    <row r="1509" spans="1:13" s="319" customFormat="1">
      <c r="A1509" s="317"/>
      <c r="B1509" s="318"/>
      <c r="H1509" s="320"/>
      <c r="I1509" s="320"/>
      <c r="J1509" s="321"/>
      <c r="L1509" s="322"/>
      <c r="M1509" s="328"/>
    </row>
    <row r="1510" spans="1:13" s="319" customFormat="1">
      <c r="A1510" s="317"/>
      <c r="B1510" s="318"/>
      <c r="H1510" s="320"/>
      <c r="I1510" s="320"/>
      <c r="J1510" s="321"/>
      <c r="L1510" s="322"/>
      <c r="M1510" s="328"/>
    </row>
    <row r="1511" spans="1:13" s="319" customFormat="1">
      <c r="A1511" s="317"/>
      <c r="B1511" s="318"/>
      <c r="H1511" s="320"/>
      <c r="I1511" s="320"/>
      <c r="J1511" s="321"/>
      <c r="L1511" s="322"/>
      <c r="M1511" s="328"/>
    </row>
    <row r="1512" spans="1:13" s="319" customFormat="1">
      <c r="A1512" s="317"/>
      <c r="B1512" s="318"/>
      <c r="H1512" s="320"/>
      <c r="I1512" s="320"/>
      <c r="J1512" s="321"/>
      <c r="L1512" s="322"/>
      <c r="M1512" s="328"/>
    </row>
    <row r="1513" spans="1:13" s="319" customFormat="1">
      <c r="A1513" s="317"/>
      <c r="B1513" s="318"/>
      <c r="H1513" s="320"/>
      <c r="I1513" s="320"/>
      <c r="J1513" s="321"/>
      <c r="L1513" s="322"/>
      <c r="M1513" s="328"/>
    </row>
    <row r="1514" spans="1:13" s="319" customFormat="1">
      <c r="A1514" s="317"/>
      <c r="B1514" s="318"/>
      <c r="H1514" s="320"/>
      <c r="I1514" s="320"/>
      <c r="J1514" s="321"/>
      <c r="L1514" s="322"/>
      <c r="M1514" s="328"/>
    </row>
    <row r="1515" spans="1:13" s="319" customFormat="1">
      <c r="A1515" s="317"/>
      <c r="B1515" s="318"/>
      <c r="H1515" s="320"/>
      <c r="I1515" s="320"/>
      <c r="J1515" s="321"/>
      <c r="L1515" s="322"/>
      <c r="M1515" s="328"/>
    </row>
    <row r="1516" spans="1:13" s="319" customFormat="1">
      <c r="A1516" s="317"/>
      <c r="B1516" s="318"/>
      <c r="H1516" s="320"/>
      <c r="I1516" s="320"/>
      <c r="J1516" s="321"/>
      <c r="L1516" s="322"/>
      <c r="M1516" s="328"/>
    </row>
    <row r="1517" spans="1:13" s="319" customFormat="1">
      <c r="A1517" s="317"/>
      <c r="B1517" s="318"/>
      <c r="H1517" s="320"/>
      <c r="I1517" s="320"/>
      <c r="J1517" s="321"/>
      <c r="L1517" s="322"/>
      <c r="M1517" s="328"/>
    </row>
    <row r="1518" spans="1:13" s="319" customFormat="1">
      <c r="A1518" s="317"/>
      <c r="B1518" s="318"/>
      <c r="H1518" s="320"/>
      <c r="I1518" s="320"/>
      <c r="J1518" s="321"/>
      <c r="L1518" s="322"/>
      <c r="M1518" s="328"/>
    </row>
    <row r="1519" spans="1:13" s="319" customFormat="1">
      <c r="A1519" s="317"/>
      <c r="B1519" s="318"/>
      <c r="H1519" s="320"/>
      <c r="I1519" s="320"/>
      <c r="J1519" s="321"/>
      <c r="L1519" s="322"/>
      <c r="M1519" s="328"/>
    </row>
    <row r="1520" spans="1:13" s="319" customFormat="1">
      <c r="A1520" s="317"/>
      <c r="B1520" s="318"/>
      <c r="H1520" s="320"/>
      <c r="I1520" s="320"/>
      <c r="J1520" s="321"/>
      <c r="L1520" s="322"/>
      <c r="M1520" s="328"/>
    </row>
    <row r="1521" spans="1:13" s="319" customFormat="1">
      <c r="A1521" s="317"/>
      <c r="B1521" s="318"/>
      <c r="H1521" s="320"/>
      <c r="I1521" s="320"/>
      <c r="J1521" s="321"/>
      <c r="L1521" s="322"/>
      <c r="M1521" s="328"/>
    </row>
    <row r="1522" spans="1:13" s="319" customFormat="1">
      <c r="A1522" s="317"/>
      <c r="B1522" s="318"/>
      <c r="H1522" s="320"/>
      <c r="I1522" s="320"/>
      <c r="J1522" s="321"/>
      <c r="L1522" s="322"/>
      <c r="M1522" s="328"/>
    </row>
    <row r="1523" spans="1:13" s="319" customFormat="1">
      <c r="A1523" s="317"/>
      <c r="B1523" s="318"/>
      <c r="H1523" s="320"/>
      <c r="I1523" s="320"/>
      <c r="J1523" s="321"/>
      <c r="L1523" s="322"/>
      <c r="M1523" s="328"/>
    </row>
    <row r="1524" spans="1:13" s="319" customFormat="1">
      <c r="A1524" s="317"/>
      <c r="B1524" s="318"/>
      <c r="H1524" s="320"/>
      <c r="I1524" s="320"/>
      <c r="J1524" s="321"/>
      <c r="L1524" s="322"/>
      <c r="M1524" s="328"/>
    </row>
    <row r="1525" spans="1:13" s="319" customFormat="1">
      <c r="A1525" s="317"/>
      <c r="B1525" s="318"/>
      <c r="H1525" s="320"/>
      <c r="I1525" s="320"/>
      <c r="J1525" s="321"/>
      <c r="L1525" s="322"/>
      <c r="M1525" s="328"/>
    </row>
    <row r="1526" spans="1:13" s="319" customFormat="1">
      <c r="A1526" s="317"/>
      <c r="B1526" s="318"/>
      <c r="H1526" s="320"/>
      <c r="I1526" s="320"/>
      <c r="J1526" s="321"/>
      <c r="L1526" s="322"/>
      <c r="M1526" s="328"/>
    </row>
    <row r="1527" spans="1:13" s="319" customFormat="1">
      <c r="A1527" s="317"/>
      <c r="B1527" s="318"/>
      <c r="H1527" s="320"/>
      <c r="I1527" s="320"/>
      <c r="J1527" s="321"/>
      <c r="L1527" s="322"/>
      <c r="M1527" s="328"/>
    </row>
    <row r="1528" spans="1:13" s="319" customFormat="1">
      <c r="A1528" s="317"/>
      <c r="B1528" s="318"/>
      <c r="H1528" s="320"/>
      <c r="I1528" s="320"/>
      <c r="J1528" s="321"/>
      <c r="L1528" s="322"/>
      <c r="M1528" s="328"/>
    </row>
    <row r="1529" spans="1:13" s="319" customFormat="1">
      <c r="A1529" s="317"/>
      <c r="B1529" s="318"/>
      <c r="H1529" s="320"/>
      <c r="I1529" s="320"/>
      <c r="J1529" s="321"/>
      <c r="L1529" s="322"/>
      <c r="M1529" s="328"/>
    </row>
    <row r="1530" spans="1:13" s="319" customFormat="1">
      <c r="A1530" s="317"/>
      <c r="B1530" s="318"/>
      <c r="H1530" s="320"/>
      <c r="I1530" s="320"/>
      <c r="J1530" s="321"/>
      <c r="L1530" s="322"/>
      <c r="M1530" s="328"/>
    </row>
    <row r="1531" spans="1:13" s="319" customFormat="1">
      <c r="A1531" s="317"/>
      <c r="B1531" s="318"/>
      <c r="H1531" s="320"/>
      <c r="I1531" s="320"/>
      <c r="J1531" s="321"/>
      <c r="L1531" s="322"/>
      <c r="M1531" s="328"/>
    </row>
    <row r="1532" spans="1:13" s="319" customFormat="1">
      <c r="A1532" s="317"/>
      <c r="B1532" s="318"/>
      <c r="H1532" s="320"/>
      <c r="I1532" s="320"/>
      <c r="J1532" s="321"/>
      <c r="L1532" s="322"/>
      <c r="M1532" s="328"/>
    </row>
    <row r="1533" spans="1:13" s="319" customFormat="1">
      <c r="A1533" s="317"/>
      <c r="B1533" s="318"/>
      <c r="H1533" s="320"/>
      <c r="I1533" s="320"/>
      <c r="J1533" s="321"/>
      <c r="L1533" s="322"/>
      <c r="M1533" s="328"/>
    </row>
    <row r="1534" spans="1:13" s="319" customFormat="1">
      <c r="A1534" s="317"/>
      <c r="B1534" s="318"/>
      <c r="H1534" s="320"/>
      <c r="I1534" s="320"/>
      <c r="J1534" s="321"/>
      <c r="L1534" s="322"/>
      <c r="M1534" s="328"/>
    </row>
    <row r="1535" spans="1:13" s="319" customFormat="1">
      <c r="A1535" s="317"/>
      <c r="B1535" s="318"/>
      <c r="H1535" s="320"/>
      <c r="I1535" s="320"/>
      <c r="J1535" s="321"/>
      <c r="L1535" s="322"/>
      <c r="M1535" s="328"/>
    </row>
    <row r="1536" spans="1:13" s="319" customFormat="1">
      <c r="A1536" s="317"/>
      <c r="B1536" s="318"/>
      <c r="H1536" s="320"/>
      <c r="I1536" s="320"/>
      <c r="J1536" s="321"/>
      <c r="L1536" s="322"/>
      <c r="M1536" s="328"/>
    </row>
    <row r="1537" spans="1:13" s="319" customFormat="1">
      <c r="A1537" s="317"/>
      <c r="B1537" s="318"/>
      <c r="H1537" s="320"/>
      <c r="I1537" s="320"/>
      <c r="J1537" s="321"/>
      <c r="L1537" s="322"/>
      <c r="M1537" s="328"/>
    </row>
    <row r="1538" spans="1:13" s="319" customFormat="1">
      <c r="A1538" s="317"/>
      <c r="B1538" s="318"/>
      <c r="H1538" s="320"/>
      <c r="I1538" s="320"/>
      <c r="J1538" s="321"/>
      <c r="L1538" s="322"/>
      <c r="M1538" s="328"/>
    </row>
    <row r="1539" spans="1:13" s="319" customFormat="1">
      <c r="A1539" s="317"/>
      <c r="B1539" s="318"/>
      <c r="H1539" s="320"/>
      <c r="I1539" s="320"/>
      <c r="J1539" s="321"/>
      <c r="L1539" s="322"/>
      <c r="M1539" s="328"/>
    </row>
    <row r="1540" spans="1:13" s="319" customFormat="1">
      <c r="A1540" s="317"/>
      <c r="B1540" s="318"/>
      <c r="H1540" s="320"/>
      <c r="I1540" s="320"/>
      <c r="J1540" s="321"/>
      <c r="L1540" s="322"/>
      <c r="M1540" s="328"/>
    </row>
    <row r="1541" spans="1:13" s="319" customFormat="1">
      <c r="A1541" s="317"/>
      <c r="B1541" s="318"/>
      <c r="H1541" s="320"/>
      <c r="I1541" s="320"/>
      <c r="J1541" s="321"/>
      <c r="L1541" s="322"/>
      <c r="M1541" s="328"/>
    </row>
    <row r="1542" spans="1:13" s="319" customFormat="1">
      <c r="A1542" s="317"/>
      <c r="B1542" s="318"/>
      <c r="H1542" s="320"/>
      <c r="I1542" s="320"/>
      <c r="J1542" s="321"/>
      <c r="L1542" s="322"/>
      <c r="M1542" s="328"/>
    </row>
    <row r="1543" spans="1:13" s="319" customFormat="1">
      <c r="A1543" s="317"/>
      <c r="B1543" s="318"/>
      <c r="H1543" s="320"/>
      <c r="I1543" s="320"/>
      <c r="J1543" s="321"/>
      <c r="L1543" s="322"/>
      <c r="M1543" s="328"/>
    </row>
    <row r="1544" spans="1:13" s="319" customFormat="1">
      <c r="A1544" s="317"/>
      <c r="B1544" s="318"/>
      <c r="H1544" s="320"/>
      <c r="I1544" s="320"/>
      <c r="J1544" s="321"/>
      <c r="L1544" s="322"/>
      <c r="M1544" s="328"/>
    </row>
    <row r="1545" spans="1:13" s="319" customFormat="1">
      <c r="A1545" s="317"/>
      <c r="B1545" s="318"/>
      <c r="H1545" s="320"/>
      <c r="I1545" s="320"/>
      <c r="J1545" s="321"/>
      <c r="L1545" s="322"/>
      <c r="M1545" s="328"/>
    </row>
    <row r="1546" spans="1:13" s="319" customFormat="1">
      <c r="A1546" s="317"/>
      <c r="B1546" s="318"/>
      <c r="H1546" s="320"/>
      <c r="I1546" s="320"/>
      <c r="J1546" s="321"/>
      <c r="L1546" s="322"/>
      <c r="M1546" s="328"/>
    </row>
    <row r="1547" spans="1:13" s="319" customFormat="1">
      <c r="A1547" s="317"/>
      <c r="B1547" s="318"/>
      <c r="H1547" s="320"/>
      <c r="I1547" s="320"/>
      <c r="J1547" s="321"/>
      <c r="L1547" s="322"/>
      <c r="M1547" s="328"/>
    </row>
    <row r="1548" spans="1:13" s="319" customFormat="1">
      <c r="A1548" s="317"/>
      <c r="B1548" s="318"/>
      <c r="H1548" s="320"/>
      <c r="I1548" s="320"/>
      <c r="J1548" s="321"/>
      <c r="L1548" s="322"/>
      <c r="M1548" s="328"/>
    </row>
    <row r="1549" spans="1:13" s="319" customFormat="1">
      <c r="A1549" s="317"/>
      <c r="B1549" s="318"/>
      <c r="H1549" s="320"/>
      <c r="I1549" s="320"/>
      <c r="J1549" s="321"/>
      <c r="L1549" s="322"/>
      <c r="M1549" s="328"/>
    </row>
    <row r="1550" spans="1:13" s="319" customFormat="1">
      <c r="A1550" s="317"/>
      <c r="B1550" s="318"/>
      <c r="H1550" s="320"/>
      <c r="I1550" s="320"/>
      <c r="J1550" s="321"/>
      <c r="L1550" s="322"/>
      <c r="M1550" s="328"/>
    </row>
    <row r="1551" spans="1:13" s="319" customFormat="1">
      <c r="A1551" s="317"/>
      <c r="B1551" s="318"/>
      <c r="H1551" s="320"/>
      <c r="I1551" s="320"/>
      <c r="J1551" s="321"/>
      <c r="L1551" s="322"/>
      <c r="M1551" s="328"/>
    </row>
    <row r="1552" spans="1:13" s="319" customFormat="1">
      <c r="A1552" s="317"/>
      <c r="B1552" s="318"/>
      <c r="H1552" s="320"/>
      <c r="I1552" s="320"/>
      <c r="J1552" s="321"/>
      <c r="L1552" s="322"/>
      <c r="M1552" s="328"/>
    </row>
    <row r="1553" spans="1:13" s="319" customFormat="1">
      <c r="A1553" s="317"/>
      <c r="B1553" s="318"/>
      <c r="H1553" s="320"/>
      <c r="I1553" s="320"/>
      <c r="J1553" s="321"/>
      <c r="L1553" s="322"/>
      <c r="M1553" s="328"/>
    </row>
    <row r="1554" spans="1:13" s="319" customFormat="1">
      <c r="A1554" s="317"/>
      <c r="B1554" s="318"/>
      <c r="H1554" s="320"/>
      <c r="I1554" s="320"/>
      <c r="J1554" s="321"/>
      <c r="L1554" s="322"/>
      <c r="M1554" s="328"/>
    </row>
    <row r="1555" spans="1:13" s="319" customFormat="1">
      <c r="A1555" s="317"/>
      <c r="B1555" s="318"/>
      <c r="H1555" s="320"/>
      <c r="I1555" s="320"/>
      <c r="J1555" s="321"/>
      <c r="L1555" s="322"/>
      <c r="M1555" s="328"/>
    </row>
    <row r="1556" spans="1:13" s="319" customFormat="1">
      <c r="A1556" s="317"/>
      <c r="B1556" s="318"/>
      <c r="H1556" s="320"/>
      <c r="I1556" s="320"/>
      <c r="J1556" s="321"/>
      <c r="L1556" s="322"/>
      <c r="M1556" s="328"/>
    </row>
    <row r="1557" spans="1:13" s="319" customFormat="1">
      <c r="A1557" s="317"/>
      <c r="B1557" s="318"/>
      <c r="H1557" s="320"/>
      <c r="I1557" s="320"/>
      <c r="J1557" s="321"/>
      <c r="L1557" s="322"/>
      <c r="M1557" s="328"/>
    </row>
    <row r="1558" spans="1:13" s="319" customFormat="1">
      <c r="A1558" s="317"/>
      <c r="B1558" s="318"/>
      <c r="H1558" s="320"/>
      <c r="I1558" s="320"/>
      <c r="J1558" s="321"/>
      <c r="L1558" s="322"/>
      <c r="M1558" s="328"/>
    </row>
    <row r="1559" spans="1:13" s="319" customFormat="1">
      <c r="A1559" s="317"/>
      <c r="B1559" s="318"/>
      <c r="H1559" s="320"/>
      <c r="I1559" s="320"/>
      <c r="J1559" s="321"/>
      <c r="L1559" s="322"/>
      <c r="M1559" s="328"/>
    </row>
    <row r="1560" spans="1:13" s="319" customFormat="1">
      <c r="A1560" s="317"/>
      <c r="B1560" s="318"/>
      <c r="H1560" s="320"/>
      <c r="I1560" s="320"/>
      <c r="J1560" s="321"/>
      <c r="L1560" s="322"/>
      <c r="M1560" s="328"/>
    </row>
    <row r="1561" spans="1:13" s="319" customFormat="1">
      <c r="A1561" s="317"/>
      <c r="B1561" s="318"/>
      <c r="H1561" s="320"/>
      <c r="I1561" s="320"/>
      <c r="J1561" s="321"/>
      <c r="L1561" s="322"/>
      <c r="M1561" s="328"/>
    </row>
    <row r="1562" spans="1:13" s="319" customFormat="1">
      <c r="A1562" s="317"/>
      <c r="B1562" s="318"/>
      <c r="H1562" s="320"/>
      <c r="I1562" s="320"/>
      <c r="J1562" s="321"/>
      <c r="L1562" s="322"/>
      <c r="M1562" s="328"/>
    </row>
    <row r="1563" spans="1:13" s="319" customFormat="1">
      <c r="A1563" s="317"/>
      <c r="B1563" s="318"/>
      <c r="H1563" s="320"/>
      <c r="I1563" s="320"/>
      <c r="J1563" s="321"/>
      <c r="L1563" s="322"/>
      <c r="M1563" s="328"/>
    </row>
    <row r="1564" spans="1:13" s="319" customFormat="1">
      <c r="A1564" s="317"/>
      <c r="B1564" s="318"/>
      <c r="H1564" s="320"/>
      <c r="I1564" s="320"/>
      <c r="J1564" s="321"/>
      <c r="L1564" s="322"/>
      <c r="M1564" s="328"/>
    </row>
    <row r="1565" spans="1:13" s="319" customFormat="1">
      <c r="A1565" s="317"/>
      <c r="B1565" s="318"/>
      <c r="H1565" s="320"/>
      <c r="I1565" s="320"/>
      <c r="J1565" s="321"/>
      <c r="L1565" s="322"/>
      <c r="M1565" s="328"/>
    </row>
    <row r="1566" spans="1:13" s="319" customFormat="1">
      <c r="A1566" s="317"/>
      <c r="B1566" s="318"/>
      <c r="H1566" s="320"/>
      <c r="I1566" s="320"/>
      <c r="J1566" s="321"/>
      <c r="L1566" s="322"/>
      <c r="M1566" s="328"/>
    </row>
    <row r="1567" spans="1:13" s="319" customFormat="1">
      <c r="A1567" s="317"/>
      <c r="B1567" s="318"/>
      <c r="H1567" s="320"/>
      <c r="I1567" s="320"/>
      <c r="J1567" s="321"/>
      <c r="L1567" s="322"/>
      <c r="M1567" s="328"/>
    </row>
    <row r="1568" spans="1:13" s="319" customFormat="1">
      <c r="A1568" s="317"/>
      <c r="B1568" s="318"/>
      <c r="H1568" s="320"/>
      <c r="I1568" s="320"/>
      <c r="J1568" s="321"/>
      <c r="L1568" s="322"/>
      <c r="M1568" s="328"/>
    </row>
    <row r="1569" spans="1:13" s="319" customFormat="1">
      <c r="A1569" s="317"/>
      <c r="B1569" s="318"/>
      <c r="H1569" s="320"/>
      <c r="I1569" s="320"/>
      <c r="J1569" s="321"/>
      <c r="L1569" s="322"/>
      <c r="M1569" s="328"/>
    </row>
    <row r="1570" spans="1:13" s="319" customFormat="1">
      <c r="A1570" s="317"/>
      <c r="B1570" s="318"/>
      <c r="H1570" s="320"/>
      <c r="I1570" s="320"/>
      <c r="J1570" s="321"/>
      <c r="L1570" s="322"/>
      <c r="M1570" s="328"/>
    </row>
    <row r="1571" spans="1:13" s="319" customFormat="1">
      <c r="A1571" s="317"/>
      <c r="B1571" s="318"/>
      <c r="H1571" s="320"/>
      <c r="I1571" s="320"/>
      <c r="J1571" s="321"/>
      <c r="L1571" s="322"/>
      <c r="M1571" s="328"/>
    </row>
    <row r="1572" spans="1:13" s="319" customFormat="1">
      <c r="A1572" s="317"/>
      <c r="B1572" s="318"/>
      <c r="H1572" s="320"/>
      <c r="I1572" s="320"/>
      <c r="J1572" s="321"/>
      <c r="L1572" s="322"/>
      <c r="M1572" s="328"/>
    </row>
    <row r="1573" spans="1:13" s="319" customFormat="1">
      <c r="A1573" s="317"/>
      <c r="B1573" s="318"/>
      <c r="H1573" s="320"/>
      <c r="I1573" s="320"/>
      <c r="J1573" s="321"/>
      <c r="L1573" s="322"/>
      <c r="M1573" s="328"/>
    </row>
    <row r="1574" spans="1:13" s="319" customFormat="1">
      <c r="A1574" s="317"/>
      <c r="B1574" s="318"/>
      <c r="H1574" s="320"/>
      <c r="I1574" s="320"/>
      <c r="J1574" s="321"/>
      <c r="L1574" s="322"/>
      <c r="M1574" s="328"/>
    </row>
    <row r="1575" spans="1:13" s="319" customFormat="1">
      <c r="A1575" s="317"/>
      <c r="B1575" s="318"/>
      <c r="H1575" s="320"/>
      <c r="I1575" s="320"/>
      <c r="J1575" s="321"/>
      <c r="L1575" s="322"/>
      <c r="M1575" s="328"/>
    </row>
    <row r="1576" spans="1:13" s="319" customFormat="1">
      <c r="A1576" s="317"/>
      <c r="B1576" s="318"/>
      <c r="H1576" s="320"/>
      <c r="I1576" s="320"/>
      <c r="J1576" s="321"/>
      <c r="L1576" s="322"/>
      <c r="M1576" s="328"/>
    </row>
    <row r="1577" spans="1:13" s="319" customFormat="1">
      <c r="A1577" s="317"/>
      <c r="B1577" s="318"/>
      <c r="H1577" s="320"/>
      <c r="I1577" s="320"/>
      <c r="J1577" s="321"/>
      <c r="L1577" s="322"/>
      <c r="M1577" s="328"/>
    </row>
    <row r="1578" spans="1:13" s="319" customFormat="1">
      <c r="A1578" s="317"/>
      <c r="B1578" s="318"/>
      <c r="H1578" s="320"/>
      <c r="I1578" s="320"/>
      <c r="J1578" s="321"/>
      <c r="L1578" s="322"/>
      <c r="M1578" s="328"/>
    </row>
    <row r="1579" spans="1:13" s="319" customFormat="1">
      <c r="A1579" s="317"/>
      <c r="B1579" s="318"/>
      <c r="H1579" s="320"/>
      <c r="I1579" s="320"/>
      <c r="J1579" s="321"/>
      <c r="L1579" s="322"/>
      <c r="M1579" s="328"/>
    </row>
    <row r="1580" spans="1:13" s="319" customFormat="1">
      <c r="A1580" s="317"/>
      <c r="B1580" s="318"/>
      <c r="H1580" s="320"/>
      <c r="I1580" s="320"/>
      <c r="J1580" s="321"/>
      <c r="L1580" s="322"/>
      <c r="M1580" s="328"/>
    </row>
    <row r="1581" spans="1:13" s="319" customFormat="1">
      <c r="A1581" s="317"/>
      <c r="B1581" s="318"/>
      <c r="H1581" s="320"/>
      <c r="I1581" s="320"/>
      <c r="J1581" s="321"/>
      <c r="L1581" s="322"/>
      <c r="M1581" s="328"/>
    </row>
    <row r="1582" spans="1:13" s="319" customFormat="1">
      <c r="A1582" s="317"/>
      <c r="B1582" s="318"/>
      <c r="H1582" s="320"/>
      <c r="I1582" s="320"/>
      <c r="J1582" s="321"/>
      <c r="L1582" s="322"/>
      <c r="M1582" s="328"/>
    </row>
    <row r="1583" spans="1:13" s="319" customFormat="1">
      <c r="A1583" s="317"/>
      <c r="B1583" s="318"/>
      <c r="H1583" s="320"/>
      <c r="I1583" s="320"/>
      <c r="J1583" s="321"/>
      <c r="L1583" s="322"/>
      <c r="M1583" s="328"/>
    </row>
    <row r="1584" spans="1:13" s="319" customFormat="1">
      <c r="A1584" s="317"/>
      <c r="B1584" s="318"/>
      <c r="H1584" s="320"/>
      <c r="I1584" s="320"/>
      <c r="J1584" s="321"/>
      <c r="L1584" s="322"/>
      <c r="M1584" s="328"/>
    </row>
    <row r="1585" spans="1:13" s="319" customFormat="1">
      <c r="A1585" s="317"/>
      <c r="B1585" s="318"/>
      <c r="H1585" s="320"/>
      <c r="I1585" s="320"/>
      <c r="J1585" s="321"/>
      <c r="L1585" s="322"/>
      <c r="M1585" s="328"/>
    </row>
    <row r="1586" spans="1:13" s="319" customFormat="1">
      <c r="A1586" s="317"/>
      <c r="B1586" s="318"/>
      <c r="H1586" s="320"/>
      <c r="I1586" s="320"/>
      <c r="J1586" s="321"/>
      <c r="L1586" s="322"/>
      <c r="M1586" s="328"/>
    </row>
    <row r="1587" spans="1:13" s="319" customFormat="1">
      <c r="A1587" s="317"/>
      <c r="B1587" s="318"/>
      <c r="H1587" s="320"/>
      <c r="I1587" s="320"/>
      <c r="J1587" s="321"/>
      <c r="L1587" s="322"/>
      <c r="M1587" s="328"/>
    </row>
    <row r="1588" spans="1:13" s="319" customFormat="1">
      <c r="A1588" s="317"/>
      <c r="B1588" s="318"/>
      <c r="H1588" s="320"/>
      <c r="I1588" s="320"/>
      <c r="J1588" s="321"/>
      <c r="L1588" s="322"/>
      <c r="M1588" s="328"/>
    </row>
    <row r="1589" spans="1:13" s="319" customFormat="1">
      <c r="A1589" s="317"/>
      <c r="B1589" s="318"/>
      <c r="H1589" s="320"/>
      <c r="I1589" s="320"/>
      <c r="J1589" s="321"/>
      <c r="L1589" s="322"/>
      <c r="M1589" s="328"/>
    </row>
    <row r="1590" spans="1:13" s="319" customFormat="1">
      <c r="A1590" s="317"/>
      <c r="B1590" s="318"/>
      <c r="H1590" s="320"/>
      <c r="I1590" s="320"/>
      <c r="J1590" s="321"/>
      <c r="L1590" s="322"/>
      <c r="M1590" s="328"/>
    </row>
    <row r="1591" spans="1:13" s="319" customFormat="1">
      <c r="A1591" s="317"/>
      <c r="B1591" s="318"/>
      <c r="H1591" s="320"/>
      <c r="I1591" s="320"/>
      <c r="J1591" s="321"/>
      <c r="L1591" s="322"/>
      <c r="M1591" s="328"/>
    </row>
    <row r="1592" spans="1:13" s="319" customFormat="1">
      <c r="A1592" s="317"/>
      <c r="B1592" s="318"/>
      <c r="H1592" s="320"/>
      <c r="I1592" s="320"/>
      <c r="J1592" s="321"/>
      <c r="L1592" s="322"/>
      <c r="M1592" s="328"/>
    </row>
    <row r="1593" spans="1:13" s="319" customFormat="1">
      <c r="A1593" s="317"/>
      <c r="B1593" s="318"/>
      <c r="H1593" s="320"/>
      <c r="I1593" s="320"/>
      <c r="J1593" s="321"/>
      <c r="L1593" s="322"/>
      <c r="M1593" s="328"/>
    </row>
    <row r="1594" spans="1:13" s="319" customFormat="1">
      <c r="A1594" s="317"/>
      <c r="B1594" s="318"/>
      <c r="H1594" s="320"/>
      <c r="I1594" s="320"/>
      <c r="J1594" s="321"/>
      <c r="L1594" s="322"/>
      <c r="M1594" s="328"/>
    </row>
    <row r="1595" spans="1:13" s="319" customFormat="1">
      <c r="A1595" s="317"/>
      <c r="B1595" s="318"/>
      <c r="H1595" s="320"/>
      <c r="I1595" s="320"/>
      <c r="J1595" s="321"/>
      <c r="L1595" s="322"/>
      <c r="M1595" s="328"/>
    </row>
    <row r="1596" spans="1:13" s="319" customFormat="1">
      <c r="A1596" s="317"/>
      <c r="B1596" s="318"/>
      <c r="H1596" s="320"/>
      <c r="I1596" s="320"/>
      <c r="J1596" s="321"/>
      <c r="L1596" s="322"/>
      <c r="M1596" s="328"/>
    </row>
    <row r="1597" spans="1:13" s="319" customFormat="1">
      <c r="A1597" s="317"/>
      <c r="B1597" s="318"/>
      <c r="H1597" s="320"/>
      <c r="I1597" s="320"/>
      <c r="J1597" s="321"/>
      <c r="L1597" s="322"/>
      <c r="M1597" s="328"/>
    </row>
    <row r="1598" spans="1:13" s="319" customFormat="1">
      <c r="A1598" s="317"/>
      <c r="B1598" s="318"/>
      <c r="H1598" s="320"/>
      <c r="I1598" s="320"/>
      <c r="J1598" s="321"/>
      <c r="L1598" s="322"/>
      <c r="M1598" s="328"/>
    </row>
    <row r="1599" spans="1:13" s="319" customFormat="1">
      <c r="A1599" s="317"/>
      <c r="B1599" s="318"/>
      <c r="H1599" s="320"/>
      <c r="I1599" s="320"/>
      <c r="J1599" s="321"/>
      <c r="L1599" s="322"/>
      <c r="M1599" s="328"/>
    </row>
    <row r="1600" spans="1:13" s="319" customFormat="1">
      <c r="A1600" s="317"/>
      <c r="B1600" s="318"/>
      <c r="H1600" s="320"/>
      <c r="I1600" s="320"/>
      <c r="J1600" s="321"/>
      <c r="L1600" s="322"/>
      <c r="M1600" s="328"/>
    </row>
    <row r="1601" spans="1:13" s="319" customFormat="1">
      <c r="A1601" s="317"/>
      <c r="B1601" s="318"/>
      <c r="H1601" s="320"/>
      <c r="I1601" s="320"/>
      <c r="J1601" s="321"/>
      <c r="L1601" s="322"/>
      <c r="M1601" s="328"/>
    </row>
    <row r="1602" spans="1:13" s="319" customFormat="1">
      <c r="A1602" s="317"/>
      <c r="B1602" s="318"/>
      <c r="H1602" s="320"/>
      <c r="I1602" s="320"/>
      <c r="J1602" s="321"/>
      <c r="L1602" s="322"/>
      <c r="M1602" s="328"/>
    </row>
    <row r="1603" spans="1:13" s="319" customFormat="1">
      <c r="A1603" s="317"/>
      <c r="B1603" s="318"/>
      <c r="H1603" s="320"/>
      <c r="I1603" s="320"/>
      <c r="J1603" s="321"/>
      <c r="L1603" s="322"/>
      <c r="M1603" s="328"/>
    </row>
    <row r="1604" spans="1:13" s="319" customFormat="1">
      <c r="A1604" s="317"/>
      <c r="B1604" s="318"/>
      <c r="H1604" s="320"/>
      <c r="I1604" s="320"/>
      <c r="J1604" s="321"/>
      <c r="L1604" s="322"/>
      <c r="M1604" s="328"/>
    </row>
    <row r="1605" spans="1:13" s="319" customFormat="1">
      <c r="A1605" s="317"/>
      <c r="B1605" s="318"/>
      <c r="H1605" s="320"/>
      <c r="I1605" s="320"/>
      <c r="J1605" s="321"/>
      <c r="L1605" s="322"/>
      <c r="M1605" s="328"/>
    </row>
    <row r="1606" spans="1:13" s="319" customFormat="1">
      <c r="A1606" s="317"/>
      <c r="B1606" s="318"/>
      <c r="H1606" s="320"/>
      <c r="I1606" s="320"/>
      <c r="J1606" s="321"/>
      <c r="L1606" s="322"/>
      <c r="M1606" s="328"/>
    </row>
    <row r="1607" spans="1:13" s="319" customFormat="1">
      <c r="A1607" s="317"/>
      <c r="B1607" s="318"/>
      <c r="H1607" s="320"/>
      <c r="I1607" s="320"/>
      <c r="J1607" s="321"/>
      <c r="L1607" s="322"/>
      <c r="M1607" s="328"/>
    </row>
    <row r="1608" spans="1:13" s="319" customFormat="1">
      <c r="A1608" s="317"/>
      <c r="B1608" s="318"/>
      <c r="H1608" s="320"/>
      <c r="I1608" s="320"/>
      <c r="J1608" s="321"/>
      <c r="L1608" s="322"/>
      <c r="M1608" s="328"/>
    </row>
    <row r="1609" spans="1:13" s="319" customFormat="1">
      <c r="A1609" s="317"/>
      <c r="B1609" s="318"/>
      <c r="H1609" s="320"/>
      <c r="I1609" s="320"/>
      <c r="J1609" s="321"/>
      <c r="L1609" s="322"/>
      <c r="M1609" s="328"/>
    </row>
    <row r="1610" spans="1:13" s="319" customFormat="1">
      <c r="A1610" s="317"/>
      <c r="B1610" s="318"/>
      <c r="H1610" s="320"/>
      <c r="I1610" s="320"/>
      <c r="J1610" s="321"/>
      <c r="L1610" s="322"/>
      <c r="M1610" s="328"/>
    </row>
    <row r="1611" spans="1:13" s="319" customFormat="1">
      <c r="A1611" s="317"/>
      <c r="B1611" s="318"/>
      <c r="H1611" s="320"/>
      <c r="I1611" s="320"/>
      <c r="J1611" s="321"/>
      <c r="L1611" s="322"/>
      <c r="M1611" s="328"/>
    </row>
    <row r="1612" spans="1:13" s="319" customFormat="1">
      <c r="A1612" s="317"/>
      <c r="B1612" s="318"/>
      <c r="H1612" s="320"/>
      <c r="I1612" s="320"/>
      <c r="J1612" s="321"/>
      <c r="L1612" s="322"/>
      <c r="M1612" s="328"/>
    </row>
    <row r="1613" spans="1:13" s="319" customFormat="1">
      <c r="A1613" s="317"/>
      <c r="B1613" s="318"/>
      <c r="H1613" s="320"/>
      <c r="I1613" s="320"/>
      <c r="J1613" s="321"/>
      <c r="L1613" s="322"/>
      <c r="M1613" s="328"/>
    </row>
    <row r="1614" spans="1:13" s="319" customFormat="1">
      <c r="A1614" s="317"/>
      <c r="B1614" s="318"/>
      <c r="H1614" s="320"/>
      <c r="I1614" s="320"/>
      <c r="J1614" s="321"/>
      <c r="L1614" s="322"/>
      <c r="M1614" s="328"/>
    </row>
    <row r="1615" spans="1:13" s="319" customFormat="1">
      <c r="A1615" s="317"/>
      <c r="B1615" s="318"/>
      <c r="H1615" s="320"/>
      <c r="I1615" s="320"/>
      <c r="J1615" s="321"/>
      <c r="L1615" s="322"/>
      <c r="M1615" s="328"/>
    </row>
    <row r="1616" spans="1:13" s="319" customFormat="1">
      <c r="A1616" s="317"/>
      <c r="B1616" s="318"/>
      <c r="H1616" s="320"/>
      <c r="I1616" s="320"/>
      <c r="J1616" s="321"/>
      <c r="L1616" s="322"/>
      <c r="M1616" s="328"/>
    </row>
    <row r="1617" spans="1:13" s="319" customFormat="1">
      <c r="A1617" s="317"/>
      <c r="B1617" s="318"/>
      <c r="H1617" s="320"/>
      <c r="I1617" s="320"/>
      <c r="J1617" s="321"/>
      <c r="L1617" s="322"/>
      <c r="M1617" s="328"/>
    </row>
    <row r="1618" spans="1:13" s="319" customFormat="1">
      <c r="A1618" s="317"/>
      <c r="B1618" s="318"/>
      <c r="H1618" s="320"/>
      <c r="I1618" s="320"/>
      <c r="J1618" s="321"/>
      <c r="L1618" s="322"/>
      <c r="M1618" s="328"/>
    </row>
    <row r="1619" spans="1:13" s="319" customFormat="1">
      <c r="A1619" s="317"/>
      <c r="B1619" s="318"/>
      <c r="H1619" s="320"/>
      <c r="I1619" s="320"/>
      <c r="J1619" s="321"/>
      <c r="L1619" s="322"/>
      <c r="M1619" s="328"/>
    </row>
    <row r="1620" spans="1:13" s="319" customFormat="1">
      <c r="A1620" s="317"/>
      <c r="B1620" s="318"/>
      <c r="H1620" s="320"/>
      <c r="I1620" s="320"/>
      <c r="J1620" s="321"/>
      <c r="L1620" s="322"/>
      <c r="M1620" s="328"/>
    </row>
    <row r="1621" spans="1:13" s="319" customFormat="1">
      <c r="A1621" s="317"/>
      <c r="B1621" s="318"/>
      <c r="H1621" s="320"/>
      <c r="I1621" s="320"/>
      <c r="J1621" s="321"/>
      <c r="L1621" s="322"/>
      <c r="M1621" s="328"/>
    </row>
    <row r="1622" spans="1:13" s="319" customFormat="1">
      <c r="A1622" s="317"/>
      <c r="B1622" s="318"/>
      <c r="H1622" s="320"/>
      <c r="I1622" s="320"/>
      <c r="J1622" s="321"/>
      <c r="L1622" s="322"/>
      <c r="M1622" s="328"/>
    </row>
    <row r="1623" spans="1:13" s="319" customFormat="1">
      <c r="A1623" s="317"/>
      <c r="B1623" s="318"/>
      <c r="H1623" s="320"/>
      <c r="I1623" s="320"/>
      <c r="J1623" s="321"/>
      <c r="L1623" s="322"/>
      <c r="M1623" s="328"/>
    </row>
    <row r="1624" spans="1:13" s="319" customFormat="1">
      <c r="A1624" s="317"/>
      <c r="B1624" s="318"/>
      <c r="H1624" s="320"/>
      <c r="I1624" s="320"/>
      <c r="J1624" s="321"/>
      <c r="L1624" s="322"/>
      <c r="M1624" s="328"/>
    </row>
    <row r="1625" spans="1:13" s="319" customFormat="1">
      <c r="A1625" s="317"/>
      <c r="B1625" s="318"/>
      <c r="H1625" s="320"/>
      <c r="I1625" s="320"/>
      <c r="J1625" s="321"/>
      <c r="L1625" s="322"/>
      <c r="M1625" s="328"/>
    </row>
    <row r="1626" spans="1:13" s="319" customFormat="1">
      <c r="A1626" s="317"/>
      <c r="B1626" s="318"/>
      <c r="H1626" s="320"/>
      <c r="I1626" s="320"/>
      <c r="J1626" s="321"/>
      <c r="L1626" s="322"/>
      <c r="M1626" s="328"/>
    </row>
    <row r="1627" spans="1:13" s="319" customFormat="1">
      <c r="A1627" s="317"/>
      <c r="B1627" s="318"/>
      <c r="H1627" s="320"/>
      <c r="I1627" s="320"/>
      <c r="J1627" s="321"/>
      <c r="L1627" s="322"/>
      <c r="M1627" s="328"/>
    </row>
    <row r="1628" spans="1:13" s="319" customFormat="1">
      <c r="A1628" s="317"/>
      <c r="B1628" s="318"/>
      <c r="H1628" s="320"/>
      <c r="I1628" s="320"/>
      <c r="J1628" s="321"/>
      <c r="L1628" s="322"/>
      <c r="M1628" s="328"/>
    </row>
    <row r="1629" spans="1:13" s="319" customFormat="1">
      <c r="A1629" s="317"/>
      <c r="B1629" s="318"/>
      <c r="H1629" s="320"/>
      <c r="I1629" s="320"/>
      <c r="J1629" s="321"/>
      <c r="L1629" s="322"/>
      <c r="M1629" s="328"/>
    </row>
    <row r="1630" spans="1:13" s="319" customFormat="1">
      <c r="A1630" s="317"/>
      <c r="B1630" s="318"/>
      <c r="H1630" s="320"/>
      <c r="I1630" s="320"/>
      <c r="J1630" s="321"/>
      <c r="L1630" s="322"/>
      <c r="M1630" s="328"/>
    </row>
    <row r="1631" spans="1:13" s="319" customFormat="1">
      <c r="A1631" s="317"/>
      <c r="B1631" s="318"/>
      <c r="H1631" s="320"/>
      <c r="I1631" s="320"/>
      <c r="J1631" s="321"/>
      <c r="L1631" s="322"/>
      <c r="M1631" s="328"/>
    </row>
    <row r="1632" spans="1:13" s="319" customFormat="1">
      <c r="A1632" s="317"/>
      <c r="B1632" s="318"/>
      <c r="H1632" s="320"/>
      <c r="I1632" s="320"/>
      <c r="J1632" s="321"/>
      <c r="L1632" s="322"/>
      <c r="M1632" s="328"/>
    </row>
    <row r="1633" spans="1:13" s="319" customFormat="1">
      <c r="A1633" s="317"/>
      <c r="B1633" s="318"/>
      <c r="H1633" s="320"/>
      <c r="I1633" s="320"/>
      <c r="J1633" s="321"/>
      <c r="L1633" s="322"/>
      <c r="M1633" s="328"/>
    </row>
    <row r="1634" spans="1:13" s="319" customFormat="1">
      <c r="A1634" s="317"/>
      <c r="B1634" s="318"/>
      <c r="H1634" s="320"/>
      <c r="I1634" s="320"/>
      <c r="J1634" s="321"/>
      <c r="L1634" s="322"/>
      <c r="M1634" s="328"/>
    </row>
    <row r="1635" spans="1:13" s="319" customFormat="1">
      <c r="A1635" s="317"/>
      <c r="B1635" s="318"/>
      <c r="H1635" s="320"/>
      <c r="I1635" s="320"/>
      <c r="J1635" s="321"/>
      <c r="L1635" s="322"/>
      <c r="M1635" s="328"/>
    </row>
    <row r="1636" spans="1:13" s="319" customFormat="1">
      <c r="A1636" s="317"/>
      <c r="B1636" s="318"/>
      <c r="H1636" s="320"/>
      <c r="I1636" s="320"/>
      <c r="J1636" s="321"/>
      <c r="L1636" s="322"/>
      <c r="M1636" s="328"/>
    </row>
    <row r="1637" spans="1:13" s="319" customFormat="1">
      <c r="A1637" s="317"/>
      <c r="B1637" s="318"/>
      <c r="H1637" s="320"/>
      <c r="I1637" s="320"/>
      <c r="J1637" s="321"/>
      <c r="L1637" s="322"/>
      <c r="M1637" s="328"/>
    </row>
    <row r="1638" spans="1:13" s="319" customFormat="1">
      <c r="A1638" s="317"/>
      <c r="B1638" s="318"/>
      <c r="H1638" s="320"/>
      <c r="I1638" s="320"/>
      <c r="J1638" s="321"/>
      <c r="L1638" s="322"/>
      <c r="M1638" s="328"/>
    </row>
    <row r="1639" spans="1:13" s="319" customFormat="1">
      <c r="A1639" s="317"/>
      <c r="B1639" s="318"/>
      <c r="H1639" s="320"/>
      <c r="I1639" s="320"/>
      <c r="J1639" s="321"/>
      <c r="L1639" s="322"/>
      <c r="M1639" s="328"/>
    </row>
    <row r="1640" spans="1:13" s="319" customFormat="1">
      <c r="A1640" s="317"/>
      <c r="B1640" s="318"/>
      <c r="H1640" s="320"/>
      <c r="I1640" s="320"/>
      <c r="J1640" s="321"/>
      <c r="L1640" s="322"/>
      <c r="M1640" s="328"/>
    </row>
    <row r="1641" spans="1:13" s="319" customFormat="1">
      <c r="A1641" s="317"/>
      <c r="B1641" s="318"/>
      <c r="H1641" s="320"/>
      <c r="I1641" s="320"/>
      <c r="J1641" s="321"/>
      <c r="L1641" s="322"/>
      <c r="M1641" s="328"/>
    </row>
    <row r="1642" spans="1:13" s="319" customFormat="1">
      <c r="A1642" s="317"/>
      <c r="B1642" s="318"/>
      <c r="H1642" s="320"/>
      <c r="I1642" s="320"/>
      <c r="J1642" s="321"/>
      <c r="L1642" s="322"/>
      <c r="M1642" s="328"/>
    </row>
    <row r="1643" spans="1:13" s="319" customFormat="1">
      <c r="A1643" s="317"/>
      <c r="B1643" s="318"/>
      <c r="H1643" s="320"/>
      <c r="I1643" s="320"/>
      <c r="J1643" s="321"/>
      <c r="L1643" s="322"/>
      <c r="M1643" s="328"/>
    </row>
    <row r="1644" spans="1:13" s="319" customFormat="1">
      <c r="A1644" s="317"/>
      <c r="B1644" s="318"/>
      <c r="H1644" s="320"/>
      <c r="I1644" s="320"/>
      <c r="J1644" s="321"/>
      <c r="L1644" s="322"/>
      <c r="M1644" s="328"/>
    </row>
    <row r="1645" spans="1:13" s="319" customFormat="1">
      <c r="A1645" s="317"/>
      <c r="B1645" s="318"/>
      <c r="H1645" s="320"/>
      <c r="I1645" s="320"/>
      <c r="J1645" s="321"/>
      <c r="L1645" s="322"/>
      <c r="M1645" s="328"/>
    </row>
    <row r="1646" spans="1:13" s="319" customFormat="1">
      <c r="A1646" s="317"/>
      <c r="B1646" s="318"/>
      <c r="H1646" s="320"/>
      <c r="I1646" s="320"/>
      <c r="J1646" s="321"/>
      <c r="L1646" s="322"/>
      <c r="M1646" s="328"/>
    </row>
    <row r="1647" spans="1:13" s="319" customFormat="1">
      <c r="A1647" s="317"/>
      <c r="B1647" s="318"/>
      <c r="H1647" s="320"/>
      <c r="I1647" s="320"/>
      <c r="J1647" s="321"/>
      <c r="L1647" s="322"/>
      <c r="M1647" s="328"/>
    </row>
    <row r="1648" spans="1:13" s="319" customFormat="1">
      <c r="A1648" s="317"/>
      <c r="B1648" s="318"/>
      <c r="H1648" s="320"/>
      <c r="I1648" s="320"/>
      <c r="J1648" s="321"/>
      <c r="L1648" s="322"/>
      <c r="M1648" s="328"/>
    </row>
    <row r="1649" spans="1:13" s="319" customFormat="1">
      <c r="A1649" s="317"/>
      <c r="B1649" s="318"/>
      <c r="H1649" s="320"/>
      <c r="I1649" s="320"/>
      <c r="J1649" s="321"/>
      <c r="L1649" s="322"/>
      <c r="M1649" s="328"/>
    </row>
    <row r="1650" spans="1:13" s="319" customFormat="1">
      <c r="A1650" s="317"/>
      <c r="B1650" s="318"/>
      <c r="H1650" s="320"/>
      <c r="I1650" s="320"/>
      <c r="J1650" s="321"/>
      <c r="L1650" s="322"/>
      <c r="M1650" s="328"/>
    </row>
    <row r="1651" spans="1:13" s="319" customFormat="1">
      <c r="A1651" s="317"/>
      <c r="B1651" s="318"/>
      <c r="H1651" s="320"/>
      <c r="I1651" s="320"/>
      <c r="J1651" s="321"/>
      <c r="L1651" s="322"/>
      <c r="M1651" s="328"/>
    </row>
    <row r="1652" spans="1:13" s="319" customFormat="1">
      <c r="A1652" s="317"/>
      <c r="B1652" s="318"/>
      <c r="H1652" s="320"/>
      <c r="I1652" s="320"/>
      <c r="J1652" s="321"/>
      <c r="L1652" s="322"/>
      <c r="M1652" s="328"/>
    </row>
    <row r="1653" spans="1:13" s="319" customFormat="1">
      <c r="A1653" s="317"/>
      <c r="B1653" s="318"/>
      <c r="H1653" s="320"/>
      <c r="I1653" s="320"/>
      <c r="J1653" s="321"/>
      <c r="L1653" s="322"/>
      <c r="M1653" s="328"/>
    </row>
    <row r="1654" spans="1:13" s="319" customFormat="1">
      <c r="A1654" s="317"/>
      <c r="B1654" s="318"/>
      <c r="H1654" s="320"/>
      <c r="I1654" s="320"/>
      <c r="J1654" s="321"/>
      <c r="L1654" s="322"/>
      <c r="M1654" s="328"/>
    </row>
    <row r="1655" spans="1:13" s="319" customFormat="1">
      <c r="A1655" s="317"/>
      <c r="B1655" s="318"/>
      <c r="H1655" s="320"/>
      <c r="I1655" s="320"/>
      <c r="J1655" s="321"/>
      <c r="L1655" s="322"/>
      <c r="M1655" s="328"/>
    </row>
    <row r="1656" spans="1:13" s="319" customFormat="1">
      <c r="A1656" s="317"/>
      <c r="B1656" s="318"/>
      <c r="H1656" s="320"/>
      <c r="I1656" s="320"/>
      <c r="J1656" s="321"/>
      <c r="L1656" s="322"/>
      <c r="M1656" s="328"/>
    </row>
    <row r="1657" spans="1:13" s="319" customFormat="1">
      <c r="A1657" s="317"/>
      <c r="B1657" s="318"/>
      <c r="H1657" s="320"/>
      <c r="I1657" s="320"/>
      <c r="J1657" s="321"/>
      <c r="L1657" s="322"/>
      <c r="M1657" s="328"/>
    </row>
    <row r="1658" spans="1:13" s="319" customFormat="1">
      <c r="A1658" s="317"/>
      <c r="B1658" s="318"/>
      <c r="H1658" s="320"/>
      <c r="I1658" s="320"/>
      <c r="J1658" s="321"/>
      <c r="L1658" s="322"/>
      <c r="M1658" s="328"/>
    </row>
    <row r="1659" spans="1:13" s="319" customFormat="1">
      <c r="A1659" s="317"/>
      <c r="B1659" s="318"/>
      <c r="H1659" s="320"/>
      <c r="I1659" s="320"/>
      <c r="J1659" s="321"/>
      <c r="L1659" s="322"/>
      <c r="M1659" s="328"/>
    </row>
    <row r="1660" spans="1:13" s="319" customFormat="1">
      <c r="A1660" s="317"/>
      <c r="B1660" s="318"/>
      <c r="H1660" s="320"/>
      <c r="I1660" s="320"/>
      <c r="J1660" s="321"/>
      <c r="L1660" s="322"/>
      <c r="M1660" s="328"/>
    </row>
    <row r="1661" spans="1:13" s="319" customFormat="1">
      <c r="A1661" s="317"/>
      <c r="B1661" s="318"/>
      <c r="H1661" s="320"/>
      <c r="I1661" s="320"/>
      <c r="J1661" s="321"/>
      <c r="L1661" s="322"/>
      <c r="M1661" s="328"/>
    </row>
    <row r="1662" spans="1:13" s="319" customFormat="1">
      <c r="A1662" s="317"/>
      <c r="B1662" s="318"/>
      <c r="H1662" s="320"/>
      <c r="I1662" s="320"/>
      <c r="J1662" s="321"/>
      <c r="L1662" s="322"/>
      <c r="M1662" s="328"/>
    </row>
    <row r="1663" spans="1:13" s="319" customFormat="1">
      <c r="A1663" s="317"/>
      <c r="B1663" s="318"/>
      <c r="H1663" s="320"/>
      <c r="I1663" s="320"/>
      <c r="J1663" s="321"/>
      <c r="L1663" s="322"/>
      <c r="M1663" s="328"/>
    </row>
    <row r="1664" spans="1:13" s="319" customFormat="1">
      <c r="A1664" s="317"/>
      <c r="B1664" s="318"/>
      <c r="H1664" s="320"/>
      <c r="I1664" s="320"/>
      <c r="J1664" s="321"/>
      <c r="L1664" s="322"/>
      <c r="M1664" s="328"/>
    </row>
    <row r="1665" spans="1:13" s="319" customFormat="1">
      <c r="A1665" s="317"/>
      <c r="B1665" s="318"/>
      <c r="H1665" s="320"/>
      <c r="I1665" s="320"/>
      <c r="J1665" s="321"/>
      <c r="L1665" s="322"/>
      <c r="M1665" s="328"/>
    </row>
    <row r="1666" spans="1:13" s="319" customFormat="1">
      <c r="A1666" s="317"/>
      <c r="B1666" s="318"/>
      <c r="H1666" s="320"/>
      <c r="I1666" s="320"/>
      <c r="J1666" s="321"/>
      <c r="L1666" s="322"/>
      <c r="M1666" s="328"/>
    </row>
    <row r="1667" spans="1:13" s="319" customFormat="1">
      <c r="A1667" s="317"/>
      <c r="B1667" s="318"/>
      <c r="H1667" s="320"/>
      <c r="I1667" s="320"/>
      <c r="J1667" s="321"/>
      <c r="L1667" s="322"/>
      <c r="M1667" s="328"/>
    </row>
    <row r="1668" spans="1:13" s="319" customFormat="1">
      <c r="A1668" s="317"/>
      <c r="B1668" s="318"/>
      <c r="H1668" s="320"/>
      <c r="I1668" s="320"/>
      <c r="J1668" s="321"/>
      <c r="L1668" s="322"/>
      <c r="M1668" s="328"/>
    </row>
    <row r="1669" spans="1:13" s="319" customFormat="1">
      <c r="A1669" s="317"/>
      <c r="B1669" s="318"/>
      <c r="H1669" s="320"/>
      <c r="I1669" s="320"/>
      <c r="J1669" s="321"/>
      <c r="L1669" s="322"/>
      <c r="M1669" s="328"/>
    </row>
    <row r="1670" spans="1:13" s="319" customFormat="1">
      <c r="A1670" s="317"/>
      <c r="B1670" s="318"/>
      <c r="H1670" s="320"/>
      <c r="I1670" s="320"/>
      <c r="J1670" s="321"/>
      <c r="L1670" s="322"/>
      <c r="M1670" s="328"/>
    </row>
    <row r="1671" spans="1:13" s="319" customFormat="1">
      <c r="A1671" s="317"/>
      <c r="B1671" s="318"/>
      <c r="H1671" s="320"/>
      <c r="I1671" s="320"/>
      <c r="J1671" s="321"/>
      <c r="L1671" s="322"/>
      <c r="M1671" s="328"/>
    </row>
    <row r="1672" spans="1:13" s="319" customFormat="1">
      <c r="A1672" s="317"/>
      <c r="B1672" s="318"/>
      <c r="H1672" s="320"/>
      <c r="I1672" s="320"/>
      <c r="J1672" s="321"/>
      <c r="L1672" s="322"/>
      <c r="M1672" s="328"/>
    </row>
    <row r="1673" spans="1:13" s="319" customFormat="1">
      <c r="A1673" s="317"/>
      <c r="B1673" s="318"/>
      <c r="H1673" s="320"/>
      <c r="I1673" s="320"/>
      <c r="J1673" s="321"/>
      <c r="L1673" s="322"/>
      <c r="M1673" s="328"/>
    </row>
    <row r="1674" spans="1:13" s="319" customFormat="1">
      <c r="A1674" s="317"/>
      <c r="B1674" s="318"/>
      <c r="H1674" s="320"/>
      <c r="I1674" s="320"/>
      <c r="J1674" s="321"/>
      <c r="L1674" s="322"/>
      <c r="M1674" s="328"/>
    </row>
    <row r="1675" spans="1:13" s="319" customFormat="1">
      <c r="A1675" s="317"/>
      <c r="B1675" s="318"/>
      <c r="H1675" s="320"/>
      <c r="I1675" s="320"/>
      <c r="J1675" s="321"/>
      <c r="L1675" s="322"/>
      <c r="M1675" s="328"/>
    </row>
    <row r="1676" spans="1:13" s="319" customFormat="1">
      <c r="A1676" s="317"/>
      <c r="B1676" s="318"/>
      <c r="H1676" s="320"/>
      <c r="I1676" s="320"/>
      <c r="J1676" s="321"/>
      <c r="L1676" s="322"/>
      <c r="M1676" s="328"/>
    </row>
    <row r="1677" spans="1:13" s="319" customFormat="1">
      <c r="A1677" s="317"/>
      <c r="B1677" s="318"/>
      <c r="H1677" s="320"/>
      <c r="I1677" s="320"/>
      <c r="J1677" s="321"/>
      <c r="L1677" s="322"/>
      <c r="M1677" s="328"/>
    </row>
    <row r="1678" spans="1:13" s="319" customFormat="1">
      <c r="A1678" s="317"/>
      <c r="B1678" s="318"/>
      <c r="H1678" s="320"/>
      <c r="I1678" s="320"/>
      <c r="J1678" s="321"/>
      <c r="L1678" s="322"/>
      <c r="M1678" s="328"/>
    </row>
    <row r="1679" spans="1:13" s="319" customFormat="1">
      <c r="A1679" s="317"/>
      <c r="B1679" s="318"/>
      <c r="H1679" s="320"/>
      <c r="I1679" s="320"/>
      <c r="J1679" s="321"/>
      <c r="L1679" s="322"/>
      <c r="M1679" s="328"/>
    </row>
    <row r="1680" spans="1:13" s="319" customFormat="1">
      <c r="A1680" s="317"/>
      <c r="B1680" s="318"/>
      <c r="H1680" s="320"/>
      <c r="I1680" s="320"/>
      <c r="J1680" s="321"/>
      <c r="L1680" s="322"/>
      <c r="M1680" s="328"/>
    </row>
    <row r="1681" spans="1:13" s="319" customFormat="1">
      <c r="A1681" s="317"/>
      <c r="B1681" s="318"/>
      <c r="H1681" s="320"/>
      <c r="I1681" s="320"/>
      <c r="J1681" s="321"/>
      <c r="L1681" s="322"/>
      <c r="M1681" s="328"/>
    </row>
    <row r="1682" spans="1:13" s="319" customFormat="1">
      <c r="A1682" s="317"/>
      <c r="B1682" s="318"/>
      <c r="H1682" s="320"/>
      <c r="I1682" s="320"/>
      <c r="J1682" s="321"/>
      <c r="L1682" s="322"/>
      <c r="M1682" s="328"/>
    </row>
    <row r="1683" spans="1:13" s="319" customFormat="1">
      <c r="A1683" s="317"/>
      <c r="B1683" s="318"/>
      <c r="H1683" s="320"/>
      <c r="I1683" s="320"/>
      <c r="J1683" s="321"/>
      <c r="L1683" s="322"/>
      <c r="M1683" s="328"/>
    </row>
    <row r="1684" spans="1:13" s="319" customFormat="1">
      <c r="A1684" s="317"/>
      <c r="B1684" s="318"/>
      <c r="H1684" s="320"/>
      <c r="I1684" s="320"/>
      <c r="J1684" s="321"/>
      <c r="L1684" s="322"/>
      <c r="M1684" s="328"/>
    </row>
    <row r="1685" spans="1:13" s="319" customFormat="1">
      <c r="A1685" s="317"/>
      <c r="B1685" s="318"/>
      <c r="H1685" s="320"/>
      <c r="I1685" s="320"/>
      <c r="J1685" s="321"/>
      <c r="L1685" s="322"/>
      <c r="M1685" s="328"/>
    </row>
    <row r="1686" spans="1:13" s="319" customFormat="1">
      <c r="A1686" s="317"/>
      <c r="B1686" s="318"/>
      <c r="H1686" s="320"/>
      <c r="I1686" s="320"/>
      <c r="J1686" s="321"/>
      <c r="L1686" s="322"/>
      <c r="M1686" s="328"/>
    </row>
    <row r="1687" spans="1:13" s="319" customFormat="1">
      <c r="A1687" s="317"/>
      <c r="B1687" s="318"/>
      <c r="H1687" s="320"/>
      <c r="I1687" s="320"/>
      <c r="J1687" s="321"/>
      <c r="L1687" s="322"/>
      <c r="M1687" s="328"/>
    </row>
    <row r="1688" spans="1:13" s="319" customFormat="1">
      <c r="A1688" s="317"/>
      <c r="B1688" s="318"/>
      <c r="H1688" s="320"/>
      <c r="I1688" s="320"/>
      <c r="J1688" s="321"/>
      <c r="L1688" s="322"/>
      <c r="M1688" s="328"/>
    </row>
    <row r="1689" spans="1:13" s="319" customFormat="1">
      <c r="A1689" s="317"/>
      <c r="B1689" s="318"/>
      <c r="H1689" s="320"/>
      <c r="I1689" s="320"/>
      <c r="J1689" s="321"/>
      <c r="L1689" s="322"/>
      <c r="M1689" s="328"/>
    </row>
    <row r="1690" spans="1:13" s="319" customFormat="1">
      <c r="A1690" s="317"/>
      <c r="B1690" s="318"/>
      <c r="H1690" s="320"/>
      <c r="I1690" s="320"/>
      <c r="J1690" s="321"/>
      <c r="L1690" s="322"/>
      <c r="M1690" s="328"/>
    </row>
    <row r="1691" spans="1:13" s="319" customFormat="1">
      <c r="A1691" s="317"/>
      <c r="B1691" s="318"/>
      <c r="H1691" s="320"/>
      <c r="I1691" s="320"/>
      <c r="J1691" s="321"/>
      <c r="L1691" s="322"/>
      <c r="M1691" s="328"/>
    </row>
    <row r="1692" spans="1:13" s="319" customFormat="1">
      <c r="A1692" s="317"/>
      <c r="B1692" s="318"/>
      <c r="H1692" s="320"/>
      <c r="I1692" s="320"/>
      <c r="J1692" s="321"/>
      <c r="L1692" s="322"/>
      <c r="M1692" s="328"/>
    </row>
    <row r="1693" spans="1:13" s="319" customFormat="1">
      <c r="A1693" s="317"/>
      <c r="B1693" s="318"/>
      <c r="H1693" s="320"/>
      <c r="I1693" s="320"/>
      <c r="J1693" s="321"/>
      <c r="L1693" s="322"/>
      <c r="M1693" s="328"/>
    </row>
    <row r="1694" spans="1:13" s="319" customFormat="1">
      <c r="A1694" s="317"/>
      <c r="B1694" s="318"/>
      <c r="H1694" s="320"/>
      <c r="I1694" s="320"/>
      <c r="J1694" s="321"/>
      <c r="L1694" s="322"/>
      <c r="M1694" s="328"/>
    </row>
    <row r="1695" spans="1:13" s="319" customFormat="1">
      <c r="A1695" s="317"/>
      <c r="B1695" s="318"/>
      <c r="H1695" s="320"/>
      <c r="I1695" s="320"/>
      <c r="J1695" s="321"/>
      <c r="L1695" s="322"/>
      <c r="M1695" s="328"/>
    </row>
    <row r="1696" spans="1:13" s="319" customFormat="1">
      <c r="A1696" s="317"/>
      <c r="B1696" s="318"/>
      <c r="H1696" s="320"/>
      <c r="I1696" s="320"/>
      <c r="J1696" s="321"/>
      <c r="L1696" s="322"/>
      <c r="M1696" s="328"/>
    </row>
    <row r="1697" spans="1:13" s="319" customFormat="1">
      <c r="A1697" s="317"/>
      <c r="B1697" s="318"/>
      <c r="H1697" s="320"/>
      <c r="I1697" s="320"/>
      <c r="J1697" s="321"/>
      <c r="L1697" s="322"/>
      <c r="M1697" s="328"/>
    </row>
    <row r="1698" spans="1:13" s="319" customFormat="1">
      <c r="A1698" s="317"/>
      <c r="B1698" s="318"/>
      <c r="H1698" s="320"/>
      <c r="I1698" s="320"/>
      <c r="J1698" s="321"/>
      <c r="L1698" s="322"/>
      <c r="M1698" s="328"/>
    </row>
    <row r="1699" spans="1:13" s="319" customFormat="1">
      <c r="A1699" s="317"/>
      <c r="B1699" s="318"/>
      <c r="H1699" s="320"/>
      <c r="I1699" s="320"/>
      <c r="J1699" s="321"/>
      <c r="L1699" s="322"/>
      <c r="M1699" s="328"/>
    </row>
    <row r="1700" spans="1:13" s="319" customFormat="1">
      <c r="A1700" s="317"/>
      <c r="B1700" s="318"/>
      <c r="H1700" s="320"/>
      <c r="I1700" s="320"/>
      <c r="J1700" s="321"/>
      <c r="L1700" s="322"/>
      <c r="M1700" s="328"/>
    </row>
    <row r="1701" spans="1:13" s="319" customFormat="1">
      <c r="A1701" s="317"/>
      <c r="B1701" s="318"/>
      <c r="H1701" s="320"/>
      <c r="I1701" s="320"/>
      <c r="J1701" s="321"/>
      <c r="L1701" s="322"/>
      <c r="M1701" s="328"/>
    </row>
    <row r="1702" spans="1:13" s="319" customFormat="1">
      <c r="A1702" s="317"/>
      <c r="B1702" s="318"/>
      <c r="H1702" s="320"/>
      <c r="I1702" s="320"/>
      <c r="J1702" s="321"/>
      <c r="L1702" s="322"/>
      <c r="M1702" s="328"/>
    </row>
    <row r="1703" spans="1:13" s="319" customFormat="1">
      <c r="A1703" s="317"/>
      <c r="B1703" s="318"/>
      <c r="H1703" s="320"/>
      <c r="I1703" s="320"/>
      <c r="J1703" s="321"/>
      <c r="L1703" s="322"/>
      <c r="M1703" s="328"/>
    </row>
    <row r="1704" spans="1:13" s="319" customFormat="1">
      <c r="A1704" s="317"/>
      <c r="B1704" s="318"/>
      <c r="H1704" s="320"/>
      <c r="I1704" s="320"/>
      <c r="J1704" s="321"/>
      <c r="L1704" s="322"/>
      <c r="M1704" s="328"/>
    </row>
    <row r="1705" spans="1:13" s="319" customFormat="1">
      <c r="A1705" s="317"/>
      <c r="B1705" s="318"/>
      <c r="H1705" s="320"/>
      <c r="I1705" s="320"/>
      <c r="J1705" s="321"/>
      <c r="L1705" s="322"/>
      <c r="M1705" s="328"/>
    </row>
    <row r="1706" spans="1:13" s="319" customFormat="1">
      <c r="A1706" s="317"/>
      <c r="B1706" s="318"/>
      <c r="H1706" s="320"/>
      <c r="I1706" s="320"/>
      <c r="J1706" s="321"/>
      <c r="L1706" s="322"/>
      <c r="M1706" s="328"/>
    </row>
    <row r="1707" spans="1:13" s="319" customFormat="1">
      <c r="A1707" s="317"/>
      <c r="B1707" s="318"/>
      <c r="H1707" s="320"/>
      <c r="I1707" s="320"/>
      <c r="J1707" s="321"/>
      <c r="L1707" s="322"/>
      <c r="M1707" s="328"/>
    </row>
    <row r="1708" spans="1:13" s="319" customFormat="1">
      <c r="A1708" s="317"/>
      <c r="B1708" s="318"/>
      <c r="H1708" s="320"/>
      <c r="I1708" s="320"/>
      <c r="J1708" s="321"/>
      <c r="L1708" s="322"/>
      <c r="M1708" s="328"/>
    </row>
    <row r="1709" spans="1:13" s="319" customFormat="1">
      <c r="A1709" s="317"/>
      <c r="B1709" s="318"/>
      <c r="H1709" s="320"/>
      <c r="I1709" s="320"/>
      <c r="J1709" s="321"/>
      <c r="L1709" s="322"/>
      <c r="M1709" s="328"/>
    </row>
    <row r="1710" spans="1:13" s="319" customFormat="1">
      <c r="A1710" s="317"/>
      <c r="B1710" s="318"/>
      <c r="H1710" s="320"/>
      <c r="I1710" s="320"/>
      <c r="J1710" s="321"/>
      <c r="L1710" s="322"/>
      <c r="M1710" s="328"/>
    </row>
    <row r="1711" spans="1:13" s="319" customFormat="1">
      <c r="A1711" s="317"/>
      <c r="B1711" s="318"/>
      <c r="H1711" s="320"/>
      <c r="I1711" s="320"/>
      <c r="J1711" s="321"/>
      <c r="L1711" s="322"/>
      <c r="M1711" s="328"/>
    </row>
    <row r="1712" spans="1:13" s="319" customFormat="1">
      <c r="A1712" s="317"/>
      <c r="B1712" s="318"/>
      <c r="H1712" s="320"/>
      <c r="I1712" s="320"/>
      <c r="J1712" s="321"/>
      <c r="L1712" s="322"/>
      <c r="M1712" s="328"/>
    </row>
    <row r="1713" spans="1:13" s="319" customFormat="1">
      <c r="A1713" s="317"/>
      <c r="B1713" s="318"/>
      <c r="H1713" s="320"/>
      <c r="I1713" s="320"/>
      <c r="J1713" s="321"/>
      <c r="L1713" s="322"/>
      <c r="M1713" s="328"/>
    </row>
    <row r="1714" spans="1:13" s="319" customFormat="1">
      <c r="A1714" s="317"/>
      <c r="B1714" s="318"/>
      <c r="H1714" s="320"/>
      <c r="I1714" s="320"/>
      <c r="J1714" s="321"/>
      <c r="L1714" s="322"/>
      <c r="M1714" s="328"/>
    </row>
    <row r="1715" spans="1:13" s="319" customFormat="1">
      <c r="A1715" s="317"/>
      <c r="B1715" s="318"/>
      <c r="H1715" s="320"/>
      <c r="I1715" s="320"/>
      <c r="J1715" s="321"/>
      <c r="L1715" s="322"/>
      <c r="M1715" s="328"/>
    </row>
    <row r="1716" spans="1:13" s="319" customFormat="1">
      <c r="A1716" s="317"/>
      <c r="B1716" s="318"/>
      <c r="H1716" s="320"/>
      <c r="I1716" s="320"/>
      <c r="J1716" s="321"/>
      <c r="L1716" s="322"/>
      <c r="M1716" s="328"/>
    </row>
    <row r="1717" spans="1:13" s="319" customFormat="1">
      <c r="A1717" s="317"/>
      <c r="B1717" s="318"/>
      <c r="H1717" s="320"/>
      <c r="I1717" s="320"/>
      <c r="J1717" s="321"/>
      <c r="L1717" s="322"/>
      <c r="M1717" s="328"/>
    </row>
    <row r="1718" spans="1:13" s="319" customFormat="1">
      <c r="A1718" s="317"/>
      <c r="B1718" s="318"/>
      <c r="H1718" s="320"/>
      <c r="I1718" s="320"/>
      <c r="J1718" s="321"/>
      <c r="L1718" s="322"/>
      <c r="M1718" s="328"/>
    </row>
    <row r="1719" spans="1:13" s="319" customFormat="1">
      <c r="A1719" s="317"/>
      <c r="B1719" s="318"/>
      <c r="H1719" s="320"/>
      <c r="I1719" s="320"/>
      <c r="J1719" s="321"/>
      <c r="L1719" s="322"/>
      <c r="M1719" s="328"/>
    </row>
    <row r="1720" spans="1:13" s="319" customFormat="1">
      <c r="A1720" s="317"/>
      <c r="B1720" s="318"/>
      <c r="H1720" s="320"/>
      <c r="I1720" s="320"/>
      <c r="J1720" s="321"/>
      <c r="L1720" s="322"/>
      <c r="M1720" s="328"/>
    </row>
    <row r="1721" spans="1:13" s="319" customFormat="1">
      <c r="A1721" s="317"/>
      <c r="B1721" s="318"/>
      <c r="H1721" s="320"/>
      <c r="I1721" s="320"/>
      <c r="J1721" s="321"/>
      <c r="L1721" s="322"/>
      <c r="M1721" s="328"/>
    </row>
    <row r="1722" spans="1:13" s="319" customFormat="1">
      <c r="A1722" s="317"/>
      <c r="B1722" s="318"/>
      <c r="H1722" s="320"/>
      <c r="I1722" s="320"/>
      <c r="J1722" s="321"/>
      <c r="L1722" s="322"/>
      <c r="M1722" s="328"/>
    </row>
    <row r="1723" spans="1:13" s="319" customFormat="1">
      <c r="A1723" s="317"/>
      <c r="B1723" s="318"/>
      <c r="H1723" s="320"/>
      <c r="I1723" s="320"/>
      <c r="J1723" s="321"/>
      <c r="L1723" s="322"/>
      <c r="M1723" s="328"/>
    </row>
    <row r="1724" spans="1:13" s="319" customFormat="1">
      <c r="A1724" s="317"/>
      <c r="B1724" s="318"/>
      <c r="H1724" s="320"/>
      <c r="I1724" s="320"/>
      <c r="J1724" s="321"/>
      <c r="L1724" s="322"/>
      <c r="M1724" s="328"/>
    </row>
    <row r="1725" spans="1:13" s="319" customFormat="1">
      <c r="A1725" s="317"/>
      <c r="B1725" s="318"/>
      <c r="H1725" s="320"/>
      <c r="I1725" s="320"/>
      <c r="J1725" s="321"/>
      <c r="L1725" s="322"/>
      <c r="M1725" s="328"/>
    </row>
    <row r="1726" spans="1:13" s="319" customFormat="1">
      <c r="A1726" s="317"/>
      <c r="B1726" s="318"/>
      <c r="H1726" s="320"/>
      <c r="I1726" s="320"/>
      <c r="J1726" s="321"/>
      <c r="L1726" s="322"/>
      <c r="M1726" s="328"/>
    </row>
    <row r="1727" spans="1:13" s="319" customFormat="1">
      <c r="A1727" s="317"/>
      <c r="B1727" s="318"/>
      <c r="H1727" s="320"/>
      <c r="I1727" s="320"/>
      <c r="J1727" s="321"/>
      <c r="L1727" s="322"/>
      <c r="M1727" s="328"/>
    </row>
    <row r="1728" spans="1:13" s="319" customFormat="1">
      <c r="A1728" s="317"/>
      <c r="B1728" s="318"/>
      <c r="H1728" s="320"/>
      <c r="I1728" s="320"/>
      <c r="J1728" s="321"/>
      <c r="L1728" s="322"/>
      <c r="M1728" s="328"/>
    </row>
    <row r="1729" spans="1:13" s="319" customFormat="1">
      <c r="A1729" s="317"/>
      <c r="B1729" s="318"/>
      <c r="H1729" s="320"/>
      <c r="I1729" s="320"/>
      <c r="J1729" s="321"/>
      <c r="L1729" s="322"/>
      <c r="M1729" s="328"/>
    </row>
    <row r="1730" spans="1:13" s="319" customFormat="1">
      <c r="A1730" s="317"/>
      <c r="B1730" s="318"/>
      <c r="H1730" s="320"/>
      <c r="I1730" s="320"/>
      <c r="J1730" s="321"/>
      <c r="L1730" s="322"/>
      <c r="M1730" s="328"/>
    </row>
    <row r="1731" spans="1:13" s="319" customFormat="1">
      <c r="A1731" s="317"/>
      <c r="B1731" s="318"/>
      <c r="H1731" s="320"/>
      <c r="I1731" s="320"/>
      <c r="J1731" s="321"/>
      <c r="L1731" s="322"/>
      <c r="M1731" s="328"/>
    </row>
    <row r="1732" spans="1:13" s="319" customFormat="1">
      <c r="A1732" s="317"/>
      <c r="B1732" s="318"/>
      <c r="H1732" s="320"/>
      <c r="I1732" s="320"/>
      <c r="J1732" s="321"/>
      <c r="L1732" s="322"/>
      <c r="M1732" s="328"/>
    </row>
    <row r="1733" spans="1:13" s="319" customFormat="1">
      <c r="A1733" s="317"/>
      <c r="B1733" s="318"/>
      <c r="H1733" s="320"/>
      <c r="I1733" s="320"/>
      <c r="J1733" s="321"/>
      <c r="L1733" s="322"/>
      <c r="M1733" s="328"/>
    </row>
    <row r="1734" spans="1:13" s="319" customFormat="1">
      <c r="A1734" s="317"/>
      <c r="B1734" s="318"/>
      <c r="H1734" s="320"/>
      <c r="I1734" s="320"/>
      <c r="J1734" s="321"/>
      <c r="L1734" s="322"/>
      <c r="M1734" s="328"/>
    </row>
    <row r="1735" spans="1:13" s="319" customFormat="1">
      <c r="A1735" s="317"/>
      <c r="B1735" s="318"/>
      <c r="H1735" s="320"/>
      <c r="I1735" s="320"/>
      <c r="J1735" s="321"/>
      <c r="L1735" s="322"/>
      <c r="M1735" s="328"/>
    </row>
    <row r="1736" spans="1:13" s="319" customFormat="1">
      <c r="A1736" s="317"/>
      <c r="B1736" s="318"/>
      <c r="H1736" s="320"/>
      <c r="I1736" s="320"/>
      <c r="J1736" s="321"/>
      <c r="L1736" s="322"/>
      <c r="M1736" s="328"/>
    </row>
    <row r="1737" spans="1:13" s="319" customFormat="1">
      <c r="A1737" s="317"/>
      <c r="B1737" s="318"/>
      <c r="H1737" s="320"/>
      <c r="I1737" s="320"/>
      <c r="J1737" s="321"/>
      <c r="L1737" s="322"/>
      <c r="M1737" s="328"/>
    </row>
    <row r="1738" spans="1:13" s="319" customFormat="1">
      <c r="A1738" s="317"/>
      <c r="B1738" s="318"/>
      <c r="H1738" s="320"/>
      <c r="I1738" s="320"/>
      <c r="J1738" s="321"/>
      <c r="L1738" s="322"/>
      <c r="M1738" s="328"/>
    </row>
    <row r="1739" spans="1:13" s="319" customFormat="1">
      <c r="A1739" s="317"/>
      <c r="B1739" s="318"/>
      <c r="H1739" s="320"/>
      <c r="I1739" s="320"/>
      <c r="J1739" s="321"/>
      <c r="L1739" s="322"/>
      <c r="M1739" s="328"/>
    </row>
    <row r="1740" spans="1:13" s="319" customFormat="1">
      <c r="A1740" s="317"/>
      <c r="B1740" s="318"/>
      <c r="H1740" s="320"/>
      <c r="I1740" s="320"/>
      <c r="J1740" s="321"/>
      <c r="L1740" s="322"/>
      <c r="M1740" s="328"/>
    </row>
    <row r="1741" spans="1:13" s="319" customFormat="1">
      <c r="A1741" s="317"/>
      <c r="B1741" s="318"/>
      <c r="H1741" s="320"/>
      <c r="I1741" s="320"/>
      <c r="J1741" s="321"/>
      <c r="L1741" s="322"/>
      <c r="M1741" s="328"/>
    </row>
    <row r="1742" spans="1:13" s="319" customFormat="1">
      <c r="A1742" s="317"/>
      <c r="B1742" s="318"/>
      <c r="H1742" s="320"/>
      <c r="I1742" s="320"/>
      <c r="J1742" s="321"/>
      <c r="L1742" s="322"/>
      <c r="M1742" s="328"/>
    </row>
    <row r="1743" spans="1:13" s="319" customFormat="1">
      <c r="A1743" s="317"/>
      <c r="B1743" s="318"/>
      <c r="H1743" s="320"/>
      <c r="I1743" s="320"/>
      <c r="J1743" s="321"/>
      <c r="L1743" s="322"/>
      <c r="M1743" s="328"/>
    </row>
    <row r="1744" spans="1:13" s="319" customFormat="1">
      <c r="A1744" s="317"/>
      <c r="B1744" s="318"/>
      <c r="H1744" s="320"/>
      <c r="I1744" s="320"/>
      <c r="J1744" s="321"/>
      <c r="L1744" s="322"/>
      <c r="M1744" s="328"/>
    </row>
    <row r="1745" spans="1:13" s="319" customFormat="1">
      <c r="A1745" s="317"/>
      <c r="B1745" s="318"/>
      <c r="H1745" s="320"/>
      <c r="I1745" s="320"/>
      <c r="J1745" s="321"/>
      <c r="L1745" s="322"/>
      <c r="M1745" s="328"/>
    </row>
    <row r="1746" spans="1:13" s="319" customFormat="1">
      <c r="A1746" s="317"/>
      <c r="B1746" s="318"/>
      <c r="H1746" s="320"/>
      <c r="I1746" s="320"/>
      <c r="J1746" s="321"/>
      <c r="L1746" s="322"/>
      <c r="M1746" s="328"/>
    </row>
    <row r="1747" spans="1:13" s="319" customFormat="1">
      <c r="A1747" s="317"/>
      <c r="B1747" s="318"/>
      <c r="H1747" s="320"/>
      <c r="I1747" s="320"/>
      <c r="J1747" s="321"/>
      <c r="L1747" s="322"/>
      <c r="M1747" s="328"/>
    </row>
    <row r="1748" spans="1:13" s="319" customFormat="1">
      <c r="A1748" s="317"/>
      <c r="B1748" s="318"/>
      <c r="H1748" s="320"/>
      <c r="I1748" s="320"/>
      <c r="J1748" s="321"/>
      <c r="L1748" s="322"/>
      <c r="M1748" s="328"/>
    </row>
    <row r="1749" spans="1:13" s="319" customFormat="1">
      <c r="A1749" s="317"/>
      <c r="B1749" s="318"/>
      <c r="H1749" s="320"/>
      <c r="I1749" s="320"/>
      <c r="J1749" s="321"/>
      <c r="L1749" s="322"/>
      <c r="M1749" s="328"/>
    </row>
    <row r="1750" spans="1:13" s="319" customFormat="1">
      <c r="A1750" s="317"/>
      <c r="B1750" s="318"/>
      <c r="H1750" s="320"/>
      <c r="I1750" s="320"/>
      <c r="J1750" s="321"/>
      <c r="L1750" s="322"/>
      <c r="M1750" s="328"/>
    </row>
    <row r="1751" spans="1:13" s="319" customFormat="1">
      <c r="A1751" s="317"/>
      <c r="B1751" s="318"/>
      <c r="H1751" s="320"/>
      <c r="I1751" s="320"/>
      <c r="J1751" s="321"/>
      <c r="L1751" s="322"/>
      <c r="M1751" s="328"/>
    </row>
    <row r="1752" spans="1:13" s="319" customFormat="1">
      <c r="A1752" s="317"/>
      <c r="B1752" s="318"/>
      <c r="H1752" s="320"/>
      <c r="I1752" s="320"/>
      <c r="J1752" s="321"/>
      <c r="L1752" s="322"/>
      <c r="M1752" s="328"/>
    </row>
    <row r="1753" spans="1:13" s="319" customFormat="1">
      <c r="A1753" s="317"/>
      <c r="B1753" s="318"/>
      <c r="H1753" s="320"/>
      <c r="I1753" s="320"/>
      <c r="J1753" s="321"/>
      <c r="L1753" s="322"/>
      <c r="M1753" s="328"/>
    </row>
    <row r="1754" spans="1:13" s="319" customFormat="1">
      <c r="A1754" s="317"/>
      <c r="B1754" s="318"/>
      <c r="H1754" s="320"/>
      <c r="I1754" s="320"/>
      <c r="J1754" s="321"/>
      <c r="L1754" s="322"/>
      <c r="M1754" s="328"/>
    </row>
    <row r="1755" spans="1:13" s="319" customFormat="1">
      <c r="A1755" s="317"/>
      <c r="B1755" s="318"/>
      <c r="H1755" s="320"/>
      <c r="I1755" s="320"/>
      <c r="J1755" s="321"/>
      <c r="L1755" s="322"/>
      <c r="M1755" s="328"/>
    </row>
    <row r="1756" spans="1:13" s="319" customFormat="1">
      <c r="A1756" s="317"/>
      <c r="B1756" s="318"/>
      <c r="H1756" s="320"/>
      <c r="I1756" s="320"/>
      <c r="J1756" s="321"/>
      <c r="L1756" s="322"/>
      <c r="M1756" s="328"/>
    </row>
    <row r="1757" spans="1:13" s="319" customFormat="1">
      <c r="A1757" s="317"/>
      <c r="B1757" s="318"/>
      <c r="H1757" s="320"/>
      <c r="I1757" s="320"/>
      <c r="J1757" s="321"/>
      <c r="L1757" s="322"/>
      <c r="M1757" s="328"/>
    </row>
    <row r="1758" spans="1:13" s="319" customFormat="1">
      <c r="A1758" s="317"/>
      <c r="B1758" s="318"/>
      <c r="H1758" s="320"/>
      <c r="I1758" s="320"/>
      <c r="J1758" s="321"/>
      <c r="L1758" s="322"/>
      <c r="M1758" s="328"/>
    </row>
    <row r="1759" spans="1:13" s="319" customFormat="1">
      <c r="A1759" s="317"/>
      <c r="B1759" s="318"/>
      <c r="H1759" s="320"/>
      <c r="I1759" s="320"/>
      <c r="J1759" s="321"/>
      <c r="L1759" s="322"/>
      <c r="M1759" s="328"/>
    </row>
    <row r="1760" spans="1:13" s="319" customFormat="1">
      <c r="A1760" s="317"/>
      <c r="B1760" s="318"/>
      <c r="H1760" s="320"/>
      <c r="I1760" s="320"/>
      <c r="J1760" s="321"/>
      <c r="L1760" s="322"/>
      <c r="M1760" s="328"/>
    </row>
    <row r="1761" spans="1:13" s="319" customFormat="1">
      <c r="A1761" s="317"/>
      <c r="B1761" s="318"/>
      <c r="H1761" s="320"/>
      <c r="I1761" s="320"/>
      <c r="J1761" s="321"/>
      <c r="L1761" s="322"/>
      <c r="M1761" s="328"/>
    </row>
    <row r="1762" spans="1:13" s="319" customFormat="1">
      <c r="A1762" s="317"/>
      <c r="B1762" s="318"/>
      <c r="H1762" s="320"/>
      <c r="I1762" s="320"/>
      <c r="J1762" s="321"/>
      <c r="L1762" s="322"/>
      <c r="M1762" s="328"/>
    </row>
    <row r="1763" spans="1:13" s="319" customFormat="1">
      <c r="A1763" s="317"/>
      <c r="B1763" s="318"/>
      <c r="H1763" s="320"/>
      <c r="I1763" s="320"/>
      <c r="J1763" s="321"/>
      <c r="L1763" s="322"/>
      <c r="M1763" s="328"/>
    </row>
    <row r="1764" spans="1:13" s="319" customFormat="1">
      <c r="A1764" s="317"/>
      <c r="B1764" s="318"/>
      <c r="H1764" s="320"/>
      <c r="I1764" s="320"/>
      <c r="J1764" s="321"/>
      <c r="L1764" s="322"/>
      <c r="M1764" s="328"/>
    </row>
    <row r="1765" spans="1:13" s="319" customFormat="1">
      <c r="A1765" s="317"/>
      <c r="B1765" s="318"/>
      <c r="H1765" s="320"/>
      <c r="I1765" s="320"/>
      <c r="J1765" s="321"/>
      <c r="L1765" s="322"/>
      <c r="M1765" s="328"/>
    </row>
    <row r="1766" spans="1:13" s="319" customFormat="1">
      <c r="A1766" s="317"/>
      <c r="B1766" s="318"/>
      <c r="H1766" s="320"/>
      <c r="I1766" s="320"/>
      <c r="J1766" s="321"/>
      <c r="L1766" s="322"/>
      <c r="M1766" s="328"/>
    </row>
    <row r="1767" spans="1:13" s="319" customFormat="1">
      <c r="A1767" s="317"/>
      <c r="B1767" s="318"/>
      <c r="H1767" s="320"/>
      <c r="I1767" s="320"/>
      <c r="J1767" s="321"/>
      <c r="L1767" s="322"/>
      <c r="M1767" s="328"/>
    </row>
    <row r="1768" spans="1:13" s="319" customFormat="1">
      <c r="A1768" s="317"/>
      <c r="B1768" s="318"/>
      <c r="H1768" s="320"/>
      <c r="I1768" s="320"/>
      <c r="J1768" s="321"/>
      <c r="L1768" s="322"/>
      <c r="M1768" s="328"/>
    </row>
    <row r="1769" spans="1:13" s="319" customFormat="1">
      <c r="A1769" s="317"/>
      <c r="B1769" s="318"/>
      <c r="H1769" s="320"/>
      <c r="I1769" s="320"/>
      <c r="J1769" s="321"/>
      <c r="L1769" s="322"/>
      <c r="M1769" s="328"/>
    </row>
    <row r="1770" spans="1:13" s="319" customFormat="1">
      <c r="A1770" s="317"/>
      <c r="B1770" s="318"/>
      <c r="H1770" s="320"/>
      <c r="I1770" s="320"/>
      <c r="J1770" s="321"/>
      <c r="L1770" s="322"/>
      <c r="M1770" s="328"/>
    </row>
    <row r="1771" spans="1:13" s="319" customFormat="1">
      <c r="A1771" s="317"/>
      <c r="B1771" s="318"/>
      <c r="H1771" s="320"/>
      <c r="I1771" s="320"/>
      <c r="J1771" s="321"/>
      <c r="L1771" s="322"/>
      <c r="M1771" s="328"/>
    </row>
    <row r="1772" spans="1:13" s="319" customFormat="1">
      <c r="A1772" s="317"/>
      <c r="B1772" s="318"/>
      <c r="H1772" s="320"/>
      <c r="I1772" s="320"/>
      <c r="J1772" s="321"/>
      <c r="L1772" s="322"/>
      <c r="M1772" s="328"/>
    </row>
    <row r="1773" spans="1:13" s="319" customFormat="1">
      <c r="A1773" s="317"/>
      <c r="B1773" s="318"/>
      <c r="H1773" s="320"/>
      <c r="I1773" s="320"/>
      <c r="J1773" s="321"/>
      <c r="L1773" s="322"/>
      <c r="M1773" s="328"/>
    </row>
    <row r="1774" spans="1:13" s="319" customFormat="1">
      <c r="A1774" s="317"/>
      <c r="B1774" s="318"/>
      <c r="H1774" s="320"/>
      <c r="I1774" s="320"/>
      <c r="J1774" s="321"/>
      <c r="L1774" s="322"/>
      <c r="M1774" s="328"/>
    </row>
    <row r="1775" spans="1:13" s="319" customFormat="1">
      <c r="A1775" s="317"/>
      <c r="B1775" s="318"/>
      <c r="H1775" s="320"/>
      <c r="I1775" s="320"/>
      <c r="J1775" s="321"/>
      <c r="L1775" s="322"/>
      <c r="M1775" s="328"/>
    </row>
    <row r="1776" spans="1:13" s="319" customFormat="1">
      <c r="A1776" s="317"/>
      <c r="B1776" s="318"/>
      <c r="H1776" s="320"/>
      <c r="I1776" s="320"/>
      <c r="J1776" s="321"/>
      <c r="L1776" s="322"/>
      <c r="M1776" s="328"/>
    </row>
    <row r="1777" spans="1:13" s="319" customFormat="1">
      <c r="A1777" s="317"/>
      <c r="B1777" s="318"/>
      <c r="H1777" s="320"/>
      <c r="I1777" s="320"/>
      <c r="J1777" s="321"/>
      <c r="L1777" s="322"/>
      <c r="M1777" s="328"/>
    </row>
    <row r="1778" spans="1:13" s="319" customFormat="1">
      <c r="A1778" s="317"/>
      <c r="B1778" s="318"/>
      <c r="H1778" s="320"/>
      <c r="I1778" s="320"/>
      <c r="J1778" s="321"/>
      <c r="L1778" s="322"/>
      <c r="M1778" s="328"/>
    </row>
    <row r="1779" spans="1:13" s="319" customFormat="1">
      <c r="A1779" s="317"/>
      <c r="B1779" s="318"/>
      <c r="H1779" s="320"/>
      <c r="I1779" s="320"/>
      <c r="J1779" s="321"/>
      <c r="L1779" s="322"/>
      <c r="M1779" s="328"/>
    </row>
    <row r="1780" spans="1:13" s="319" customFormat="1">
      <c r="A1780" s="317"/>
      <c r="B1780" s="318"/>
      <c r="H1780" s="320"/>
      <c r="I1780" s="320"/>
      <c r="J1780" s="321"/>
      <c r="L1780" s="322"/>
      <c r="M1780" s="328"/>
    </row>
    <row r="1781" spans="1:13" s="319" customFormat="1">
      <c r="A1781" s="317"/>
      <c r="B1781" s="318"/>
      <c r="H1781" s="320"/>
      <c r="I1781" s="320"/>
      <c r="J1781" s="321"/>
      <c r="L1781" s="322"/>
      <c r="M1781" s="328"/>
    </row>
    <row r="1782" spans="1:13" s="319" customFormat="1">
      <c r="A1782" s="317"/>
      <c r="B1782" s="318"/>
      <c r="H1782" s="320"/>
      <c r="I1782" s="320"/>
      <c r="J1782" s="321"/>
      <c r="L1782" s="322"/>
      <c r="M1782" s="328"/>
    </row>
    <row r="1783" spans="1:13" s="319" customFormat="1">
      <c r="A1783" s="317"/>
      <c r="B1783" s="318"/>
      <c r="H1783" s="320"/>
      <c r="I1783" s="320"/>
      <c r="J1783" s="321"/>
      <c r="L1783" s="322"/>
      <c r="M1783" s="328"/>
    </row>
    <row r="1784" spans="1:13" s="319" customFormat="1">
      <c r="A1784" s="317"/>
      <c r="B1784" s="318"/>
      <c r="H1784" s="320"/>
      <c r="I1784" s="320"/>
      <c r="J1784" s="321"/>
      <c r="L1784" s="322"/>
      <c r="M1784" s="328"/>
    </row>
    <row r="1785" spans="1:13" s="319" customFormat="1">
      <c r="A1785" s="317"/>
      <c r="B1785" s="318"/>
      <c r="H1785" s="320"/>
      <c r="I1785" s="320"/>
      <c r="J1785" s="321"/>
      <c r="L1785" s="322"/>
      <c r="M1785" s="328"/>
    </row>
    <row r="1786" spans="1:13" s="319" customFormat="1">
      <c r="A1786" s="317"/>
      <c r="B1786" s="318"/>
      <c r="H1786" s="320"/>
      <c r="I1786" s="320"/>
      <c r="J1786" s="321"/>
      <c r="L1786" s="322"/>
      <c r="M1786" s="328"/>
    </row>
    <row r="1787" spans="1:13" s="319" customFormat="1">
      <c r="A1787" s="317"/>
      <c r="B1787" s="318"/>
      <c r="H1787" s="320"/>
      <c r="I1787" s="320"/>
      <c r="J1787" s="321"/>
      <c r="L1787" s="322"/>
      <c r="M1787" s="328"/>
    </row>
    <row r="1788" spans="1:13" s="319" customFormat="1">
      <c r="A1788" s="317"/>
      <c r="B1788" s="318"/>
      <c r="H1788" s="320"/>
      <c r="I1788" s="320"/>
      <c r="J1788" s="321"/>
      <c r="L1788" s="322"/>
      <c r="M1788" s="328"/>
    </row>
    <row r="1789" spans="1:13" s="319" customFormat="1">
      <c r="A1789" s="317"/>
      <c r="B1789" s="318"/>
      <c r="H1789" s="320"/>
      <c r="I1789" s="320"/>
      <c r="J1789" s="321"/>
      <c r="L1789" s="322"/>
      <c r="M1789" s="328"/>
    </row>
    <row r="1790" spans="1:13" s="319" customFormat="1">
      <c r="A1790" s="317"/>
      <c r="B1790" s="318"/>
      <c r="H1790" s="320"/>
      <c r="I1790" s="320"/>
      <c r="J1790" s="321"/>
      <c r="L1790" s="322"/>
      <c r="M1790" s="328"/>
    </row>
    <row r="1791" spans="1:13" s="319" customFormat="1">
      <c r="A1791" s="317"/>
      <c r="B1791" s="318"/>
      <c r="H1791" s="320"/>
      <c r="I1791" s="320"/>
      <c r="J1791" s="321"/>
      <c r="L1791" s="322"/>
      <c r="M1791" s="328"/>
    </row>
    <row r="1792" spans="1:13" s="319" customFormat="1">
      <c r="A1792" s="317"/>
      <c r="B1792" s="318"/>
      <c r="H1792" s="320"/>
      <c r="I1792" s="320"/>
      <c r="J1792" s="321"/>
      <c r="L1792" s="322"/>
      <c r="M1792" s="328"/>
    </row>
    <row r="1793" spans="1:13" s="319" customFormat="1">
      <c r="A1793" s="317"/>
      <c r="B1793" s="318"/>
      <c r="H1793" s="320"/>
      <c r="I1793" s="320"/>
      <c r="J1793" s="321"/>
      <c r="L1793" s="322"/>
      <c r="M1793" s="328"/>
    </row>
    <row r="1794" spans="1:13" s="319" customFormat="1">
      <c r="A1794" s="317"/>
      <c r="B1794" s="318"/>
      <c r="H1794" s="320"/>
      <c r="I1794" s="320"/>
      <c r="J1794" s="321"/>
      <c r="L1794" s="322"/>
      <c r="M1794" s="328"/>
    </row>
    <row r="1795" spans="1:13" s="319" customFormat="1">
      <c r="A1795" s="317"/>
      <c r="B1795" s="318"/>
      <c r="H1795" s="320"/>
      <c r="I1795" s="320"/>
      <c r="J1795" s="321"/>
      <c r="L1795" s="322"/>
      <c r="M1795" s="328"/>
    </row>
    <row r="1796" spans="1:13" s="319" customFormat="1">
      <c r="A1796" s="317"/>
      <c r="B1796" s="318"/>
      <c r="H1796" s="320"/>
      <c r="I1796" s="320"/>
      <c r="J1796" s="321"/>
      <c r="L1796" s="322"/>
      <c r="M1796" s="328"/>
    </row>
    <row r="1797" spans="1:13" s="319" customFormat="1">
      <c r="A1797" s="317"/>
      <c r="B1797" s="318"/>
      <c r="H1797" s="320"/>
      <c r="I1797" s="320"/>
      <c r="J1797" s="321"/>
      <c r="L1797" s="322"/>
      <c r="M1797" s="328"/>
    </row>
    <row r="1798" spans="1:13" s="319" customFormat="1">
      <c r="A1798" s="317"/>
      <c r="B1798" s="318"/>
      <c r="H1798" s="320"/>
      <c r="I1798" s="320"/>
      <c r="J1798" s="321"/>
      <c r="L1798" s="322"/>
      <c r="M1798" s="328"/>
    </row>
    <row r="1799" spans="1:13" s="319" customFormat="1">
      <c r="A1799" s="317"/>
      <c r="B1799" s="318"/>
      <c r="H1799" s="320"/>
      <c r="I1799" s="320"/>
      <c r="J1799" s="321"/>
      <c r="L1799" s="322"/>
      <c r="M1799" s="328"/>
    </row>
    <row r="1800" spans="1:13" s="319" customFormat="1">
      <c r="A1800" s="317"/>
      <c r="B1800" s="318"/>
      <c r="H1800" s="320"/>
      <c r="I1800" s="320"/>
      <c r="J1800" s="321"/>
      <c r="L1800" s="322"/>
      <c r="M1800" s="328"/>
    </row>
    <row r="1801" spans="1:13" s="319" customFormat="1">
      <c r="A1801" s="317"/>
      <c r="B1801" s="318"/>
      <c r="H1801" s="320"/>
      <c r="I1801" s="320"/>
      <c r="J1801" s="321"/>
      <c r="L1801" s="322"/>
      <c r="M1801" s="328"/>
    </row>
    <row r="1802" spans="1:13" s="319" customFormat="1">
      <c r="A1802" s="317"/>
      <c r="B1802" s="318"/>
      <c r="H1802" s="320"/>
      <c r="I1802" s="320"/>
      <c r="J1802" s="321"/>
      <c r="L1802" s="322"/>
      <c r="M1802" s="328"/>
    </row>
    <row r="1803" spans="1:13" s="319" customFormat="1">
      <c r="A1803" s="317"/>
      <c r="B1803" s="318"/>
      <c r="H1803" s="320"/>
      <c r="I1803" s="320"/>
      <c r="J1803" s="321"/>
      <c r="L1803" s="322"/>
      <c r="M1803" s="328"/>
    </row>
    <row r="1804" spans="1:13" s="319" customFormat="1">
      <c r="A1804" s="317"/>
      <c r="B1804" s="318"/>
      <c r="H1804" s="320"/>
      <c r="I1804" s="320"/>
      <c r="J1804" s="321"/>
      <c r="L1804" s="322"/>
      <c r="M1804" s="328"/>
    </row>
    <row r="1805" spans="1:13" s="319" customFormat="1">
      <c r="A1805" s="317"/>
      <c r="B1805" s="318"/>
      <c r="H1805" s="320"/>
      <c r="I1805" s="320"/>
      <c r="J1805" s="321"/>
      <c r="L1805" s="322"/>
      <c r="M1805" s="328"/>
    </row>
    <row r="1806" spans="1:13" s="319" customFormat="1">
      <c r="A1806" s="317"/>
      <c r="B1806" s="318"/>
      <c r="H1806" s="320"/>
      <c r="I1806" s="320"/>
      <c r="J1806" s="321"/>
      <c r="L1806" s="322"/>
      <c r="M1806" s="328"/>
    </row>
    <row r="1807" spans="1:13" s="319" customFormat="1">
      <c r="A1807" s="317"/>
      <c r="B1807" s="318"/>
      <c r="H1807" s="320"/>
      <c r="I1807" s="320"/>
      <c r="J1807" s="321"/>
      <c r="L1807" s="322"/>
      <c r="M1807" s="328"/>
    </row>
    <row r="1808" spans="1:13" s="319" customFormat="1">
      <c r="A1808" s="317"/>
      <c r="B1808" s="318"/>
      <c r="H1808" s="320"/>
      <c r="I1808" s="320"/>
      <c r="J1808" s="321"/>
      <c r="L1808" s="322"/>
      <c r="M1808" s="328"/>
    </row>
    <row r="1809" spans="1:13" s="319" customFormat="1">
      <c r="A1809" s="317"/>
      <c r="B1809" s="318"/>
      <c r="H1809" s="320"/>
      <c r="I1809" s="320"/>
      <c r="J1809" s="321"/>
      <c r="L1809" s="322"/>
      <c r="M1809" s="328"/>
    </row>
    <row r="1810" spans="1:13" s="319" customFormat="1">
      <c r="A1810" s="317"/>
      <c r="B1810" s="318"/>
      <c r="H1810" s="320"/>
      <c r="I1810" s="320"/>
      <c r="J1810" s="321"/>
      <c r="L1810" s="322"/>
      <c r="M1810" s="328"/>
    </row>
    <row r="1811" spans="1:13" s="319" customFormat="1">
      <c r="A1811" s="317"/>
      <c r="B1811" s="318"/>
      <c r="H1811" s="320"/>
      <c r="I1811" s="320"/>
      <c r="J1811" s="321"/>
      <c r="L1811" s="322"/>
      <c r="M1811" s="328"/>
    </row>
    <row r="1812" spans="1:13" s="319" customFormat="1">
      <c r="A1812" s="317"/>
      <c r="B1812" s="318"/>
      <c r="H1812" s="320"/>
      <c r="I1812" s="320"/>
      <c r="J1812" s="321"/>
      <c r="L1812" s="322"/>
      <c r="M1812" s="328"/>
    </row>
    <row r="1813" spans="1:13" s="319" customFormat="1">
      <c r="A1813" s="317"/>
      <c r="B1813" s="318"/>
      <c r="H1813" s="320"/>
      <c r="I1813" s="320"/>
      <c r="J1813" s="321"/>
      <c r="L1813" s="322"/>
      <c r="M1813" s="328"/>
    </row>
    <row r="1814" spans="1:13" s="319" customFormat="1">
      <c r="A1814" s="317"/>
      <c r="B1814" s="318"/>
      <c r="H1814" s="320"/>
      <c r="I1814" s="320"/>
      <c r="J1814" s="321"/>
      <c r="L1814" s="322"/>
      <c r="M1814" s="328"/>
    </row>
    <row r="1815" spans="1:13" s="319" customFormat="1">
      <c r="A1815" s="317"/>
      <c r="B1815" s="318"/>
      <c r="H1815" s="320"/>
      <c r="I1815" s="320"/>
      <c r="J1815" s="321"/>
      <c r="L1815" s="322"/>
      <c r="M1815" s="328"/>
    </row>
    <row r="1816" spans="1:13" s="319" customFormat="1">
      <c r="A1816" s="317"/>
      <c r="B1816" s="318"/>
      <c r="H1816" s="320"/>
      <c r="I1816" s="320"/>
      <c r="J1816" s="321"/>
      <c r="L1816" s="322"/>
      <c r="M1816" s="328"/>
    </row>
    <row r="1817" spans="1:13" s="319" customFormat="1">
      <c r="A1817" s="317"/>
      <c r="B1817" s="318"/>
      <c r="H1817" s="320"/>
      <c r="I1817" s="320"/>
      <c r="J1817" s="321"/>
      <c r="L1817" s="322"/>
      <c r="M1817" s="328"/>
    </row>
    <row r="1818" spans="1:13" s="319" customFormat="1">
      <c r="A1818" s="317"/>
      <c r="B1818" s="318"/>
      <c r="H1818" s="320"/>
      <c r="I1818" s="320"/>
      <c r="J1818" s="321"/>
      <c r="L1818" s="322"/>
      <c r="M1818" s="328"/>
    </row>
    <row r="1819" spans="1:13" s="319" customFormat="1">
      <c r="A1819" s="317"/>
      <c r="B1819" s="318"/>
      <c r="H1819" s="320"/>
      <c r="I1819" s="320"/>
      <c r="J1819" s="321"/>
      <c r="L1819" s="322"/>
      <c r="M1819" s="328"/>
    </row>
    <row r="1820" spans="1:13" s="319" customFormat="1">
      <c r="A1820" s="317"/>
      <c r="B1820" s="318"/>
      <c r="H1820" s="320"/>
      <c r="I1820" s="320"/>
      <c r="J1820" s="321"/>
      <c r="L1820" s="322"/>
      <c r="M1820" s="328"/>
    </row>
    <row r="1821" spans="1:13" s="319" customFormat="1">
      <c r="A1821" s="317"/>
      <c r="B1821" s="318"/>
      <c r="H1821" s="320"/>
      <c r="I1821" s="320"/>
      <c r="J1821" s="321"/>
      <c r="L1821" s="322"/>
      <c r="M1821" s="328"/>
    </row>
    <row r="1822" spans="1:13" s="319" customFormat="1">
      <c r="A1822" s="317"/>
      <c r="B1822" s="318"/>
      <c r="H1822" s="320"/>
      <c r="I1822" s="320"/>
      <c r="J1822" s="321"/>
      <c r="L1822" s="322"/>
      <c r="M1822" s="328"/>
    </row>
    <row r="1823" spans="1:13" s="319" customFormat="1">
      <c r="A1823" s="317"/>
      <c r="B1823" s="318"/>
      <c r="H1823" s="320"/>
      <c r="I1823" s="320"/>
      <c r="J1823" s="321"/>
      <c r="L1823" s="322"/>
      <c r="M1823" s="328"/>
    </row>
    <row r="1824" spans="1:13" s="319" customFormat="1">
      <c r="A1824" s="317"/>
      <c r="B1824" s="318"/>
      <c r="H1824" s="320"/>
      <c r="I1824" s="320"/>
      <c r="J1824" s="321"/>
      <c r="L1824" s="322"/>
      <c r="M1824" s="328"/>
    </row>
    <row r="1825" spans="1:13" s="319" customFormat="1">
      <c r="A1825" s="317"/>
      <c r="B1825" s="318"/>
      <c r="H1825" s="320"/>
      <c r="I1825" s="320"/>
      <c r="J1825" s="321"/>
      <c r="L1825" s="322"/>
      <c r="M1825" s="328"/>
    </row>
    <row r="1826" spans="1:13" s="319" customFormat="1">
      <c r="A1826" s="317"/>
      <c r="B1826" s="318"/>
      <c r="H1826" s="320"/>
      <c r="I1826" s="320"/>
      <c r="J1826" s="321"/>
      <c r="L1826" s="322"/>
      <c r="M1826" s="328"/>
    </row>
    <row r="1827" spans="1:13" s="319" customFormat="1">
      <c r="A1827" s="317"/>
      <c r="B1827" s="318"/>
      <c r="H1827" s="320"/>
      <c r="I1827" s="320"/>
      <c r="J1827" s="321"/>
      <c r="L1827" s="322"/>
      <c r="M1827" s="328"/>
    </row>
    <row r="1828" spans="1:13" s="319" customFormat="1">
      <c r="A1828" s="317"/>
      <c r="B1828" s="318"/>
      <c r="H1828" s="320"/>
      <c r="I1828" s="320"/>
      <c r="J1828" s="321"/>
      <c r="L1828" s="322"/>
      <c r="M1828" s="328"/>
    </row>
    <row r="1829" spans="1:13" s="319" customFormat="1">
      <c r="A1829" s="317"/>
      <c r="B1829" s="318"/>
      <c r="H1829" s="320"/>
      <c r="I1829" s="320"/>
      <c r="J1829" s="321"/>
      <c r="L1829" s="322"/>
      <c r="M1829" s="328"/>
    </row>
    <row r="1830" spans="1:13" s="319" customFormat="1">
      <c r="A1830" s="317"/>
      <c r="B1830" s="318"/>
      <c r="H1830" s="320"/>
      <c r="I1830" s="320"/>
      <c r="J1830" s="321"/>
      <c r="L1830" s="322"/>
      <c r="M1830" s="328"/>
    </row>
    <row r="1831" spans="1:13" s="319" customFormat="1">
      <c r="A1831" s="317"/>
      <c r="B1831" s="318"/>
      <c r="H1831" s="320"/>
      <c r="I1831" s="320"/>
      <c r="J1831" s="321"/>
      <c r="L1831" s="322"/>
      <c r="M1831" s="328"/>
    </row>
    <row r="1832" spans="1:13" s="319" customFormat="1">
      <c r="A1832" s="317"/>
      <c r="B1832" s="318"/>
      <c r="H1832" s="320"/>
      <c r="I1832" s="320"/>
      <c r="J1832" s="321"/>
      <c r="L1832" s="322"/>
      <c r="M1832" s="328"/>
    </row>
    <row r="1833" spans="1:13" s="319" customFormat="1">
      <c r="A1833" s="317"/>
      <c r="B1833" s="318"/>
      <c r="H1833" s="320"/>
      <c r="I1833" s="320"/>
      <c r="J1833" s="321"/>
      <c r="L1833" s="322"/>
      <c r="M1833" s="328"/>
    </row>
    <row r="1834" spans="1:13" s="319" customFormat="1">
      <c r="A1834" s="317"/>
      <c r="B1834" s="318"/>
      <c r="H1834" s="320"/>
      <c r="I1834" s="320"/>
      <c r="J1834" s="321"/>
      <c r="L1834" s="322"/>
      <c r="M1834" s="328"/>
    </row>
    <row r="1835" spans="1:13" s="319" customFormat="1">
      <c r="A1835" s="317"/>
      <c r="B1835" s="318"/>
      <c r="H1835" s="320"/>
      <c r="I1835" s="320"/>
      <c r="J1835" s="321"/>
      <c r="L1835" s="322"/>
      <c r="M1835" s="328"/>
    </row>
    <row r="1836" spans="1:13" s="319" customFormat="1">
      <c r="A1836" s="317"/>
      <c r="B1836" s="318"/>
      <c r="H1836" s="320"/>
      <c r="I1836" s="320"/>
      <c r="J1836" s="321"/>
      <c r="L1836" s="322"/>
      <c r="M1836" s="328"/>
    </row>
    <row r="1837" spans="1:13" s="319" customFormat="1">
      <c r="A1837" s="317"/>
      <c r="B1837" s="318"/>
      <c r="H1837" s="320"/>
      <c r="I1837" s="320"/>
      <c r="J1837" s="321"/>
      <c r="L1837" s="322"/>
      <c r="M1837" s="328"/>
    </row>
    <row r="1838" spans="1:13" s="319" customFormat="1">
      <c r="A1838" s="317"/>
      <c r="B1838" s="318"/>
      <c r="H1838" s="320"/>
      <c r="I1838" s="320"/>
      <c r="J1838" s="321"/>
      <c r="L1838" s="322"/>
      <c r="M1838" s="328"/>
    </row>
    <row r="1839" spans="1:13" s="319" customFormat="1">
      <c r="A1839" s="317"/>
      <c r="B1839" s="318"/>
      <c r="H1839" s="320"/>
      <c r="I1839" s="320"/>
      <c r="J1839" s="321"/>
      <c r="L1839" s="322"/>
      <c r="M1839" s="328"/>
    </row>
    <row r="1840" spans="1:13" s="319" customFormat="1">
      <c r="A1840" s="317"/>
      <c r="B1840" s="318"/>
      <c r="H1840" s="320"/>
      <c r="I1840" s="320"/>
      <c r="J1840" s="321"/>
      <c r="L1840" s="322"/>
      <c r="M1840" s="328"/>
    </row>
    <row r="1841" spans="1:13" s="319" customFormat="1">
      <c r="A1841" s="317"/>
      <c r="B1841" s="318"/>
      <c r="H1841" s="320"/>
      <c r="I1841" s="320"/>
      <c r="J1841" s="321"/>
      <c r="L1841" s="322"/>
      <c r="M1841" s="328"/>
    </row>
    <row r="1842" spans="1:13" s="319" customFormat="1">
      <c r="A1842" s="317"/>
      <c r="B1842" s="318"/>
      <c r="H1842" s="320"/>
      <c r="I1842" s="320"/>
      <c r="J1842" s="321"/>
      <c r="L1842" s="322"/>
      <c r="M1842" s="328"/>
    </row>
    <row r="1843" spans="1:13" s="319" customFormat="1">
      <c r="A1843" s="317"/>
      <c r="B1843" s="318"/>
      <c r="H1843" s="320"/>
      <c r="I1843" s="320"/>
      <c r="J1843" s="321"/>
      <c r="L1843" s="322"/>
      <c r="M1843" s="328"/>
    </row>
    <row r="1844" spans="1:13" s="319" customFormat="1">
      <c r="A1844" s="317"/>
      <c r="B1844" s="318"/>
      <c r="H1844" s="320"/>
      <c r="I1844" s="320"/>
      <c r="J1844" s="321"/>
      <c r="L1844" s="322"/>
      <c r="M1844" s="328"/>
    </row>
    <row r="1845" spans="1:13" s="319" customFormat="1">
      <c r="A1845" s="317"/>
      <c r="B1845" s="318"/>
      <c r="H1845" s="320"/>
      <c r="I1845" s="320"/>
      <c r="J1845" s="321"/>
      <c r="L1845" s="322"/>
      <c r="M1845" s="328"/>
    </row>
    <row r="1846" spans="1:13" s="319" customFormat="1">
      <c r="A1846" s="317"/>
      <c r="B1846" s="318"/>
      <c r="H1846" s="320"/>
      <c r="I1846" s="320"/>
      <c r="J1846" s="321"/>
      <c r="L1846" s="322"/>
      <c r="M1846" s="328"/>
    </row>
    <row r="1847" spans="1:13" s="319" customFormat="1">
      <c r="A1847" s="317"/>
      <c r="B1847" s="318"/>
      <c r="H1847" s="320"/>
      <c r="I1847" s="320"/>
      <c r="J1847" s="321"/>
      <c r="L1847" s="322"/>
      <c r="M1847" s="328"/>
    </row>
    <row r="1848" spans="1:13" s="319" customFormat="1">
      <c r="A1848" s="317"/>
      <c r="B1848" s="318"/>
      <c r="H1848" s="320"/>
      <c r="I1848" s="320"/>
      <c r="J1848" s="321"/>
      <c r="L1848" s="322"/>
      <c r="M1848" s="328"/>
    </row>
    <row r="1849" spans="1:13" s="319" customFormat="1">
      <c r="A1849" s="317"/>
      <c r="B1849" s="318"/>
      <c r="H1849" s="320"/>
      <c r="I1849" s="320"/>
      <c r="J1849" s="321"/>
      <c r="L1849" s="322"/>
      <c r="M1849" s="328"/>
    </row>
    <row r="1850" spans="1:13" s="319" customFormat="1">
      <c r="A1850" s="317"/>
      <c r="B1850" s="318"/>
      <c r="H1850" s="320"/>
      <c r="I1850" s="320"/>
      <c r="J1850" s="321"/>
      <c r="L1850" s="322"/>
      <c r="M1850" s="328"/>
    </row>
    <row r="1851" spans="1:13" s="319" customFormat="1">
      <c r="A1851" s="317"/>
      <c r="B1851" s="318"/>
      <c r="H1851" s="320"/>
      <c r="I1851" s="320"/>
      <c r="J1851" s="321"/>
      <c r="L1851" s="322"/>
      <c r="M1851" s="328"/>
    </row>
    <row r="1852" spans="1:13" s="319" customFormat="1">
      <c r="A1852" s="317"/>
      <c r="B1852" s="318"/>
      <c r="H1852" s="320"/>
      <c r="I1852" s="320"/>
      <c r="J1852" s="321"/>
      <c r="L1852" s="322"/>
      <c r="M1852" s="328"/>
    </row>
    <row r="1853" spans="1:13" s="319" customFormat="1">
      <c r="A1853" s="317"/>
      <c r="B1853" s="318"/>
      <c r="H1853" s="320"/>
      <c r="I1853" s="320"/>
      <c r="J1853" s="321"/>
      <c r="L1853" s="322"/>
      <c r="M1853" s="328"/>
    </row>
    <row r="1854" spans="1:13" s="319" customFormat="1">
      <c r="A1854" s="317"/>
      <c r="B1854" s="318"/>
      <c r="H1854" s="320"/>
      <c r="I1854" s="320"/>
      <c r="J1854" s="321"/>
      <c r="L1854" s="322"/>
      <c r="M1854" s="328"/>
    </row>
    <row r="1855" spans="1:13" s="319" customFormat="1">
      <c r="A1855" s="317"/>
      <c r="B1855" s="318"/>
      <c r="H1855" s="320"/>
      <c r="I1855" s="320"/>
      <c r="J1855" s="321"/>
      <c r="L1855" s="322"/>
      <c r="M1855" s="328"/>
    </row>
    <row r="1856" spans="1:13" s="319" customFormat="1">
      <c r="A1856" s="317"/>
      <c r="B1856" s="318"/>
      <c r="H1856" s="320"/>
      <c r="I1856" s="320"/>
      <c r="J1856" s="321"/>
      <c r="L1856" s="322"/>
      <c r="M1856" s="328"/>
    </row>
    <row r="1857" spans="1:13" s="319" customFormat="1">
      <c r="A1857" s="317"/>
      <c r="B1857" s="318"/>
      <c r="H1857" s="320"/>
      <c r="I1857" s="320"/>
      <c r="J1857" s="321"/>
      <c r="L1857" s="322"/>
      <c r="M1857" s="328"/>
    </row>
    <row r="1858" spans="1:13" s="319" customFormat="1">
      <c r="A1858" s="317"/>
      <c r="B1858" s="318"/>
      <c r="H1858" s="320"/>
      <c r="I1858" s="320"/>
      <c r="J1858" s="321"/>
      <c r="L1858" s="322"/>
      <c r="M1858" s="328"/>
    </row>
    <row r="1859" spans="1:13" s="319" customFormat="1">
      <c r="A1859" s="317"/>
      <c r="B1859" s="318"/>
      <c r="H1859" s="320"/>
      <c r="I1859" s="320"/>
      <c r="J1859" s="321"/>
      <c r="L1859" s="322"/>
      <c r="M1859" s="328"/>
    </row>
    <row r="1860" spans="1:13" s="319" customFormat="1">
      <c r="A1860" s="317"/>
      <c r="B1860" s="318"/>
      <c r="H1860" s="320"/>
      <c r="I1860" s="320"/>
      <c r="J1860" s="321"/>
      <c r="L1860" s="322"/>
      <c r="M1860" s="328"/>
    </row>
    <row r="1861" spans="1:13" s="319" customFormat="1">
      <c r="A1861" s="317"/>
      <c r="B1861" s="318"/>
      <c r="H1861" s="320"/>
      <c r="I1861" s="320"/>
      <c r="J1861" s="321"/>
      <c r="L1861" s="322"/>
      <c r="M1861" s="328"/>
    </row>
    <row r="1862" spans="1:13" s="319" customFormat="1">
      <c r="A1862" s="317"/>
      <c r="B1862" s="318"/>
      <c r="H1862" s="320"/>
      <c r="I1862" s="320"/>
      <c r="J1862" s="321"/>
      <c r="L1862" s="322"/>
      <c r="M1862" s="328"/>
    </row>
    <row r="1863" spans="1:13" s="319" customFormat="1">
      <c r="A1863" s="317"/>
      <c r="B1863" s="318"/>
      <c r="H1863" s="320"/>
      <c r="I1863" s="320"/>
      <c r="J1863" s="321"/>
      <c r="L1863" s="322"/>
      <c r="M1863" s="328"/>
    </row>
    <row r="1864" spans="1:13" s="319" customFormat="1">
      <c r="A1864" s="317"/>
      <c r="B1864" s="318"/>
      <c r="H1864" s="320"/>
      <c r="I1864" s="320"/>
      <c r="J1864" s="321"/>
      <c r="L1864" s="322"/>
      <c r="M1864" s="328"/>
    </row>
    <row r="1865" spans="1:13" s="319" customFormat="1">
      <c r="A1865" s="317"/>
      <c r="B1865" s="318"/>
      <c r="H1865" s="320"/>
      <c r="I1865" s="320"/>
      <c r="J1865" s="321"/>
      <c r="L1865" s="322"/>
      <c r="M1865" s="328"/>
    </row>
    <row r="1866" spans="1:13" s="319" customFormat="1">
      <c r="A1866" s="317"/>
      <c r="B1866" s="318"/>
      <c r="H1866" s="320"/>
      <c r="I1866" s="320"/>
      <c r="J1866" s="321"/>
      <c r="L1866" s="322"/>
      <c r="M1866" s="328"/>
    </row>
    <row r="1867" spans="1:13" s="319" customFormat="1">
      <c r="A1867" s="317"/>
      <c r="B1867" s="318"/>
      <c r="H1867" s="320"/>
      <c r="I1867" s="320"/>
      <c r="J1867" s="321"/>
      <c r="L1867" s="322"/>
      <c r="M1867" s="328"/>
    </row>
    <row r="1868" spans="1:13" s="319" customFormat="1">
      <c r="A1868" s="317"/>
      <c r="B1868" s="318"/>
      <c r="H1868" s="320"/>
      <c r="I1868" s="320"/>
      <c r="J1868" s="321"/>
      <c r="L1868" s="322"/>
      <c r="M1868" s="328"/>
    </row>
    <row r="1869" spans="1:13" s="319" customFormat="1">
      <c r="A1869" s="317"/>
      <c r="B1869" s="318"/>
      <c r="H1869" s="320"/>
      <c r="I1869" s="320"/>
      <c r="J1869" s="321"/>
      <c r="L1869" s="322"/>
      <c r="M1869" s="328"/>
    </row>
    <row r="1870" spans="1:13" s="319" customFormat="1">
      <c r="A1870" s="317"/>
      <c r="B1870" s="318"/>
      <c r="H1870" s="320"/>
      <c r="I1870" s="320"/>
      <c r="J1870" s="321"/>
      <c r="L1870" s="322"/>
      <c r="M1870" s="328"/>
    </row>
    <row r="1871" spans="1:13" s="319" customFormat="1">
      <c r="A1871" s="317"/>
      <c r="B1871" s="318"/>
      <c r="H1871" s="320"/>
      <c r="I1871" s="320"/>
      <c r="J1871" s="321"/>
      <c r="L1871" s="322"/>
      <c r="M1871" s="328"/>
    </row>
    <row r="1872" spans="1:13" s="319" customFormat="1">
      <c r="A1872" s="317"/>
      <c r="B1872" s="318"/>
      <c r="H1872" s="320"/>
      <c r="I1872" s="320"/>
      <c r="J1872" s="321"/>
      <c r="L1872" s="322"/>
      <c r="M1872" s="328"/>
    </row>
    <row r="1873" spans="1:13" s="319" customFormat="1">
      <c r="A1873" s="317"/>
      <c r="B1873" s="318"/>
      <c r="H1873" s="320"/>
      <c r="I1873" s="320"/>
      <c r="J1873" s="321"/>
      <c r="L1873" s="322"/>
      <c r="M1873" s="328"/>
    </row>
    <row r="1874" spans="1:13" s="319" customFormat="1">
      <c r="A1874" s="317"/>
      <c r="B1874" s="318"/>
      <c r="H1874" s="320"/>
      <c r="I1874" s="320"/>
      <c r="J1874" s="321"/>
      <c r="L1874" s="322"/>
      <c r="M1874" s="328"/>
    </row>
    <row r="1875" spans="1:13" s="319" customFormat="1">
      <c r="A1875" s="317"/>
      <c r="B1875" s="318"/>
      <c r="H1875" s="320"/>
      <c r="I1875" s="320"/>
      <c r="J1875" s="321"/>
      <c r="L1875" s="322"/>
      <c r="M1875" s="328"/>
    </row>
    <row r="1876" spans="1:13" s="319" customFormat="1">
      <c r="A1876" s="317"/>
      <c r="B1876" s="318"/>
      <c r="H1876" s="320"/>
      <c r="I1876" s="320"/>
      <c r="J1876" s="321"/>
      <c r="L1876" s="322"/>
      <c r="M1876" s="328"/>
    </row>
    <row r="1877" spans="1:13" s="319" customFormat="1">
      <c r="A1877" s="317"/>
      <c r="B1877" s="318"/>
      <c r="H1877" s="320"/>
      <c r="I1877" s="320"/>
      <c r="J1877" s="321"/>
      <c r="L1877" s="322"/>
      <c r="M1877" s="328"/>
    </row>
    <row r="1878" spans="1:13" s="319" customFormat="1">
      <c r="A1878" s="317"/>
      <c r="B1878" s="318"/>
      <c r="H1878" s="320"/>
      <c r="I1878" s="320"/>
      <c r="J1878" s="321"/>
      <c r="L1878" s="322"/>
      <c r="M1878" s="328"/>
    </row>
    <row r="1879" spans="1:13" s="319" customFormat="1">
      <c r="A1879" s="317"/>
      <c r="B1879" s="318"/>
      <c r="H1879" s="320"/>
      <c r="I1879" s="320"/>
      <c r="J1879" s="321"/>
      <c r="L1879" s="322"/>
      <c r="M1879" s="328"/>
    </row>
    <row r="1880" spans="1:13" s="319" customFormat="1">
      <c r="A1880" s="317"/>
      <c r="B1880" s="318"/>
      <c r="H1880" s="320"/>
      <c r="I1880" s="320"/>
      <c r="J1880" s="321"/>
      <c r="L1880" s="322"/>
      <c r="M1880" s="328"/>
    </row>
    <row r="1881" spans="1:13" s="319" customFormat="1">
      <c r="A1881" s="317"/>
      <c r="B1881" s="318"/>
      <c r="H1881" s="320"/>
      <c r="I1881" s="320"/>
      <c r="J1881" s="321"/>
      <c r="L1881" s="322"/>
      <c r="M1881" s="328"/>
    </row>
    <row r="1882" spans="1:13" s="319" customFormat="1">
      <c r="A1882" s="317"/>
      <c r="B1882" s="318"/>
      <c r="H1882" s="320"/>
      <c r="I1882" s="320"/>
      <c r="J1882" s="321"/>
      <c r="L1882" s="322"/>
      <c r="M1882" s="328"/>
    </row>
    <row r="1883" spans="1:13" s="319" customFormat="1">
      <c r="A1883" s="317"/>
      <c r="B1883" s="318"/>
      <c r="H1883" s="320"/>
      <c r="I1883" s="320"/>
      <c r="J1883" s="321"/>
      <c r="L1883" s="322"/>
      <c r="M1883" s="328"/>
    </row>
    <row r="1884" spans="1:13" s="319" customFormat="1">
      <c r="A1884" s="317"/>
      <c r="B1884" s="318"/>
      <c r="H1884" s="320"/>
      <c r="I1884" s="320"/>
      <c r="J1884" s="321"/>
      <c r="L1884" s="322"/>
      <c r="M1884" s="328"/>
    </row>
    <row r="1885" spans="1:13" s="319" customFormat="1">
      <c r="A1885" s="317"/>
      <c r="B1885" s="318"/>
      <c r="H1885" s="320"/>
      <c r="I1885" s="320"/>
      <c r="J1885" s="321"/>
      <c r="L1885" s="322"/>
      <c r="M1885" s="328"/>
    </row>
    <row r="1886" spans="1:13" s="319" customFormat="1">
      <c r="A1886" s="317"/>
      <c r="B1886" s="318"/>
      <c r="H1886" s="320"/>
      <c r="I1886" s="320"/>
      <c r="J1886" s="321"/>
      <c r="L1886" s="322"/>
      <c r="M1886" s="328"/>
    </row>
    <row r="1887" spans="1:13" s="319" customFormat="1">
      <c r="A1887" s="317"/>
      <c r="B1887" s="318"/>
      <c r="H1887" s="320"/>
      <c r="I1887" s="320"/>
      <c r="J1887" s="321"/>
      <c r="L1887" s="322"/>
      <c r="M1887" s="328"/>
    </row>
    <row r="1888" spans="1:13" s="319" customFormat="1">
      <c r="A1888" s="317"/>
      <c r="B1888" s="318"/>
      <c r="H1888" s="320"/>
      <c r="I1888" s="320"/>
      <c r="J1888" s="321"/>
      <c r="L1888" s="322"/>
      <c r="M1888" s="328"/>
    </row>
    <row r="1889" spans="1:13" s="319" customFormat="1">
      <c r="A1889" s="317"/>
      <c r="B1889" s="318"/>
      <c r="H1889" s="320"/>
      <c r="I1889" s="320"/>
      <c r="J1889" s="321"/>
      <c r="L1889" s="322"/>
      <c r="M1889" s="328"/>
    </row>
    <row r="1890" spans="1:13" s="319" customFormat="1">
      <c r="A1890" s="317"/>
      <c r="B1890" s="318"/>
      <c r="H1890" s="320"/>
      <c r="I1890" s="320"/>
      <c r="J1890" s="321"/>
      <c r="L1890" s="322"/>
      <c r="M1890" s="328"/>
    </row>
    <row r="1891" spans="1:13" s="319" customFormat="1">
      <c r="A1891" s="317"/>
      <c r="B1891" s="318"/>
      <c r="H1891" s="320"/>
      <c r="I1891" s="320"/>
      <c r="J1891" s="321"/>
      <c r="L1891" s="322"/>
      <c r="M1891" s="328"/>
    </row>
    <row r="1892" spans="1:13" s="319" customFormat="1">
      <c r="A1892" s="317"/>
      <c r="B1892" s="318"/>
      <c r="H1892" s="320"/>
      <c r="I1892" s="320"/>
      <c r="J1892" s="321"/>
      <c r="L1892" s="322"/>
      <c r="M1892" s="328"/>
    </row>
    <row r="1893" spans="1:13" s="319" customFormat="1">
      <c r="A1893" s="317"/>
      <c r="B1893" s="318"/>
      <c r="H1893" s="320"/>
      <c r="I1893" s="320"/>
      <c r="J1893" s="321"/>
      <c r="L1893" s="322"/>
      <c r="M1893" s="328"/>
    </row>
    <row r="1894" spans="1:13" s="319" customFormat="1">
      <c r="A1894" s="317"/>
      <c r="B1894" s="318"/>
      <c r="H1894" s="320"/>
      <c r="I1894" s="320"/>
      <c r="J1894" s="321"/>
      <c r="L1894" s="322"/>
      <c r="M1894" s="328"/>
    </row>
    <row r="1895" spans="1:13" s="319" customFormat="1">
      <c r="A1895" s="317"/>
      <c r="B1895" s="318"/>
      <c r="H1895" s="320"/>
      <c r="I1895" s="320"/>
      <c r="J1895" s="321"/>
      <c r="L1895" s="322"/>
      <c r="M1895" s="328"/>
    </row>
    <row r="1896" spans="1:13" s="319" customFormat="1">
      <c r="A1896" s="317"/>
      <c r="B1896" s="318"/>
      <c r="H1896" s="320"/>
      <c r="I1896" s="320"/>
      <c r="J1896" s="321"/>
      <c r="L1896" s="322"/>
      <c r="M1896" s="328"/>
    </row>
    <row r="1897" spans="1:13" s="319" customFormat="1">
      <c r="A1897" s="317"/>
      <c r="B1897" s="318"/>
      <c r="H1897" s="320"/>
      <c r="I1897" s="320"/>
      <c r="J1897" s="321"/>
      <c r="L1897" s="322"/>
      <c r="M1897" s="328"/>
    </row>
    <row r="1898" spans="1:13" s="319" customFormat="1">
      <c r="A1898" s="317"/>
      <c r="B1898" s="318"/>
      <c r="H1898" s="320"/>
      <c r="I1898" s="320"/>
      <c r="J1898" s="321"/>
      <c r="L1898" s="322"/>
      <c r="M1898" s="328"/>
    </row>
    <row r="1899" spans="1:13" s="319" customFormat="1">
      <c r="A1899" s="317"/>
      <c r="B1899" s="318"/>
      <c r="H1899" s="320"/>
      <c r="I1899" s="320"/>
      <c r="J1899" s="321"/>
      <c r="L1899" s="322"/>
      <c r="M1899" s="328"/>
    </row>
    <row r="1900" spans="1:13" s="319" customFormat="1">
      <c r="A1900" s="317"/>
      <c r="B1900" s="318"/>
      <c r="H1900" s="320"/>
      <c r="I1900" s="320"/>
      <c r="J1900" s="321"/>
      <c r="L1900" s="322"/>
      <c r="M1900" s="328"/>
    </row>
    <row r="1901" spans="1:13" s="319" customFormat="1">
      <c r="A1901" s="317"/>
      <c r="B1901" s="318"/>
      <c r="H1901" s="320"/>
      <c r="I1901" s="320"/>
      <c r="J1901" s="321"/>
      <c r="L1901" s="322"/>
      <c r="M1901" s="328"/>
    </row>
    <row r="1902" spans="1:13" s="319" customFormat="1">
      <c r="A1902" s="317"/>
      <c r="B1902" s="318"/>
      <c r="H1902" s="320"/>
      <c r="I1902" s="320"/>
      <c r="J1902" s="321"/>
      <c r="L1902" s="322"/>
      <c r="M1902" s="328"/>
    </row>
    <row r="1903" spans="1:13" s="319" customFormat="1">
      <c r="A1903" s="317"/>
      <c r="B1903" s="318"/>
      <c r="H1903" s="320"/>
      <c r="I1903" s="320"/>
      <c r="J1903" s="321"/>
      <c r="L1903" s="322"/>
      <c r="M1903" s="328"/>
    </row>
    <row r="1904" spans="1:13" s="319" customFormat="1">
      <c r="A1904" s="317"/>
      <c r="B1904" s="318"/>
      <c r="H1904" s="320"/>
      <c r="I1904" s="320"/>
      <c r="J1904" s="321"/>
      <c r="L1904" s="322"/>
      <c r="M1904" s="328"/>
    </row>
    <row r="1905" spans="1:13" s="319" customFormat="1">
      <c r="A1905" s="317"/>
      <c r="B1905" s="318"/>
      <c r="H1905" s="320"/>
      <c r="I1905" s="320"/>
      <c r="J1905" s="321"/>
      <c r="L1905" s="322"/>
      <c r="M1905" s="328"/>
    </row>
    <row r="1906" spans="1:13" s="319" customFormat="1">
      <c r="A1906" s="317"/>
      <c r="B1906" s="318"/>
      <c r="H1906" s="320"/>
      <c r="I1906" s="320"/>
      <c r="J1906" s="321"/>
      <c r="L1906" s="322"/>
      <c r="M1906" s="328"/>
    </row>
    <row r="1907" spans="1:13" s="319" customFormat="1">
      <c r="A1907" s="317"/>
      <c r="B1907" s="318"/>
      <c r="H1907" s="320"/>
      <c r="I1907" s="320"/>
      <c r="J1907" s="321"/>
      <c r="L1907" s="322"/>
      <c r="M1907" s="328"/>
    </row>
    <row r="1908" spans="1:13" s="319" customFormat="1">
      <c r="A1908" s="317"/>
      <c r="B1908" s="318"/>
      <c r="H1908" s="320"/>
      <c r="I1908" s="320"/>
      <c r="J1908" s="321"/>
      <c r="L1908" s="322"/>
      <c r="M1908" s="328"/>
    </row>
    <row r="1909" spans="1:13" s="319" customFormat="1">
      <c r="A1909" s="317"/>
      <c r="B1909" s="318"/>
      <c r="H1909" s="320"/>
      <c r="I1909" s="320"/>
      <c r="J1909" s="321"/>
      <c r="L1909" s="322"/>
      <c r="M1909" s="328"/>
    </row>
    <row r="1910" spans="1:13" s="319" customFormat="1">
      <c r="A1910" s="317"/>
      <c r="B1910" s="318"/>
      <c r="H1910" s="320"/>
      <c r="I1910" s="320"/>
      <c r="J1910" s="321"/>
      <c r="L1910" s="322"/>
      <c r="M1910" s="328"/>
    </row>
    <row r="1911" spans="1:13" s="319" customFormat="1">
      <c r="A1911" s="317"/>
      <c r="B1911" s="318"/>
      <c r="H1911" s="320"/>
      <c r="I1911" s="320"/>
      <c r="J1911" s="321"/>
      <c r="L1911" s="322"/>
      <c r="M1911" s="328"/>
    </row>
    <row r="1912" spans="1:13" s="319" customFormat="1">
      <c r="A1912" s="317"/>
      <c r="B1912" s="318"/>
      <c r="H1912" s="320"/>
      <c r="I1912" s="320"/>
      <c r="J1912" s="321"/>
      <c r="L1912" s="322"/>
      <c r="M1912" s="328"/>
    </row>
    <row r="1913" spans="1:13" s="319" customFormat="1">
      <c r="A1913" s="317"/>
      <c r="B1913" s="318"/>
      <c r="H1913" s="320"/>
      <c r="I1913" s="320"/>
      <c r="J1913" s="321"/>
      <c r="L1913" s="322"/>
      <c r="M1913" s="328"/>
    </row>
    <row r="1914" spans="1:13" s="319" customFormat="1">
      <c r="A1914" s="317"/>
      <c r="B1914" s="318"/>
      <c r="H1914" s="320"/>
      <c r="I1914" s="320"/>
      <c r="J1914" s="321"/>
      <c r="L1914" s="322"/>
      <c r="M1914" s="328"/>
    </row>
    <row r="1915" spans="1:13" s="319" customFormat="1">
      <c r="A1915" s="317"/>
      <c r="B1915" s="318"/>
      <c r="H1915" s="320"/>
      <c r="I1915" s="320"/>
      <c r="J1915" s="321"/>
      <c r="L1915" s="322"/>
      <c r="M1915" s="328"/>
    </row>
    <row r="1916" spans="1:13" s="319" customFormat="1">
      <c r="A1916" s="317"/>
      <c r="B1916" s="318"/>
      <c r="H1916" s="320"/>
      <c r="I1916" s="320"/>
      <c r="J1916" s="321"/>
      <c r="L1916" s="322"/>
      <c r="M1916" s="328"/>
    </row>
    <row r="1917" spans="1:13" s="319" customFormat="1">
      <c r="A1917" s="317"/>
      <c r="B1917" s="318"/>
      <c r="H1917" s="320"/>
      <c r="I1917" s="320"/>
      <c r="J1917" s="321"/>
      <c r="L1917" s="322"/>
      <c r="M1917" s="328"/>
    </row>
    <row r="1918" spans="1:13" s="319" customFormat="1">
      <c r="A1918" s="317"/>
      <c r="B1918" s="318"/>
      <c r="H1918" s="320"/>
      <c r="I1918" s="320"/>
      <c r="J1918" s="321"/>
      <c r="L1918" s="322"/>
      <c r="M1918" s="328"/>
    </row>
    <row r="1919" spans="1:13" s="319" customFormat="1">
      <c r="A1919" s="317"/>
      <c r="B1919" s="318"/>
      <c r="H1919" s="320"/>
      <c r="I1919" s="320"/>
      <c r="J1919" s="321"/>
      <c r="L1919" s="322"/>
      <c r="M1919" s="328"/>
    </row>
    <row r="1920" spans="1:13" s="319" customFormat="1">
      <c r="A1920" s="317"/>
      <c r="B1920" s="318"/>
      <c r="H1920" s="320"/>
      <c r="I1920" s="320"/>
      <c r="J1920" s="321"/>
      <c r="L1920" s="322"/>
      <c r="M1920" s="328"/>
    </row>
    <row r="1921" spans="1:13" s="319" customFormat="1">
      <c r="A1921" s="317"/>
      <c r="B1921" s="318"/>
      <c r="H1921" s="320"/>
      <c r="I1921" s="320"/>
      <c r="J1921" s="321"/>
      <c r="L1921" s="322"/>
      <c r="M1921" s="328"/>
    </row>
    <row r="1922" spans="1:13" s="319" customFormat="1">
      <c r="A1922" s="317"/>
      <c r="B1922" s="318"/>
      <c r="H1922" s="320"/>
      <c r="I1922" s="320"/>
      <c r="J1922" s="321"/>
      <c r="L1922" s="322"/>
      <c r="M1922" s="328"/>
    </row>
    <row r="1923" spans="1:13" s="319" customFormat="1">
      <c r="A1923" s="317"/>
      <c r="B1923" s="318"/>
      <c r="H1923" s="320"/>
      <c r="I1923" s="320"/>
      <c r="J1923" s="321"/>
      <c r="L1923" s="322"/>
      <c r="M1923" s="328"/>
    </row>
    <row r="1924" spans="1:13" s="319" customFormat="1">
      <c r="A1924" s="317"/>
      <c r="B1924" s="318"/>
      <c r="H1924" s="320"/>
      <c r="I1924" s="320"/>
      <c r="J1924" s="321"/>
      <c r="L1924" s="322"/>
      <c r="M1924" s="328"/>
    </row>
    <row r="1925" spans="1:13" s="319" customFormat="1">
      <c r="A1925" s="317"/>
      <c r="B1925" s="318"/>
      <c r="H1925" s="320"/>
      <c r="I1925" s="320"/>
      <c r="J1925" s="321"/>
      <c r="L1925" s="322"/>
      <c r="M1925" s="328"/>
    </row>
    <row r="1926" spans="1:13" s="319" customFormat="1">
      <c r="A1926" s="317"/>
      <c r="B1926" s="318"/>
      <c r="H1926" s="320"/>
      <c r="I1926" s="320"/>
      <c r="J1926" s="321"/>
      <c r="L1926" s="322"/>
      <c r="M1926" s="328"/>
    </row>
    <row r="1927" spans="1:13" s="319" customFormat="1">
      <c r="A1927" s="317"/>
      <c r="B1927" s="318"/>
      <c r="H1927" s="320"/>
      <c r="I1927" s="320"/>
      <c r="J1927" s="321"/>
      <c r="L1927" s="322"/>
      <c r="M1927" s="328"/>
    </row>
    <row r="1928" spans="1:13" s="319" customFormat="1">
      <c r="A1928" s="317"/>
      <c r="B1928" s="318"/>
      <c r="H1928" s="320"/>
      <c r="I1928" s="320"/>
      <c r="J1928" s="321"/>
      <c r="L1928" s="322"/>
      <c r="M1928" s="328"/>
    </row>
    <row r="1929" spans="1:13" s="319" customFormat="1">
      <c r="A1929" s="317"/>
      <c r="B1929" s="318"/>
      <c r="H1929" s="320"/>
      <c r="I1929" s="320"/>
      <c r="J1929" s="321"/>
      <c r="L1929" s="322"/>
      <c r="M1929" s="328"/>
    </row>
    <row r="1930" spans="1:13" s="319" customFormat="1">
      <c r="A1930" s="317"/>
      <c r="B1930" s="318"/>
      <c r="H1930" s="320"/>
      <c r="I1930" s="320"/>
      <c r="J1930" s="321"/>
      <c r="L1930" s="322"/>
      <c r="M1930" s="328"/>
    </row>
    <row r="1931" spans="1:13" s="319" customFormat="1">
      <c r="A1931" s="317"/>
      <c r="B1931" s="318"/>
      <c r="H1931" s="320"/>
      <c r="I1931" s="320"/>
      <c r="J1931" s="321"/>
      <c r="L1931" s="322"/>
      <c r="M1931" s="328"/>
    </row>
    <row r="1932" spans="1:13" s="319" customFormat="1">
      <c r="A1932" s="317"/>
      <c r="B1932" s="318"/>
      <c r="H1932" s="320"/>
      <c r="I1932" s="320"/>
      <c r="J1932" s="321"/>
      <c r="L1932" s="322"/>
      <c r="M1932" s="328"/>
    </row>
    <row r="1933" spans="1:13" s="319" customFormat="1">
      <c r="A1933" s="317"/>
      <c r="B1933" s="318"/>
      <c r="H1933" s="320"/>
      <c r="I1933" s="320"/>
      <c r="J1933" s="321"/>
      <c r="L1933" s="322"/>
      <c r="M1933" s="328"/>
    </row>
    <row r="1934" spans="1:13" s="319" customFormat="1">
      <c r="A1934" s="317"/>
      <c r="B1934" s="318"/>
      <c r="H1934" s="320"/>
      <c r="I1934" s="320"/>
      <c r="J1934" s="321"/>
      <c r="L1934" s="322"/>
      <c r="M1934" s="328"/>
    </row>
    <row r="1935" spans="1:13" s="319" customFormat="1">
      <c r="A1935" s="317"/>
      <c r="B1935" s="318"/>
      <c r="H1935" s="320"/>
      <c r="I1935" s="320"/>
      <c r="J1935" s="321"/>
      <c r="L1935" s="322"/>
      <c r="M1935" s="328"/>
    </row>
    <row r="1936" spans="1:13" s="319" customFormat="1">
      <c r="A1936" s="317"/>
      <c r="B1936" s="318"/>
      <c r="H1936" s="320"/>
      <c r="I1936" s="320"/>
      <c r="J1936" s="321"/>
      <c r="L1936" s="322"/>
      <c r="M1936" s="328"/>
    </row>
    <row r="1937" spans="1:13" s="319" customFormat="1">
      <c r="A1937" s="317"/>
      <c r="B1937" s="318"/>
      <c r="H1937" s="320"/>
      <c r="I1937" s="320"/>
      <c r="J1937" s="321"/>
      <c r="L1937" s="322"/>
      <c r="M1937" s="328"/>
    </row>
    <row r="1938" spans="1:13" s="319" customFormat="1">
      <c r="A1938" s="317"/>
      <c r="B1938" s="318"/>
      <c r="H1938" s="320"/>
      <c r="I1938" s="320"/>
      <c r="J1938" s="321"/>
      <c r="L1938" s="322"/>
      <c r="M1938" s="328"/>
    </row>
    <row r="1939" spans="1:13" s="319" customFormat="1">
      <c r="A1939" s="317"/>
      <c r="B1939" s="318"/>
      <c r="H1939" s="320"/>
      <c r="I1939" s="320"/>
      <c r="J1939" s="321"/>
      <c r="L1939" s="322"/>
      <c r="M1939" s="328"/>
    </row>
    <row r="1940" spans="1:13" s="319" customFormat="1">
      <c r="A1940" s="317"/>
      <c r="B1940" s="318"/>
      <c r="H1940" s="320"/>
      <c r="I1940" s="320"/>
      <c r="J1940" s="321"/>
      <c r="L1940" s="322"/>
      <c r="M1940" s="328"/>
    </row>
    <row r="1941" spans="1:13" s="319" customFormat="1">
      <c r="A1941" s="317"/>
      <c r="B1941" s="318"/>
      <c r="H1941" s="320"/>
      <c r="I1941" s="320"/>
      <c r="J1941" s="321"/>
      <c r="L1941" s="322"/>
      <c r="M1941" s="328"/>
    </row>
    <row r="1942" spans="1:13" s="319" customFormat="1">
      <c r="A1942" s="317"/>
      <c r="B1942" s="318"/>
      <c r="H1942" s="320"/>
      <c r="I1942" s="320"/>
      <c r="J1942" s="321"/>
      <c r="L1942" s="322"/>
      <c r="M1942" s="328"/>
    </row>
    <row r="1943" spans="1:13" s="319" customFormat="1">
      <c r="A1943" s="317"/>
      <c r="B1943" s="318"/>
      <c r="H1943" s="320"/>
      <c r="I1943" s="320"/>
      <c r="J1943" s="321"/>
      <c r="L1943" s="322"/>
      <c r="M1943" s="328"/>
    </row>
    <row r="1944" spans="1:13" s="319" customFormat="1">
      <c r="A1944" s="317"/>
      <c r="B1944" s="318"/>
      <c r="H1944" s="320"/>
      <c r="I1944" s="320"/>
      <c r="J1944" s="321"/>
      <c r="L1944" s="322"/>
      <c r="M1944" s="328"/>
    </row>
    <row r="1945" spans="1:13" s="319" customFormat="1">
      <c r="A1945" s="317"/>
      <c r="B1945" s="318"/>
      <c r="H1945" s="320"/>
      <c r="I1945" s="320"/>
      <c r="J1945" s="321"/>
      <c r="L1945" s="322"/>
      <c r="M1945" s="328"/>
    </row>
    <row r="1946" spans="1:13" s="319" customFormat="1">
      <c r="A1946" s="317"/>
      <c r="B1946" s="318"/>
      <c r="H1946" s="320"/>
      <c r="I1946" s="320"/>
      <c r="J1946" s="321"/>
      <c r="L1946" s="322"/>
      <c r="M1946" s="328"/>
    </row>
    <row r="1947" spans="1:13" s="319" customFormat="1">
      <c r="A1947" s="317"/>
      <c r="B1947" s="318"/>
      <c r="H1947" s="320"/>
      <c r="I1947" s="320"/>
      <c r="J1947" s="321"/>
      <c r="L1947" s="322"/>
      <c r="M1947" s="328"/>
    </row>
    <row r="1948" spans="1:13" s="319" customFormat="1">
      <c r="A1948" s="317"/>
      <c r="B1948" s="318"/>
      <c r="H1948" s="320"/>
      <c r="I1948" s="320"/>
      <c r="J1948" s="321"/>
      <c r="L1948" s="322"/>
      <c r="M1948" s="328"/>
    </row>
    <row r="1949" spans="1:13" s="319" customFormat="1">
      <c r="A1949" s="317"/>
      <c r="B1949" s="318"/>
      <c r="H1949" s="320"/>
      <c r="I1949" s="320"/>
      <c r="J1949" s="321"/>
      <c r="L1949" s="322"/>
      <c r="M1949" s="328"/>
    </row>
    <row r="1950" spans="1:13" s="319" customFormat="1">
      <c r="A1950" s="317"/>
      <c r="B1950" s="318"/>
      <c r="H1950" s="320"/>
      <c r="I1950" s="320"/>
      <c r="J1950" s="321"/>
      <c r="L1950" s="322"/>
      <c r="M1950" s="328"/>
    </row>
    <row r="1951" spans="1:13" s="319" customFormat="1">
      <c r="A1951" s="317"/>
      <c r="B1951" s="318"/>
      <c r="H1951" s="320"/>
      <c r="I1951" s="320"/>
      <c r="J1951" s="321"/>
      <c r="L1951" s="322"/>
      <c r="M1951" s="328"/>
    </row>
    <row r="1952" spans="1:13" s="319" customFormat="1">
      <c r="A1952" s="317"/>
      <c r="B1952" s="318"/>
      <c r="H1952" s="320"/>
      <c r="I1952" s="320"/>
      <c r="J1952" s="321"/>
      <c r="L1952" s="322"/>
      <c r="M1952" s="328"/>
    </row>
    <row r="1953" spans="1:13" s="319" customFormat="1">
      <c r="A1953" s="317"/>
      <c r="B1953" s="318"/>
      <c r="H1953" s="320"/>
      <c r="I1953" s="320"/>
      <c r="J1953" s="321"/>
      <c r="L1953" s="322"/>
      <c r="M1953" s="328"/>
    </row>
    <row r="1954" spans="1:13" s="319" customFormat="1">
      <c r="A1954" s="317"/>
      <c r="B1954" s="318"/>
      <c r="H1954" s="320"/>
      <c r="I1954" s="320"/>
      <c r="J1954" s="321"/>
      <c r="L1954" s="322"/>
      <c r="M1954" s="328"/>
    </row>
    <row r="1955" spans="1:13" s="319" customFormat="1">
      <c r="A1955" s="317"/>
      <c r="B1955" s="318"/>
      <c r="H1955" s="320"/>
      <c r="I1955" s="320"/>
      <c r="J1955" s="321"/>
      <c r="L1955" s="322"/>
      <c r="M1955" s="328"/>
    </row>
    <row r="1956" spans="1:13" s="319" customFormat="1">
      <c r="A1956" s="317"/>
      <c r="B1956" s="318"/>
      <c r="H1956" s="320"/>
      <c r="I1956" s="320"/>
      <c r="J1956" s="321"/>
      <c r="L1956" s="322"/>
      <c r="M1956" s="328"/>
    </row>
    <row r="1957" spans="1:13" s="319" customFormat="1">
      <c r="A1957" s="317"/>
      <c r="B1957" s="318"/>
      <c r="H1957" s="320"/>
      <c r="I1957" s="320"/>
      <c r="J1957" s="321"/>
      <c r="L1957" s="322"/>
      <c r="M1957" s="328"/>
    </row>
    <row r="1958" spans="1:13" s="319" customFormat="1">
      <c r="A1958" s="317"/>
      <c r="B1958" s="318"/>
      <c r="H1958" s="320"/>
      <c r="I1958" s="320"/>
      <c r="J1958" s="321"/>
      <c r="L1958" s="322"/>
      <c r="M1958" s="328"/>
    </row>
    <row r="1959" spans="1:13" s="319" customFormat="1">
      <c r="A1959" s="317"/>
      <c r="B1959" s="318"/>
      <c r="H1959" s="320"/>
      <c r="I1959" s="320"/>
      <c r="J1959" s="321"/>
      <c r="L1959" s="322"/>
      <c r="M1959" s="328"/>
    </row>
    <row r="1960" spans="1:13" s="319" customFormat="1">
      <c r="A1960" s="317"/>
      <c r="B1960" s="318"/>
      <c r="H1960" s="320"/>
      <c r="I1960" s="320"/>
      <c r="J1960" s="321"/>
      <c r="L1960" s="322"/>
      <c r="M1960" s="328"/>
    </row>
    <row r="1961" spans="1:13" s="319" customFormat="1">
      <c r="A1961" s="317"/>
      <c r="B1961" s="318"/>
      <c r="H1961" s="320"/>
      <c r="I1961" s="320"/>
      <c r="J1961" s="321"/>
      <c r="L1961" s="322"/>
      <c r="M1961" s="328"/>
    </row>
    <row r="1962" spans="1:13" s="319" customFormat="1">
      <c r="A1962" s="317"/>
      <c r="B1962" s="318"/>
      <c r="H1962" s="320"/>
      <c r="I1962" s="320"/>
      <c r="J1962" s="321"/>
      <c r="L1962" s="322"/>
      <c r="M1962" s="328"/>
    </row>
    <row r="1963" spans="1:13" s="319" customFormat="1">
      <c r="A1963" s="317"/>
      <c r="B1963" s="318"/>
      <c r="H1963" s="320"/>
      <c r="I1963" s="320"/>
      <c r="J1963" s="321"/>
      <c r="L1963" s="322"/>
      <c r="M1963" s="328"/>
    </row>
    <row r="1964" spans="1:13" s="319" customFormat="1">
      <c r="A1964" s="317"/>
      <c r="B1964" s="318"/>
      <c r="H1964" s="320"/>
      <c r="I1964" s="320"/>
      <c r="J1964" s="321"/>
      <c r="L1964" s="322"/>
      <c r="M1964" s="328"/>
    </row>
    <row r="1965" spans="1:13" s="319" customFormat="1">
      <c r="A1965" s="317"/>
      <c r="B1965" s="318"/>
      <c r="H1965" s="320"/>
      <c r="I1965" s="320"/>
      <c r="J1965" s="321"/>
      <c r="L1965" s="322"/>
      <c r="M1965" s="328"/>
    </row>
    <row r="1966" spans="1:13" s="319" customFormat="1">
      <c r="A1966" s="317"/>
      <c r="B1966" s="318"/>
      <c r="H1966" s="320"/>
      <c r="I1966" s="320"/>
      <c r="J1966" s="321"/>
      <c r="L1966" s="322"/>
      <c r="M1966" s="328"/>
    </row>
    <row r="1967" spans="1:13" s="319" customFormat="1">
      <c r="A1967" s="317"/>
      <c r="B1967" s="318"/>
      <c r="H1967" s="320"/>
      <c r="I1967" s="320"/>
      <c r="J1967" s="321"/>
      <c r="L1967" s="322"/>
      <c r="M1967" s="328"/>
    </row>
    <row r="1968" spans="1:13" s="319" customFormat="1">
      <c r="A1968" s="317"/>
      <c r="B1968" s="318"/>
      <c r="H1968" s="320"/>
      <c r="I1968" s="320"/>
      <c r="J1968" s="321"/>
      <c r="L1968" s="322"/>
      <c r="M1968" s="328"/>
    </row>
    <row r="1969" spans="1:13" s="319" customFormat="1">
      <c r="A1969" s="317"/>
      <c r="B1969" s="318"/>
      <c r="H1969" s="320"/>
      <c r="I1969" s="320"/>
      <c r="J1969" s="321"/>
      <c r="L1969" s="322"/>
      <c r="M1969" s="328"/>
    </row>
    <row r="1970" spans="1:13" s="319" customFormat="1">
      <c r="A1970" s="317"/>
      <c r="B1970" s="318"/>
      <c r="H1970" s="320"/>
      <c r="I1970" s="320"/>
      <c r="J1970" s="321"/>
      <c r="L1970" s="322"/>
      <c r="M1970" s="328"/>
    </row>
    <row r="1971" spans="1:13" s="319" customFormat="1">
      <c r="A1971" s="317"/>
      <c r="B1971" s="318"/>
      <c r="H1971" s="320"/>
      <c r="I1971" s="320"/>
      <c r="J1971" s="321"/>
      <c r="L1971" s="322"/>
      <c r="M1971" s="328"/>
    </row>
    <row r="1972" spans="1:13" s="319" customFormat="1">
      <c r="A1972" s="317"/>
      <c r="B1972" s="318"/>
      <c r="H1972" s="320"/>
      <c r="I1972" s="320"/>
      <c r="J1972" s="321"/>
      <c r="L1972" s="322"/>
      <c r="M1972" s="328"/>
    </row>
    <row r="1973" spans="1:13" s="319" customFormat="1">
      <c r="A1973" s="317"/>
      <c r="B1973" s="318"/>
      <c r="H1973" s="320"/>
      <c r="I1973" s="320"/>
      <c r="J1973" s="321"/>
      <c r="L1973" s="322"/>
      <c r="M1973" s="328"/>
    </row>
    <row r="1974" spans="1:13" s="319" customFormat="1">
      <c r="A1974" s="317"/>
      <c r="B1974" s="318"/>
      <c r="H1974" s="320"/>
      <c r="I1974" s="320"/>
      <c r="J1974" s="321"/>
      <c r="L1974" s="322"/>
      <c r="M1974" s="328"/>
    </row>
    <row r="1975" spans="1:13" s="319" customFormat="1">
      <c r="A1975" s="317"/>
      <c r="B1975" s="318"/>
      <c r="H1975" s="320"/>
      <c r="I1975" s="320"/>
      <c r="J1975" s="321"/>
      <c r="L1975" s="322"/>
      <c r="M1975" s="328"/>
    </row>
    <row r="1976" spans="1:13" s="319" customFormat="1">
      <c r="A1976" s="317"/>
      <c r="B1976" s="318"/>
      <c r="H1976" s="320"/>
      <c r="I1976" s="320"/>
      <c r="J1976" s="321"/>
      <c r="L1976" s="322"/>
      <c r="M1976" s="328"/>
    </row>
    <row r="1977" spans="1:13" s="319" customFormat="1">
      <c r="A1977" s="317"/>
      <c r="B1977" s="318"/>
      <c r="H1977" s="320"/>
      <c r="I1977" s="320"/>
      <c r="J1977" s="321"/>
      <c r="L1977" s="322"/>
      <c r="M1977" s="328"/>
    </row>
    <row r="1978" spans="1:13" s="319" customFormat="1">
      <c r="A1978" s="317"/>
      <c r="B1978" s="318"/>
      <c r="H1978" s="320"/>
      <c r="I1978" s="320"/>
      <c r="J1978" s="321"/>
      <c r="L1978" s="322"/>
      <c r="M1978" s="328"/>
    </row>
    <row r="1979" spans="1:13" s="319" customFormat="1">
      <c r="A1979" s="317"/>
      <c r="B1979" s="318"/>
      <c r="H1979" s="320"/>
      <c r="I1979" s="320"/>
      <c r="J1979" s="321"/>
      <c r="L1979" s="322"/>
      <c r="M1979" s="328"/>
    </row>
    <row r="1980" spans="1:13" s="319" customFormat="1">
      <c r="A1980" s="317"/>
      <c r="B1980" s="318"/>
      <c r="H1980" s="320"/>
      <c r="I1980" s="320"/>
      <c r="J1980" s="321"/>
      <c r="L1980" s="322"/>
      <c r="M1980" s="328"/>
    </row>
    <row r="1981" spans="1:13" s="319" customFormat="1">
      <c r="A1981" s="317"/>
      <c r="B1981" s="318"/>
      <c r="H1981" s="320"/>
      <c r="I1981" s="320"/>
      <c r="J1981" s="321"/>
      <c r="L1981" s="322"/>
      <c r="M1981" s="328"/>
    </row>
    <row r="1982" spans="1:13" s="319" customFormat="1">
      <c r="A1982" s="317"/>
      <c r="B1982" s="318"/>
      <c r="H1982" s="320"/>
      <c r="I1982" s="320"/>
      <c r="J1982" s="321"/>
      <c r="L1982" s="322"/>
      <c r="M1982" s="328"/>
    </row>
    <row r="1983" spans="1:13" s="319" customFormat="1">
      <c r="A1983" s="317"/>
      <c r="B1983" s="318"/>
      <c r="H1983" s="320"/>
      <c r="I1983" s="320"/>
      <c r="J1983" s="321"/>
      <c r="L1983" s="322"/>
      <c r="M1983" s="328"/>
    </row>
    <row r="1984" spans="1:13" s="319" customFormat="1">
      <c r="A1984" s="317"/>
      <c r="B1984" s="318"/>
      <c r="H1984" s="320"/>
      <c r="I1984" s="320"/>
      <c r="J1984" s="321"/>
      <c r="L1984" s="322"/>
      <c r="M1984" s="328"/>
    </row>
    <row r="1985" spans="1:13" s="319" customFormat="1">
      <c r="A1985" s="317"/>
      <c r="B1985" s="318"/>
      <c r="H1985" s="320"/>
      <c r="I1985" s="320"/>
      <c r="J1985" s="321"/>
      <c r="L1985" s="322"/>
      <c r="M1985" s="328"/>
    </row>
    <row r="1986" spans="1:13" s="319" customFormat="1">
      <c r="A1986" s="317"/>
      <c r="B1986" s="318"/>
      <c r="H1986" s="320"/>
      <c r="I1986" s="320"/>
      <c r="J1986" s="321"/>
      <c r="L1986" s="322"/>
      <c r="M1986" s="328"/>
    </row>
    <row r="1987" spans="1:13" s="319" customFormat="1">
      <c r="A1987" s="317"/>
      <c r="B1987" s="318"/>
      <c r="H1987" s="320"/>
      <c r="I1987" s="320"/>
      <c r="J1987" s="321"/>
      <c r="L1987" s="322"/>
      <c r="M1987" s="328"/>
    </row>
    <row r="1988" spans="1:13" s="319" customFormat="1">
      <c r="A1988" s="317"/>
      <c r="B1988" s="318"/>
      <c r="H1988" s="320"/>
      <c r="I1988" s="320"/>
      <c r="J1988" s="321"/>
      <c r="L1988" s="322"/>
      <c r="M1988" s="328"/>
    </row>
    <row r="1989" spans="1:13" s="319" customFormat="1">
      <c r="A1989" s="317"/>
      <c r="B1989" s="318"/>
      <c r="H1989" s="320"/>
      <c r="I1989" s="320"/>
      <c r="J1989" s="321"/>
      <c r="L1989" s="322"/>
      <c r="M1989" s="328"/>
    </row>
    <row r="1990" spans="1:13" s="319" customFormat="1">
      <c r="A1990" s="317"/>
      <c r="B1990" s="318"/>
      <c r="H1990" s="320"/>
      <c r="I1990" s="320"/>
      <c r="J1990" s="321"/>
      <c r="L1990" s="322"/>
      <c r="M1990" s="328"/>
    </row>
    <row r="1991" spans="1:13" s="319" customFormat="1">
      <c r="A1991" s="317"/>
      <c r="B1991" s="318"/>
      <c r="H1991" s="320"/>
      <c r="I1991" s="320"/>
      <c r="J1991" s="321"/>
      <c r="L1991" s="322"/>
      <c r="M1991" s="328"/>
    </row>
    <row r="1992" spans="1:13" s="319" customFormat="1">
      <c r="A1992" s="317"/>
      <c r="B1992" s="318"/>
      <c r="H1992" s="320"/>
      <c r="I1992" s="320"/>
      <c r="J1992" s="321"/>
      <c r="L1992" s="322"/>
      <c r="M1992" s="328"/>
    </row>
    <row r="1993" spans="1:13" s="319" customFormat="1">
      <c r="A1993" s="317"/>
      <c r="B1993" s="318"/>
      <c r="H1993" s="320"/>
      <c r="I1993" s="320"/>
      <c r="J1993" s="321"/>
      <c r="L1993" s="322"/>
      <c r="M1993" s="328"/>
    </row>
    <row r="1994" spans="1:13" s="319" customFormat="1">
      <c r="A1994" s="317"/>
      <c r="B1994" s="318"/>
      <c r="H1994" s="320"/>
      <c r="I1994" s="320"/>
      <c r="J1994" s="321"/>
      <c r="L1994" s="322"/>
      <c r="M1994" s="328"/>
    </row>
    <row r="1995" spans="1:13" s="319" customFormat="1">
      <c r="A1995" s="317"/>
      <c r="B1995" s="318"/>
      <c r="H1995" s="320"/>
      <c r="I1995" s="320"/>
      <c r="J1995" s="321"/>
      <c r="L1995" s="322"/>
      <c r="M1995" s="328"/>
    </row>
    <row r="1996" spans="1:13" s="319" customFormat="1">
      <c r="A1996" s="317"/>
      <c r="B1996" s="318"/>
      <c r="H1996" s="320"/>
      <c r="I1996" s="320"/>
      <c r="J1996" s="321"/>
      <c r="L1996" s="322"/>
      <c r="M1996" s="328"/>
    </row>
    <row r="1997" spans="1:13" s="319" customFormat="1">
      <c r="A1997" s="317"/>
      <c r="B1997" s="318"/>
      <c r="H1997" s="320"/>
      <c r="I1997" s="320"/>
      <c r="J1997" s="321"/>
      <c r="L1997" s="322"/>
      <c r="M1997" s="328"/>
    </row>
    <row r="1998" spans="1:13" s="319" customFormat="1">
      <c r="A1998" s="317"/>
      <c r="B1998" s="318"/>
      <c r="H1998" s="320"/>
      <c r="I1998" s="320"/>
      <c r="J1998" s="321"/>
      <c r="L1998" s="322"/>
      <c r="M1998" s="328"/>
    </row>
    <row r="1999" spans="1:13" s="319" customFormat="1">
      <c r="A1999" s="317"/>
      <c r="B1999" s="318"/>
      <c r="H1999" s="320"/>
      <c r="I1999" s="320"/>
      <c r="J1999" s="321"/>
      <c r="L1999" s="322"/>
      <c r="M1999" s="328"/>
    </row>
    <row r="2000" spans="1:13" s="319" customFormat="1">
      <c r="A2000" s="317"/>
      <c r="B2000" s="318"/>
      <c r="H2000" s="320"/>
      <c r="I2000" s="320"/>
      <c r="J2000" s="321"/>
      <c r="L2000" s="322"/>
      <c r="M2000" s="328"/>
    </row>
    <row r="2001" spans="1:13" s="319" customFormat="1">
      <c r="A2001" s="317"/>
      <c r="B2001" s="318"/>
      <c r="H2001" s="320"/>
      <c r="I2001" s="320"/>
      <c r="J2001" s="321"/>
      <c r="L2001" s="322"/>
      <c r="M2001" s="328"/>
    </row>
    <row r="2002" spans="1:13" s="319" customFormat="1">
      <c r="A2002" s="317"/>
      <c r="B2002" s="318"/>
      <c r="H2002" s="320"/>
      <c r="I2002" s="320"/>
      <c r="J2002" s="321"/>
      <c r="L2002" s="322"/>
      <c r="M2002" s="328"/>
    </row>
    <row r="2003" spans="1:13" s="319" customFormat="1">
      <c r="A2003" s="317"/>
      <c r="B2003" s="318"/>
      <c r="H2003" s="320"/>
      <c r="I2003" s="320"/>
      <c r="J2003" s="321"/>
      <c r="L2003" s="322"/>
      <c r="M2003" s="328"/>
    </row>
    <row r="2004" spans="1:13" s="319" customFormat="1">
      <c r="A2004" s="317"/>
      <c r="B2004" s="318"/>
      <c r="H2004" s="320"/>
      <c r="I2004" s="320"/>
      <c r="J2004" s="321"/>
      <c r="L2004" s="322"/>
      <c r="M2004" s="328"/>
    </row>
    <row r="2005" spans="1:13" s="319" customFormat="1">
      <c r="A2005" s="317"/>
      <c r="B2005" s="318"/>
      <c r="H2005" s="320"/>
      <c r="I2005" s="320"/>
      <c r="J2005" s="321"/>
      <c r="L2005" s="322"/>
      <c r="M2005" s="328"/>
    </row>
    <row r="2006" spans="1:13" s="319" customFormat="1">
      <c r="A2006" s="317"/>
      <c r="B2006" s="318"/>
      <c r="H2006" s="320"/>
      <c r="I2006" s="320"/>
      <c r="J2006" s="321"/>
      <c r="L2006" s="322"/>
      <c r="M2006" s="328"/>
    </row>
    <row r="2007" spans="1:13" s="319" customFormat="1">
      <c r="A2007" s="317"/>
      <c r="B2007" s="318"/>
      <c r="H2007" s="320"/>
      <c r="I2007" s="320"/>
      <c r="J2007" s="321"/>
      <c r="L2007" s="322"/>
      <c r="M2007" s="328"/>
    </row>
    <row r="2008" spans="1:13" s="319" customFormat="1">
      <c r="A2008" s="317"/>
      <c r="B2008" s="318"/>
      <c r="H2008" s="320"/>
      <c r="I2008" s="320"/>
      <c r="J2008" s="321"/>
      <c r="L2008" s="322"/>
      <c r="M2008" s="328"/>
    </row>
    <row r="2009" spans="1:13" s="319" customFormat="1">
      <c r="A2009" s="317"/>
      <c r="B2009" s="318"/>
      <c r="H2009" s="320"/>
      <c r="I2009" s="320"/>
      <c r="J2009" s="321"/>
      <c r="L2009" s="322"/>
      <c r="M2009" s="328"/>
    </row>
    <row r="2010" spans="1:13" s="319" customFormat="1">
      <c r="A2010" s="317"/>
      <c r="B2010" s="318"/>
      <c r="H2010" s="320"/>
      <c r="I2010" s="320"/>
      <c r="J2010" s="321"/>
      <c r="L2010" s="322"/>
      <c r="M2010" s="328"/>
    </row>
    <row r="2011" spans="1:13" s="319" customFormat="1">
      <c r="A2011" s="317"/>
      <c r="B2011" s="318"/>
      <c r="H2011" s="320"/>
      <c r="I2011" s="320"/>
      <c r="J2011" s="321"/>
      <c r="L2011" s="322"/>
      <c r="M2011" s="328"/>
    </row>
    <row r="2012" spans="1:13" s="319" customFormat="1">
      <c r="A2012" s="317"/>
      <c r="B2012" s="318"/>
      <c r="H2012" s="320"/>
      <c r="I2012" s="320"/>
      <c r="J2012" s="321"/>
      <c r="L2012" s="322"/>
      <c r="M2012" s="328"/>
    </row>
    <row r="2013" spans="1:13" s="319" customFormat="1">
      <c r="A2013" s="317"/>
      <c r="B2013" s="318"/>
      <c r="H2013" s="320"/>
      <c r="I2013" s="320"/>
      <c r="J2013" s="321"/>
      <c r="L2013" s="322"/>
      <c r="M2013" s="328"/>
    </row>
    <row r="2014" spans="1:13" s="319" customFormat="1">
      <c r="A2014" s="317"/>
      <c r="B2014" s="318"/>
      <c r="H2014" s="320"/>
      <c r="I2014" s="320"/>
      <c r="J2014" s="321"/>
      <c r="L2014" s="322"/>
      <c r="M2014" s="328"/>
    </row>
    <row r="2015" spans="1:13" s="319" customFormat="1">
      <c r="A2015" s="317"/>
      <c r="B2015" s="318"/>
      <c r="H2015" s="320"/>
      <c r="I2015" s="320"/>
      <c r="J2015" s="321"/>
      <c r="L2015" s="322"/>
      <c r="M2015" s="328"/>
    </row>
    <row r="2016" spans="1:13" s="319" customFormat="1">
      <c r="A2016" s="317"/>
      <c r="B2016" s="318"/>
      <c r="H2016" s="320"/>
      <c r="I2016" s="320"/>
      <c r="J2016" s="321"/>
      <c r="L2016" s="322"/>
      <c r="M2016" s="328"/>
    </row>
    <row r="2017" spans="1:13" s="319" customFormat="1">
      <c r="A2017" s="317"/>
      <c r="B2017" s="318"/>
      <c r="H2017" s="320"/>
      <c r="I2017" s="320"/>
      <c r="J2017" s="321"/>
      <c r="L2017" s="322"/>
      <c r="M2017" s="328"/>
    </row>
    <row r="2018" spans="1:13" s="319" customFormat="1">
      <c r="A2018" s="317"/>
      <c r="B2018" s="318"/>
      <c r="H2018" s="320"/>
      <c r="I2018" s="320"/>
      <c r="J2018" s="321"/>
      <c r="L2018" s="322"/>
      <c r="M2018" s="328"/>
    </row>
    <row r="2019" spans="1:13" s="319" customFormat="1">
      <c r="A2019" s="317"/>
      <c r="B2019" s="318"/>
      <c r="H2019" s="320"/>
      <c r="I2019" s="320"/>
      <c r="J2019" s="321"/>
      <c r="L2019" s="322"/>
      <c r="M2019" s="328"/>
    </row>
    <row r="2020" spans="1:13" s="319" customFormat="1">
      <c r="A2020" s="317"/>
      <c r="B2020" s="318"/>
      <c r="H2020" s="320"/>
      <c r="I2020" s="320"/>
      <c r="J2020" s="321"/>
      <c r="L2020" s="322"/>
      <c r="M2020" s="328"/>
    </row>
    <row r="2021" spans="1:13" s="319" customFormat="1">
      <c r="A2021" s="317"/>
      <c r="B2021" s="318"/>
      <c r="H2021" s="320"/>
      <c r="I2021" s="320"/>
      <c r="J2021" s="321"/>
      <c r="L2021" s="322"/>
      <c r="M2021" s="328"/>
    </row>
    <row r="2022" spans="1:13" s="319" customFormat="1">
      <c r="A2022" s="317"/>
      <c r="B2022" s="318"/>
      <c r="H2022" s="320"/>
      <c r="I2022" s="320"/>
      <c r="J2022" s="321"/>
      <c r="L2022" s="322"/>
      <c r="M2022" s="328"/>
    </row>
    <row r="2023" spans="1:13" s="319" customFormat="1">
      <c r="A2023" s="317"/>
      <c r="B2023" s="318"/>
      <c r="H2023" s="320"/>
      <c r="I2023" s="320"/>
      <c r="J2023" s="321"/>
      <c r="L2023" s="322"/>
      <c r="M2023" s="328"/>
    </row>
    <row r="2024" spans="1:13" s="319" customFormat="1">
      <c r="A2024" s="317"/>
      <c r="B2024" s="318"/>
      <c r="H2024" s="320"/>
      <c r="I2024" s="320"/>
      <c r="J2024" s="321"/>
      <c r="L2024" s="322"/>
      <c r="M2024" s="328"/>
    </row>
    <row r="2025" spans="1:13" s="319" customFormat="1">
      <c r="A2025" s="317"/>
      <c r="B2025" s="318"/>
      <c r="H2025" s="320"/>
      <c r="I2025" s="320"/>
      <c r="J2025" s="321"/>
      <c r="L2025" s="322"/>
      <c r="M2025" s="328"/>
    </row>
    <row r="2026" spans="1:13" s="319" customFormat="1">
      <c r="A2026" s="317"/>
      <c r="B2026" s="318"/>
      <c r="H2026" s="320"/>
      <c r="I2026" s="320"/>
      <c r="J2026" s="321"/>
      <c r="L2026" s="322"/>
      <c r="M2026" s="328"/>
    </row>
    <row r="2027" spans="1:13" s="319" customFormat="1">
      <c r="A2027" s="317"/>
      <c r="B2027" s="318"/>
      <c r="H2027" s="320"/>
      <c r="I2027" s="320"/>
      <c r="J2027" s="321"/>
      <c r="L2027" s="322"/>
      <c r="M2027" s="328"/>
    </row>
    <row r="2028" spans="1:13" s="319" customFormat="1">
      <c r="A2028" s="317"/>
      <c r="B2028" s="318"/>
      <c r="H2028" s="320"/>
      <c r="I2028" s="320"/>
      <c r="J2028" s="321"/>
      <c r="L2028" s="322"/>
      <c r="M2028" s="328"/>
    </row>
    <row r="2029" spans="1:13" s="319" customFormat="1">
      <c r="A2029" s="317"/>
      <c r="B2029" s="318"/>
      <c r="H2029" s="320"/>
      <c r="I2029" s="320"/>
      <c r="J2029" s="321"/>
      <c r="L2029" s="322"/>
      <c r="M2029" s="328"/>
    </row>
    <row r="2030" spans="1:13" s="319" customFormat="1">
      <c r="A2030" s="317"/>
      <c r="B2030" s="318"/>
      <c r="H2030" s="320"/>
      <c r="I2030" s="320"/>
      <c r="J2030" s="321"/>
      <c r="L2030" s="322"/>
      <c r="M2030" s="328"/>
    </row>
    <row r="2031" spans="1:13" s="319" customFormat="1">
      <c r="A2031" s="317"/>
      <c r="B2031" s="318"/>
      <c r="H2031" s="320"/>
      <c r="I2031" s="320"/>
      <c r="J2031" s="321"/>
      <c r="L2031" s="322"/>
      <c r="M2031" s="328"/>
    </row>
    <row r="2032" spans="1:13" s="319" customFormat="1">
      <c r="A2032" s="317"/>
      <c r="B2032" s="318"/>
      <c r="H2032" s="320"/>
      <c r="I2032" s="320"/>
      <c r="J2032" s="321"/>
      <c r="L2032" s="322"/>
      <c r="M2032" s="328"/>
    </row>
    <row r="2033" spans="1:13" s="319" customFormat="1">
      <c r="A2033" s="317"/>
      <c r="B2033" s="318"/>
      <c r="H2033" s="320"/>
      <c r="I2033" s="320"/>
      <c r="J2033" s="321"/>
      <c r="L2033" s="322"/>
      <c r="M2033" s="328"/>
    </row>
    <row r="2034" spans="1:13" s="319" customFormat="1">
      <c r="A2034" s="317"/>
      <c r="B2034" s="318"/>
      <c r="H2034" s="320"/>
      <c r="I2034" s="320"/>
      <c r="J2034" s="321"/>
      <c r="L2034" s="322"/>
      <c r="M2034" s="328"/>
    </row>
    <row r="2035" spans="1:13" s="319" customFormat="1">
      <c r="A2035" s="317"/>
      <c r="B2035" s="318"/>
      <c r="H2035" s="320"/>
      <c r="I2035" s="320"/>
      <c r="J2035" s="321"/>
      <c r="L2035" s="322"/>
      <c r="M2035" s="328"/>
    </row>
    <row r="2036" spans="1:13" s="319" customFormat="1">
      <c r="A2036" s="317"/>
      <c r="B2036" s="318"/>
      <c r="H2036" s="320"/>
      <c r="I2036" s="320"/>
      <c r="J2036" s="321"/>
      <c r="L2036" s="322"/>
      <c r="M2036" s="328"/>
    </row>
    <row r="2037" spans="1:13" s="319" customFormat="1">
      <c r="A2037" s="317"/>
      <c r="B2037" s="318"/>
      <c r="H2037" s="320"/>
      <c r="I2037" s="320"/>
      <c r="J2037" s="321"/>
      <c r="L2037" s="322"/>
      <c r="M2037" s="328"/>
    </row>
    <row r="2038" spans="1:13" s="319" customFormat="1">
      <c r="A2038" s="317"/>
      <c r="B2038" s="318"/>
      <c r="H2038" s="320"/>
      <c r="I2038" s="320"/>
      <c r="J2038" s="321"/>
      <c r="L2038" s="322"/>
      <c r="M2038" s="328"/>
    </row>
    <row r="2039" spans="1:13" s="319" customFormat="1">
      <c r="A2039" s="317"/>
      <c r="B2039" s="318"/>
      <c r="H2039" s="320"/>
      <c r="I2039" s="320"/>
      <c r="J2039" s="321"/>
      <c r="L2039" s="322"/>
      <c r="M2039" s="328"/>
    </row>
    <row r="2040" spans="1:13" s="319" customFormat="1">
      <c r="A2040" s="317"/>
      <c r="B2040" s="318"/>
      <c r="H2040" s="320"/>
      <c r="I2040" s="320"/>
      <c r="J2040" s="321"/>
      <c r="L2040" s="322"/>
      <c r="M2040" s="328"/>
    </row>
    <row r="2041" spans="1:13" s="319" customFormat="1">
      <c r="A2041" s="317"/>
      <c r="B2041" s="318"/>
      <c r="H2041" s="320"/>
      <c r="I2041" s="320"/>
      <c r="J2041" s="321"/>
      <c r="L2041" s="322"/>
      <c r="M2041" s="328"/>
    </row>
    <row r="2042" spans="1:13" s="319" customFormat="1">
      <c r="A2042" s="317"/>
      <c r="B2042" s="318"/>
      <c r="H2042" s="320"/>
      <c r="I2042" s="320"/>
      <c r="J2042" s="321"/>
      <c r="L2042" s="322"/>
      <c r="M2042" s="328"/>
    </row>
    <row r="2043" spans="1:13" s="319" customFormat="1">
      <c r="A2043" s="317"/>
      <c r="B2043" s="318"/>
      <c r="H2043" s="320"/>
      <c r="I2043" s="320"/>
      <c r="J2043" s="321"/>
      <c r="L2043" s="322"/>
      <c r="M2043" s="328"/>
    </row>
    <row r="2044" spans="1:13" s="319" customFormat="1">
      <c r="A2044" s="317"/>
      <c r="B2044" s="318"/>
      <c r="H2044" s="320"/>
      <c r="I2044" s="320"/>
      <c r="J2044" s="321"/>
      <c r="L2044" s="322"/>
      <c r="M2044" s="328"/>
    </row>
    <row r="2045" spans="1:13" s="319" customFormat="1">
      <c r="A2045" s="317"/>
      <c r="B2045" s="318"/>
      <c r="H2045" s="320"/>
      <c r="I2045" s="320"/>
      <c r="J2045" s="321"/>
      <c r="L2045" s="322"/>
      <c r="M2045" s="328"/>
    </row>
    <row r="2046" spans="1:13" s="319" customFormat="1">
      <c r="A2046" s="317"/>
      <c r="B2046" s="318"/>
      <c r="H2046" s="320"/>
      <c r="I2046" s="320"/>
      <c r="J2046" s="321"/>
      <c r="L2046" s="322"/>
      <c r="M2046" s="328"/>
    </row>
    <row r="2047" spans="1:13" s="319" customFormat="1">
      <c r="A2047" s="317"/>
      <c r="B2047" s="318"/>
      <c r="H2047" s="320"/>
      <c r="I2047" s="320"/>
      <c r="J2047" s="321"/>
      <c r="L2047" s="322"/>
      <c r="M2047" s="328"/>
    </row>
    <row r="2048" spans="1:13" s="319" customFormat="1">
      <c r="A2048" s="317"/>
      <c r="B2048" s="318"/>
      <c r="H2048" s="320"/>
      <c r="I2048" s="320"/>
      <c r="J2048" s="321"/>
      <c r="L2048" s="322"/>
      <c r="M2048" s="328"/>
    </row>
    <row r="2049" spans="1:13" s="319" customFormat="1">
      <c r="A2049" s="317"/>
      <c r="B2049" s="318"/>
      <c r="H2049" s="320"/>
      <c r="I2049" s="320"/>
      <c r="J2049" s="321"/>
      <c r="L2049" s="322"/>
      <c r="M2049" s="328"/>
    </row>
    <row r="2050" spans="1:13" s="319" customFormat="1">
      <c r="A2050" s="317"/>
      <c r="B2050" s="318"/>
      <c r="H2050" s="320"/>
      <c r="I2050" s="320"/>
      <c r="J2050" s="321"/>
      <c r="L2050" s="322"/>
      <c r="M2050" s="328"/>
    </row>
    <row r="2051" spans="1:13" s="319" customFormat="1">
      <c r="A2051" s="317"/>
      <c r="B2051" s="318"/>
      <c r="H2051" s="320"/>
      <c r="I2051" s="320"/>
      <c r="J2051" s="321"/>
      <c r="L2051" s="322"/>
      <c r="M2051" s="328"/>
    </row>
    <row r="2052" spans="1:13" s="319" customFormat="1">
      <c r="A2052" s="317"/>
      <c r="B2052" s="318"/>
      <c r="H2052" s="320"/>
      <c r="I2052" s="320"/>
      <c r="J2052" s="321"/>
      <c r="L2052" s="322"/>
      <c r="M2052" s="328"/>
    </row>
    <row r="2053" spans="1:13" s="319" customFormat="1">
      <c r="A2053" s="317"/>
      <c r="B2053" s="318"/>
      <c r="H2053" s="320"/>
      <c r="I2053" s="320"/>
      <c r="J2053" s="321"/>
      <c r="L2053" s="322"/>
      <c r="M2053" s="328"/>
    </row>
    <row r="2054" spans="1:13" s="319" customFormat="1">
      <c r="A2054" s="317"/>
      <c r="B2054" s="318"/>
      <c r="H2054" s="320"/>
      <c r="I2054" s="320"/>
      <c r="J2054" s="321"/>
      <c r="L2054" s="322"/>
      <c r="M2054" s="328"/>
    </row>
    <row r="2055" spans="1:13" s="319" customFormat="1">
      <c r="A2055" s="317"/>
      <c r="B2055" s="318"/>
      <c r="H2055" s="320"/>
      <c r="I2055" s="320"/>
      <c r="J2055" s="321"/>
      <c r="L2055" s="322"/>
      <c r="M2055" s="328"/>
    </row>
    <row r="2056" spans="1:13" s="319" customFormat="1">
      <c r="A2056" s="317"/>
      <c r="B2056" s="318"/>
      <c r="H2056" s="320"/>
      <c r="I2056" s="320"/>
      <c r="J2056" s="321"/>
      <c r="L2056" s="322"/>
      <c r="M2056" s="328"/>
    </row>
    <row r="2057" spans="1:13" s="319" customFormat="1">
      <c r="A2057" s="317"/>
      <c r="B2057" s="318"/>
      <c r="H2057" s="320"/>
      <c r="I2057" s="320"/>
      <c r="J2057" s="321"/>
      <c r="L2057" s="322"/>
      <c r="M2057" s="328"/>
    </row>
    <row r="2058" spans="1:13" s="319" customFormat="1">
      <c r="A2058" s="317"/>
      <c r="B2058" s="318"/>
      <c r="H2058" s="320"/>
      <c r="I2058" s="320"/>
      <c r="J2058" s="321"/>
      <c r="L2058" s="322"/>
      <c r="M2058" s="328"/>
    </row>
    <row r="2059" spans="1:13" s="319" customFormat="1">
      <c r="A2059" s="317"/>
      <c r="B2059" s="318"/>
      <c r="H2059" s="320"/>
      <c r="I2059" s="320"/>
      <c r="J2059" s="321"/>
      <c r="L2059" s="322"/>
      <c r="M2059" s="328"/>
    </row>
    <row r="2060" spans="1:13" s="319" customFormat="1">
      <c r="A2060" s="317"/>
      <c r="B2060" s="318"/>
      <c r="H2060" s="320"/>
      <c r="I2060" s="320"/>
      <c r="J2060" s="321"/>
      <c r="L2060" s="322"/>
      <c r="M2060" s="328"/>
    </row>
    <row r="2061" spans="1:13" s="319" customFormat="1">
      <c r="A2061" s="317"/>
      <c r="B2061" s="318"/>
      <c r="H2061" s="320"/>
      <c r="I2061" s="320"/>
      <c r="J2061" s="321"/>
      <c r="L2061" s="322"/>
      <c r="M2061" s="328"/>
    </row>
    <row r="2062" spans="1:13" s="319" customFormat="1">
      <c r="A2062" s="317"/>
      <c r="B2062" s="318"/>
      <c r="H2062" s="320"/>
      <c r="I2062" s="320"/>
      <c r="J2062" s="321"/>
      <c r="L2062" s="322"/>
      <c r="M2062" s="328"/>
    </row>
    <row r="2063" spans="1:13" s="319" customFormat="1">
      <c r="A2063" s="317"/>
      <c r="B2063" s="318"/>
      <c r="H2063" s="320"/>
      <c r="I2063" s="320"/>
      <c r="J2063" s="321"/>
      <c r="L2063" s="322"/>
      <c r="M2063" s="328"/>
    </row>
    <row r="2064" spans="1:13" s="319" customFormat="1">
      <c r="A2064" s="317"/>
      <c r="B2064" s="318"/>
      <c r="H2064" s="320"/>
      <c r="I2064" s="320"/>
      <c r="J2064" s="321"/>
      <c r="L2064" s="322"/>
      <c r="M2064" s="328"/>
    </row>
    <row r="2065" spans="1:13" s="319" customFormat="1">
      <c r="A2065" s="317"/>
      <c r="B2065" s="318"/>
      <c r="H2065" s="320"/>
      <c r="I2065" s="320"/>
      <c r="J2065" s="321"/>
      <c r="L2065" s="322"/>
      <c r="M2065" s="328"/>
    </row>
    <row r="2066" spans="1:13" s="319" customFormat="1">
      <c r="A2066" s="317"/>
      <c r="B2066" s="318"/>
      <c r="H2066" s="320"/>
      <c r="I2066" s="320"/>
      <c r="J2066" s="321"/>
      <c r="L2066" s="322"/>
      <c r="M2066" s="328"/>
    </row>
    <row r="2067" spans="1:13" s="319" customFormat="1">
      <c r="A2067" s="317"/>
      <c r="B2067" s="318"/>
      <c r="H2067" s="320"/>
      <c r="I2067" s="320"/>
      <c r="J2067" s="321"/>
      <c r="L2067" s="322"/>
      <c r="M2067" s="328"/>
    </row>
    <row r="2068" spans="1:13" s="319" customFormat="1">
      <c r="A2068" s="317"/>
      <c r="B2068" s="318"/>
      <c r="H2068" s="320"/>
      <c r="I2068" s="320"/>
      <c r="J2068" s="321"/>
      <c r="L2068" s="322"/>
      <c r="M2068" s="328"/>
    </row>
    <row r="2069" spans="1:13" s="319" customFormat="1">
      <c r="A2069" s="317"/>
      <c r="B2069" s="318"/>
      <c r="H2069" s="320"/>
      <c r="I2069" s="320"/>
      <c r="J2069" s="321"/>
      <c r="L2069" s="322"/>
      <c r="M2069" s="328"/>
    </row>
    <row r="2070" spans="1:13" s="319" customFormat="1">
      <c r="A2070" s="317"/>
      <c r="B2070" s="318"/>
      <c r="H2070" s="320"/>
      <c r="I2070" s="320"/>
      <c r="J2070" s="321"/>
      <c r="L2070" s="322"/>
      <c r="M2070" s="328"/>
    </row>
    <row r="2071" spans="1:13" s="319" customFormat="1">
      <c r="A2071" s="317"/>
      <c r="B2071" s="318"/>
      <c r="H2071" s="320"/>
      <c r="I2071" s="320"/>
      <c r="J2071" s="321"/>
      <c r="L2071" s="322"/>
      <c r="M2071" s="328"/>
    </row>
    <row r="2072" spans="1:13" s="319" customFormat="1">
      <c r="A2072" s="317"/>
      <c r="B2072" s="318"/>
      <c r="H2072" s="320"/>
      <c r="I2072" s="320"/>
      <c r="J2072" s="321"/>
      <c r="L2072" s="322"/>
      <c r="M2072" s="328"/>
    </row>
    <row r="2073" spans="1:13" s="319" customFormat="1">
      <c r="A2073" s="317"/>
      <c r="B2073" s="318"/>
      <c r="H2073" s="320"/>
      <c r="I2073" s="320"/>
      <c r="J2073" s="321"/>
      <c r="L2073" s="322"/>
      <c r="M2073" s="328"/>
    </row>
    <row r="2074" spans="1:13" s="319" customFormat="1">
      <c r="A2074" s="317"/>
      <c r="B2074" s="318"/>
      <c r="H2074" s="320"/>
      <c r="I2074" s="320"/>
      <c r="J2074" s="321"/>
      <c r="L2074" s="322"/>
      <c r="M2074" s="328"/>
    </row>
    <row r="2075" spans="1:13" s="319" customFormat="1">
      <c r="A2075" s="317"/>
      <c r="B2075" s="318"/>
      <c r="H2075" s="320"/>
      <c r="I2075" s="320"/>
      <c r="J2075" s="321"/>
      <c r="L2075" s="322"/>
      <c r="M2075" s="328"/>
    </row>
    <row r="2076" spans="1:13" s="319" customFormat="1">
      <c r="A2076" s="317"/>
      <c r="B2076" s="318"/>
      <c r="H2076" s="320"/>
      <c r="I2076" s="320"/>
      <c r="J2076" s="321"/>
      <c r="L2076" s="322"/>
      <c r="M2076" s="328"/>
    </row>
    <row r="2077" spans="1:13" s="319" customFormat="1">
      <c r="A2077" s="317"/>
      <c r="B2077" s="318"/>
      <c r="H2077" s="320"/>
      <c r="I2077" s="320"/>
      <c r="J2077" s="321"/>
      <c r="L2077" s="322"/>
      <c r="M2077" s="328"/>
    </row>
    <row r="2078" spans="1:13" s="319" customFormat="1">
      <c r="A2078" s="317"/>
      <c r="B2078" s="318"/>
      <c r="H2078" s="320"/>
      <c r="I2078" s="320"/>
      <c r="J2078" s="321"/>
      <c r="L2078" s="322"/>
      <c r="M2078" s="328"/>
    </row>
    <row r="2079" spans="1:13" s="319" customFormat="1">
      <c r="A2079" s="317"/>
      <c r="B2079" s="318"/>
      <c r="H2079" s="320"/>
      <c r="I2079" s="320"/>
      <c r="J2079" s="321"/>
      <c r="L2079" s="322"/>
      <c r="M2079" s="328"/>
    </row>
    <row r="2080" spans="1:13" s="319" customFormat="1">
      <c r="A2080" s="317"/>
      <c r="B2080" s="318"/>
      <c r="H2080" s="320"/>
      <c r="I2080" s="320"/>
      <c r="J2080" s="321"/>
      <c r="L2080" s="322"/>
      <c r="M2080" s="328"/>
    </row>
    <row r="2081" spans="1:13" s="319" customFormat="1">
      <c r="A2081" s="317"/>
      <c r="B2081" s="318"/>
      <c r="H2081" s="320"/>
      <c r="I2081" s="320"/>
      <c r="J2081" s="321"/>
      <c r="L2081" s="322"/>
      <c r="M2081" s="328"/>
    </row>
    <row r="2082" spans="1:13" s="319" customFormat="1">
      <c r="A2082" s="317"/>
      <c r="B2082" s="318"/>
      <c r="H2082" s="320"/>
      <c r="I2082" s="320"/>
      <c r="J2082" s="321"/>
      <c r="L2082" s="322"/>
      <c r="M2082" s="328"/>
    </row>
    <row r="2083" spans="1:13" s="319" customFormat="1">
      <c r="A2083" s="317"/>
      <c r="B2083" s="318"/>
      <c r="H2083" s="320"/>
      <c r="I2083" s="320"/>
      <c r="J2083" s="321"/>
      <c r="L2083" s="322"/>
      <c r="M2083" s="328"/>
    </row>
    <row r="2084" spans="1:13" s="319" customFormat="1">
      <c r="A2084" s="317"/>
      <c r="B2084" s="318"/>
      <c r="H2084" s="320"/>
      <c r="I2084" s="320"/>
      <c r="J2084" s="321"/>
      <c r="L2084" s="322"/>
      <c r="M2084" s="328"/>
    </row>
    <row r="2085" spans="1:13" s="319" customFormat="1">
      <c r="A2085" s="317"/>
      <c r="B2085" s="318"/>
      <c r="H2085" s="320"/>
      <c r="I2085" s="320"/>
      <c r="J2085" s="321"/>
      <c r="L2085" s="322"/>
      <c r="M2085" s="328"/>
    </row>
    <row r="2086" spans="1:13" s="319" customFormat="1">
      <c r="A2086" s="317"/>
      <c r="B2086" s="318"/>
      <c r="H2086" s="320"/>
      <c r="I2086" s="320"/>
      <c r="J2086" s="321"/>
      <c r="L2086" s="322"/>
      <c r="M2086" s="328"/>
    </row>
    <row r="2087" spans="1:13" s="319" customFormat="1">
      <c r="A2087" s="317"/>
      <c r="B2087" s="318"/>
      <c r="H2087" s="320"/>
      <c r="I2087" s="320"/>
      <c r="J2087" s="321"/>
      <c r="L2087" s="322"/>
      <c r="M2087" s="328"/>
    </row>
    <row r="2088" spans="1:13" s="319" customFormat="1">
      <c r="A2088" s="317"/>
      <c r="B2088" s="318"/>
      <c r="H2088" s="320"/>
      <c r="I2088" s="320"/>
      <c r="J2088" s="321"/>
      <c r="L2088" s="322"/>
      <c r="M2088" s="328"/>
    </row>
    <row r="2089" spans="1:13" s="319" customFormat="1">
      <c r="A2089" s="317"/>
      <c r="B2089" s="318"/>
      <c r="H2089" s="320"/>
      <c r="I2089" s="320"/>
      <c r="J2089" s="321"/>
      <c r="L2089" s="322"/>
      <c r="M2089" s="328"/>
    </row>
    <row r="2090" spans="1:13" s="319" customFormat="1">
      <c r="A2090" s="317"/>
      <c r="B2090" s="318"/>
      <c r="H2090" s="320"/>
      <c r="I2090" s="320"/>
      <c r="J2090" s="321"/>
      <c r="L2090" s="322"/>
      <c r="M2090" s="328"/>
    </row>
    <row r="2091" spans="1:13" s="319" customFormat="1">
      <c r="A2091" s="317"/>
      <c r="B2091" s="318"/>
      <c r="H2091" s="320"/>
      <c r="I2091" s="320"/>
      <c r="J2091" s="321"/>
      <c r="L2091" s="322"/>
      <c r="M2091" s="328"/>
    </row>
    <row r="2092" spans="1:13" s="319" customFormat="1">
      <c r="A2092" s="317"/>
      <c r="B2092" s="318"/>
      <c r="H2092" s="320"/>
      <c r="I2092" s="320"/>
      <c r="J2092" s="321"/>
      <c r="L2092" s="322"/>
      <c r="M2092" s="328"/>
    </row>
    <row r="2093" spans="1:13" s="319" customFormat="1">
      <c r="A2093" s="317"/>
      <c r="B2093" s="318"/>
      <c r="H2093" s="320"/>
      <c r="I2093" s="320"/>
      <c r="J2093" s="321"/>
      <c r="L2093" s="322"/>
      <c r="M2093" s="328"/>
    </row>
    <row r="2094" spans="1:13" s="319" customFormat="1">
      <c r="A2094" s="317"/>
      <c r="B2094" s="318"/>
      <c r="H2094" s="320"/>
      <c r="I2094" s="320"/>
      <c r="J2094" s="321"/>
      <c r="L2094" s="322"/>
      <c r="M2094" s="328"/>
    </row>
    <row r="2095" spans="1:13" s="319" customFormat="1">
      <c r="A2095" s="317"/>
      <c r="B2095" s="318"/>
      <c r="H2095" s="320"/>
      <c r="I2095" s="320"/>
      <c r="J2095" s="321"/>
      <c r="L2095" s="322"/>
      <c r="M2095" s="328"/>
    </row>
    <row r="2096" spans="1:13" s="319" customFormat="1">
      <c r="A2096" s="317"/>
      <c r="B2096" s="318"/>
      <c r="H2096" s="320"/>
      <c r="I2096" s="320"/>
      <c r="J2096" s="321"/>
      <c r="L2096" s="322"/>
      <c r="M2096" s="328"/>
    </row>
    <row r="2097" spans="1:13" s="319" customFormat="1">
      <c r="A2097" s="317"/>
      <c r="B2097" s="318"/>
      <c r="H2097" s="320"/>
      <c r="I2097" s="320"/>
      <c r="J2097" s="321"/>
      <c r="L2097" s="322"/>
      <c r="M2097" s="328"/>
    </row>
    <row r="2098" spans="1:13" s="319" customFormat="1">
      <c r="A2098" s="317"/>
      <c r="B2098" s="318"/>
      <c r="H2098" s="320"/>
      <c r="I2098" s="320"/>
      <c r="J2098" s="321"/>
      <c r="L2098" s="322"/>
      <c r="M2098" s="328"/>
    </row>
    <row r="2099" spans="1:13" s="319" customFormat="1">
      <c r="A2099" s="317"/>
      <c r="B2099" s="318"/>
      <c r="H2099" s="320"/>
      <c r="I2099" s="320"/>
      <c r="J2099" s="321"/>
      <c r="L2099" s="322"/>
      <c r="M2099" s="328"/>
    </row>
    <row r="2100" spans="1:13" s="319" customFormat="1">
      <c r="A2100" s="317"/>
      <c r="B2100" s="318"/>
      <c r="H2100" s="320"/>
      <c r="I2100" s="320"/>
      <c r="J2100" s="321"/>
      <c r="L2100" s="322"/>
      <c r="M2100" s="328"/>
    </row>
    <row r="2101" spans="1:13" s="319" customFormat="1">
      <c r="A2101" s="317"/>
      <c r="B2101" s="318"/>
      <c r="H2101" s="320"/>
      <c r="I2101" s="320"/>
      <c r="J2101" s="321"/>
      <c r="L2101" s="322"/>
      <c r="M2101" s="328"/>
    </row>
    <row r="2102" spans="1:13" s="319" customFormat="1">
      <c r="A2102" s="317"/>
      <c r="B2102" s="318"/>
      <c r="H2102" s="320"/>
      <c r="I2102" s="320"/>
      <c r="J2102" s="321"/>
      <c r="L2102" s="322"/>
      <c r="M2102" s="328"/>
    </row>
    <row r="2103" spans="1:13" s="319" customFormat="1">
      <c r="A2103" s="317"/>
      <c r="B2103" s="318"/>
      <c r="H2103" s="320"/>
      <c r="I2103" s="320"/>
      <c r="J2103" s="321"/>
      <c r="L2103" s="322"/>
      <c r="M2103" s="328"/>
    </row>
    <row r="2104" spans="1:13" s="319" customFormat="1">
      <c r="A2104" s="317"/>
      <c r="B2104" s="318"/>
      <c r="H2104" s="320"/>
      <c r="I2104" s="320"/>
      <c r="J2104" s="321"/>
      <c r="L2104" s="322"/>
      <c r="M2104" s="328"/>
    </row>
    <row r="2105" spans="1:13" s="319" customFormat="1">
      <c r="A2105" s="317"/>
      <c r="B2105" s="318"/>
      <c r="H2105" s="320"/>
      <c r="I2105" s="320"/>
      <c r="J2105" s="321"/>
      <c r="L2105" s="322"/>
      <c r="M2105" s="328"/>
    </row>
    <row r="2106" spans="1:13" s="319" customFormat="1">
      <c r="A2106" s="317"/>
      <c r="B2106" s="318"/>
      <c r="H2106" s="320"/>
      <c r="I2106" s="320"/>
      <c r="J2106" s="321"/>
      <c r="L2106" s="322"/>
      <c r="M2106" s="328"/>
    </row>
    <row r="2107" spans="1:13" s="319" customFormat="1">
      <c r="A2107" s="317"/>
      <c r="B2107" s="318"/>
      <c r="H2107" s="320"/>
      <c r="I2107" s="320"/>
      <c r="J2107" s="321"/>
      <c r="L2107" s="322"/>
      <c r="M2107" s="328"/>
    </row>
    <row r="2108" spans="1:13" s="319" customFormat="1">
      <c r="A2108" s="317"/>
      <c r="B2108" s="318"/>
      <c r="H2108" s="320"/>
      <c r="I2108" s="320"/>
      <c r="J2108" s="321"/>
      <c r="L2108" s="322"/>
      <c r="M2108" s="328"/>
    </row>
    <row r="2109" spans="1:13" s="319" customFormat="1">
      <c r="A2109" s="317"/>
      <c r="B2109" s="318"/>
      <c r="H2109" s="320"/>
      <c r="I2109" s="320"/>
      <c r="J2109" s="321"/>
      <c r="L2109" s="322"/>
      <c r="M2109" s="328"/>
    </row>
    <row r="2110" spans="1:13" s="319" customFormat="1">
      <c r="A2110" s="317"/>
      <c r="B2110" s="318"/>
      <c r="H2110" s="320"/>
      <c r="I2110" s="320"/>
      <c r="J2110" s="321"/>
      <c r="L2110" s="322"/>
      <c r="M2110" s="328"/>
    </row>
    <row r="2111" spans="1:13" s="319" customFormat="1">
      <c r="A2111" s="317"/>
      <c r="B2111" s="318"/>
      <c r="H2111" s="320"/>
      <c r="I2111" s="320"/>
      <c r="J2111" s="321"/>
      <c r="L2111" s="322"/>
      <c r="M2111" s="328"/>
    </row>
    <row r="2112" spans="1:13" s="319" customFormat="1">
      <c r="A2112" s="317"/>
      <c r="B2112" s="318"/>
      <c r="H2112" s="320"/>
      <c r="I2112" s="320"/>
      <c r="J2112" s="321"/>
      <c r="L2112" s="322"/>
      <c r="M2112" s="328"/>
    </row>
    <row r="2113" spans="1:13" s="319" customFormat="1">
      <c r="A2113" s="317"/>
      <c r="B2113" s="318"/>
      <c r="H2113" s="320"/>
      <c r="I2113" s="320"/>
      <c r="J2113" s="321"/>
      <c r="L2113" s="322"/>
      <c r="M2113" s="328"/>
    </row>
    <row r="2114" spans="1:13" s="319" customFormat="1">
      <c r="A2114" s="317"/>
      <c r="B2114" s="318"/>
      <c r="H2114" s="320"/>
      <c r="I2114" s="320"/>
      <c r="J2114" s="321"/>
      <c r="L2114" s="322"/>
      <c r="M2114" s="328"/>
    </row>
    <row r="2115" spans="1:13" s="319" customFormat="1">
      <c r="A2115" s="317"/>
      <c r="B2115" s="318"/>
      <c r="H2115" s="320"/>
      <c r="I2115" s="320"/>
      <c r="J2115" s="321"/>
      <c r="L2115" s="322"/>
      <c r="M2115" s="328"/>
    </row>
    <row r="2116" spans="1:13" s="319" customFormat="1">
      <c r="A2116" s="317"/>
      <c r="B2116" s="318"/>
      <c r="H2116" s="320"/>
      <c r="I2116" s="320"/>
      <c r="J2116" s="321"/>
      <c r="L2116" s="322"/>
      <c r="M2116" s="328"/>
    </row>
    <row r="2117" spans="1:13" s="319" customFormat="1">
      <c r="A2117" s="317"/>
      <c r="B2117" s="318"/>
      <c r="H2117" s="320"/>
      <c r="I2117" s="320"/>
      <c r="J2117" s="321"/>
      <c r="L2117" s="322"/>
      <c r="M2117" s="328"/>
    </row>
    <row r="2118" spans="1:13" s="319" customFormat="1">
      <c r="A2118" s="317"/>
      <c r="B2118" s="318"/>
      <c r="H2118" s="320"/>
      <c r="I2118" s="320"/>
      <c r="J2118" s="321"/>
      <c r="L2118" s="322"/>
      <c r="M2118" s="328"/>
    </row>
    <row r="2119" spans="1:13" s="319" customFormat="1">
      <c r="A2119" s="317"/>
      <c r="B2119" s="318"/>
      <c r="H2119" s="320"/>
      <c r="I2119" s="320"/>
      <c r="J2119" s="321"/>
      <c r="L2119" s="322"/>
      <c r="M2119" s="328"/>
    </row>
    <row r="2120" spans="1:13" s="319" customFormat="1">
      <c r="A2120" s="317"/>
      <c r="B2120" s="318"/>
      <c r="H2120" s="320"/>
      <c r="I2120" s="320"/>
      <c r="J2120" s="321"/>
      <c r="L2120" s="322"/>
      <c r="M2120" s="328"/>
    </row>
    <row r="2121" spans="1:13" s="319" customFormat="1">
      <c r="A2121" s="317"/>
      <c r="B2121" s="318"/>
      <c r="H2121" s="320"/>
      <c r="I2121" s="320"/>
      <c r="J2121" s="321"/>
      <c r="L2121" s="322"/>
      <c r="M2121" s="328"/>
    </row>
    <row r="2122" spans="1:13" s="319" customFormat="1">
      <c r="A2122" s="317"/>
      <c r="B2122" s="318"/>
      <c r="H2122" s="320"/>
      <c r="I2122" s="320"/>
      <c r="J2122" s="321"/>
      <c r="L2122" s="322"/>
      <c r="M2122" s="328"/>
    </row>
    <row r="2123" spans="1:13" s="319" customFormat="1">
      <c r="A2123" s="317"/>
      <c r="B2123" s="318"/>
      <c r="H2123" s="320"/>
      <c r="I2123" s="320"/>
      <c r="J2123" s="321"/>
      <c r="L2123" s="322"/>
      <c r="M2123" s="328"/>
    </row>
    <row r="2124" spans="1:13" s="319" customFormat="1">
      <c r="A2124" s="317"/>
      <c r="B2124" s="318"/>
      <c r="H2124" s="320"/>
      <c r="I2124" s="320"/>
      <c r="J2124" s="321"/>
      <c r="L2124" s="322"/>
      <c r="M2124" s="328"/>
    </row>
    <row r="2125" spans="1:13" s="319" customFormat="1">
      <c r="A2125" s="317"/>
      <c r="B2125" s="318"/>
      <c r="H2125" s="320"/>
      <c r="I2125" s="320"/>
      <c r="J2125" s="321"/>
      <c r="L2125" s="322"/>
      <c r="M2125" s="328"/>
    </row>
    <row r="2126" spans="1:13" s="319" customFormat="1">
      <c r="A2126" s="317"/>
      <c r="B2126" s="318"/>
      <c r="H2126" s="320"/>
      <c r="I2126" s="320"/>
      <c r="J2126" s="321"/>
      <c r="L2126" s="322"/>
      <c r="M2126" s="328"/>
    </row>
    <row r="2127" spans="1:13" s="319" customFormat="1">
      <c r="A2127" s="317"/>
      <c r="B2127" s="318"/>
      <c r="H2127" s="320"/>
      <c r="I2127" s="320"/>
      <c r="J2127" s="321"/>
      <c r="L2127" s="322"/>
      <c r="M2127" s="328"/>
    </row>
    <row r="2128" spans="1:13" s="319" customFormat="1">
      <c r="A2128" s="317"/>
      <c r="B2128" s="318"/>
      <c r="H2128" s="320"/>
      <c r="I2128" s="320"/>
      <c r="J2128" s="321"/>
      <c r="L2128" s="322"/>
      <c r="M2128" s="328"/>
    </row>
    <row r="2129" spans="1:13" s="319" customFormat="1">
      <c r="A2129" s="317"/>
      <c r="B2129" s="318"/>
      <c r="H2129" s="320"/>
      <c r="I2129" s="320"/>
      <c r="J2129" s="321"/>
      <c r="L2129" s="322"/>
      <c r="M2129" s="328"/>
    </row>
    <row r="2130" spans="1:13" s="319" customFormat="1">
      <c r="A2130" s="317"/>
      <c r="B2130" s="318"/>
      <c r="H2130" s="320"/>
      <c r="I2130" s="320"/>
      <c r="J2130" s="321"/>
      <c r="L2130" s="322"/>
      <c r="M2130" s="328"/>
    </row>
    <row r="2131" spans="1:13" s="319" customFormat="1">
      <c r="A2131" s="317"/>
      <c r="B2131" s="318"/>
      <c r="H2131" s="320"/>
      <c r="I2131" s="320"/>
      <c r="J2131" s="321"/>
      <c r="L2131" s="322"/>
      <c r="M2131" s="328"/>
    </row>
    <row r="2132" spans="1:13" s="319" customFormat="1">
      <c r="A2132" s="317"/>
      <c r="B2132" s="318"/>
      <c r="H2132" s="320"/>
      <c r="I2132" s="320"/>
      <c r="J2132" s="321"/>
      <c r="L2132" s="322"/>
      <c r="M2132" s="328"/>
    </row>
    <row r="2133" spans="1:13" s="319" customFormat="1">
      <c r="A2133" s="317"/>
      <c r="B2133" s="318"/>
      <c r="H2133" s="320"/>
      <c r="I2133" s="320"/>
      <c r="J2133" s="321"/>
      <c r="L2133" s="322"/>
      <c r="M2133" s="328"/>
    </row>
    <row r="2134" spans="1:13" s="319" customFormat="1">
      <c r="A2134" s="317"/>
      <c r="B2134" s="318"/>
      <c r="H2134" s="320"/>
      <c r="I2134" s="320"/>
      <c r="J2134" s="321"/>
      <c r="L2134" s="322"/>
      <c r="M2134" s="328"/>
    </row>
    <row r="2135" spans="1:13" s="319" customFormat="1">
      <c r="A2135" s="317"/>
      <c r="B2135" s="318"/>
      <c r="H2135" s="320"/>
      <c r="I2135" s="320"/>
      <c r="J2135" s="321"/>
      <c r="L2135" s="322"/>
      <c r="M2135" s="328"/>
    </row>
    <row r="2136" spans="1:13" s="319" customFormat="1">
      <c r="A2136" s="317"/>
      <c r="B2136" s="318"/>
      <c r="H2136" s="320"/>
      <c r="I2136" s="320"/>
      <c r="J2136" s="321"/>
      <c r="L2136" s="322"/>
      <c r="M2136" s="328"/>
    </row>
    <row r="2137" spans="1:13" s="319" customFormat="1">
      <c r="A2137" s="317"/>
      <c r="B2137" s="318"/>
      <c r="H2137" s="320"/>
      <c r="I2137" s="320"/>
      <c r="J2137" s="321"/>
      <c r="L2137" s="322"/>
      <c r="M2137" s="328"/>
    </row>
    <row r="2138" spans="1:13" s="319" customFormat="1">
      <c r="A2138" s="317"/>
      <c r="B2138" s="318"/>
      <c r="H2138" s="320"/>
      <c r="I2138" s="320"/>
      <c r="J2138" s="321"/>
      <c r="L2138" s="322"/>
      <c r="M2138" s="328"/>
    </row>
    <row r="2139" spans="1:13" s="319" customFormat="1">
      <c r="A2139" s="317"/>
      <c r="B2139" s="318"/>
      <c r="H2139" s="320"/>
      <c r="I2139" s="320"/>
      <c r="J2139" s="321"/>
      <c r="L2139" s="322"/>
      <c r="M2139" s="328"/>
    </row>
    <row r="2140" spans="1:13" s="319" customFormat="1">
      <c r="A2140" s="317"/>
      <c r="B2140" s="318"/>
      <c r="H2140" s="320"/>
      <c r="I2140" s="320"/>
      <c r="J2140" s="321"/>
      <c r="L2140" s="322"/>
      <c r="M2140" s="328"/>
    </row>
    <row r="2141" spans="1:13" s="319" customFormat="1">
      <c r="A2141" s="317"/>
      <c r="B2141" s="318"/>
      <c r="H2141" s="320"/>
      <c r="I2141" s="320"/>
      <c r="J2141" s="321"/>
      <c r="L2141" s="322"/>
      <c r="M2141" s="328"/>
    </row>
    <row r="2142" spans="1:13" s="319" customFormat="1">
      <c r="A2142" s="317"/>
      <c r="B2142" s="318"/>
      <c r="H2142" s="320"/>
      <c r="I2142" s="320"/>
      <c r="J2142" s="321"/>
      <c r="L2142" s="322"/>
      <c r="M2142" s="328"/>
    </row>
    <row r="2143" spans="1:13" s="319" customFormat="1">
      <c r="A2143" s="317"/>
      <c r="B2143" s="318"/>
      <c r="H2143" s="320"/>
      <c r="I2143" s="320"/>
      <c r="J2143" s="321"/>
      <c r="L2143" s="322"/>
      <c r="M2143" s="328"/>
    </row>
    <row r="2144" spans="1:13" s="319" customFormat="1">
      <c r="A2144" s="317"/>
      <c r="B2144" s="318"/>
      <c r="H2144" s="320"/>
      <c r="I2144" s="320"/>
      <c r="J2144" s="321"/>
      <c r="L2144" s="322"/>
      <c r="M2144" s="328"/>
    </row>
    <row r="2145" spans="1:13" s="319" customFormat="1">
      <c r="A2145" s="317"/>
      <c r="B2145" s="318"/>
      <c r="H2145" s="320"/>
      <c r="I2145" s="320"/>
      <c r="J2145" s="321"/>
      <c r="L2145" s="322"/>
      <c r="M2145" s="328"/>
    </row>
    <row r="2146" spans="1:13" s="319" customFormat="1">
      <c r="A2146" s="317"/>
      <c r="B2146" s="318"/>
      <c r="H2146" s="320"/>
      <c r="I2146" s="320"/>
      <c r="J2146" s="321"/>
      <c r="L2146" s="322"/>
      <c r="M2146" s="328"/>
    </row>
    <row r="2147" spans="1:13" s="319" customFormat="1">
      <c r="A2147" s="317"/>
      <c r="B2147" s="318"/>
      <c r="H2147" s="320"/>
      <c r="I2147" s="320"/>
      <c r="J2147" s="321"/>
      <c r="L2147" s="322"/>
      <c r="M2147" s="328"/>
    </row>
    <row r="2148" spans="1:13" s="319" customFormat="1">
      <c r="A2148" s="317"/>
      <c r="B2148" s="318"/>
      <c r="H2148" s="320"/>
      <c r="I2148" s="320"/>
      <c r="J2148" s="321"/>
      <c r="L2148" s="322"/>
      <c r="M2148" s="328"/>
    </row>
    <row r="2149" spans="1:13" s="319" customFormat="1">
      <c r="A2149" s="317"/>
      <c r="B2149" s="318"/>
      <c r="H2149" s="320"/>
      <c r="I2149" s="320"/>
      <c r="J2149" s="321"/>
      <c r="L2149" s="322"/>
      <c r="M2149" s="328"/>
    </row>
    <row r="2150" spans="1:13" s="319" customFormat="1">
      <c r="A2150" s="317"/>
      <c r="B2150" s="318"/>
      <c r="H2150" s="320"/>
      <c r="I2150" s="320"/>
      <c r="J2150" s="321"/>
      <c r="L2150" s="322"/>
      <c r="M2150" s="328"/>
    </row>
    <row r="2151" spans="1:13" s="319" customFormat="1">
      <c r="A2151" s="317"/>
      <c r="B2151" s="318"/>
      <c r="H2151" s="320"/>
      <c r="I2151" s="320"/>
      <c r="J2151" s="321"/>
      <c r="L2151" s="322"/>
      <c r="M2151" s="328"/>
    </row>
    <row r="2152" spans="1:13" s="319" customFormat="1">
      <c r="A2152" s="317"/>
      <c r="B2152" s="318"/>
      <c r="H2152" s="320"/>
      <c r="I2152" s="320"/>
      <c r="J2152" s="321"/>
      <c r="L2152" s="322"/>
      <c r="M2152" s="328"/>
    </row>
    <row r="2153" spans="1:13" s="319" customFormat="1">
      <c r="A2153" s="317"/>
      <c r="B2153" s="318"/>
      <c r="H2153" s="320"/>
      <c r="I2153" s="320"/>
      <c r="J2153" s="321"/>
      <c r="L2153" s="322"/>
      <c r="M2153" s="328"/>
    </row>
    <row r="2154" spans="1:13" s="319" customFormat="1">
      <c r="A2154" s="317"/>
      <c r="B2154" s="318"/>
      <c r="H2154" s="320"/>
      <c r="I2154" s="320"/>
      <c r="J2154" s="321"/>
      <c r="L2154" s="322"/>
      <c r="M2154" s="328"/>
    </row>
    <row r="2155" spans="1:13" s="319" customFormat="1">
      <c r="A2155" s="317"/>
      <c r="B2155" s="318"/>
      <c r="H2155" s="320"/>
      <c r="I2155" s="320"/>
      <c r="J2155" s="321"/>
      <c r="L2155" s="322"/>
      <c r="M2155" s="328"/>
    </row>
    <row r="2156" spans="1:13" s="319" customFormat="1">
      <c r="A2156" s="317"/>
      <c r="B2156" s="318"/>
      <c r="H2156" s="320"/>
      <c r="I2156" s="320"/>
      <c r="J2156" s="321"/>
      <c r="L2156" s="322"/>
      <c r="M2156" s="328"/>
    </row>
    <row r="2157" spans="1:13" s="319" customFormat="1">
      <c r="A2157" s="317"/>
      <c r="B2157" s="318"/>
      <c r="H2157" s="320"/>
      <c r="I2157" s="320"/>
      <c r="J2157" s="321"/>
      <c r="L2157" s="322"/>
      <c r="M2157" s="328"/>
    </row>
    <row r="2158" spans="1:13" s="319" customFormat="1">
      <c r="A2158" s="317"/>
      <c r="B2158" s="318"/>
      <c r="H2158" s="320"/>
      <c r="I2158" s="320"/>
      <c r="J2158" s="321"/>
      <c r="L2158" s="322"/>
      <c r="M2158" s="328"/>
    </row>
    <row r="2159" spans="1:13" s="319" customFormat="1">
      <c r="A2159" s="317"/>
      <c r="B2159" s="318"/>
      <c r="H2159" s="320"/>
      <c r="I2159" s="320"/>
      <c r="J2159" s="321"/>
      <c r="L2159" s="322"/>
      <c r="M2159" s="328"/>
    </row>
    <row r="2160" spans="1:13" s="319" customFormat="1">
      <c r="A2160" s="317"/>
      <c r="B2160" s="318"/>
      <c r="H2160" s="320"/>
      <c r="I2160" s="320"/>
      <c r="J2160" s="321"/>
      <c r="L2160" s="322"/>
      <c r="M2160" s="328"/>
    </row>
    <row r="2161" spans="1:13" s="319" customFormat="1">
      <c r="A2161" s="317"/>
      <c r="B2161" s="318"/>
      <c r="H2161" s="320"/>
      <c r="I2161" s="320"/>
      <c r="J2161" s="321"/>
      <c r="L2161" s="322"/>
      <c r="M2161" s="328"/>
    </row>
    <row r="2162" spans="1:13" s="319" customFormat="1">
      <c r="A2162" s="317"/>
      <c r="B2162" s="318"/>
      <c r="H2162" s="320"/>
      <c r="I2162" s="320"/>
      <c r="J2162" s="321"/>
      <c r="L2162" s="322"/>
      <c r="M2162" s="328"/>
    </row>
    <row r="2163" spans="1:13" s="319" customFormat="1">
      <c r="A2163" s="317"/>
      <c r="B2163" s="318"/>
      <c r="H2163" s="320"/>
      <c r="I2163" s="320"/>
      <c r="J2163" s="321"/>
      <c r="L2163" s="322"/>
      <c r="M2163" s="328"/>
    </row>
    <row r="2164" spans="1:13" s="319" customFormat="1">
      <c r="A2164" s="317"/>
      <c r="B2164" s="318"/>
      <c r="H2164" s="320"/>
      <c r="I2164" s="320"/>
      <c r="J2164" s="321"/>
      <c r="L2164" s="322"/>
      <c r="M2164" s="328"/>
    </row>
    <row r="2165" spans="1:13" s="319" customFormat="1">
      <c r="A2165" s="317"/>
      <c r="B2165" s="318"/>
      <c r="H2165" s="320"/>
      <c r="I2165" s="320"/>
      <c r="J2165" s="321"/>
      <c r="L2165" s="322"/>
      <c r="M2165" s="328"/>
    </row>
    <row r="2166" spans="1:13" s="319" customFormat="1">
      <c r="A2166" s="317"/>
      <c r="B2166" s="318"/>
      <c r="H2166" s="320"/>
      <c r="I2166" s="320"/>
      <c r="J2166" s="321"/>
      <c r="L2166" s="322"/>
      <c r="M2166" s="328"/>
    </row>
    <row r="2167" spans="1:13" s="319" customFormat="1">
      <c r="A2167" s="317"/>
      <c r="B2167" s="318"/>
      <c r="H2167" s="320"/>
      <c r="I2167" s="320"/>
      <c r="J2167" s="321"/>
      <c r="L2167" s="322"/>
      <c r="M2167" s="328"/>
    </row>
    <row r="2168" spans="1:13" s="319" customFormat="1">
      <c r="A2168" s="317"/>
      <c r="B2168" s="318"/>
      <c r="H2168" s="320"/>
      <c r="I2168" s="320"/>
      <c r="J2168" s="321"/>
      <c r="L2168" s="322"/>
      <c r="M2168" s="328"/>
    </row>
    <row r="2169" spans="1:13" s="319" customFormat="1">
      <c r="A2169" s="317"/>
      <c r="B2169" s="318"/>
      <c r="H2169" s="320"/>
      <c r="I2169" s="320"/>
      <c r="J2169" s="321"/>
      <c r="L2169" s="322"/>
      <c r="M2169" s="328"/>
    </row>
    <row r="2170" spans="1:13" s="319" customFormat="1">
      <c r="A2170" s="317"/>
      <c r="B2170" s="318"/>
      <c r="H2170" s="320"/>
      <c r="I2170" s="320"/>
      <c r="J2170" s="321"/>
      <c r="L2170" s="322"/>
      <c r="M2170" s="328"/>
    </row>
    <row r="2171" spans="1:13" s="319" customFormat="1">
      <c r="A2171" s="317"/>
      <c r="B2171" s="318"/>
      <c r="H2171" s="320"/>
      <c r="I2171" s="320"/>
      <c r="J2171" s="321"/>
      <c r="L2171" s="322"/>
      <c r="M2171" s="328"/>
    </row>
    <row r="2172" spans="1:13" s="319" customFormat="1">
      <c r="A2172" s="317"/>
      <c r="B2172" s="318"/>
      <c r="H2172" s="320"/>
      <c r="I2172" s="320"/>
      <c r="J2172" s="321"/>
      <c r="L2172" s="322"/>
      <c r="M2172" s="328"/>
    </row>
    <row r="2173" spans="1:13" s="319" customFormat="1">
      <c r="A2173" s="317"/>
      <c r="B2173" s="318"/>
      <c r="H2173" s="320"/>
      <c r="I2173" s="320"/>
      <c r="J2173" s="321"/>
      <c r="L2173" s="322"/>
      <c r="M2173" s="328"/>
    </row>
    <row r="2174" spans="1:13" s="319" customFormat="1">
      <c r="A2174" s="317"/>
      <c r="B2174" s="318"/>
      <c r="H2174" s="320"/>
      <c r="I2174" s="320"/>
      <c r="J2174" s="321"/>
      <c r="L2174" s="322"/>
      <c r="M2174" s="328"/>
    </row>
    <row r="2175" spans="1:13" s="319" customFormat="1">
      <c r="A2175" s="317"/>
      <c r="B2175" s="318"/>
      <c r="H2175" s="320"/>
      <c r="I2175" s="320"/>
      <c r="J2175" s="321"/>
      <c r="L2175" s="322"/>
      <c r="M2175" s="328"/>
    </row>
    <row r="2176" spans="1:13" s="319" customFormat="1">
      <c r="A2176" s="317"/>
      <c r="B2176" s="318"/>
      <c r="H2176" s="320"/>
      <c r="I2176" s="320"/>
      <c r="J2176" s="321"/>
      <c r="L2176" s="322"/>
      <c r="M2176" s="328"/>
    </row>
    <row r="2177" spans="1:13" s="319" customFormat="1">
      <c r="A2177" s="317"/>
      <c r="B2177" s="318"/>
      <c r="H2177" s="320"/>
      <c r="I2177" s="320"/>
      <c r="J2177" s="321"/>
      <c r="L2177" s="322"/>
      <c r="M2177" s="328"/>
    </row>
    <row r="2178" spans="1:13" s="319" customFormat="1">
      <c r="A2178" s="317"/>
      <c r="B2178" s="318"/>
      <c r="H2178" s="320"/>
      <c r="I2178" s="320"/>
      <c r="J2178" s="321"/>
      <c r="L2178" s="322"/>
      <c r="M2178" s="328"/>
    </row>
    <row r="2179" spans="1:13" s="319" customFormat="1">
      <c r="A2179" s="317"/>
      <c r="B2179" s="318"/>
      <c r="H2179" s="320"/>
      <c r="I2179" s="320"/>
      <c r="J2179" s="321"/>
      <c r="L2179" s="322"/>
      <c r="M2179" s="328"/>
    </row>
    <row r="2180" spans="1:13" s="319" customFormat="1">
      <c r="A2180" s="317"/>
      <c r="B2180" s="318"/>
      <c r="H2180" s="320"/>
      <c r="I2180" s="320"/>
      <c r="J2180" s="321"/>
      <c r="L2180" s="322"/>
      <c r="M2180" s="328"/>
    </row>
    <row r="2181" spans="1:13" s="319" customFormat="1">
      <c r="A2181" s="317"/>
      <c r="B2181" s="318"/>
      <c r="H2181" s="320"/>
      <c r="I2181" s="320"/>
      <c r="J2181" s="321"/>
      <c r="L2181" s="322"/>
      <c r="M2181" s="328"/>
    </row>
    <row r="2182" spans="1:13" s="319" customFormat="1">
      <c r="A2182" s="317"/>
      <c r="B2182" s="318"/>
      <c r="H2182" s="320"/>
      <c r="I2182" s="320"/>
      <c r="J2182" s="321"/>
      <c r="L2182" s="322"/>
      <c r="M2182" s="328"/>
    </row>
    <row r="2183" spans="1:13" s="319" customFormat="1">
      <c r="A2183" s="317"/>
      <c r="B2183" s="318"/>
      <c r="H2183" s="320"/>
      <c r="I2183" s="320"/>
      <c r="J2183" s="321"/>
      <c r="L2183" s="322"/>
      <c r="M2183" s="328"/>
    </row>
    <row r="2184" spans="1:13" s="319" customFormat="1">
      <c r="A2184" s="317"/>
      <c r="B2184" s="318"/>
      <c r="H2184" s="320"/>
      <c r="I2184" s="320"/>
      <c r="J2184" s="321"/>
      <c r="L2184" s="322"/>
      <c r="M2184" s="328"/>
    </row>
    <row r="2185" spans="1:13" s="319" customFormat="1">
      <c r="A2185" s="317"/>
      <c r="B2185" s="318"/>
      <c r="H2185" s="320"/>
      <c r="I2185" s="320"/>
      <c r="J2185" s="321"/>
      <c r="L2185" s="322"/>
      <c r="M2185" s="328"/>
    </row>
    <row r="2186" spans="1:13" s="319" customFormat="1">
      <c r="A2186" s="317"/>
      <c r="B2186" s="318"/>
      <c r="H2186" s="320"/>
      <c r="I2186" s="320"/>
      <c r="J2186" s="321"/>
      <c r="L2186" s="322"/>
      <c r="M2186" s="328"/>
    </row>
    <row r="2187" spans="1:13" s="319" customFormat="1">
      <c r="A2187" s="317"/>
      <c r="B2187" s="318"/>
      <c r="H2187" s="320"/>
      <c r="I2187" s="320"/>
      <c r="J2187" s="321"/>
      <c r="L2187" s="322"/>
      <c r="M2187" s="328"/>
    </row>
    <row r="2188" spans="1:13" s="319" customFormat="1">
      <c r="A2188" s="317"/>
      <c r="B2188" s="318"/>
      <c r="H2188" s="320"/>
      <c r="I2188" s="320"/>
      <c r="J2188" s="321"/>
      <c r="L2188" s="322"/>
      <c r="M2188" s="328"/>
    </row>
    <row r="2189" spans="1:13" s="319" customFormat="1">
      <c r="A2189" s="317"/>
      <c r="B2189" s="318"/>
      <c r="H2189" s="320"/>
      <c r="I2189" s="320"/>
      <c r="J2189" s="321"/>
      <c r="L2189" s="322"/>
      <c r="M2189" s="328"/>
    </row>
    <row r="2190" spans="1:13" s="319" customFormat="1">
      <c r="A2190" s="317"/>
      <c r="B2190" s="318"/>
      <c r="H2190" s="320"/>
      <c r="I2190" s="320"/>
      <c r="J2190" s="321"/>
      <c r="L2190" s="322"/>
      <c r="M2190" s="328"/>
    </row>
    <row r="2191" spans="1:13" s="319" customFormat="1">
      <c r="A2191" s="317"/>
      <c r="B2191" s="318"/>
      <c r="H2191" s="320"/>
      <c r="I2191" s="320"/>
      <c r="J2191" s="321"/>
      <c r="L2191" s="322"/>
      <c r="M2191" s="328"/>
    </row>
    <row r="2192" spans="1:13" s="319" customFormat="1">
      <c r="A2192" s="317"/>
      <c r="B2192" s="318"/>
      <c r="H2192" s="320"/>
      <c r="I2192" s="320"/>
      <c r="J2192" s="321"/>
      <c r="L2192" s="322"/>
      <c r="M2192" s="328"/>
    </row>
    <row r="2193" spans="1:13" s="319" customFormat="1">
      <c r="A2193" s="317"/>
      <c r="B2193" s="318"/>
      <c r="H2193" s="320"/>
      <c r="I2193" s="320"/>
      <c r="J2193" s="321"/>
      <c r="L2193" s="322"/>
      <c r="M2193" s="328"/>
    </row>
    <row r="2194" spans="1:13" s="319" customFormat="1">
      <c r="A2194" s="317"/>
      <c r="B2194" s="318"/>
      <c r="H2194" s="320"/>
      <c r="I2194" s="320"/>
      <c r="J2194" s="321"/>
      <c r="L2194" s="322"/>
      <c r="M2194" s="328"/>
    </row>
    <row r="2195" spans="1:13" s="319" customFormat="1">
      <c r="A2195" s="317"/>
      <c r="B2195" s="318"/>
      <c r="H2195" s="320"/>
      <c r="I2195" s="320"/>
      <c r="J2195" s="321"/>
      <c r="L2195" s="322"/>
      <c r="M2195" s="328"/>
    </row>
    <row r="2196" spans="1:13" s="319" customFormat="1">
      <c r="A2196" s="317"/>
      <c r="B2196" s="318"/>
      <c r="H2196" s="320"/>
      <c r="I2196" s="320"/>
      <c r="J2196" s="321"/>
      <c r="L2196" s="322"/>
      <c r="M2196" s="328"/>
    </row>
    <row r="2197" spans="1:13" s="319" customFormat="1">
      <c r="A2197" s="317"/>
      <c r="B2197" s="318"/>
      <c r="H2197" s="320"/>
      <c r="I2197" s="320"/>
      <c r="J2197" s="321"/>
      <c r="L2197" s="322"/>
      <c r="M2197" s="328"/>
    </row>
    <row r="2198" spans="1:13" s="319" customFormat="1">
      <c r="A2198" s="317"/>
      <c r="B2198" s="318"/>
      <c r="H2198" s="320"/>
      <c r="I2198" s="320"/>
      <c r="J2198" s="321"/>
      <c r="L2198" s="322"/>
      <c r="M2198" s="328"/>
    </row>
    <row r="2199" spans="1:13" s="319" customFormat="1">
      <c r="A2199" s="317"/>
      <c r="B2199" s="318"/>
      <c r="H2199" s="320"/>
      <c r="I2199" s="320"/>
      <c r="J2199" s="321"/>
      <c r="L2199" s="322"/>
      <c r="M2199" s="328"/>
    </row>
    <row r="2200" spans="1:13" s="319" customFormat="1">
      <c r="A2200" s="317"/>
      <c r="B2200" s="318"/>
      <c r="H2200" s="320"/>
      <c r="I2200" s="320"/>
      <c r="J2200" s="321"/>
      <c r="L2200" s="322"/>
      <c r="M2200" s="328"/>
    </row>
    <row r="2201" spans="1:13" s="319" customFormat="1">
      <c r="A2201" s="317"/>
      <c r="B2201" s="318"/>
      <c r="H2201" s="320"/>
      <c r="I2201" s="320"/>
      <c r="J2201" s="321"/>
      <c r="L2201" s="322"/>
      <c r="M2201" s="328"/>
    </row>
    <row r="2202" spans="1:13" s="319" customFormat="1">
      <c r="A2202" s="317"/>
      <c r="B2202" s="318"/>
      <c r="H2202" s="320"/>
      <c r="I2202" s="320"/>
      <c r="J2202" s="321"/>
      <c r="L2202" s="322"/>
      <c r="M2202" s="328"/>
    </row>
    <row r="2203" spans="1:13" s="319" customFormat="1">
      <c r="A2203" s="317"/>
      <c r="B2203" s="318"/>
      <c r="H2203" s="320"/>
      <c r="I2203" s="320"/>
      <c r="J2203" s="321"/>
      <c r="L2203" s="322"/>
      <c r="M2203" s="328"/>
    </row>
    <row r="2204" spans="1:13" s="319" customFormat="1">
      <c r="A2204" s="317"/>
      <c r="B2204" s="318"/>
      <c r="H2204" s="320"/>
      <c r="I2204" s="320"/>
      <c r="J2204" s="321"/>
      <c r="L2204" s="322"/>
      <c r="M2204" s="328"/>
    </row>
    <row r="2205" spans="1:13" s="319" customFormat="1">
      <c r="A2205" s="317"/>
      <c r="B2205" s="318"/>
      <c r="H2205" s="320"/>
      <c r="I2205" s="320"/>
      <c r="J2205" s="321"/>
      <c r="L2205" s="322"/>
      <c r="M2205" s="328"/>
    </row>
    <row r="2206" spans="1:13" s="319" customFormat="1">
      <c r="A2206" s="317"/>
      <c r="B2206" s="318"/>
      <c r="H2206" s="320"/>
      <c r="I2206" s="320"/>
      <c r="J2206" s="321"/>
      <c r="L2206" s="322"/>
      <c r="M2206" s="328"/>
    </row>
    <row r="2207" spans="1:13" s="319" customFormat="1">
      <c r="A2207" s="317"/>
      <c r="B2207" s="318"/>
      <c r="H2207" s="320"/>
      <c r="I2207" s="320"/>
      <c r="J2207" s="321"/>
      <c r="L2207" s="322"/>
      <c r="M2207" s="328"/>
    </row>
    <row r="2208" spans="1:13" s="319" customFormat="1">
      <c r="A2208" s="317"/>
      <c r="B2208" s="318"/>
      <c r="H2208" s="320"/>
      <c r="I2208" s="320"/>
      <c r="J2208" s="321"/>
      <c r="L2208" s="322"/>
      <c r="M2208" s="328"/>
    </row>
    <row r="2209" spans="1:13" s="319" customFormat="1">
      <c r="A2209" s="317"/>
      <c r="B2209" s="318"/>
      <c r="H2209" s="320"/>
      <c r="I2209" s="320"/>
      <c r="J2209" s="321"/>
      <c r="L2209" s="322"/>
      <c r="M2209" s="328"/>
    </row>
    <row r="2210" spans="1:13" s="319" customFormat="1">
      <c r="A2210" s="317"/>
      <c r="B2210" s="318"/>
      <c r="H2210" s="320"/>
      <c r="I2210" s="320"/>
      <c r="J2210" s="321"/>
      <c r="L2210" s="322"/>
      <c r="M2210" s="328"/>
    </row>
    <row r="2211" spans="1:13" s="319" customFormat="1">
      <c r="A2211" s="317"/>
      <c r="B2211" s="318"/>
      <c r="H2211" s="320"/>
      <c r="I2211" s="320"/>
      <c r="J2211" s="321"/>
      <c r="L2211" s="322"/>
      <c r="M2211" s="328"/>
    </row>
    <row r="2212" spans="1:13" s="319" customFormat="1">
      <c r="A2212" s="317"/>
      <c r="B2212" s="318"/>
      <c r="H2212" s="320"/>
      <c r="I2212" s="320"/>
      <c r="J2212" s="321"/>
      <c r="L2212" s="322"/>
      <c r="M2212" s="328"/>
    </row>
    <row r="2213" spans="1:13" s="319" customFormat="1">
      <c r="A2213" s="317"/>
      <c r="B2213" s="318"/>
      <c r="H2213" s="320"/>
      <c r="I2213" s="320"/>
      <c r="J2213" s="321"/>
      <c r="L2213" s="322"/>
      <c r="M2213" s="328"/>
    </row>
    <row r="2214" spans="1:13" s="319" customFormat="1">
      <c r="A2214" s="317"/>
      <c r="B2214" s="318"/>
      <c r="H2214" s="320"/>
      <c r="I2214" s="320"/>
      <c r="J2214" s="321"/>
      <c r="L2214" s="322"/>
      <c r="M2214" s="328"/>
    </row>
    <row r="2215" spans="1:13" s="319" customFormat="1">
      <c r="A2215" s="317"/>
      <c r="B2215" s="318"/>
      <c r="H2215" s="320"/>
      <c r="I2215" s="320"/>
      <c r="J2215" s="321"/>
      <c r="L2215" s="322"/>
      <c r="M2215" s="328"/>
    </row>
    <row r="2216" spans="1:13" s="319" customFormat="1">
      <c r="A2216" s="317"/>
      <c r="B2216" s="318"/>
      <c r="H2216" s="320"/>
      <c r="I2216" s="320"/>
      <c r="J2216" s="321"/>
      <c r="L2216" s="322"/>
      <c r="M2216" s="328"/>
    </row>
    <row r="2217" spans="1:13" s="319" customFormat="1">
      <c r="A2217" s="317"/>
      <c r="B2217" s="318"/>
      <c r="H2217" s="320"/>
      <c r="I2217" s="320"/>
      <c r="J2217" s="321"/>
      <c r="L2217" s="322"/>
      <c r="M2217" s="328"/>
    </row>
    <row r="2218" spans="1:13" s="319" customFormat="1">
      <c r="A2218" s="317"/>
      <c r="B2218" s="318"/>
      <c r="H2218" s="320"/>
      <c r="I2218" s="320"/>
      <c r="J2218" s="321"/>
      <c r="L2218" s="322"/>
      <c r="M2218" s="328"/>
    </row>
    <row r="2219" spans="1:13" s="319" customFormat="1">
      <c r="A2219" s="317"/>
      <c r="B2219" s="318"/>
      <c r="H2219" s="320"/>
      <c r="I2219" s="320"/>
      <c r="J2219" s="321"/>
      <c r="L2219" s="322"/>
      <c r="M2219" s="328"/>
    </row>
    <row r="2220" spans="1:13" s="319" customFormat="1">
      <c r="A2220" s="317"/>
      <c r="B2220" s="318"/>
      <c r="H2220" s="320"/>
      <c r="I2220" s="320"/>
      <c r="J2220" s="321"/>
      <c r="L2220" s="322"/>
      <c r="M2220" s="328"/>
    </row>
    <row r="2221" spans="1:13" s="319" customFormat="1">
      <c r="A2221" s="317"/>
      <c r="B2221" s="318"/>
      <c r="H2221" s="320"/>
      <c r="I2221" s="320"/>
      <c r="J2221" s="321"/>
      <c r="L2221" s="322"/>
      <c r="M2221" s="328"/>
    </row>
    <row r="2222" spans="1:13" s="319" customFormat="1">
      <c r="A2222" s="317"/>
      <c r="B2222" s="318"/>
      <c r="H2222" s="320"/>
      <c r="I2222" s="320"/>
      <c r="J2222" s="321"/>
      <c r="L2222" s="322"/>
      <c r="M2222" s="328"/>
    </row>
    <row r="2223" spans="1:13" s="319" customFormat="1">
      <c r="A2223" s="317"/>
      <c r="B2223" s="318"/>
      <c r="H2223" s="320"/>
      <c r="I2223" s="320"/>
      <c r="J2223" s="321"/>
      <c r="L2223" s="322"/>
      <c r="M2223" s="328"/>
    </row>
    <row r="2224" spans="1:13" s="319" customFormat="1">
      <c r="A2224" s="317"/>
      <c r="B2224" s="318"/>
      <c r="H2224" s="320"/>
      <c r="I2224" s="320"/>
      <c r="J2224" s="321"/>
      <c r="L2224" s="322"/>
      <c r="M2224" s="328"/>
    </row>
    <row r="2225" spans="1:13" s="319" customFormat="1">
      <c r="A2225" s="317"/>
      <c r="B2225" s="318"/>
      <c r="H2225" s="320"/>
      <c r="I2225" s="320"/>
      <c r="J2225" s="321"/>
      <c r="L2225" s="322"/>
      <c r="M2225" s="328"/>
    </row>
    <row r="2226" spans="1:13" s="319" customFormat="1">
      <c r="A2226" s="317"/>
      <c r="B2226" s="318"/>
      <c r="H2226" s="320"/>
      <c r="I2226" s="320"/>
      <c r="J2226" s="321"/>
      <c r="L2226" s="322"/>
      <c r="M2226" s="328"/>
    </row>
    <row r="2227" spans="1:13" s="319" customFormat="1">
      <c r="A2227" s="317"/>
      <c r="B2227" s="318"/>
      <c r="H2227" s="320"/>
      <c r="I2227" s="320"/>
      <c r="J2227" s="321"/>
      <c r="L2227" s="322"/>
      <c r="M2227" s="328"/>
    </row>
    <row r="2228" spans="1:13" s="319" customFormat="1">
      <c r="A2228" s="317"/>
      <c r="B2228" s="318"/>
      <c r="H2228" s="320"/>
      <c r="I2228" s="320"/>
      <c r="J2228" s="321"/>
      <c r="L2228" s="322"/>
      <c r="M2228" s="328"/>
    </row>
    <row r="2229" spans="1:13" s="319" customFormat="1">
      <c r="A2229" s="317"/>
      <c r="B2229" s="318"/>
      <c r="H2229" s="320"/>
      <c r="I2229" s="320"/>
      <c r="J2229" s="321"/>
      <c r="L2229" s="322"/>
      <c r="M2229" s="328"/>
    </row>
    <row r="2230" spans="1:13" s="319" customFormat="1">
      <c r="A2230" s="317"/>
      <c r="B2230" s="318"/>
      <c r="H2230" s="320"/>
      <c r="I2230" s="320"/>
      <c r="J2230" s="321"/>
      <c r="L2230" s="322"/>
      <c r="M2230" s="328"/>
    </row>
    <row r="2231" spans="1:13" s="319" customFormat="1">
      <c r="A2231" s="317"/>
      <c r="B2231" s="318"/>
      <c r="H2231" s="320"/>
      <c r="I2231" s="320"/>
      <c r="J2231" s="321"/>
      <c r="L2231" s="322"/>
      <c r="M2231" s="328"/>
    </row>
    <row r="2232" spans="1:13" s="319" customFormat="1">
      <c r="A2232" s="317"/>
      <c r="B2232" s="318"/>
      <c r="H2232" s="320"/>
      <c r="I2232" s="320"/>
      <c r="J2232" s="321"/>
      <c r="L2232" s="322"/>
      <c r="M2232" s="328"/>
    </row>
    <row r="2233" spans="1:13" s="319" customFormat="1">
      <c r="A2233" s="317"/>
      <c r="B2233" s="318"/>
      <c r="H2233" s="320"/>
      <c r="I2233" s="320"/>
      <c r="J2233" s="321"/>
      <c r="L2233" s="322"/>
      <c r="M2233" s="328"/>
    </row>
    <row r="2234" spans="1:13" s="319" customFormat="1">
      <c r="A2234" s="317"/>
      <c r="B2234" s="318"/>
      <c r="H2234" s="320"/>
      <c r="I2234" s="320"/>
      <c r="J2234" s="321"/>
      <c r="L2234" s="322"/>
      <c r="M2234" s="328"/>
    </row>
    <row r="2235" spans="1:13" s="319" customFormat="1">
      <c r="A2235" s="317"/>
      <c r="B2235" s="318"/>
      <c r="H2235" s="320"/>
      <c r="I2235" s="320"/>
      <c r="J2235" s="321"/>
      <c r="L2235" s="322"/>
      <c r="M2235" s="328"/>
    </row>
    <row r="2236" spans="1:13" s="319" customFormat="1">
      <c r="A2236" s="317"/>
      <c r="B2236" s="318"/>
      <c r="H2236" s="320"/>
      <c r="I2236" s="320"/>
      <c r="J2236" s="321"/>
      <c r="L2236" s="322"/>
      <c r="M2236" s="328"/>
    </row>
    <row r="2237" spans="1:13" s="319" customFormat="1">
      <c r="A2237" s="317"/>
      <c r="B2237" s="318"/>
      <c r="H2237" s="320"/>
      <c r="I2237" s="320"/>
      <c r="J2237" s="321"/>
      <c r="L2237" s="322"/>
      <c r="M2237" s="328"/>
    </row>
    <row r="2238" spans="1:13" s="319" customFormat="1">
      <c r="A2238" s="317"/>
      <c r="B2238" s="318"/>
      <c r="H2238" s="320"/>
      <c r="I2238" s="320"/>
      <c r="J2238" s="321"/>
      <c r="L2238" s="322"/>
      <c r="M2238" s="328"/>
    </row>
    <row r="2239" spans="1:13" s="319" customFormat="1">
      <c r="A2239" s="317"/>
      <c r="B2239" s="318"/>
      <c r="H2239" s="320"/>
      <c r="I2239" s="320"/>
      <c r="J2239" s="321"/>
      <c r="L2239" s="322"/>
      <c r="M2239" s="328"/>
    </row>
    <row r="2240" spans="1:13" s="319" customFormat="1">
      <c r="A2240" s="317"/>
      <c r="B2240" s="318"/>
      <c r="H2240" s="320"/>
      <c r="I2240" s="320"/>
      <c r="J2240" s="321"/>
      <c r="L2240" s="322"/>
      <c r="M2240" s="328"/>
    </row>
    <row r="2241" spans="1:13" s="319" customFormat="1">
      <c r="A2241" s="317"/>
      <c r="B2241" s="318"/>
      <c r="H2241" s="320"/>
      <c r="I2241" s="320"/>
      <c r="J2241" s="321"/>
      <c r="L2241" s="322"/>
      <c r="M2241" s="328"/>
    </row>
    <row r="2242" spans="1:13" s="319" customFormat="1">
      <c r="A2242" s="317"/>
      <c r="B2242" s="318"/>
      <c r="H2242" s="320"/>
      <c r="I2242" s="320"/>
      <c r="J2242" s="321"/>
      <c r="L2242" s="322"/>
      <c r="M2242" s="328"/>
    </row>
    <row r="2243" spans="1:13" s="319" customFormat="1">
      <c r="A2243" s="317"/>
      <c r="B2243" s="318"/>
      <c r="H2243" s="320"/>
      <c r="I2243" s="320"/>
      <c r="J2243" s="321"/>
      <c r="L2243" s="322"/>
      <c r="M2243" s="328"/>
    </row>
    <row r="2244" spans="1:13" s="319" customFormat="1">
      <c r="A2244" s="317"/>
      <c r="B2244" s="318"/>
      <c r="H2244" s="320"/>
      <c r="I2244" s="320"/>
      <c r="J2244" s="321"/>
      <c r="L2244" s="322"/>
      <c r="M2244" s="328"/>
    </row>
    <row r="2245" spans="1:13" s="319" customFormat="1">
      <c r="A2245" s="317"/>
      <c r="B2245" s="318"/>
      <c r="H2245" s="320"/>
      <c r="I2245" s="320"/>
      <c r="J2245" s="321"/>
      <c r="L2245" s="322"/>
      <c r="M2245" s="328"/>
    </row>
    <row r="2246" spans="1:13" s="319" customFormat="1">
      <c r="A2246" s="317"/>
      <c r="B2246" s="318"/>
      <c r="H2246" s="320"/>
      <c r="I2246" s="320"/>
      <c r="J2246" s="321"/>
      <c r="L2246" s="322"/>
      <c r="M2246" s="328"/>
    </row>
    <row r="2247" spans="1:13" s="319" customFormat="1">
      <c r="A2247" s="317"/>
      <c r="B2247" s="318"/>
      <c r="H2247" s="320"/>
      <c r="I2247" s="320"/>
      <c r="J2247" s="321"/>
      <c r="L2247" s="322"/>
      <c r="M2247" s="328"/>
    </row>
    <row r="2248" spans="1:13" s="319" customFormat="1">
      <c r="A2248" s="317"/>
      <c r="B2248" s="318"/>
      <c r="H2248" s="320"/>
      <c r="I2248" s="320"/>
      <c r="J2248" s="321"/>
      <c r="L2248" s="322"/>
      <c r="M2248" s="328"/>
    </row>
    <row r="2249" spans="1:13" s="319" customFormat="1">
      <c r="A2249" s="317"/>
      <c r="B2249" s="318"/>
      <c r="H2249" s="320"/>
      <c r="I2249" s="320"/>
      <c r="J2249" s="321"/>
      <c r="L2249" s="322"/>
      <c r="M2249" s="328"/>
    </row>
    <row r="2250" spans="1:13" s="319" customFormat="1">
      <c r="A2250" s="317"/>
      <c r="B2250" s="318"/>
      <c r="H2250" s="320"/>
      <c r="I2250" s="320"/>
      <c r="J2250" s="321"/>
      <c r="L2250" s="322"/>
      <c r="M2250" s="328"/>
    </row>
    <row r="2251" spans="1:13" s="319" customFormat="1">
      <c r="A2251" s="317"/>
      <c r="B2251" s="318"/>
      <c r="H2251" s="320"/>
      <c r="I2251" s="320"/>
      <c r="J2251" s="321"/>
      <c r="L2251" s="322"/>
      <c r="M2251" s="328"/>
    </row>
    <row r="2252" spans="1:13" s="319" customFormat="1">
      <c r="A2252" s="317"/>
      <c r="B2252" s="318"/>
      <c r="H2252" s="320"/>
      <c r="I2252" s="320"/>
      <c r="J2252" s="321"/>
      <c r="L2252" s="322"/>
      <c r="M2252" s="328"/>
    </row>
    <row r="2253" spans="1:13" s="319" customFormat="1">
      <c r="A2253" s="317"/>
      <c r="B2253" s="318"/>
      <c r="H2253" s="320"/>
      <c r="I2253" s="320"/>
      <c r="J2253" s="321"/>
      <c r="L2253" s="322"/>
      <c r="M2253" s="328"/>
    </row>
    <row r="2254" spans="1:13" s="319" customFormat="1">
      <c r="A2254" s="317"/>
      <c r="B2254" s="318"/>
      <c r="H2254" s="320"/>
      <c r="I2254" s="320"/>
      <c r="J2254" s="321"/>
      <c r="L2254" s="322"/>
      <c r="M2254" s="328"/>
    </row>
    <row r="2255" spans="1:13" s="319" customFormat="1">
      <c r="A2255" s="317"/>
      <c r="B2255" s="318"/>
      <c r="H2255" s="320"/>
      <c r="I2255" s="320"/>
      <c r="J2255" s="321"/>
      <c r="L2255" s="322"/>
      <c r="M2255" s="328"/>
    </row>
    <row r="2256" spans="1:13" s="319" customFormat="1">
      <c r="A2256" s="317"/>
      <c r="B2256" s="318"/>
      <c r="H2256" s="320"/>
      <c r="I2256" s="320"/>
      <c r="J2256" s="321"/>
      <c r="L2256" s="322"/>
      <c r="M2256" s="328"/>
    </row>
    <row r="2257" spans="1:13" s="319" customFormat="1">
      <c r="A2257" s="317"/>
      <c r="B2257" s="318"/>
      <c r="H2257" s="320"/>
      <c r="I2257" s="320"/>
      <c r="J2257" s="321"/>
      <c r="L2257" s="322"/>
      <c r="M2257" s="328"/>
    </row>
    <row r="2258" spans="1:13" s="319" customFormat="1">
      <c r="A2258" s="317"/>
      <c r="B2258" s="318"/>
      <c r="H2258" s="320"/>
      <c r="I2258" s="320"/>
      <c r="J2258" s="321"/>
      <c r="L2258" s="322"/>
      <c r="M2258" s="328"/>
    </row>
    <row r="2259" spans="1:13" s="319" customFormat="1">
      <c r="A2259" s="317"/>
      <c r="B2259" s="318"/>
      <c r="H2259" s="320"/>
      <c r="I2259" s="320"/>
      <c r="J2259" s="321"/>
      <c r="L2259" s="322"/>
      <c r="M2259" s="328"/>
    </row>
    <row r="2260" spans="1:13" s="319" customFormat="1">
      <c r="A2260" s="317"/>
      <c r="B2260" s="318"/>
      <c r="H2260" s="320"/>
      <c r="I2260" s="320"/>
      <c r="J2260" s="321"/>
      <c r="L2260" s="322"/>
      <c r="M2260" s="328"/>
    </row>
    <row r="2261" spans="1:13" s="319" customFormat="1">
      <c r="A2261" s="317"/>
      <c r="B2261" s="318"/>
      <c r="H2261" s="320"/>
      <c r="I2261" s="320"/>
      <c r="J2261" s="321"/>
      <c r="L2261" s="322"/>
      <c r="M2261" s="328"/>
    </row>
    <row r="2262" spans="1:13" s="319" customFormat="1">
      <c r="A2262" s="317"/>
      <c r="B2262" s="318"/>
      <c r="H2262" s="320"/>
      <c r="I2262" s="320"/>
      <c r="J2262" s="321"/>
      <c r="L2262" s="322"/>
      <c r="M2262" s="328"/>
    </row>
    <row r="2263" spans="1:13" s="319" customFormat="1">
      <c r="A2263" s="317"/>
      <c r="B2263" s="318"/>
      <c r="H2263" s="320"/>
      <c r="I2263" s="320"/>
      <c r="J2263" s="321"/>
      <c r="L2263" s="322"/>
      <c r="M2263" s="328"/>
    </row>
    <row r="2264" spans="1:13" s="319" customFormat="1">
      <c r="A2264" s="317"/>
      <c r="B2264" s="318"/>
      <c r="H2264" s="320"/>
      <c r="I2264" s="320"/>
      <c r="J2264" s="321"/>
      <c r="L2264" s="322"/>
      <c r="M2264" s="328"/>
    </row>
    <row r="2265" spans="1:13" s="319" customFormat="1">
      <c r="A2265" s="317"/>
      <c r="B2265" s="318"/>
      <c r="H2265" s="320"/>
      <c r="I2265" s="320"/>
      <c r="J2265" s="321"/>
      <c r="L2265" s="322"/>
      <c r="M2265" s="328"/>
    </row>
    <row r="2266" spans="1:13" s="319" customFormat="1">
      <c r="A2266" s="317"/>
      <c r="B2266" s="318"/>
      <c r="H2266" s="320"/>
      <c r="I2266" s="320"/>
      <c r="J2266" s="321"/>
      <c r="L2266" s="322"/>
      <c r="M2266" s="328"/>
    </row>
    <row r="2267" spans="1:13" s="319" customFormat="1">
      <c r="A2267" s="317"/>
      <c r="B2267" s="318"/>
      <c r="H2267" s="320"/>
      <c r="I2267" s="320"/>
      <c r="J2267" s="321"/>
      <c r="L2267" s="322"/>
      <c r="M2267" s="328"/>
    </row>
    <row r="2268" spans="1:13" s="319" customFormat="1">
      <c r="A2268" s="317"/>
      <c r="B2268" s="318"/>
      <c r="H2268" s="320"/>
      <c r="I2268" s="320"/>
      <c r="J2268" s="321"/>
      <c r="L2268" s="322"/>
      <c r="M2268" s="328"/>
    </row>
    <row r="2269" spans="1:13" s="319" customFormat="1">
      <c r="A2269" s="317"/>
      <c r="B2269" s="318"/>
      <c r="H2269" s="320"/>
      <c r="I2269" s="320"/>
      <c r="J2269" s="321"/>
      <c r="L2269" s="322"/>
      <c r="M2269" s="328"/>
    </row>
    <row r="2270" spans="1:13" s="319" customFormat="1">
      <c r="A2270" s="317"/>
      <c r="B2270" s="318"/>
      <c r="H2270" s="320"/>
      <c r="I2270" s="320"/>
      <c r="J2270" s="321"/>
      <c r="L2270" s="322"/>
      <c r="M2270" s="328"/>
    </row>
    <row r="2271" spans="1:13" s="319" customFormat="1">
      <c r="A2271" s="317"/>
      <c r="B2271" s="318"/>
      <c r="H2271" s="320"/>
      <c r="I2271" s="320"/>
      <c r="J2271" s="321"/>
      <c r="L2271" s="322"/>
      <c r="M2271" s="328"/>
    </row>
    <row r="2272" spans="1:13" s="319" customFormat="1">
      <c r="A2272" s="317"/>
      <c r="B2272" s="318"/>
      <c r="H2272" s="320"/>
      <c r="I2272" s="320"/>
      <c r="J2272" s="321"/>
      <c r="L2272" s="322"/>
      <c r="M2272" s="328"/>
    </row>
    <row r="2273" spans="1:13" s="319" customFormat="1">
      <c r="A2273" s="317"/>
      <c r="B2273" s="318"/>
      <c r="H2273" s="320"/>
      <c r="I2273" s="320"/>
      <c r="J2273" s="321"/>
      <c r="L2273" s="322"/>
      <c r="M2273" s="328"/>
    </row>
    <row r="2274" spans="1:13" s="319" customFormat="1">
      <c r="A2274" s="317"/>
      <c r="B2274" s="318"/>
      <c r="H2274" s="320"/>
      <c r="I2274" s="320"/>
      <c r="J2274" s="321"/>
      <c r="L2274" s="322"/>
      <c r="M2274" s="328"/>
    </row>
    <row r="2275" spans="1:13" s="319" customFormat="1">
      <c r="A2275" s="317"/>
      <c r="B2275" s="318"/>
      <c r="H2275" s="320"/>
      <c r="I2275" s="320"/>
      <c r="J2275" s="321"/>
      <c r="L2275" s="322"/>
      <c r="M2275" s="328"/>
    </row>
    <row r="2276" spans="1:13" s="319" customFormat="1">
      <c r="A2276" s="317"/>
      <c r="B2276" s="318"/>
      <c r="H2276" s="320"/>
      <c r="I2276" s="320"/>
      <c r="J2276" s="321"/>
      <c r="L2276" s="322"/>
      <c r="M2276" s="328"/>
    </row>
    <row r="2277" spans="1:13" s="319" customFormat="1">
      <c r="A2277" s="317"/>
      <c r="B2277" s="318"/>
      <c r="H2277" s="320"/>
      <c r="I2277" s="320"/>
      <c r="J2277" s="321"/>
      <c r="L2277" s="322"/>
      <c r="M2277" s="328"/>
    </row>
    <row r="2278" spans="1:13" s="319" customFormat="1">
      <c r="A2278" s="317"/>
      <c r="B2278" s="318"/>
      <c r="H2278" s="320"/>
      <c r="I2278" s="320"/>
      <c r="J2278" s="321"/>
      <c r="L2278" s="322"/>
      <c r="M2278" s="328"/>
    </row>
    <row r="2279" spans="1:13" s="319" customFormat="1">
      <c r="A2279" s="317"/>
      <c r="B2279" s="318"/>
      <c r="H2279" s="320"/>
      <c r="I2279" s="320"/>
      <c r="J2279" s="321"/>
      <c r="L2279" s="322"/>
      <c r="M2279" s="328"/>
    </row>
    <row r="2280" spans="1:13" s="319" customFormat="1">
      <c r="A2280" s="317"/>
      <c r="B2280" s="318"/>
      <c r="H2280" s="320"/>
      <c r="I2280" s="320"/>
      <c r="J2280" s="321"/>
      <c r="L2280" s="322"/>
      <c r="M2280" s="328"/>
    </row>
    <row r="2281" spans="1:13" s="319" customFormat="1">
      <c r="A2281" s="317"/>
      <c r="B2281" s="318"/>
      <c r="H2281" s="320"/>
      <c r="I2281" s="320"/>
      <c r="J2281" s="321"/>
      <c r="L2281" s="322"/>
      <c r="M2281" s="328"/>
    </row>
    <row r="2282" spans="1:13" s="319" customFormat="1">
      <c r="A2282" s="317"/>
      <c r="B2282" s="318"/>
      <c r="H2282" s="320"/>
      <c r="I2282" s="320"/>
      <c r="J2282" s="321"/>
      <c r="L2282" s="322"/>
      <c r="M2282" s="328"/>
    </row>
    <row r="2283" spans="1:13" s="319" customFormat="1">
      <c r="A2283" s="317"/>
      <c r="B2283" s="318"/>
      <c r="H2283" s="320"/>
      <c r="I2283" s="320"/>
      <c r="J2283" s="321"/>
      <c r="L2283" s="322"/>
      <c r="M2283" s="328"/>
    </row>
    <row r="2284" spans="1:13" s="319" customFormat="1">
      <c r="A2284" s="317"/>
      <c r="B2284" s="318"/>
      <c r="H2284" s="320"/>
      <c r="I2284" s="320"/>
      <c r="J2284" s="321"/>
      <c r="L2284" s="322"/>
      <c r="M2284" s="328"/>
    </row>
    <row r="2285" spans="1:13" s="319" customFormat="1">
      <c r="A2285" s="317"/>
      <c r="B2285" s="318"/>
      <c r="H2285" s="320"/>
      <c r="I2285" s="320"/>
      <c r="J2285" s="321"/>
      <c r="L2285" s="322"/>
      <c r="M2285" s="328"/>
    </row>
    <row r="2286" spans="1:13" s="319" customFormat="1">
      <c r="A2286" s="317"/>
      <c r="B2286" s="318"/>
      <c r="H2286" s="320"/>
      <c r="I2286" s="320"/>
      <c r="J2286" s="321"/>
      <c r="L2286" s="322"/>
      <c r="M2286" s="328"/>
    </row>
    <row r="2287" spans="1:13" s="319" customFormat="1">
      <c r="A2287" s="317"/>
      <c r="B2287" s="318"/>
      <c r="H2287" s="320"/>
      <c r="I2287" s="320"/>
      <c r="J2287" s="321"/>
      <c r="L2287" s="322"/>
      <c r="M2287" s="328"/>
    </row>
    <row r="2288" spans="1:13" s="319" customFormat="1">
      <c r="A2288" s="317"/>
      <c r="B2288" s="318"/>
      <c r="H2288" s="320"/>
      <c r="I2288" s="320"/>
      <c r="J2288" s="321"/>
      <c r="L2288" s="322"/>
      <c r="M2288" s="328"/>
    </row>
    <row r="2289" spans="1:13" s="319" customFormat="1">
      <c r="A2289" s="317"/>
      <c r="B2289" s="318"/>
      <c r="H2289" s="320"/>
      <c r="I2289" s="320"/>
      <c r="J2289" s="321"/>
      <c r="L2289" s="322"/>
      <c r="M2289" s="328"/>
    </row>
    <row r="2290" spans="1:13" s="319" customFormat="1">
      <c r="A2290" s="317"/>
      <c r="B2290" s="318"/>
      <c r="H2290" s="320"/>
      <c r="I2290" s="320"/>
      <c r="J2290" s="321"/>
      <c r="L2290" s="322"/>
      <c r="M2290" s="328"/>
    </row>
    <row r="2291" spans="1:13" s="319" customFormat="1">
      <c r="A2291" s="317"/>
      <c r="B2291" s="318"/>
      <c r="H2291" s="320"/>
      <c r="I2291" s="320"/>
      <c r="J2291" s="321"/>
      <c r="L2291" s="322"/>
      <c r="M2291" s="328"/>
    </row>
    <row r="2292" spans="1:13" s="319" customFormat="1">
      <c r="A2292" s="317"/>
      <c r="B2292" s="318"/>
      <c r="H2292" s="320"/>
      <c r="I2292" s="320"/>
      <c r="J2292" s="321"/>
      <c r="L2292" s="322"/>
      <c r="M2292" s="328"/>
    </row>
    <row r="2293" spans="1:13" s="319" customFormat="1">
      <c r="A2293" s="317"/>
      <c r="B2293" s="318"/>
      <c r="H2293" s="320"/>
      <c r="I2293" s="320"/>
      <c r="J2293" s="321"/>
      <c r="L2293" s="322"/>
      <c r="M2293" s="328"/>
    </row>
    <row r="2294" spans="1:13" s="319" customFormat="1">
      <c r="A2294" s="317"/>
      <c r="B2294" s="318"/>
      <c r="H2294" s="320"/>
      <c r="I2294" s="320"/>
      <c r="J2294" s="321"/>
      <c r="L2294" s="322"/>
      <c r="M2294" s="328"/>
    </row>
    <row r="2295" spans="1:13" s="319" customFormat="1">
      <c r="A2295" s="317"/>
      <c r="B2295" s="318"/>
      <c r="H2295" s="320"/>
      <c r="I2295" s="320"/>
      <c r="J2295" s="321"/>
      <c r="L2295" s="322"/>
      <c r="M2295" s="328"/>
    </row>
    <row r="2296" spans="1:13" s="319" customFormat="1">
      <c r="A2296" s="317"/>
      <c r="B2296" s="318"/>
      <c r="H2296" s="320"/>
      <c r="I2296" s="320"/>
      <c r="J2296" s="321"/>
      <c r="L2296" s="322"/>
      <c r="M2296" s="328"/>
    </row>
    <row r="2297" spans="1:13" s="319" customFormat="1">
      <c r="A2297" s="317"/>
      <c r="B2297" s="318"/>
      <c r="H2297" s="320"/>
      <c r="I2297" s="320"/>
      <c r="J2297" s="321"/>
      <c r="L2297" s="322"/>
      <c r="M2297" s="328"/>
    </row>
    <row r="2298" spans="1:13" s="319" customFormat="1">
      <c r="A2298" s="317"/>
      <c r="B2298" s="318"/>
      <c r="H2298" s="320"/>
      <c r="I2298" s="320"/>
      <c r="J2298" s="321"/>
      <c r="L2298" s="322"/>
      <c r="M2298" s="328"/>
    </row>
    <row r="2299" spans="1:13" s="319" customFormat="1">
      <c r="A2299" s="317"/>
      <c r="B2299" s="318"/>
      <c r="H2299" s="320"/>
      <c r="I2299" s="320"/>
      <c r="J2299" s="321"/>
      <c r="L2299" s="322"/>
      <c r="M2299" s="328"/>
    </row>
    <row r="2300" spans="1:13" s="319" customFormat="1">
      <c r="A2300" s="317"/>
      <c r="B2300" s="318"/>
      <c r="H2300" s="320"/>
      <c r="I2300" s="320"/>
      <c r="J2300" s="321"/>
      <c r="L2300" s="322"/>
      <c r="M2300" s="328"/>
    </row>
    <row r="2301" spans="1:13" s="319" customFormat="1">
      <c r="A2301" s="317"/>
      <c r="B2301" s="318"/>
      <c r="H2301" s="320"/>
      <c r="I2301" s="320"/>
      <c r="J2301" s="321"/>
      <c r="L2301" s="322"/>
      <c r="M2301" s="328"/>
    </row>
    <row r="2302" spans="1:13" s="319" customFormat="1">
      <c r="A2302" s="317"/>
      <c r="B2302" s="318"/>
      <c r="H2302" s="320"/>
      <c r="I2302" s="320"/>
      <c r="J2302" s="321"/>
      <c r="L2302" s="322"/>
      <c r="M2302" s="328"/>
    </row>
    <row r="2303" spans="1:13" s="319" customFormat="1">
      <c r="A2303" s="317"/>
      <c r="B2303" s="318"/>
      <c r="H2303" s="320"/>
      <c r="I2303" s="320"/>
      <c r="J2303" s="321"/>
      <c r="L2303" s="322"/>
      <c r="M2303" s="328"/>
    </row>
    <row r="2304" spans="1:13" s="319" customFormat="1">
      <c r="A2304" s="317"/>
      <c r="B2304" s="318"/>
      <c r="H2304" s="320"/>
      <c r="I2304" s="320"/>
      <c r="J2304" s="321"/>
      <c r="L2304" s="322"/>
      <c r="M2304" s="328"/>
    </row>
    <row r="2305" spans="1:13" s="319" customFormat="1">
      <c r="A2305" s="317"/>
      <c r="B2305" s="318"/>
      <c r="H2305" s="320"/>
      <c r="I2305" s="320"/>
      <c r="J2305" s="321"/>
      <c r="L2305" s="322"/>
      <c r="M2305" s="328"/>
    </row>
    <row r="2306" spans="1:13" s="319" customFormat="1">
      <c r="A2306" s="317"/>
      <c r="B2306" s="318"/>
      <c r="H2306" s="320"/>
      <c r="I2306" s="320"/>
      <c r="J2306" s="321"/>
      <c r="L2306" s="322"/>
      <c r="M2306" s="328"/>
    </row>
    <row r="2307" spans="1:13" s="319" customFormat="1">
      <c r="A2307" s="317"/>
      <c r="B2307" s="318"/>
      <c r="H2307" s="320"/>
      <c r="I2307" s="320"/>
      <c r="J2307" s="321"/>
      <c r="L2307" s="322"/>
      <c r="M2307" s="328"/>
    </row>
    <row r="2308" spans="1:13" s="319" customFormat="1">
      <c r="A2308" s="317"/>
      <c r="B2308" s="318"/>
      <c r="H2308" s="320"/>
      <c r="I2308" s="320"/>
      <c r="J2308" s="321"/>
      <c r="L2308" s="322"/>
      <c r="M2308" s="328"/>
    </row>
    <row r="2309" spans="1:13" s="319" customFormat="1">
      <c r="A2309" s="317"/>
      <c r="B2309" s="318"/>
      <c r="H2309" s="320"/>
      <c r="I2309" s="320"/>
      <c r="J2309" s="321"/>
      <c r="L2309" s="322"/>
      <c r="M2309" s="328"/>
    </row>
    <row r="2310" spans="1:13" s="319" customFormat="1">
      <c r="A2310" s="317"/>
      <c r="B2310" s="318"/>
      <c r="H2310" s="320"/>
      <c r="I2310" s="320"/>
      <c r="J2310" s="321"/>
      <c r="L2310" s="322"/>
      <c r="M2310" s="328"/>
    </row>
    <row r="2311" spans="1:13" s="319" customFormat="1">
      <c r="A2311" s="317"/>
      <c r="B2311" s="318"/>
      <c r="H2311" s="320"/>
      <c r="I2311" s="320"/>
      <c r="J2311" s="321"/>
      <c r="L2311" s="322"/>
      <c r="M2311" s="328"/>
    </row>
    <row r="2312" spans="1:13" s="319" customFormat="1">
      <c r="A2312" s="317"/>
      <c r="B2312" s="318"/>
      <c r="H2312" s="320"/>
      <c r="I2312" s="320"/>
      <c r="J2312" s="321"/>
      <c r="L2312" s="322"/>
      <c r="M2312" s="328"/>
    </row>
    <row r="2313" spans="1:13" s="319" customFormat="1">
      <c r="A2313" s="317"/>
      <c r="B2313" s="318"/>
      <c r="H2313" s="320"/>
      <c r="I2313" s="320"/>
      <c r="J2313" s="321"/>
      <c r="L2313" s="322"/>
      <c r="M2313" s="328"/>
    </row>
    <row r="2314" spans="1:13" s="319" customFormat="1">
      <c r="A2314" s="317"/>
      <c r="B2314" s="318"/>
      <c r="H2314" s="320"/>
      <c r="I2314" s="320"/>
      <c r="J2314" s="321"/>
      <c r="L2314" s="322"/>
      <c r="M2314" s="328"/>
    </row>
    <row r="2315" spans="1:13" s="319" customFormat="1">
      <c r="A2315" s="317"/>
      <c r="B2315" s="318"/>
      <c r="H2315" s="320"/>
      <c r="I2315" s="320"/>
      <c r="J2315" s="321"/>
      <c r="L2315" s="322"/>
      <c r="M2315" s="328"/>
    </row>
    <row r="2316" spans="1:13" s="319" customFormat="1">
      <c r="A2316" s="317"/>
      <c r="B2316" s="318"/>
      <c r="H2316" s="320"/>
      <c r="I2316" s="320"/>
      <c r="J2316" s="321"/>
      <c r="L2316" s="322"/>
      <c r="M2316" s="328"/>
    </row>
    <row r="2317" spans="1:13" s="319" customFormat="1">
      <c r="A2317" s="317"/>
      <c r="B2317" s="318"/>
      <c r="H2317" s="320"/>
      <c r="I2317" s="320"/>
      <c r="J2317" s="321"/>
      <c r="L2317" s="322"/>
      <c r="M2317" s="328"/>
    </row>
    <row r="2318" spans="1:13" s="319" customFormat="1">
      <c r="A2318" s="317"/>
      <c r="B2318" s="318"/>
      <c r="H2318" s="320"/>
      <c r="I2318" s="320"/>
      <c r="J2318" s="321"/>
      <c r="L2318" s="322"/>
      <c r="M2318" s="328"/>
    </row>
    <row r="2319" spans="1:13" s="319" customFormat="1">
      <c r="A2319" s="317"/>
      <c r="B2319" s="318"/>
      <c r="H2319" s="320"/>
      <c r="I2319" s="320"/>
      <c r="J2319" s="321"/>
      <c r="L2319" s="322"/>
      <c r="M2319" s="328"/>
    </row>
    <row r="2320" spans="1:13" s="319" customFormat="1">
      <c r="A2320" s="317"/>
      <c r="B2320" s="318"/>
      <c r="H2320" s="320"/>
      <c r="I2320" s="320"/>
      <c r="J2320" s="321"/>
      <c r="L2320" s="322"/>
      <c r="M2320" s="328"/>
    </row>
    <row r="2321" spans="1:13" s="319" customFormat="1">
      <c r="A2321" s="317"/>
      <c r="B2321" s="318"/>
      <c r="H2321" s="320"/>
      <c r="I2321" s="320"/>
      <c r="J2321" s="321"/>
      <c r="L2321" s="322"/>
      <c r="M2321" s="328"/>
    </row>
    <row r="2322" spans="1:13" s="319" customFormat="1">
      <c r="A2322" s="317"/>
      <c r="B2322" s="318"/>
      <c r="H2322" s="320"/>
      <c r="I2322" s="320"/>
      <c r="J2322" s="321"/>
      <c r="L2322" s="322"/>
      <c r="M2322" s="328"/>
    </row>
    <row r="2323" spans="1:13" s="319" customFormat="1">
      <c r="A2323" s="317"/>
      <c r="B2323" s="318"/>
      <c r="H2323" s="320"/>
      <c r="I2323" s="320"/>
      <c r="J2323" s="321"/>
      <c r="L2323" s="322"/>
      <c r="M2323" s="328"/>
    </row>
    <row r="2324" spans="1:13" s="319" customFormat="1">
      <c r="A2324" s="317"/>
      <c r="B2324" s="318"/>
      <c r="H2324" s="320"/>
      <c r="I2324" s="320"/>
      <c r="J2324" s="321"/>
      <c r="L2324" s="322"/>
      <c r="M2324" s="328"/>
    </row>
    <row r="2325" spans="1:13" s="319" customFormat="1">
      <c r="A2325" s="317"/>
      <c r="B2325" s="318"/>
      <c r="H2325" s="320"/>
      <c r="I2325" s="320"/>
      <c r="J2325" s="321"/>
      <c r="L2325" s="322"/>
      <c r="M2325" s="328"/>
    </row>
    <row r="2326" spans="1:13" s="319" customFormat="1">
      <c r="A2326" s="317"/>
      <c r="B2326" s="318"/>
      <c r="H2326" s="320"/>
      <c r="I2326" s="320"/>
      <c r="J2326" s="321"/>
      <c r="L2326" s="322"/>
      <c r="M2326" s="328"/>
    </row>
    <row r="2327" spans="1:13" s="319" customFormat="1">
      <c r="A2327" s="317"/>
      <c r="B2327" s="318"/>
      <c r="H2327" s="320"/>
      <c r="I2327" s="320"/>
      <c r="J2327" s="321"/>
      <c r="L2327" s="322"/>
      <c r="M2327" s="328"/>
    </row>
    <row r="2328" spans="1:13" s="319" customFormat="1">
      <c r="A2328" s="317"/>
      <c r="B2328" s="318"/>
      <c r="H2328" s="320"/>
      <c r="I2328" s="320"/>
      <c r="J2328" s="321"/>
      <c r="L2328" s="322"/>
      <c r="M2328" s="328"/>
    </row>
    <row r="2329" spans="1:13" s="319" customFormat="1">
      <c r="A2329" s="317"/>
      <c r="B2329" s="318"/>
      <c r="H2329" s="320"/>
      <c r="I2329" s="320"/>
      <c r="J2329" s="321"/>
      <c r="L2329" s="322"/>
      <c r="M2329" s="328"/>
    </row>
    <row r="2330" spans="1:13" s="319" customFormat="1">
      <c r="A2330" s="317"/>
      <c r="B2330" s="318"/>
      <c r="H2330" s="320"/>
      <c r="I2330" s="320"/>
      <c r="J2330" s="321"/>
      <c r="L2330" s="322"/>
      <c r="M2330" s="328"/>
    </row>
    <row r="2331" spans="1:13" s="319" customFormat="1">
      <c r="A2331" s="317"/>
      <c r="B2331" s="318"/>
      <c r="H2331" s="320"/>
      <c r="I2331" s="320"/>
      <c r="J2331" s="321"/>
      <c r="L2331" s="322"/>
      <c r="M2331" s="328"/>
    </row>
    <row r="2332" spans="1:13" s="319" customFormat="1">
      <c r="A2332" s="317"/>
      <c r="B2332" s="318"/>
      <c r="H2332" s="320"/>
      <c r="I2332" s="320"/>
      <c r="J2332" s="321"/>
      <c r="L2332" s="322"/>
      <c r="M2332" s="328"/>
    </row>
    <row r="2333" spans="1:13" s="319" customFormat="1">
      <c r="A2333" s="317"/>
      <c r="B2333" s="318"/>
      <c r="H2333" s="320"/>
      <c r="I2333" s="320"/>
      <c r="J2333" s="321"/>
      <c r="L2333" s="322"/>
      <c r="M2333" s="328"/>
    </row>
    <row r="2334" spans="1:13" s="319" customFormat="1">
      <c r="A2334" s="317"/>
      <c r="B2334" s="318"/>
      <c r="H2334" s="320"/>
      <c r="I2334" s="320"/>
      <c r="J2334" s="321"/>
      <c r="L2334" s="322"/>
      <c r="M2334" s="328"/>
    </row>
    <row r="2335" spans="1:13" s="319" customFormat="1">
      <c r="A2335" s="317"/>
      <c r="B2335" s="318"/>
      <c r="H2335" s="320"/>
      <c r="I2335" s="320"/>
      <c r="J2335" s="321"/>
      <c r="L2335" s="322"/>
      <c r="M2335" s="328"/>
    </row>
    <row r="2336" spans="1:13" s="319" customFormat="1">
      <c r="A2336" s="317"/>
      <c r="B2336" s="318"/>
      <c r="H2336" s="320"/>
      <c r="I2336" s="320"/>
      <c r="J2336" s="321"/>
      <c r="L2336" s="322"/>
      <c r="M2336" s="328"/>
    </row>
    <row r="2337" spans="1:13" s="319" customFormat="1">
      <c r="A2337" s="317"/>
      <c r="B2337" s="318"/>
      <c r="H2337" s="320"/>
      <c r="I2337" s="320"/>
      <c r="J2337" s="321"/>
      <c r="L2337" s="322"/>
      <c r="M2337" s="328"/>
    </row>
    <row r="2338" spans="1:13" s="319" customFormat="1">
      <c r="A2338" s="317"/>
      <c r="B2338" s="318"/>
      <c r="H2338" s="320"/>
      <c r="I2338" s="320"/>
      <c r="J2338" s="321"/>
      <c r="L2338" s="322"/>
      <c r="M2338" s="328"/>
    </row>
    <row r="2339" spans="1:13" s="319" customFormat="1">
      <c r="A2339" s="317"/>
      <c r="B2339" s="318"/>
      <c r="H2339" s="320"/>
      <c r="I2339" s="320"/>
      <c r="J2339" s="321"/>
      <c r="L2339" s="322"/>
      <c r="M2339" s="328"/>
    </row>
    <row r="2340" spans="1:13" s="319" customFormat="1">
      <c r="A2340" s="317"/>
      <c r="B2340" s="318"/>
      <c r="H2340" s="320"/>
      <c r="I2340" s="320"/>
      <c r="J2340" s="321"/>
      <c r="L2340" s="322"/>
      <c r="M2340" s="328"/>
    </row>
    <row r="2341" spans="1:13" s="319" customFormat="1">
      <c r="A2341" s="317"/>
      <c r="B2341" s="318"/>
      <c r="H2341" s="320"/>
      <c r="I2341" s="320"/>
      <c r="J2341" s="321"/>
      <c r="L2341" s="322"/>
      <c r="M2341" s="328"/>
    </row>
    <row r="2342" spans="1:13" s="319" customFormat="1">
      <c r="A2342" s="317"/>
      <c r="B2342" s="318"/>
      <c r="H2342" s="320"/>
      <c r="I2342" s="320"/>
      <c r="J2342" s="321"/>
      <c r="L2342" s="322"/>
      <c r="M2342" s="328"/>
    </row>
    <row r="2343" spans="1:13" s="319" customFormat="1">
      <c r="A2343" s="317"/>
      <c r="B2343" s="318"/>
      <c r="H2343" s="320"/>
      <c r="I2343" s="320"/>
      <c r="J2343" s="321"/>
      <c r="L2343" s="322"/>
      <c r="M2343" s="328"/>
    </row>
    <row r="2344" spans="1:13" s="319" customFormat="1">
      <c r="A2344" s="317"/>
      <c r="B2344" s="318"/>
      <c r="H2344" s="320"/>
      <c r="I2344" s="320"/>
      <c r="J2344" s="321"/>
      <c r="L2344" s="322"/>
      <c r="M2344" s="328"/>
    </row>
    <row r="2345" spans="1:13" s="319" customFormat="1">
      <c r="A2345" s="317"/>
      <c r="B2345" s="318"/>
      <c r="H2345" s="320"/>
      <c r="I2345" s="320"/>
      <c r="J2345" s="321"/>
      <c r="L2345" s="322"/>
      <c r="M2345" s="328"/>
    </row>
    <row r="2346" spans="1:13" s="319" customFormat="1">
      <c r="A2346" s="317"/>
      <c r="B2346" s="318"/>
      <c r="H2346" s="320"/>
      <c r="I2346" s="320"/>
      <c r="J2346" s="321"/>
      <c r="L2346" s="322"/>
      <c r="M2346" s="328"/>
    </row>
    <row r="2347" spans="1:13" s="319" customFormat="1">
      <c r="A2347" s="317"/>
      <c r="B2347" s="318"/>
      <c r="H2347" s="320"/>
      <c r="I2347" s="320"/>
      <c r="J2347" s="321"/>
      <c r="L2347" s="322"/>
      <c r="M2347" s="328"/>
    </row>
    <row r="2348" spans="1:13" s="319" customFormat="1">
      <c r="A2348" s="317"/>
      <c r="B2348" s="318"/>
      <c r="H2348" s="320"/>
      <c r="I2348" s="320"/>
      <c r="J2348" s="321"/>
      <c r="L2348" s="322"/>
      <c r="M2348" s="328"/>
    </row>
    <row r="2349" spans="1:13" s="319" customFormat="1">
      <c r="A2349" s="317"/>
      <c r="B2349" s="318"/>
      <c r="H2349" s="320"/>
      <c r="I2349" s="320"/>
      <c r="J2349" s="321"/>
      <c r="L2349" s="322"/>
      <c r="M2349" s="328"/>
    </row>
    <row r="2350" spans="1:13" s="319" customFormat="1">
      <c r="A2350" s="317"/>
      <c r="B2350" s="318"/>
      <c r="H2350" s="320"/>
      <c r="I2350" s="320"/>
      <c r="J2350" s="321"/>
      <c r="L2350" s="322"/>
      <c r="M2350" s="328"/>
    </row>
    <row r="2351" spans="1:13" s="319" customFormat="1">
      <c r="A2351" s="317"/>
      <c r="B2351" s="318"/>
      <c r="H2351" s="320"/>
      <c r="I2351" s="320"/>
      <c r="J2351" s="321"/>
      <c r="L2351" s="322"/>
      <c r="M2351" s="328"/>
    </row>
    <row r="2352" spans="1:13" s="319" customFormat="1">
      <c r="A2352" s="317"/>
      <c r="B2352" s="318"/>
      <c r="H2352" s="320"/>
      <c r="I2352" s="320"/>
      <c r="J2352" s="321"/>
      <c r="L2352" s="322"/>
      <c r="M2352" s="328"/>
    </row>
    <row r="2353" spans="1:13" s="319" customFormat="1">
      <c r="A2353" s="317"/>
      <c r="B2353" s="318"/>
      <c r="H2353" s="320"/>
      <c r="I2353" s="320"/>
      <c r="J2353" s="321"/>
      <c r="L2353" s="322"/>
      <c r="M2353" s="328"/>
    </row>
    <row r="2354" spans="1:13" s="319" customFormat="1">
      <c r="A2354" s="317"/>
      <c r="B2354" s="318"/>
      <c r="H2354" s="320"/>
      <c r="I2354" s="320"/>
      <c r="J2354" s="321"/>
      <c r="L2354" s="322"/>
      <c r="M2354" s="328"/>
    </row>
    <row r="2355" spans="1:13" s="319" customFormat="1">
      <c r="A2355" s="317"/>
      <c r="B2355" s="318"/>
      <c r="H2355" s="320"/>
      <c r="I2355" s="320"/>
      <c r="J2355" s="321"/>
      <c r="L2355" s="322"/>
      <c r="M2355" s="328"/>
    </row>
    <row r="2356" spans="1:13" s="319" customFormat="1">
      <c r="A2356" s="317"/>
      <c r="B2356" s="318"/>
      <c r="H2356" s="320"/>
      <c r="I2356" s="320"/>
      <c r="J2356" s="321"/>
      <c r="L2356" s="322"/>
      <c r="M2356" s="328"/>
    </row>
    <row r="2357" spans="1:13" s="319" customFormat="1">
      <c r="A2357" s="317"/>
      <c r="B2357" s="318"/>
      <c r="H2357" s="320"/>
      <c r="I2357" s="320"/>
      <c r="J2357" s="321"/>
      <c r="L2357" s="322"/>
      <c r="M2357" s="328"/>
    </row>
    <row r="2358" spans="1:13" s="319" customFormat="1">
      <c r="A2358" s="317"/>
      <c r="B2358" s="318"/>
      <c r="H2358" s="320"/>
      <c r="I2358" s="320"/>
      <c r="J2358" s="321"/>
      <c r="L2358" s="322"/>
      <c r="M2358" s="328"/>
    </row>
    <row r="2359" spans="1:13" s="319" customFormat="1">
      <c r="A2359" s="317"/>
      <c r="B2359" s="318"/>
      <c r="H2359" s="320"/>
      <c r="I2359" s="320"/>
      <c r="J2359" s="321"/>
      <c r="L2359" s="322"/>
      <c r="M2359" s="328"/>
    </row>
    <row r="2360" spans="1:13" s="319" customFormat="1">
      <c r="A2360" s="317"/>
      <c r="B2360" s="318"/>
      <c r="H2360" s="320"/>
      <c r="I2360" s="320"/>
      <c r="J2360" s="321"/>
      <c r="L2360" s="322"/>
      <c r="M2360" s="328"/>
    </row>
    <row r="2361" spans="1:13" s="319" customFormat="1">
      <c r="A2361" s="317"/>
      <c r="B2361" s="318"/>
      <c r="H2361" s="320"/>
      <c r="I2361" s="320"/>
      <c r="J2361" s="321"/>
      <c r="L2361" s="322"/>
      <c r="M2361" s="328"/>
    </row>
    <row r="2362" spans="1:13" s="319" customFormat="1">
      <c r="A2362" s="317"/>
      <c r="B2362" s="318"/>
      <c r="H2362" s="320"/>
      <c r="I2362" s="320"/>
      <c r="J2362" s="321"/>
      <c r="L2362" s="322"/>
      <c r="M2362" s="328"/>
    </row>
    <row r="2363" spans="1:13" s="319" customFormat="1">
      <c r="A2363" s="317"/>
      <c r="B2363" s="318"/>
      <c r="H2363" s="320"/>
      <c r="I2363" s="320"/>
      <c r="J2363" s="321"/>
      <c r="L2363" s="322"/>
      <c r="M2363" s="328"/>
    </row>
    <row r="2364" spans="1:13" s="319" customFormat="1">
      <c r="A2364" s="317"/>
      <c r="B2364" s="318"/>
      <c r="H2364" s="320"/>
      <c r="I2364" s="320"/>
      <c r="J2364" s="321"/>
      <c r="L2364" s="322"/>
      <c r="M2364" s="328"/>
    </row>
    <row r="2365" spans="1:13" s="319" customFormat="1">
      <c r="A2365" s="317"/>
      <c r="B2365" s="318"/>
      <c r="H2365" s="320"/>
      <c r="I2365" s="320"/>
      <c r="J2365" s="321"/>
      <c r="L2365" s="322"/>
      <c r="M2365" s="328"/>
    </row>
    <row r="2366" spans="1:13" s="319" customFormat="1">
      <c r="A2366" s="317"/>
      <c r="B2366" s="318"/>
      <c r="H2366" s="320"/>
      <c r="I2366" s="320"/>
      <c r="J2366" s="321"/>
      <c r="L2366" s="322"/>
      <c r="M2366" s="328"/>
    </row>
    <row r="2367" spans="1:13" s="319" customFormat="1">
      <c r="A2367" s="317"/>
      <c r="B2367" s="318"/>
      <c r="H2367" s="320"/>
      <c r="I2367" s="320"/>
      <c r="J2367" s="321"/>
      <c r="L2367" s="322"/>
      <c r="M2367" s="328"/>
    </row>
    <row r="2368" spans="1:13" s="319" customFormat="1">
      <c r="A2368" s="317"/>
      <c r="B2368" s="318"/>
      <c r="H2368" s="320"/>
      <c r="I2368" s="320"/>
      <c r="J2368" s="321"/>
      <c r="L2368" s="322"/>
      <c r="M2368" s="328"/>
    </row>
    <row r="2369" spans="1:13" s="319" customFormat="1">
      <c r="A2369" s="317"/>
      <c r="B2369" s="318"/>
      <c r="H2369" s="320"/>
      <c r="I2369" s="320"/>
      <c r="J2369" s="321"/>
      <c r="L2369" s="322"/>
      <c r="M2369" s="328"/>
    </row>
    <row r="2370" spans="1:13" s="319" customFormat="1">
      <c r="A2370" s="317"/>
      <c r="B2370" s="318"/>
      <c r="H2370" s="320"/>
      <c r="I2370" s="320"/>
      <c r="J2370" s="321"/>
      <c r="L2370" s="322"/>
      <c r="M2370" s="328"/>
    </row>
    <row r="2371" spans="1:13" s="319" customFormat="1">
      <c r="A2371" s="317"/>
      <c r="B2371" s="318"/>
      <c r="H2371" s="320"/>
      <c r="I2371" s="320"/>
      <c r="J2371" s="321"/>
      <c r="L2371" s="322"/>
      <c r="M2371" s="328"/>
    </row>
    <row r="2372" spans="1:13" s="319" customFormat="1">
      <c r="A2372" s="317"/>
      <c r="B2372" s="318"/>
      <c r="H2372" s="320"/>
      <c r="I2372" s="320"/>
      <c r="J2372" s="321"/>
      <c r="L2372" s="322"/>
      <c r="M2372" s="328"/>
    </row>
    <row r="2373" spans="1:13" s="319" customFormat="1">
      <c r="A2373" s="317"/>
      <c r="B2373" s="318"/>
      <c r="H2373" s="320"/>
      <c r="I2373" s="320"/>
      <c r="J2373" s="321"/>
      <c r="L2373" s="322"/>
      <c r="M2373" s="328"/>
    </row>
    <row r="2374" spans="1:13" s="319" customFormat="1">
      <c r="A2374" s="317"/>
      <c r="B2374" s="318"/>
      <c r="H2374" s="320"/>
      <c r="I2374" s="320"/>
      <c r="J2374" s="321"/>
      <c r="L2374" s="322"/>
      <c r="M2374" s="328"/>
    </row>
    <row r="2375" spans="1:13" s="319" customFormat="1">
      <c r="A2375" s="317"/>
      <c r="B2375" s="318"/>
      <c r="H2375" s="320"/>
      <c r="I2375" s="320"/>
      <c r="J2375" s="321"/>
      <c r="L2375" s="322"/>
      <c r="M2375" s="328"/>
    </row>
    <row r="2376" spans="1:13" s="319" customFormat="1">
      <c r="A2376" s="317"/>
      <c r="B2376" s="318"/>
      <c r="H2376" s="320"/>
      <c r="I2376" s="320"/>
      <c r="J2376" s="321"/>
      <c r="L2376" s="322"/>
      <c r="M2376" s="328"/>
    </row>
    <row r="2377" spans="1:13" s="319" customFormat="1">
      <c r="A2377" s="317"/>
      <c r="B2377" s="318"/>
      <c r="H2377" s="320"/>
      <c r="I2377" s="320"/>
      <c r="J2377" s="321"/>
      <c r="L2377" s="322"/>
      <c r="M2377" s="328"/>
    </row>
    <row r="2378" spans="1:13" s="319" customFormat="1">
      <c r="A2378" s="317"/>
      <c r="B2378" s="318"/>
      <c r="H2378" s="320"/>
      <c r="I2378" s="320"/>
      <c r="J2378" s="321"/>
      <c r="L2378" s="322"/>
      <c r="M2378" s="328"/>
    </row>
    <row r="2379" spans="1:13" s="319" customFormat="1">
      <c r="A2379" s="317"/>
      <c r="B2379" s="318"/>
      <c r="H2379" s="320"/>
      <c r="I2379" s="320"/>
      <c r="J2379" s="321"/>
      <c r="L2379" s="322"/>
      <c r="M2379" s="328"/>
    </row>
    <row r="2380" spans="1:13" s="319" customFormat="1">
      <c r="A2380" s="317"/>
      <c r="B2380" s="318"/>
      <c r="H2380" s="320"/>
      <c r="I2380" s="320"/>
      <c r="J2380" s="321"/>
      <c r="L2380" s="322"/>
      <c r="M2380" s="328"/>
    </row>
    <row r="2381" spans="1:13" s="319" customFormat="1">
      <c r="A2381" s="317"/>
      <c r="B2381" s="318"/>
      <c r="H2381" s="320"/>
      <c r="I2381" s="320"/>
      <c r="J2381" s="321"/>
      <c r="L2381" s="322"/>
      <c r="M2381" s="328"/>
    </row>
    <row r="2382" spans="1:13" s="319" customFormat="1">
      <c r="A2382" s="317"/>
      <c r="B2382" s="318"/>
      <c r="H2382" s="320"/>
      <c r="I2382" s="320"/>
      <c r="J2382" s="321"/>
      <c r="L2382" s="322"/>
      <c r="M2382" s="328"/>
    </row>
    <row r="2383" spans="1:13" s="319" customFormat="1">
      <c r="A2383" s="317"/>
      <c r="B2383" s="318"/>
      <c r="H2383" s="320"/>
      <c r="I2383" s="320"/>
      <c r="J2383" s="321"/>
      <c r="L2383" s="322"/>
      <c r="M2383" s="328"/>
    </row>
    <row r="2384" spans="1:13" s="319" customFormat="1">
      <c r="A2384" s="317"/>
      <c r="B2384" s="318"/>
      <c r="H2384" s="320"/>
      <c r="I2384" s="320"/>
      <c r="J2384" s="321"/>
      <c r="L2384" s="322"/>
      <c r="M2384" s="328"/>
    </row>
    <row r="2385" spans="1:13" s="319" customFormat="1">
      <c r="A2385" s="317"/>
      <c r="B2385" s="318"/>
      <c r="H2385" s="320"/>
      <c r="I2385" s="320"/>
      <c r="J2385" s="321"/>
      <c r="L2385" s="322"/>
      <c r="M2385" s="328"/>
    </row>
    <row r="2386" spans="1:13" s="319" customFormat="1">
      <c r="A2386" s="317"/>
      <c r="B2386" s="318"/>
      <c r="H2386" s="320"/>
      <c r="I2386" s="320"/>
      <c r="J2386" s="321"/>
      <c r="L2386" s="322"/>
      <c r="M2386" s="328"/>
    </row>
    <row r="2387" spans="1:13" s="319" customFormat="1">
      <c r="A2387" s="317"/>
      <c r="B2387" s="318"/>
      <c r="H2387" s="320"/>
      <c r="I2387" s="320"/>
      <c r="J2387" s="321"/>
      <c r="L2387" s="322"/>
      <c r="M2387" s="328"/>
    </row>
    <row r="2388" spans="1:13" s="319" customFormat="1">
      <c r="A2388" s="317"/>
      <c r="B2388" s="318"/>
      <c r="H2388" s="320"/>
      <c r="I2388" s="320"/>
      <c r="J2388" s="321"/>
      <c r="L2388" s="322"/>
      <c r="M2388" s="328"/>
    </row>
    <row r="2389" spans="1:13" s="319" customFormat="1">
      <c r="A2389" s="317"/>
      <c r="B2389" s="318"/>
      <c r="H2389" s="320"/>
      <c r="I2389" s="320"/>
      <c r="J2389" s="321"/>
      <c r="L2389" s="322"/>
      <c r="M2389" s="328"/>
    </row>
    <row r="2390" spans="1:13" s="319" customFormat="1">
      <c r="A2390" s="317"/>
      <c r="B2390" s="318"/>
      <c r="H2390" s="320"/>
      <c r="I2390" s="320"/>
      <c r="J2390" s="321"/>
      <c r="L2390" s="322"/>
      <c r="M2390" s="328"/>
    </row>
    <row r="2391" spans="1:13" s="319" customFormat="1">
      <c r="A2391" s="317"/>
      <c r="B2391" s="318"/>
      <c r="H2391" s="320"/>
      <c r="I2391" s="320"/>
      <c r="J2391" s="321"/>
      <c r="L2391" s="322"/>
      <c r="M2391" s="328"/>
    </row>
    <row r="2392" spans="1:13" s="319" customFormat="1">
      <c r="A2392" s="317"/>
      <c r="B2392" s="318"/>
      <c r="H2392" s="320"/>
      <c r="I2392" s="320"/>
      <c r="J2392" s="321"/>
      <c r="L2392" s="322"/>
      <c r="M2392" s="328"/>
    </row>
    <row r="2393" spans="1:13" s="319" customFormat="1">
      <c r="A2393" s="317"/>
      <c r="B2393" s="318"/>
      <c r="H2393" s="320"/>
      <c r="I2393" s="320"/>
      <c r="J2393" s="321"/>
      <c r="L2393" s="322"/>
      <c r="M2393" s="328"/>
    </row>
    <row r="2394" spans="1:13" s="319" customFormat="1">
      <c r="A2394" s="317"/>
      <c r="B2394" s="318"/>
      <c r="H2394" s="320"/>
      <c r="I2394" s="320"/>
      <c r="J2394" s="321"/>
      <c r="L2394" s="322"/>
      <c r="M2394" s="328"/>
    </row>
    <row r="2395" spans="1:13" s="319" customFormat="1">
      <c r="A2395" s="317"/>
      <c r="B2395" s="318"/>
      <c r="H2395" s="320"/>
      <c r="I2395" s="320"/>
      <c r="J2395" s="321"/>
      <c r="L2395" s="322"/>
      <c r="M2395" s="328"/>
    </row>
    <row r="2396" spans="1:13" s="319" customFormat="1">
      <c r="A2396" s="317"/>
      <c r="B2396" s="318"/>
      <c r="H2396" s="320"/>
      <c r="I2396" s="320"/>
      <c r="J2396" s="321"/>
      <c r="L2396" s="322"/>
      <c r="M2396" s="328"/>
    </row>
    <row r="2397" spans="1:13" s="319" customFormat="1">
      <c r="A2397" s="317"/>
      <c r="B2397" s="318"/>
      <c r="H2397" s="320"/>
      <c r="I2397" s="320"/>
      <c r="J2397" s="321"/>
      <c r="L2397" s="322"/>
      <c r="M2397" s="328"/>
    </row>
    <row r="2398" spans="1:13" s="319" customFormat="1">
      <c r="A2398" s="317"/>
      <c r="B2398" s="318"/>
      <c r="H2398" s="320"/>
      <c r="I2398" s="320"/>
      <c r="J2398" s="321"/>
      <c r="L2398" s="322"/>
      <c r="M2398" s="328"/>
    </row>
    <row r="2399" spans="1:13" s="319" customFormat="1">
      <c r="A2399" s="317"/>
      <c r="B2399" s="318"/>
      <c r="H2399" s="320"/>
      <c r="I2399" s="320"/>
      <c r="J2399" s="321"/>
      <c r="L2399" s="322"/>
      <c r="M2399" s="328"/>
    </row>
    <row r="2400" spans="1:13" s="319" customFormat="1">
      <c r="A2400" s="317"/>
      <c r="B2400" s="318"/>
      <c r="H2400" s="320"/>
      <c r="I2400" s="320"/>
      <c r="J2400" s="321"/>
      <c r="L2400" s="322"/>
      <c r="M2400" s="328"/>
    </row>
    <row r="2401" spans="1:13" s="319" customFormat="1">
      <c r="A2401" s="317"/>
      <c r="B2401" s="318"/>
      <c r="H2401" s="320"/>
      <c r="I2401" s="320"/>
      <c r="J2401" s="321"/>
      <c r="L2401" s="322"/>
      <c r="M2401" s="328"/>
    </row>
    <row r="2402" spans="1:13" s="319" customFormat="1">
      <c r="A2402" s="317"/>
      <c r="B2402" s="318"/>
      <c r="H2402" s="320"/>
      <c r="I2402" s="320"/>
      <c r="J2402" s="321"/>
      <c r="L2402" s="322"/>
      <c r="M2402" s="328"/>
    </row>
    <row r="2403" spans="1:13" s="319" customFormat="1">
      <c r="A2403" s="317"/>
      <c r="B2403" s="318"/>
      <c r="H2403" s="320"/>
      <c r="I2403" s="320"/>
      <c r="J2403" s="321"/>
      <c r="L2403" s="322"/>
      <c r="M2403" s="328"/>
    </row>
    <row r="2404" spans="1:13" s="319" customFormat="1">
      <c r="A2404" s="317"/>
      <c r="B2404" s="318"/>
      <c r="H2404" s="320"/>
      <c r="I2404" s="320"/>
      <c r="J2404" s="321"/>
      <c r="L2404" s="322"/>
      <c r="M2404" s="328"/>
    </row>
    <row r="2405" spans="1:13" s="319" customFormat="1">
      <c r="A2405" s="317"/>
      <c r="B2405" s="318"/>
      <c r="H2405" s="320"/>
      <c r="I2405" s="320"/>
      <c r="J2405" s="321"/>
      <c r="L2405" s="322"/>
      <c r="M2405" s="328"/>
    </row>
    <row r="2406" spans="1:13" s="319" customFormat="1">
      <c r="A2406" s="317"/>
      <c r="B2406" s="318"/>
      <c r="H2406" s="320"/>
      <c r="I2406" s="320"/>
      <c r="J2406" s="321"/>
      <c r="L2406" s="322"/>
      <c r="M2406" s="328"/>
    </row>
    <row r="2407" spans="1:13" s="319" customFormat="1">
      <c r="A2407" s="317"/>
      <c r="B2407" s="318"/>
      <c r="H2407" s="320"/>
      <c r="I2407" s="320"/>
      <c r="J2407" s="321"/>
      <c r="L2407" s="322"/>
      <c r="M2407" s="328"/>
    </row>
    <row r="2408" spans="1:13" s="319" customFormat="1">
      <c r="A2408" s="317"/>
      <c r="B2408" s="318"/>
      <c r="H2408" s="320"/>
      <c r="I2408" s="320"/>
      <c r="J2408" s="321"/>
      <c r="L2408" s="322"/>
      <c r="M2408" s="328"/>
    </row>
    <row r="2409" spans="1:13" s="319" customFormat="1">
      <c r="A2409" s="317"/>
      <c r="B2409" s="318"/>
      <c r="H2409" s="320"/>
      <c r="I2409" s="320"/>
      <c r="J2409" s="321"/>
      <c r="L2409" s="322"/>
      <c r="M2409" s="328"/>
    </row>
    <row r="2410" spans="1:13" s="319" customFormat="1">
      <c r="A2410" s="317"/>
      <c r="B2410" s="318"/>
      <c r="H2410" s="320"/>
      <c r="I2410" s="320"/>
      <c r="J2410" s="321"/>
      <c r="L2410" s="322"/>
      <c r="M2410" s="328"/>
    </row>
    <row r="2411" spans="1:13" s="319" customFormat="1">
      <c r="A2411" s="317"/>
      <c r="B2411" s="318"/>
      <c r="H2411" s="320"/>
      <c r="I2411" s="320"/>
      <c r="J2411" s="321"/>
      <c r="L2411" s="322"/>
      <c r="M2411" s="328"/>
    </row>
    <row r="2412" spans="1:13" s="319" customFormat="1">
      <c r="A2412" s="317"/>
      <c r="B2412" s="318"/>
      <c r="H2412" s="320"/>
      <c r="I2412" s="320"/>
      <c r="J2412" s="321"/>
      <c r="L2412" s="322"/>
      <c r="M2412" s="328"/>
    </row>
    <row r="2413" spans="1:13" s="319" customFormat="1">
      <c r="A2413" s="317"/>
      <c r="B2413" s="318"/>
      <c r="H2413" s="320"/>
      <c r="I2413" s="320"/>
      <c r="J2413" s="321"/>
      <c r="L2413" s="322"/>
      <c r="M2413" s="328"/>
    </row>
    <row r="2414" spans="1:13" s="319" customFormat="1">
      <c r="A2414" s="317"/>
      <c r="B2414" s="318"/>
      <c r="H2414" s="320"/>
      <c r="I2414" s="320"/>
      <c r="J2414" s="321"/>
      <c r="L2414" s="322"/>
      <c r="M2414" s="328"/>
    </row>
    <row r="2415" spans="1:13" s="319" customFormat="1">
      <c r="A2415" s="317"/>
      <c r="B2415" s="318"/>
      <c r="H2415" s="320"/>
      <c r="I2415" s="320"/>
      <c r="J2415" s="321"/>
      <c r="L2415" s="322"/>
      <c r="M2415" s="328"/>
    </row>
    <row r="2416" spans="1:13" s="319" customFormat="1">
      <c r="A2416" s="317"/>
      <c r="B2416" s="318"/>
      <c r="H2416" s="320"/>
      <c r="I2416" s="320"/>
      <c r="J2416" s="321"/>
      <c r="L2416" s="322"/>
      <c r="M2416" s="328"/>
    </row>
    <row r="2417" spans="1:13" s="319" customFormat="1">
      <c r="A2417" s="317"/>
      <c r="B2417" s="318"/>
      <c r="H2417" s="320"/>
      <c r="I2417" s="320"/>
      <c r="J2417" s="321"/>
      <c r="L2417" s="322"/>
      <c r="M2417" s="328"/>
    </row>
    <row r="2418" spans="1:13" s="319" customFormat="1">
      <c r="A2418" s="317"/>
      <c r="B2418" s="318"/>
      <c r="H2418" s="320"/>
      <c r="I2418" s="320"/>
      <c r="J2418" s="321"/>
      <c r="L2418" s="322"/>
      <c r="M2418" s="328"/>
    </row>
    <row r="2419" spans="1:13" s="319" customFormat="1">
      <c r="A2419" s="317"/>
      <c r="B2419" s="318"/>
      <c r="H2419" s="320"/>
      <c r="I2419" s="320"/>
      <c r="J2419" s="321"/>
      <c r="L2419" s="322"/>
      <c r="M2419" s="328"/>
    </row>
    <row r="2420" spans="1:13" s="319" customFormat="1">
      <c r="A2420" s="317"/>
      <c r="B2420" s="318"/>
      <c r="H2420" s="320"/>
      <c r="I2420" s="320"/>
      <c r="J2420" s="321"/>
      <c r="L2420" s="322"/>
      <c r="M2420" s="328"/>
    </row>
    <row r="2421" spans="1:13" s="319" customFormat="1">
      <c r="A2421" s="317"/>
      <c r="B2421" s="318"/>
      <c r="H2421" s="320"/>
      <c r="I2421" s="320"/>
      <c r="J2421" s="321"/>
      <c r="L2421" s="322"/>
      <c r="M2421" s="328"/>
    </row>
    <row r="2422" spans="1:13" s="319" customFormat="1">
      <c r="A2422" s="317"/>
      <c r="B2422" s="318"/>
      <c r="H2422" s="320"/>
      <c r="I2422" s="320"/>
      <c r="J2422" s="321"/>
      <c r="L2422" s="322"/>
      <c r="M2422" s="328"/>
    </row>
    <row r="2423" spans="1:13" s="319" customFormat="1">
      <c r="A2423" s="317"/>
      <c r="B2423" s="318"/>
      <c r="H2423" s="320"/>
      <c r="I2423" s="320"/>
      <c r="J2423" s="321"/>
      <c r="L2423" s="322"/>
      <c r="M2423" s="328"/>
    </row>
    <row r="2424" spans="1:13" s="319" customFormat="1">
      <c r="A2424" s="317"/>
      <c r="B2424" s="318"/>
      <c r="H2424" s="320"/>
      <c r="I2424" s="320"/>
      <c r="J2424" s="321"/>
      <c r="L2424" s="322"/>
      <c r="M2424" s="328"/>
    </row>
    <row r="2425" spans="1:13" s="319" customFormat="1">
      <c r="A2425" s="317"/>
      <c r="B2425" s="318"/>
      <c r="H2425" s="320"/>
      <c r="I2425" s="320"/>
      <c r="J2425" s="321"/>
      <c r="L2425" s="322"/>
      <c r="M2425" s="328"/>
    </row>
    <row r="2426" spans="1:13" s="319" customFormat="1">
      <c r="A2426" s="317"/>
      <c r="B2426" s="318"/>
      <c r="H2426" s="320"/>
      <c r="I2426" s="320"/>
      <c r="J2426" s="321"/>
      <c r="L2426" s="322"/>
      <c r="M2426" s="328"/>
    </row>
    <row r="2427" spans="1:13" s="319" customFormat="1">
      <c r="A2427" s="317"/>
      <c r="B2427" s="318"/>
      <c r="H2427" s="320"/>
      <c r="I2427" s="320"/>
      <c r="J2427" s="321"/>
      <c r="L2427" s="322"/>
      <c r="M2427" s="328"/>
    </row>
    <row r="2428" spans="1:13" s="319" customFormat="1">
      <c r="A2428" s="317"/>
      <c r="B2428" s="318"/>
      <c r="H2428" s="320"/>
      <c r="I2428" s="320"/>
      <c r="J2428" s="321"/>
      <c r="L2428" s="322"/>
      <c r="M2428" s="328"/>
    </row>
    <row r="2429" spans="1:13" s="319" customFormat="1">
      <c r="A2429" s="317"/>
      <c r="B2429" s="318"/>
      <c r="H2429" s="320"/>
      <c r="I2429" s="320"/>
      <c r="J2429" s="321"/>
      <c r="L2429" s="322"/>
      <c r="M2429" s="328"/>
    </row>
    <row r="2430" spans="1:13" s="319" customFormat="1">
      <c r="A2430" s="317"/>
      <c r="B2430" s="318"/>
      <c r="H2430" s="320"/>
      <c r="I2430" s="320"/>
      <c r="J2430" s="321"/>
      <c r="L2430" s="322"/>
      <c r="M2430" s="328"/>
    </row>
    <row r="2431" spans="1:13" s="319" customFormat="1">
      <c r="A2431" s="317"/>
      <c r="B2431" s="318"/>
      <c r="H2431" s="320"/>
      <c r="I2431" s="320"/>
      <c r="J2431" s="321"/>
      <c r="L2431" s="322"/>
      <c r="M2431" s="328"/>
    </row>
    <row r="2432" spans="1:13" s="319" customFormat="1">
      <c r="A2432" s="317"/>
      <c r="B2432" s="318"/>
      <c r="H2432" s="320"/>
      <c r="I2432" s="320"/>
      <c r="J2432" s="321"/>
      <c r="L2432" s="322"/>
      <c r="M2432" s="328"/>
    </row>
    <row r="2433" spans="1:13" s="319" customFormat="1">
      <c r="A2433" s="317"/>
      <c r="B2433" s="318"/>
      <c r="H2433" s="320"/>
      <c r="I2433" s="320"/>
      <c r="J2433" s="321"/>
      <c r="L2433" s="322"/>
      <c r="M2433" s="328"/>
    </row>
    <row r="2434" spans="1:13" s="319" customFormat="1">
      <c r="A2434" s="317"/>
      <c r="B2434" s="318"/>
      <c r="H2434" s="320"/>
      <c r="I2434" s="320"/>
      <c r="J2434" s="321"/>
      <c r="L2434" s="322"/>
      <c r="M2434" s="328"/>
    </row>
    <row r="2435" spans="1:13" s="319" customFormat="1">
      <c r="A2435" s="317"/>
      <c r="B2435" s="318"/>
      <c r="H2435" s="320"/>
      <c r="I2435" s="320"/>
      <c r="J2435" s="321"/>
      <c r="L2435" s="322"/>
      <c r="M2435" s="328"/>
    </row>
    <row r="2436" spans="1:13" s="319" customFormat="1">
      <c r="A2436" s="317"/>
      <c r="B2436" s="318"/>
      <c r="H2436" s="320"/>
      <c r="I2436" s="320"/>
      <c r="J2436" s="321"/>
      <c r="L2436" s="322"/>
      <c r="M2436" s="328"/>
    </row>
    <row r="2437" spans="1:13" s="319" customFormat="1">
      <c r="A2437" s="317"/>
      <c r="B2437" s="318"/>
      <c r="H2437" s="320"/>
      <c r="I2437" s="320"/>
      <c r="J2437" s="321"/>
      <c r="L2437" s="322"/>
      <c r="M2437" s="328"/>
    </row>
    <row r="2438" spans="1:13" s="319" customFormat="1">
      <c r="A2438" s="317"/>
      <c r="B2438" s="318"/>
      <c r="H2438" s="320"/>
      <c r="I2438" s="320"/>
      <c r="J2438" s="321"/>
      <c r="L2438" s="322"/>
      <c r="M2438" s="328"/>
    </row>
    <row r="2439" spans="1:13" s="319" customFormat="1">
      <c r="A2439" s="317"/>
      <c r="B2439" s="318"/>
      <c r="H2439" s="320"/>
      <c r="I2439" s="320"/>
      <c r="J2439" s="321"/>
      <c r="L2439" s="322"/>
      <c r="M2439" s="328"/>
    </row>
    <row r="2440" spans="1:13" s="319" customFormat="1">
      <c r="A2440" s="317"/>
      <c r="B2440" s="318"/>
      <c r="H2440" s="320"/>
      <c r="I2440" s="320"/>
      <c r="J2440" s="321"/>
      <c r="L2440" s="322"/>
      <c r="M2440" s="328"/>
    </row>
    <row r="2441" spans="1:13" s="319" customFormat="1">
      <c r="A2441" s="317"/>
      <c r="B2441" s="318"/>
      <c r="H2441" s="320"/>
      <c r="I2441" s="320"/>
      <c r="J2441" s="321"/>
      <c r="L2441" s="322"/>
      <c r="M2441" s="328"/>
    </row>
    <row r="2442" spans="1:13" s="319" customFormat="1">
      <c r="A2442" s="317"/>
      <c r="B2442" s="318"/>
      <c r="H2442" s="320"/>
      <c r="I2442" s="320"/>
      <c r="J2442" s="321"/>
      <c r="L2442" s="322"/>
      <c r="M2442" s="328"/>
    </row>
    <row r="2443" spans="1:13" s="319" customFormat="1">
      <c r="A2443" s="317"/>
      <c r="B2443" s="318"/>
      <c r="H2443" s="320"/>
      <c r="I2443" s="320"/>
      <c r="J2443" s="321"/>
      <c r="L2443" s="322"/>
      <c r="M2443" s="328"/>
    </row>
    <row r="2444" spans="1:13" s="319" customFormat="1">
      <c r="A2444" s="317"/>
      <c r="B2444" s="318"/>
      <c r="H2444" s="320"/>
      <c r="I2444" s="320"/>
      <c r="J2444" s="321"/>
      <c r="L2444" s="322"/>
      <c r="M2444" s="328"/>
    </row>
    <row r="2445" spans="1:13" s="319" customFormat="1">
      <c r="A2445" s="317"/>
      <c r="B2445" s="318"/>
      <c r="H2445" s="320"/>
      <c r="I2445" s="320"/>
      <c r="J2445" s="321"/>
      <c r="L2445" s="322"/>
      <c r="M2445" s="328"/>
    </row>
    <row r="2446" spans="1:13" s="319" customFormat="1">
      <c r="A2446" s="317"/>
      <c r="B2446" s="318"/>
      <c r="H2446" s="320"/>
      <c r="I2446" s="320"/>
      <c r="J2446" s="321"/>
      <c r="L2446" s="322"/>
      <c r="M2446" s="328"/>
    </row>
    <row r="2447" spans="1:13" s="319" customFormat="1">
      <c r="A2447" s="317"/>
      <c r="B2447" s="318"/>
      <c r="H2447" s="320"/>
      <c r="I2447" s="320"/>
      <c r="J2447" s="321"/>
      <c r="L2447" s="322"/>
      <c r="M2447" s="328"/>
    </row>
    <row r="2448" spans="1:13" s="319" customFormat="1">
      <c r="A2448" s="317"/>
      <c r="B2448" s="318"/>
      <c r="H2448" s="320"/>
      <c r="I2448" s="320"/>
      <c r="J2448" s="321"/>
      <c r="L2448" s="322"/>
      <c r="M2448" s="328"/>
    </row>
    <row r="2449" spans="1:13" s="319" customFormat="1">
      <c r="A2449" s="317"/>
      <c r="B2449" s="318"/>
      <c r="H2449" s="320"/>
      <c r="I2449" s="320"/>
      <c r="J2449" s="321"/>
      <c r="L2449" s="322"/>
      <c r="M2449" s="328"/>
    </row>
    <row r="2450" spans="1:13" s="319" customFormat="1">
      <c r="A2450" s="317"/>
      <c r="B2450" s="318"/>
      <c r="H2450" s="320"/>
      <c r="I2450" s="320"/>
      <c r="J2450" s="321"/>
      <c r="L2450" s="322"/>
      <c r="M2450" s="328"/>
    </row>
    <row r="2451" spans="1:13" s="319" customFormat="1">
      <c r="A2451" s="317"/>
      <c r="B2451" s="318"/>
      <c r="H2451" s="320"/>
      <c r="I2451" s="320"/>
      <c r="J2451" s="321"/>
      <c r="L2451" s="322"/>
      <c r="M2451" s="328"/>
    </row>
    <row r="2452" spans="1:13" s="319" customFormat="1">
      <c r="A2452" s="317"/>
      <c r="B2452" s="318"/>
      <c r="H2452" s="320"/>
      <c r="I2452" s="320"/>
      <c r="J2452" s="321"/>
      <c r="L2452" s="322"/>
      <c r="M2452" s="328"/>
    </row>
    <row r="2453" spans="1:13" s="319" customFormat="1">
      <c r="A2453" s="317"/>
      <c r="B2453" s="318"/>
      <c r="H2453" s="320"/>
      <c r="I2453" s="320"/>
      <c r="J2453" s="321"/>
      <c r="L2453" s="322"/>
      <c r="M2453" s="328"/>
    </row>
    <row r="2454" spans="1:13" s="319" customFormat="1">
      <c r="A2454" s="317"/>
      <c r="B2454" s="318"/>
      <c r="H2454" s="320"/>
      <c r="I2454" s="320"/>
      <c r="J2454" s="321"/>
      <c r="L2454" s="322"/>
      <c r="M2454" s="328"/>
    </row>
    <row r="2455" spans="1:13" s="319" customFormat="1">
      <c r="A2455" s="317"/>
      <c r="B2455" s="318"/>
      <c r="H2455" s="320"/>
      <c r="I2455" s="320"/>
      <c r="J2455" s="321"/>
      <c r="L2455" s="322"/>
      <c r="M2455" s="328"/>
    </row>
    <row r="2456" spans="1:13" s="319" customFormat="1">
      <c r="A2456" s="317"/>
      <c r="B2456" s="318"/>
      <c r="H2456" s="320"/>
      <c r="I2456" s="320"/>
      <c r="J2456" s="321"/>
      <c r="L2456" s="322"/>
      <c r="M2456" s="328"/>
    </row>
    <row r="2457" spans="1:13" s="319" customFormat="1">
      <c r="A2457" s="317"/>
      <c r="B2457" s="318"/>
      <c r="H2457" s="320"/>
      <c r="I2457" s="320"/>
      <c r="J2457" s="321"/>
      <c r="L2457" s="322"/>
      <c r="M2457" s="328"/>
    </row>
    <row r="2458" spans="1:13" s="319" customFormat="1">
      <c r="A2458" s="317"/>
      <c r="B2458" s="318"/>
      <c r="H2458" s="320"/>
      <c r="I2458" s="320"/>
      <c r="J2458" s="321"/>
      <c r="L2458" s="322"/>
      <c r="M2458" s="328"/>
    </row>
    <row r="2459" spans="1:13" s="319" customFormat="1">
      <c r="A2459" s="317"/>
      <c r="B2459" s="318"/>
      <c r="H2459" s="320"/>
      <c r="I2459" s="320"/>
      <c r="J2459" s="321"/>
      <c r="L2459" s="322"/>
      <c r="M2459" s="328"/>
    </row>
    <row r="2460" spans="1:13" s="319" customFormat="1">
      <c r="A2460" s="317"/>
      <c r="B2460" s="318"/>
      <c r="H2460" s="320"/>
      <c r="I2460" s="320"/>
      <c r="J2460" s="321"/>
      <c r="L2460" s="322"/>
      <c r="M2460" s="328"/>
    </row>
    <row r="2461" spans="1:13" s="319" customFormat="1">
      <c r="A2461" s="317"/>
      <c r="B2461" s="318"/>
      <c r="H2461" s="320"/>
      <c r="I2461" s="320"/>
      <c r="J2461" s="321"/>
      <c r="L2461" s="322"/>
      <c r="M2461" s="328"/>
    </row>
    <row r="2462" spans="1:13" s="319" customFormat="1">
      <c r="A2462" s="317"/>
      <c r="B2462" s="318"/>
      <c r="H2462" s="320"/>
      <c r="I2462" s="320"/>
      <c r="J2462" s="321"/>
      <c r="L2462" s="322"/>
      <c r="M2462" s="328"/>
    </row>
    <row r="2463" spans="1:13" s="319" customFormat="1">
      <c r="A2463" s="317"/>
      <c r="B2463" s="318"/>
      <c r="H2463" s="320"/>
      <c r="I2463" s="320"/>
      <c r="J2463" s="321"/>
      <c r="L2463" s="322"/>
      <c r="M2463" s="328"/>
    </row>
    <row r="2464" spans="1:13" s="319" customFormat="1">
      <c r="A2464" s="317"/>
      <c r="B2464" s="318"/>
      <c r="H2464" s="320"/>
      <c r="I2464" s="320"/>
      <c r="J2464" s="321"/>
      <c r="L2464" s="322"/>
      <c r="M2464" s="328"/>
    </row>
    <row r="2465" spans="1:13" s="319" customFormat="1">
      <c r="A2465" s="317"/>
      <c r="B2465" s="318"/>
      <c r="H2465" s="320"/>
      <c r="I2465" s="320"/>
      <c r="J2465" s="321"/>
      <c r="L2465" s="322"/>
      <c r="M2465" s="328"/>
    </row>
    <row r="2466" spans="1:13" s="319" customFormat="1">
      <c r="A2466" s="317"/>
      <c r="B2466" s="318"/>
      <c r="H2466" s="320"/>
      <c r="I2466" s="320"/>
      <c r="J2466" s="321"/>
      <c r="L2466" s="322"/>
      <c r="M2466" s="328"/>
    </row>
    <row r="2467" spans="1:13" s="319" customFormat="1">
      <c r="A2467" s="317"/>
      <c r="B2467" s="318"/>
      <c r="H2467" s="320"/>
      <c r="I2467" s="320"/>
      <c r="J2467" s="321"/>
      <c r="L2467" s="322"/>
      <c r="M2467" s="328"/>
    </row>
    <row r="2468" spans="1:13" s="319" customFormat="1">
      <c r="A2468" s="317"/>
      <c r="B2468" s="318"/>
      <c r="H2468" s="320"/>
      <c r="I2468" s="320"/>
      <c r="J2468" s="321"/>
      <c r="L2468" s="322"/>
      <c r="M2468" s="328"/>
    </row>
    <row r="2469" spans="1:13" s="319" customFormat="1">
      <c r="A2469" s="317"/>
      <c r="B2469" s="318"/>
      <c r="H2469" s="320"/>
      <c r="I2469" s="320"/>
      <c r="J2469" s="321"/>
      <c r="L2469" s="322"/>
      <c r="M2469" s="328"/>
    </row>
    <row r="2470" spans="1:13" s="319" customFormat="1">
      <c r="A2470" s="317"/>
      <c r="B2470" s="318"/>
      <c r="H2470" s="320"/>
      <c r="I2470" s="320"/>
      <c r="J2470" s="321"/>
      <c r="L2470" s="322"/>
      <c r="M2470" s="328"/>
    </row>
    <row r="2471" spans="1:13" s="319" customFormat="1">
      <c r="A2471" s="317"/>
      <c r="B2471" s="318"/>
      <c r="H2471" s="320"/>
      <c r="I2471" s="320"/>
      <c r="J2471" s="321"/>
      <c r="L2471" s="322"/>
      <c r="M2471" s="328"/>
    </row>
    <row r="2472" spans="1:13" s="319" customFormat="1">
      <c r="A2472" s="317"/>
      <c r="B2472" s="318"/>
      <c r="H2472" s="320"/>
      <c r="I2472" s="320"/>
      <c r="J2472" s="321"/>
      <c r="L2472" s="322"/>
      <c r="M2472" s="328"/>
    </row>
    <row r="2473" spans="1:13" s="319" customFormat="1">
      <c r="A2473" s="317"/>
      <c r="B2473" s="318"/>
      <c r="H2473" s="320"/>
      <c r="I2473" s="320"/>
      <c r="J2473" s="321"/>
      <c r="L2473" s="322"/>
      <c r="M2473" s="328"/>
    </row>
    <row r="2474" spans="1:13" s="319" customFormat="1">
      <c r="A2474" s="317"/>
      <c r="B2474" s="318"/>
      <c r="H2474" s="320"/>
      <c r="I2474" s="320"/>
      <c r="J2474" s="321"/>
      <c r="L2474" s="322"/>
      <c r="M2474" s="328"/>
    </row>
    <row r="2475" spans="1:13" s="319" customFormat="1">
      <c r="A2475" s="317"/>
      <c r="B2475" s="318"/>
      <c r="H2475" s="320"/>
      <c r="I2475" s="320"/>
      <c r="J2475" s="321"/>
      <c r="L2475" s="322"/>
      <c r="M2475" s="328"/>
    </row>
    <row r="2476" spans="1:13" s="319" customFormat="1">
      <c r="A2476" s="317"/>
      <c r="B2476" s="318"/>
      <c r="H2476" s="320"/>
      <c r="I2476" s="320"/>
      <c r="J2476" s="321"/>
      <c r="L2476" s="322"/>
      <c r="M2476" s="328"/>
    </row>
    <row r="2477" spans="1:13" s="319" customFormat="1">
      <c r="A2477" s="317"/>
      <c r="B2477" s="318"/>
      <c r="H2477" s="320"/>
      <c r="I2477" s="320"/>
      <c r="J2477" s="321"/>
      <c r="L2477" s="322"/>
      <c r="M2477" s="328"/>
    </row>
    <row r="2478" spans="1:13" s="319" customFormat="1">
      <c r="A2478" s="317"/>
      <c r="B2478" s="318"/>
      <c r="H2478" s="320"/>
      <c r="I2478" s="320"/>
      <c r="J2478" s="321"/>
      <c r="L2478" s="322"/>
      <c r="M2478" s="328"/>
    </row>
    <row r="2479" spans="1:13" s="319" customFormat="1">
      <c r="A2479" s="317"/>
      <c r="B2479" s="318"/>
      <c r="H2479" s="320"/>
      <c r="I2479" s="320"/>
      <c r="J2479" s="321"/>
      <c r="L2479" s="322"/>
      <c r="M2479" s="328"/>
    </row>
    <row r="2480" spans="1:13" s="319" customFormat="1">
      <c r="A2480" s="317"/>
      <c r="B2480" s="318"/>
      <c r="H2480" s="320"/>
      <c r="I2480" s="320"/>
      <c r="J2480" s="321"/>
      <c r="L2480" s="322"/>
      <c r="M2480" s="328"/>
    </row>
    <row r="2481" spans="1:13" s="319" customFormat="1">
      <c r="A2481" s="317"/>
      <c r="B2481" s="318"/>
      <c r="H2481" s="320"/>
      <c r="I2481" s="320"/>
      <c r="J2481" s="321"/>
      <c r="L2481" s="322"/>
      <c r="M2481" s="328"/>
    </row>
    <row r="2482" spans="1:13" s="319" customFormat="1">
      <c r="A2482" s="317"/>
      <c r="B2482" s="318"/>
      <c r="H2482" s="320"/>
      <c r="I2482" s="320"/>
      <c r="J2482" s="321"/>
      <c r="L2482" s="322"/>
      <c r="M2482" s="328"/>
    </row>
    <row r="2483" spans="1:13" s="319" customFormat="1">
      <c r="A2483" s="317"/>
      <c r="B2483" s="318"/>
      <c r="H2483" s="320"/>
      <c r="I2483" s="320"/>
      <c r="J2483" s="321"/>
      <c r="L2483" s="322"/>
      <c r="M2483" s="328"/>
    </row>
    <row r="2484" spans="1:13" s="319" customFormat="1">
      <c r="A2484" s="317"/>
      <c r="B2484" s="318"/>
      <c r="H2484" s="320"/>
      <c r="I2484" s="320"/>
      <c r="J2484" s="321"/>
      <c r="L2484" s="322"/>
      <c r="M2484" s="328"/>
    </row>
    <row r="2485" spans="1:13" s="319" customFormat="1">
      <c r="A2485" s="317"/>
      <c r="B2485" s="318"/>
      <c r="H2485" s="320"/>
      <c r="I2485" s="320"/>
      <c r="J2485" s="321"/>
      <c r="L2485" s="322"/>
      <c r="M2485" s="328"/>
    </row>
    <row r="2486" spans="1:13" s="319" customFormat="1">
      <c r="A2486" s="317"/>
      <c r="B2486" s="318"/>
      <c r="H2486" s="320"/>
      <c r="I2486" s="320"/>
      <c r="J2486" s="321"/>
      <c r="L2486" s="322"/>
      <c r="M2486" s="328"/>
    </row>
    <row r="2487" spans="1:13" s="319" customFormat="1">
      <c r="A2487" s="317"/>
      <c r="B2487" s="318"/>
      <c r="H2487" s="320"/>
      <c r="I2487" s="320"/>
      <c r="J2487" s="321"/>
      <c r="L2487" s="322"/>
      <c r="M2487" s="328"/>
    </row>
    <row r="2488" spans="1:13" s="319" customFormat="1">
      <c r="A2488" s="317"/>
      <c r="B2488" s="318"/>
      <c r="H2488" s="320"/>
      <c r="I2488" s="320"/>
      <c r="J2488" s="321"/>
      <c r="L2488" s="322"/>
      <c r="M2488" s="328"/>
    </row>
    <row r="2489" spans="1:13" s="319" customFormat="1">
      <c r="A2489" s="317"/>
      <c r="B2489" s="318"/>
      <c r="H2489" s="320"/>
      <c r="I2489" s="320"/>
      <c r="J2489" s="321"/>
      <c r="L2489" s="322"/>
      <c r="M2489" s="328"/>
    </row>
    <row r="2490" spans="1:13" s="319" customFormat="1">
      <c r="A2490" s="317"/>
      <c r="B2490" s="318"/>
      <c r="H2490" s="320"/>
      <c r="I2490" s="320"/>
      <c r="J2490" s="321"/>
      <c r="L2490" s="322"/>
      <c r="M2490" s="328"/>
    </row>
    <row r="2491" spans="1:13" s="319" customFormat="1">
      <c r="A2491" s="317"/>
      <c r="B2491" s="318"/>
      <c r="H2491" s="320"/>
      <c r="I2491" s="320"/>
      <c r="J2491" s="321"/>
      <c r="L2491" s="322"/>
      <c r="M2491" s="328"/>
    </row>
    <row r="2492" spans="1:13" s="319" customFormat="1">
      <c r="A2492" s="317"/>
      <c r="B2492" s="318"/>
      <c r="H2492" s="320"/>
      <c r="I2492" s="320"/>
      <c r="J2492" s="321"/>
      <c r="L2492" s="322"/>
      <c r="M2492" s="328"/>
    </row>
    <row r="2493" spans="1:13" s="319" customFormat="1">
      <c r="A2493" s="317"/>
      <c r="B2493" s="318"/>
      <c r="H2493" s="320"/>
      <c r="I2493" s="320"/>
      <c r="J2493" s="321"/>
      <c r="L2493" s="322"/>
      <c r="M2493" s="328"/>
    </row>
    <row r="2494" spans="1:13" s="319" customFormat="1">
      <c r="A2494" s="317"/>
      <c r="B2494" s="318"/>
      <c r="H2494" s="320"/>
      <c r="I2494" s="320"/>
      <c r="J2494" s="321"/>
      <c r="L2494" s="322"/>
      <c r="M2494" s="328"/>
    </row>
    <row r="2495" spans="1:13" s="319" customFormat="1">
      <c r="A2495" s="317"/>
      <c r="B2495" s="318"/>
      <c r="H2495" s="320"/>
      <c r="I2495" s="320"/>
      <c r="J2495" s="321"/>
      <c r="L2495" s="322"/>
      <c r="M2495" s="328"/>
    </row>
    <row r="2496" spans="1:13" s="319" customFormat="1">
      <c r="A2496" s="317"/>
      <c r="B2496" s="318"/>
      <c r="H2496" s="320"/>
      <c r="I2496" s="320"/>
      <c r="J2496" s="321"/>
      <c r="L2496" s="322"/>
      <c r="M2496" s="328"/>
    </row>
    <row r="2497" spans="1:13" s="319" customFormat="1">
      <c r="A2497" s="317"/>
      <c r="B2497" s="318"/>
      <c r="H2497" s="320"/>
      <c r="I2497" s="320"/>
      <c r="J2497" s="321"/>
      <c r="L2497" s="322"/>
      <c r="M2497" s="328"/>
    </row>
    <row r="2498" spans="1:13" s="319" customFormat="1">
      <c r="A2498" s="317"/>
      <c r="B2498" s="318"/>
      <c r="H2498" s="320"/>
      <c r="I2498" s="320"/>
      <c r="J2498" s="321"/>
      <c r="L2498" s="322"/>
      <c r="M2498" s="328"/>
    </row>
    <row r="2499" spans="1:13" s="319" customFormat="1">
      <c r="A2499" s="317"/>
      <c r="B2499" s="318"/>
      <c r="H2499" s="320"/>
      <c r="I2499" s="320"/>
      <c r="J2499" s="321"/>
      <c r="L2499" s="322"/>
      <c r="M2499" s="328"/>
    </row>
    <row r="2500" spans="1:13" s="319" customFormat="1">
      <c r="A2500" s="317"/>
      <c r="B2500" s="318"/>
      <c r="H2500" s="320"/>
      <c r="I2500" s="320"/>
      <c r="J2500" s="321"/>
      <c r="L2500" s="322"/>
      <c r="M2500" s="328"/>
    </row>
    <row r="2501" spans="1:13" s="319" customFormat="1">
      <c r="A2501" s="317"/>
      <c r="B2501" s="318"/>
      <c r="H2501" s="320"/>
      <c r="I2501" s="320"/>
      <c r="J2501" s="321"/>
      <c r="L2501" s="322"/>
      <c r="M2501" s="328"/>
    </row>
    <row r="2502" spans="1:13" s="319" customFormat="1">
      <c r="A2502" s="317"/>
      <c r="B2502" s="318"/>
      <c r="H2502" s="320"/>
      <c r="I2502" s="320"/>
      <c r="J2502" s="321"/>
      <c r="L2502" s="322"/>
      <c r="M2502" s="328"/>
    </row>
    <row r="2503" spans="1:13" s="319" customFormat="1">
      <c r="A2503" s="317"/>
      <c r="B2503" s="318"/>
      <c r="H2503" s="320"/>
      <c r="I2503" s="320"/>
      <c r="J2503" s="321"/>
      <c r="L2503" s="322"/>
      <c r="M2503" s="328"/>
    </row>
    <row r="2504" spans="1:13" s="319" customFormat="1">
      <c r="A2504" s="317"/>
      <c r="B2504" s="318"/>
      <c r="H2504" s="320"/>
      <c r="I2504" s="320"/>
      <c r="J2504" s="321"/>
      <c r="L2504" s="322"/>
      <c r="M2504" s="328"/>
    </row>
    <row r="2505" spans="1:13" s="319" customFormat="1">
      <c r="A2505" s="317"/>
      <c r="B2505" s="318"/>
      <c r="H2505" s="320"/>
      <c r="I2505" s="320"/>
      <c r="J2505" s="321"/>
      <c r="L2505" s="322"/>
      <c r="M2505" s="328"/>
    </row>
    <row r="2506" spans="1:13" s="319" customFormat="1">
      <c r="A2506" s="317"/>
      <c r="B2506" s="318"/>
      <c r="H2506" s="320"/>
      <c r="I2506" s="320"/>
      <c r="J2506" s="321"/>
      <c r="L2506" s="322"/>
      <c r="M2506" s="328"/>
    </row>
    <row r="2507" spans="1:13" s="319" customFormat="1">
      <c r="A2507" s="317"/>
      <c r="B2507" s="318"/>
      <c r="H2507" s="320"/>
      <c r="I2507" s="320"/>
      <c r="J2507" s="321"/>
      <c r="L2507" s="322"/>
      <c r="M2507" s="328"/>
    </row>
    <row r="2508" spans="1:13" s="319" customFormat="1">
      <c r="A2508" s="317"/>
      <c r="B2508" s="318"/>
      <c r="H2508" s="320"/>
      <c r="I2508" s="320"/>
      <c r="J2508" s="321"/>
      <c r="L2508" s="322"/>
      <c r="M2508" s="328"/>
    </row>
    <row r="2509" spans="1:13" s="319" customFormat="1">
      <c r="A2509" s="317"/>
      <c r="B2509" s="318"/>
      <c r="H2509" s="320"/>
      <c r="I2509" s="320"/>
      <c r="J2509" s="321"/>
      <c r="L2509" s="322"/>
      <c r="M2509" s="328"/>
    </row>
    <row r="2510" spans="1:13" s="319" customFormat="1">
      <c r="A2510" s="317"/>
      <c r="B2510" s="318"/>
      <c r="H2510" s="320"/>
      <c r="I2510" s="320"/>
      <c r="J2510" s="321"/>
      <c r="L2510" s="322"/>
      <c r="M2510" s="328"/>
    </row>
    <row r="2511" spans="1:13" s="319" customFormat="1">
      <c r="A2511" s="317"/>
      <c r="B2511" s="318"/>
      <c r="H2511" s="320"/>
      <c r="I2511" s="320"/>
      <c r="J2511" s="321"/>
      <c r="L2511" s="322"/>
      <c r="M2511" s="328"/>
    </row>
    <row r="2512" spans="1:13" s="319" customFormat="1">
      <c r="A2512" s="317"/>
      <c r="B2512" s="318"/>
      <c r="H2512" s="320"/>
      <c r="I2512" s="320"/>
      <c r="J2512" s="321"/>
      <c r="L2512" s="322"/>
      <c r="M2512" s="328"/>
    </row>
    <row r="2513" spans="1:13" s="319" customFormat="1">
      <c r="A2513" s="317"/>
      <c r="B2513" s="318"/>
      <c r="H2513" s="320"/>
      <c r="I2513" s="320"/>
      <c r="J2513" s="321"/>
      <c r="L2513" s="322"/>
      <c r="M2513" s="328"/>
    </row>
    <row r="2514" spans="1:13" s="319" customFormat="1">
      <c r="A2514" s="317"/>
      <c r="B2514" s="318"/>
      <c r="H2514" s="320"/>
      <c r="I2514" s="320"/>
      <c r="J2514" s="321"/>
      <c r="L2514" s="322"/>
      <c r="M2514" s="328"/>
    </row>
    <row r="2515" spans="1:13" s="319" customFormat="1">
      <c r="A2515" s="317"/>
      <c r="B2515" s="318"/>
      <c r="H2515" s="320"/>
      <c r="I2515" s="320"/>
      <c r="J2515" s="321"/>
      <c r="L2515" s="322"/>
      <c r="M2515" s="328"/>
    </row>
    <row r="2516" spans="1:13" s="319" customFormat="1">
      <c r="A2516" s="317"/>
      <c r="B2516" s="318"/>
      <c r="H2516" s="320"/>
      <c r="I2516" s="320"/>
      <c r="J2516" s="321"/>
      <c r="L2516" s="322"/>
      <c r="M2516" s="328"/>
    </row>
    <row r="2517" spans="1:13" s="319" customFormat="1">
      <c r="A2517" s="317"/>
      <c r="B2517" s="318"/>
      <c r="H2517" s="320"/>
      <c r="I2517" s="320"/>
      <c r="J2517" s="321"/>
      <c r="L2517" s="322"/>
      <c r="M2517" s="328"/>
    </row>
    <row r="2518" spans="1:13" s="319" customFormat="1">
      <c r="A2518" s="317"/>
      <c r="B2518" s="318"/>
      <c r="H2518" s="320"/>
      <c r="I2518" s="320"/>
      <c r="J2518" s="321"/>
      <c r="L2518" s="322"/>
      <c r="M2518" s="328"/>
    </row>
    <row r="2519" spans="1:13" s="319" customFormat="1">
      <c r="A2519" s="317"/>
      <c r="B2519" s="318"/>
      <c r="H2519" s="320"/>
      <c r="I2519" s="320"/>
      <c r="J2519" s="321"/>
      <c r="L2519" s="322"/>
      <c r="M2519" s="328"/>
    </row>
    <row r="2520" spans="1:13" s="319" customFormat="1">
      <c r="A2520" s="317"/>
      <c r="B2520" s="318"/>
      <c r="H2520" s="320"/>
      <c r="I2520" s="320"/>
      <c r="J2520" s="321"/>
      <c r="L2520" s="322"/>
      <c r="M2520" s="328"/>
    </row>
    <row r="2521" spans="1:13" s="319" customFormat="1">
      <c r="A2521" s="317"/>
      <c r="B2521" s="318"/>
      <c r="H2521" s="320"/>
      <c r="I2521" s="320"/>
      <c r="J2521" s="321"/>
      <c r="L2521" s="322"/>
      <c r="M2521" s="328"/>
    </row>
    <row r="2522" spans="1:13" s="319" customFormat="1">
      <c r="A2522" s="317"/>
      <c r="B2522" s="318"/>
      <c r="H2522" s="320"/>
      <c r="I2522" s="320"/>
      <c r="J2522" s="321"/>
      <c r="L2522" s="322"/>
      <c r="M2522" s="328"/>
    </row>
    <row r="2523" spans="1:13" s="319" customFormat="1">
      <c r="A2523" s="317"/>
      <c r="B2523" s="318"/>
      <c r="H2523" s="320"/>
      <c r="I2523" s="320"/>
      <c r="J2523" s="321"/>
      <c r="L2523" s="322"/>
      <c r="M2523" s="328"/>
    </row>
    <row r="2524" spans="1:13" s="319" customFormat="1">
      <c r="A2524" s="317"/>
      <c r="B2524" s="318"/>
      <c r="H2524" s="320"/>
      <c r="I2524" s="320"/>
      <c r="J2524" s="321"/>
      <c r="L2524" s="322"/>
      <c r="M2524" s="328"/>
    </row>
    <row r="2525" spans="1:13" s="319" customFormat="1">
      <c r="A2525" s="317"/>
      <c r="B2525" s="318"/>
      <c r="H2525" s="320"/>
      <c r="I2525" s="320"/>
      <c r="J2525" s="321"/>
      <c r="L2525" s="322"/>
      <c r="M2525" s="328"/>
    </row>
    <row r="2526" spans="1:13" s="319" customFormat="1">
      <c r="A2526" s="317"/>
      <c r="B2526" s="318"/>
      <c r="H2526" s="320"/>
      <c r="I2526" s="320"/>
      <c r="J2526" s="321"/>
      <c r="L2526" s="322"/>
      <c r="M2526" s="328"/>
    </row>
    <row r="2527" spans="1:13" s="319" customFormat="1">
      <c r="A2527" s="317"/>
      <c r="B2527" s="318"/>
      <c r="H2527" s="320"/>
      <c r="I2527" s="320"/>
      <c r="J2527" s="321"/>
      <c r="L2527" s="322"/>
      <c r="M2527" s="328"/>
    </row>
    <row r="2528" spans="1:13" s="319" customFormat="1">
      <c r="A2528" s="317"/>
      <c r="B2528" s="318"/>
      <c r="H2528" s="320"/>
      <c r="I2528" s="320"/>
      <c r="J2528" s="321"/>
      <c r="L2528" s="322"/>
      <c r="M2528" s="328"/>
    </row>
    <row r="2529" spans="1:13" s="319" customFormat="1">
      <c r="A2529" s="317"/>
      <c r="B2529" s="318"/>
      <c r="H2529" s="320"/>
      <c r="I2529" s="320"/>
      <c r="J2529" s="321"/>
      <c r="L2529" s="322"/>
      <c r="M2529" s="328"/>
    </row>
    <row r="2530" spans="1:13" s="319" customFormat="1">
      <c r="A2530" s="317"/>
      <c r="B2530" s="318"/>
      <c r="H2530" s="320"/>
      <c r="I2530" s="320"/>
      <c r="J2530" s="321"/>
      <c r="L2530" s="322"/>
      <c r="M2530" s="328"/>
    </row>
    <row r="2531" spans="1:13" s="319" customFormat="1">
      <c r="A2531" s="317"/>
      <c r="B2531" s="318"/>
      <c r="H2531" s="320"/>
      <c r="I2531" s="320"/>
      <c r="J2531" s="321"/>
      <c r="L2531" s="322"/>
      <c r="M2531" s="328"/>
    </row>
    <row r="2532" spans="1:13" s="319" customFormat="1">
      <c r="A2532" s="317"/>
      <c r="B2532" s="318"/>
      <c r="H2532" s="320"/>
      <c r="I2532" s="320"/>
      <c r="J2532" s="321"/>
      <c r="L2532" s="322"/>
      <c r="M2532" s="328"/>
    </row>
    <row r="2533" spans="1:13" s="319" customFormat="1">
      <c r="A2533" s="317"/>
      <c r="B2533" s="318"/>
      <c r="H2533" s="320"/>
      <c r="I2533" s="320"/>
      <c r="J2533" s="321"/>
      <c r="L2533" s="322"/>
      <c r="M2533" s="328"/>
    </row>
    <row r="2534" spans="1:13" s="319" customFormat="1">
      <c r="A2534" s="317"/>
      <c r="B2534" s="318"/>
      <c r="H2534" s="320"/>
      <c r="I2534" s="320"/>
      <c r="J2534" s="321"/>
      <c r="L2534" s="322"/>
      <c r="M2534" s="328"/>
    </row>
    <row r="2535" spans="1:13" s="319" customFormat="1">
      <c r="A2535" s="317"/>
      <c r="B2535" s="318"/>
      <c r="H2535" s="320"/>
      <c r="I2535" s="320"/>
      <c r="J2535" s="321"/>
      <c r="L2535" s="322"/>
      <c r="M2535" s="328"/>
    </row>
    <row r="2536" spans="1:13" s="319" customFormat="1">
      <c r="A2536" s="317"/>
      <c r="B2536" s="318"/>
      <c r="H2536" s="320"/>
      <c r="I2536" s="320"/>
      <c r="J2536" s="321"/>
      <c r="L2536" s="322"/>
      <c r="M2536" s="328"/>
    </row>
    <row r="2537" spans="1:13" s="319" customFormat="1">
      <c r="A2537" s="317"/>
      <c r="B2537" s="318"/>
      <c r="H2537" s="320"/>
      <c r="I2537" s="320"/>
      <c r="J2537" s="321"/>
      <c r="L2537" s="322"/>
      <c r="M2537" s="328"/>
    </row>
    <row r="2538" spans="1:13" s="319" customFormat="1">
      <c r="A2538" s="317"/>
      <c r="B2538" s="318"/>
      <c r="H2538" s="320"/>
      <c r="I2538" s="320"/>
      <c r="J2538" s="321"/>
      <c r="L2538" s="322"/>
      <c r="M2538" s="328"/>
    </row>
    <row r="2539" spans="1:13" s="319" customFormat="1">
      <c r="A2539" s="317"/>
      <c r="B2539" s="318"/>
      <c r="H2539" s="320"/>
      <c r="I2539" s="320"/>
      <c r="J2539" s="321"/>
      <c r="L2539" s="322"/>
      <c r="M2539" s="328"/>
    </row>
    <row r="2540" spans="1:13" s="319" customFormat="1">
      <c r="A2540" s="317"/>
      <c r="B2540" s="318"/>
      <c r="H2540" s="320"/>
      <c r="I2540" s="320"/>
      <c r="J2540" s="321"/>
      <c r="L2540" s="322"/>
      <c r="M2540" s="328"/>
    </row>
    <row r="2541" spans="1:13" s="319" customFormat="1">
      <c r="A2541" s="317"/>
      <c r="B2541" s="318"/>
      <c r="H2541" s="320"/>
      <c r="I2541" s="320"/>
      <c r="J2541" s="321"/>
      <c r="L2541" s="322"/>
      <c r="M2541" s="328"/>
    </row>
    <row r="2542" spans="1:13" s="319" customFormat="1">
      <c r="A2542" s="317"/>
      <c r="B2542" s="318"/>
      <c r="H2542" s="320"/>
      <c r="I2542" s="320"/>
      <c r="J2542" s="321"/>
      <c r="L2542" s="322"/>
      <c r="M2542" s="328"/>
    </row>
    <row r="2543" spans="1:13" s="319" customFormat="1">
      <c r="A2543" s="317"/>
      <c r="B2543" s="318"/>
      <c r="H2543" s="320"/>
      <c r="I2543" s="320"/>
      <c r="J2543" s="321"/>
      <c r="L2543" s="322"/>
      <c r="M2543" s="328"/>
    </row>
    <row r="2544" spans="1:13" s="319" customFormat="1">
      <c r="A2544" s="317"/>
      <c r="B2544" s="318"/>
      <c r="H2544" s="320"/>
      <c r="I2544" s="320"/>
      <c r="J2544" s="321"/>
      <c r="L2544" s="322"/>
      <c r="M2544" s="328"/>
    </row>
    <row r="2545" spans="1:13" s="319" customFormat="1">
      <c r="A2545" s="317"/>
      <c r="B2545" s="318"/>
      <c r="H2545" s="320"/>
      <c r="I2545" s="320"/>
      <c r="J2545" s="321"/>
      <c r="L2545" s="322"/>
      <c r="M2545" s="328"/>
    </row>
    <row r="2546" spans="1:13" s="319" customFormat="1">
      <c r="A2546" s="317"/>
      <c r="B2546" s="318"/>
      <c r="H2546" s="320"/>
      <c r="I2546" s="320"/>
      <c r="J2546" s="321"/>
      <c r="L2546" s="322"/>
      <c r="M2546" s="328"/>
    </row>
    <row r="2547" spans="1:13" s="319" customFormat="1">
      <c r="A2547" s="317"/>
      <c r="B2547" s="318"/>
      <c r="H2547" s="320"/>
      <c r="I2547" s="320"/>
      <c r="J2547" s="321"/>
      <c r="L2547" s="322"/>
      <c r="M2547" s="328"/>
    </row>
    <row r="2548" spans="1:13" s="319" customFormat="1">
      <c r="A2548" s="317"/>
      <c r="B2548" s="318"/>
      <c r="H2548" s="320"/>
      <c r="I2548" s="320"/>
      <c r="J2548" s="321"/>
      <c r="L2548" s="322"/>
      <c r="M2548" s="328"/>
    </row>
    <row r="2549" spans="1:13" s="319" customFormat="1">
      <c r="A2549" s="317"/>
      <c r="B2549" s="318"/>
      <c r="H2549" s="320"/>
      <c r="I2549" s="320"/>
      <c r="J2549" s="321"/>
      <c r="L2549" s="322"/>
      <c r="M2549" s="328"/>
    </row>
    <row r="2550" spans="1:13" s="319" customFormat="1">
      <c r="A2550" s="317"/>
      <c r="B2550" s="318"/>
      <c r="H2550" s="320"/>
      <c r="I2550" s="320"/>
      <c r="J2550" s="321"/>
      <c r="L2550" s="322"/>
      <c r="M2550" s="328"/>
    </row>
    <row r="2551" spans="1:13" s="319" customFormat="1">
      <c r="A2551" s="317"/>
      <c r="B2551" s="318"/>
      <c r="H2551" s="320"/>
      <c r="I2551" s="320"/>
      <c r="J2551" s="321"/>
      <c r="L2551" s="322"/>
      <c r="M2551" s="328"/>
    </row>
    <row r="2552" spans="1:13" s="319" customFormat="1">
      <c r="A2552" s="317"/>
      <c r="B2552" s="318"/>
      <c r="H2552" s="320"/>
      <c r="I2552" s="320"/>
      <c r="J2552" s="321"/>
      <c r="L2552" s="322"/>
      <c r="M2552" s="328"/>
    </row>
    <row r="2553" spans="1:13" s="319" customFormat="1">
      <c r="A2553" s="317"/>
      <c r="B2553" s="318"/>
      <c r="H2553" s="320"/>
      <c r="I2553" s="320"/>
      <c r="J2553" s="321"/>
      <c r="L2553" s="322"/>
      <c r="M2553" s="328"/>
    </row>
    <row r="2554" spans="1:13" s="319" customFormat="1">
      <c r="A2554" s="317"/>
      <c r="B2554" s="318"/>
      <c r="H2554" s="320"/>
      <c r="I2554" s="320"/>
      <c r="J2554" s="321"/>
      <c r="L2554" s="322"/>
      <c r="M2554" s="328"/>
    </row>
    <row r="2555" spans="1:13" s="319" customFormat="1">
      <c r="A2555" s="317"/>
      <c r="B2555" s="318"/>
      <c r="H2555" s="320"/>
      <c r="I2555" s="320"/>
      <c r="J2555" s="321"/>
      <c r="L2555" s="322"/>
      <c r="M2555" s="328"/>
    </row>
    <row r="2556" spans="1:13" s="319" customFormat="1">
      <c r="A2556" s="317"/>
      <c r="B2556" s="318"/>
      <c r="H2556" s="320"/>
      <c r="I2556" s="320"/>
      <c r="J2556" s="321"/>
      <c r="L2556" s="322"/>
      <c r="M2556" s="328"/>
    </row>
    <row r="2557" spans="1:13" s="319" customFormat="1">
      <c r="A2557" s="317"/>
      <c r="B2557" s="318"/>
      <c r="H2557" s="320"/>
      <c r="I2557" s="320"/>
      <c r="J2557" s="321"/>
      <c r="L2557" s="322"/>
      <c r="M2557" s="328"/>
    </row>
    <row r="2558" spans="1:13" s="319" customFormat="1">
      <c r="A2558" s="317"/>
      <c r="B2558" s="318"/>
      <c r="H2558" s="320"/>
      <c r="I2558" s="320"/>
      <c r="J2558" s="321"/>
      <c r="L2558" s="322"/>
      <c r="M2558" s="328"/>
    </row>
    <row r="2559" spans="1:13" s="319" customFormat="1">
      <c r="A2559" s="317"/>
      <c r="B2559" s="318"/>
      <c r="H2559" s="320"/>
      <c r="I2559" s="320"/>
      <c r="J2559" s="321"/>
      <c r="L2559" s="322"/>
      <c r="M2559" s="328"/>
    </row>
    <row r="2560" spans="1:13" s="319" customFormat="1">
      <c r="A2560" s="317"/>
      <c r="B2560" s="318"/>
      <c r="H2560" s="320"/>
      <c r="I2560" s="320"/>
      <c r="J2560" s="321"/>
      <c r="L2560" s="322"/>
      <c r="M2560" s="328"/>
    </row>
    <row r="2561" spans="1:13" s="319" customFormat="1">
      <c r="A2561" s="317"/>
      <c r="B2561" s="318"/>
      <c r="H2561" s="320"/>
      <c r="I2561" s="320"/>
      <c r="J2561" s="321"/>
      <c r="L2561" s="322"/>
      <c r="M2561" s="328"/>
    </row>
    <row r="2562" spans="1:13" s="319" customFormat="1">
      <c r="A2562" s="317"/>
      <c r="B2562" s="318"/>
      <c r="H2562" s="320"/>
      <c r="I2562" s="320"/>
      <c r="J2562" s="321"/>
      <c r="L2562" s="322"/>
      <c r="M2562" s="328"/>
    </row>
    <row r="2563" spans="1:13" s="319" customFormat="1">
      <c r="A2563" s="317"/>
      <c r="B2563" s="318"/>
      <c r="H2563" s="320"/>
      <c r="I2563" s="320"/>
      <c r="J2563" s="321"/>
      <c r="L2563" s="322"/>
      <c r="M2563" s="328"/>
    </row>
    <row r="2564" spans="1:13" s="319" customFormat="1">
      <c r="A2564" s="317"/>
      <c r="B2564" s="318"/>
      <c r="H2564" s="320"/>
      <c r="I2564" s="320"/>
      <c r="J2564" s="321"/>
      <c r="L2564" s="322"/>
      <c r="M2564" s="328"/>
    </row>
    <row r="2565" spans="1:13" s="319" customFormat="1">
      <c r="A2565" s="317"/>
      <c r="B2565" s="318"/>
      <c r="H2565" s="320"/>
      <c r="I2565" s="320"/>
      <c r="J2565" s="321"/>
      <c r="L2565" s="322"/>
      <c r="M2565" s="328"/>
    </row>
    <row r="2566" spans="1:13" s="319" customFormat="1">
      <c r="A2566" s="317"/>
      <c r="B2566" s="318"/>
      <c r="H2566" s="320"/>
      <c r="I2566" s="320"/>
      <c r="J2566" s="321"/>
      <c r="L2566" s="322"/>
      <c r="M2566" s="328"/>
    </row>
    <row r="2567" spans="1:13" s="319" customFormat="1">
      <c r="A2567" s="317"/>
      <c r="B2567" s="318"/>
      <c r="H2567" s="320"/>
      <c r="I2567" s="320"/>
      <c r="J2567" s="321"/>
      <c r="L2567" s="322"/>
      <c r="M2567" s="328"/>
    </row>
    <row r="2568" spans="1:13" s="319" customFormat="1">
      <c r="A2568" s="317"/>
      <c r="B2568" s="318"/>
      <c r="H2568" s="320"/>
      <c r="I2568" s="320"/>
      <c r="J2568" s="321"/>
      <c r="L2568" s="322"/>
      <c r="M2568" s="328"/>
    </row>
    <row r="2569" spans="1:13" s="319" customFormat="1">
      <c r="A2569" s="317"/>
      <c r="B2569" s="318"/>
      <c r="H2569" s="320"/>
      <c r="I2569" s="320"/>
      <c r="J2569" s="321"/>
      <c r="L2569" s="322"/>
      <c r="M2569" s="328"/>
    </row>
    <row r="2570" spans="1:13" s="319" customFormat="1">
      <c r="A2570" s="317"/>
      <c r="B2570" s="318"/>
      <c r="H2570" s="320"/>
      <c r="I2570" s="320"/>
      <c r="J2570" s="321"/>
      <c r="L2570" s="322"/>
      <c r="M2570" s="328"/>
    </row>
    <row r="2571" spans="1:13" s="319" customFormat="1">
      <c r="A2571" s="317"/>
      <c r="B2571" s="318"/>
      <c r="H2571" s="320"/>
      <c r="I2571" s="320"/>
      <c r="J2571" s="321"/>
      <c r="L2571" s="322"/>
      <c r="M2571" s="328"/>
    </row>
    <row r="2572" spans="1:13" s="319" customFormat="1">
      <c r="A2572" s="317"/>
      <c r="B2572" s="318"/>
      <c r="H2572" s="320"/>
      <c r="I2572" s="320"/>
      <c r="J2572" s="321"/>
      <c r="L2572" s="322"/>
      <c r="M2572" s="328"/>
    </row>
    <row r="2573" spans="1:13" s="319" customFormat="1">
      <c r="A2573" s="317"/>
      <c r="B2573" s="318"/>
      <c r="H2573" s="320"/>
      <c r="I2573" s="320"/>
      <c r="J2573" s="321"/>
      <c r="L2573" s="322"/>
      <c r="M2573" s="328"/>
    </row>
    <row r="2574" spans="1:13" s="319" customFormat="1">
      <c r="A2574" s="317"/>
      <c r="B2574" s="318"/>
      <c r="H2574" s="320"/>
      <c r="I2574" s="320"/>
      <c r="J2574" s="321"/>
      <c r="L2574" s="322"/>
      <c r="M2574" s="328"/>
    </row>
    <row r="2575" spans="1:13" s="319" customFormat="1">
      <c r="A2575" s="317"/>
      <c r="B2575" s="318"/>
      <c r="H2575" s="320"/>
      <c r="I2575" s="320"/>
      <c r="J2575" s="321"/>
      <c r="L2575" s="322"/>
      <c r="M2575" s="328"/>
    </row>
    <row r="2576" spans="1:13" s="319" customFormat="1">
      <c r="A2576" s="317"/>
      <c r="B2576" s="318"/>
      <c r="H2576" s="320"/>
      <c r="I2576" s="320"/>
      <c r="J2576" s="321"/>
      <c r="L2576" s="322"/>
      <c r="M2576" s="328"/>
    </row>
    <row r="2577" spans="1:13" s="319" customFormat="1">
      <c r="A2577" s="317"/>
      <c r="B2577" s="318"/>
      <c r="H2577" s="320"/>
      <c r="I2577" s="320"/>
      <c r="J2577" s="321"/>
      <c r="L2577" s="322"/>
      <c r="M2577" s="328"/>
    </row>
    <row r="2578" spans="1:13" s="319" customFormat="1">
      <c r="A2578" s="317"/>
      <c r="B2578" s="318"/>
      <c r="H2578" s="320"/>
      <c r="I2578" s="320"/>
      <c r="J2578" s="321"/>
      <c r="L2578" s="322"/>
      <c r="M2578" s="328"/>
    </row>
    <row r="2579" spans="1:13" s="319" customFormat="1">
      <c r="A2579" s="317"/>
      <c r="B2579" s="318"/>
      <c r="H2579" s="320"/>
      <c r="I2579" s="320"/>
      <c r="J2579" s="321"/>
      <c r="L2579" s="322"/>
      <c r="M2579" s="328"/>
    </row>
    <row r="2580" spans="1:13" s="319" customFormat="1">
      <c r="A2580" s="317"/>
      <c r="B2580" s="318"/>
      <c r="H2580" s="320"/>
      <c r="I2580" s="320"/>
      <c r="J2580" s="321"/>
      <c r="L2580" s="322"/>
      <c r="M2580" s="328"/>
    </row>
    <row r="2581" spans="1:13" s="319" customFormat="1">
      <c r="A2581" s="317"/>
      <c r="B2581" s="318"/>
      <c r="H2581" s="320"/>
      <c r="I2581" s="320"/>
      <c r="J2581" s="321"/>
      <c r="L2581" s="322"/>
      <c r="M2581" s="328"/>
    </row>
    <row r="2582" spans="1:13" s="319" customFormat="1">
      <c r="A2582" s="317"/>
      <c r="B2582" s="318"/>
      <c r="H2582" s="320"/>
      <c r="I2582" s="320"/>
      <c r="J2582" s="321"/>
      <c r="L2582" s="322"/>
      <c r="M2582" s="328"/>
    </row>
    <row r="2583" spans="1:13" s="319" customFormat="1">
      <c r="A2583" s="317"/>
      <c r="B2583" s="318"/>
      <c r="H2583" s="320"/>
      <c r="I2583" s="320"/>
      <c r="J2583" s="321"/>
      <c r="L2583" s="322"/>
      <c r="M2583" s="328"/>
    </row>
    <row r="2584" spans="1:13" s="319" customFormat="1">
      <c r="A2584" s="317"/>
      <c r="B2584" s="318"/>
      <c r="H2584" s="320"/>
      <c r="I2584" s="320"/>
      <c r="J2584" s="321"/>
      <c r="L2584" s="322"/>
      <c r="M2584" s="328"/>
    </row>
    <row r="2585" spans="1:13" s="319" customFormat="1">
      <c r="A2585" s="317"/>
      <c r="B2585" s="318"/>
      <c r="H2585" s="320"/>
      <c r="I2585" s="320"/>
      <c r="J2585" s="321"/>
      <c r="L2585" s="322"/>
      <c r="M2585" s="328"/>
    </row>
    <row r="2586" spans="1:13" s="319" customFormat="1">
      <c r="A2586" s="317"/>
      <c r="B2586" s="318"/>
      <c r="H2586" s="320"/>
      <c r="I2586" s="320"/>
      <c r="J2586" s="321"/>
      <c r="L2586" s="322"/>
      <c r="M2586" s="328"/>
    </row>
    <row r="2587" spans="1:13" s="319" customFormat="1">
      <c r="A2587" s="317"/>
      <c r="B2587" s="318"/>
      <c r="H2587" s="320"/>
      <c r="I2587" s="320"/>
      <c r="J2587" s="321"/>
      <c r="L2587" s="322"/>
      <c r="M2587" s="328"/>
    </row>
    <row r="2588" spans="1:13" s="319" customFormat="1">
      <c r="A2588" s="317"/>
      <c r="B2588" s="318"/>
      <c r="H2588" s="320"/>
      <c r="I2588" s="320"/>
      <c r="J2588" s="321"/>
      <c r="L2588" s="322"/>
      <c r="M2588" s="328"/>
    </row>
    <row r="2589" spans="1:13" s="319" customFormat="1">
      <c r="A2589" s="317"/>
      <c r="B2589" s="318"/>
      <c r="H2589" s="320"/>
      <c r="I2589" s="320"/>
      <c r="J2589" s="321"/>
      <c r="L2589" s="322"/>
      <c r="M2589" s="328"/>
    </row>
    <row r="2590" spans="1:13" s="319" customFormat="1">
      <c r="A2590" s="317"/>
      <c r="B2590" s="318"/>
      <c r="H2590" s="320"/>
      <c r="I2590" s="320"/>
      <c r="J2590" s="321"/>
      <c r="L2590" s="322"/>
      <c r="M2590" s="328"/>
    </row>
    <row r="2591" spans="1:13" s="319" customFormat="1">
      <c r="A2591" s="317"/>
      <c r="B2591" s="318"/>
      <c r="H2591" s="320"/>
      <c r="I2591" s="320"/>
      <c r="J2591" s="321"/>
      <c r="L2591" s="322"/>
      <c r="M2591" s="328"/>
    </row>
    <row r="2592" spans="1:13" s="319" customFormat="1">
      <c r="A2592" s="317"/>
      <c r="B2592" s="318"/>
      <c r="H2592" s="320"/>
      <c r="I2592" s="320"/>
      <c r="J2592" s="321"/>
      <c r="L2592" s="322"/>
      <c r="M2592" s="328"/>
    </row>
    <row r="2593" spans="1:13" s="319" customFormat="1">
      <c r="A2593" s="317"/>
      <c r="B2593" s="318"/>
      <c r="H2593" s="320"/>
      <c r="I2593" s="320"/>
      <c r="J2593" s="321"/>
      <c r="L2593" s="322"/>
      <c r="M2593" s="328"/>
    </row>
    <row r="2594" spans="1:13" s="319" customFormat="1">
      <c r="A2594" s="317"/>
      <c r="B2594" s="318"/>
      <c r="H2594" s="320"/>
      <c r="I2594" s="320"/>
      <c r="J2594" s="321"/>
      <c r="L2594" s="322"/>
      <c r="M2594" s="328"/>
    </row>
    <row r="2595" spans="1:13" s="319" customFormat="1">
      <c r="A2595" s="317"/>
      <c r="B2595" s="318"/>
      <c r="H2595" s="320"/>
      <c r="I2595" s="320"/>
      <c r="J2595" s="321"/>
      <c r="L2595" s="322"/>
      <c r="M2595" s="328"/>
    </row>
    <row r="2596" spans="1:13" s="319" customFormat="1">
      <c r="A2596" s="317"/>
      <c r="B2596" s="318"/>
      <c r="H2596" s="320"/>
      <c r="I2596" s="320"/>
      <c r="J2596" s="321"/>
      <c r="L2596" s="322"/>
      <c r="M2596" s="328"/>
    </row>
    <row r="2597" spans="1:13" s="319" customFormat="1">
      <c r="A2597" s="317"/>
      <c r="B2597" s="318"/>
      <c r="H2597" s="320"/>
      <c r="I2597" s="320"/>
      <c r="J2597" s="321"/>
      <c r="L2597" s="322"/>
      <c r="M2597" s="328"/>
    </row>
    <row r="2598" spans="1:13" s="319" customFormat="1">
      <c r="A2598" s="317"/>
      <c r="B2598" s="318"/>
      <c r="H2598" s="320"/>
      <c r="I2598" s="320"/>
      <c r="J2598" s="321"/>
      <c r="L2598" s="322"/>
      <c r="M2598" s="328"/>
    </row>
    <row r="2599" spans="1:13" s="319" customFormat="1">
      <c r="A2599" s="317"/>
      <c r="B2599" s="318"/>
      <c r="H2599" s="320"/>
      <c r="I2599" s="320"/>
      <c r="J2599" s="321"/>
      <c r="L2599" s="322"/>
      <c r="M2599" s="328"/>
    </row>
    <row r="2600" spans="1:13" s="319" customFormat="1">
      <c r="A2600" s="317"/>
      <c r="B2600" s="318"/>
      <c r="H2600" s="320"/>
      <c r="I2600" s="320"/>
      <c r="J2600" s="321"/>
      <c r="L2600" s="322"/>
      <c r="M2600" s="328"/>
    </row>
    <row r="2601" spans="1:13" s="319" customFormat="1">
      <c r="A2601" s="317"/>
      <c r="B2601" s="318"/>
      <c r="H2601" s="320"/>
      <c r="I2601" s="320"/>
      <c r="J2601" s="321"/>
      <c r="L2601" s="322"/>
      <c r="M2601" s="328"/>
    </row>
    <row r="2602" spans="1:13" s="319" customFormat="1">
      <c r="A2602" s="317"/>
      <c r="B2602" s="318"/>
      <c r="H2602" s="320"/>
      <c r="I2602" s="320"/>
      <c r="J2602" s="321"/>
      <c r="L2602" s="322"/>
      <c r="M2602" s="328"/>
    </row>
    <row r="2603" spans="1:13" s="319" customFormat="1">
      <c r="A2603" s="317"/>
      <c r="B2603" s="318"/>
      <c r="H2603" s="320"/>
      <c r="I2603" s="320"/>
      <c r="J2603" s="321"/>
      <c r="L2603" s="322"/>
      <c r="M2603" s="328"/>
    </row>
    <row r="2604" spans="1:13" s="319" customFormat="1">
      <c r="A2604" s="317"/>
      <c r="B2604" s="318"/>
      <c r="H2604" s="320"/>
      <c r="I2604" s="320"/>
      <c r="J2604" s="321"/>
      <c r="L2604" s="322"/>
      <c r="M2604" s="328"/>
    </row>
    <row r="2605" spans="1:13" s="319" customFormat="1">
      <c r="A2605" s="317"/>
      <c r="B2605" s="318"/>
      <c r="H2605" s="320"/>
      <c r="I2605" s="320"/>
      <c r="J2605" s="321"/>
      <c r="L2605" s="322"/>
      <c r="M2605" s="328"/>
    </row>
    <row r="2606" spans="1:13" s="319" customFormat="1">
      <c r="A2606" s="317"/>
      <c r="B2606" s="318"/>
      <c r="H2606" s="320"/>
      <c r="I2606" s="320"/>
      <c r="J2606" s="321"/>
      <c r="L2606" s="322"/>
      <c r="M2606" s="328"/>
    </row>
    <row r="2607" spans="1:13" s="319" customFormat="1">
      <c r="A2607" s="317"/>
      <c r="B2607" s="318"/>
      <c r="H2607" s="320"/>
      <c r="I2607" s="320"/>
      <c r="J2607" s="321"/>
      <c r="L2607" s="322"/>
      <c r="M2607" s="328"/>
    </row>
    <row r="2608" spans="1:13" s="319" customFormat="1">
      <c r="A2608" s="317"/>
      <c r="B2608" s="318"/>
      <c r="H2608" s="320"/>
      <c r="I2608" s="320"/>
      <c r="J2608" s="321"/>
      <c r="L2608" s="322"/>
      <c r="M2608" s="328"/>
    </row>
    <row r="2609" spans="1:13" s="319" customFormat="1">
      <c r="A2609" s="317"/>
      <c r="B2609" s="318"/>
      <c r="H2609" s="320"/>
      <c r="I2609" s="320"/>
      <c r="J2609" s="321"/>
      <c r="L2609" s="322"/>
      <c r="M2609" s="328"/>
    </row>
    <row r="2610" spans="1:13" s="319" customFormat="1">
      <c r="A2610" s="317"/>
      <c r="B2610" s="318"/>
      <c r="H2610" s="320"/>
      <c r="I2610" s="320"/>
      <c r="J2610" s="321"/>
      <c r="L2610" s="322"/>
      <c r="M2610" s="328"/>
    </row>
    <row r="2611" spans="1:13" s="319" customFormat="1">
      <c r="A2611" s="317"/>
      <c r="B2611" s="318"/>
      <c r="H2611" s="320"/>
      <c r="I2611" s="320"/>
      <c r="J2611" s="321"/>
      <c r="L2611" s="322"/>
      <c r="M2611" s="328"/>
    </row>
    <row r="2612" spans="1:13" s="319" customFormat="1">
      <c r="A2612" s="317"/>
      <c r="B2612" s="318"/>
      <c r="H2612" s="320"/>
      <c r="I2612" s="320"/>
      <c r="J2612" s="321"/>
      <c r="L2612" s="322"/>
      <c r="M2612" s="328"/>
    </row>
    <row r="2613" spans="1:13" s="319" customFormat="1">
      <c r="A2613" s="317"/>
      <c r="B2613" s="318"/>
      <c r="H2613" s="320"/>
      <c r="I2613" s="320"/>
      <c r="J2613" s="321"/>
      <c r="L2613" s="322"/>
      <c r="M2613" s="328"/>
    </row>
    <row r="2614" spans="1:13" s="319" customFormat="1">
      <c r="A2614" s="317"/>
      <c r="B2614" s="318"/>
      <c r="H2614" s="320"/>
      <c r="I2614" s="320"/>
      <c r="J2614" s="321"/>
      <c r="L2614" s="322"/>
      <c r="M2614" s="328"/>
    </row>
    <row r="2615" spans="1:13" s="319" customFormat="1">
      <c r="A2615" s="317"/>
      <c r="B2615" s="318"/>
      <c r="H2615" s="320"/>
      <c r="I2615" s="320"/>
      <c r="J2615" s="321"/>
      <c r="L2615" s="322"/>
      <c r="M2615" s="328"/>
    </row>
    <row r="2616" spans="1:13" s="319" customFormat="1">
      <c r="A2616" s="317"/>
      <c r="B2616" s="318"/>
      <c r="H2616" s="320"/>
      <c r="I2616" s="320"/>
      <c r="J2616" s="321"/>
      <c r="L2616" s="322"/>
      <c r="M2616" s="328"/>
    </row>
    <row r="2617" spans="1:13" s="319" customFormat="1">
      <c r="A2617" s="317"/>
      <c r="B2617" s="318"/>
      <c r="H2617" s="320"/>
      <c r="I2617" s="320"/>
      <c r="J2617" s="321"/>
      <c r="L2617" s="322"/>
      <c r="M2617" s="328"/>
    </row>
    <row r="2618" spans="1:13" s="319" customFormat="1">
      <c r="A2618" s="317"/>
      <c r="B2618" s="318"/>
      <c r="H2618" s="320"/>
      <c r="I2618" s="320"/>
      <c r="J2618" s="321"/>
      <c r="L2618" s="322"/>
      <c r="M2618" s="328"/>
    </row>
    <row r="2619" spans="1:13" s="319" customFormat="1">
      <c r="A2619" s="317"/>
      <c r="B2619" s="318"/>
      <c r="H2619" s="320"/>
      <c r="I2619" s="320"/>
      <c r="J2619" s="321"/>
      <c r="L2619" s="322"/>
      <c r="M2619" s="328"/>
    </row>
    <row r="2620" spans="1:13" s="319" customFormat="1">
      <c r="A2620" s="317"/>
      <c r="B2620" s="318"/>
      <c r="H2620" s="320"/>
      <c r="I2620" s="320"/>
      <c r="J2620" s="321"/>
      <c r="L2620" s="322"/>
      <c r="M2620" s="328"/>
    </row>
    <row r="2621" spans="1:13" s="319" customFormat="1">
      <c r="A2621" s="317"/>
      <c r="B2621" s="318"/>
      <c r="H2621" s="320"/>
      <c r="I2621" s="320"/>
      <c r="J2621" s="321"/>
      <c r="L2621" s="322"/>
      <c r="M2621" s="328"/>
    </row>
    <row r="2622" spans="1:13" s="319" customFormat="1">
      <c r="A2622" s="317"/>
      <c r="B2622" s="318"/>
      <c r="H2622" s="320"/>
      <c r="I2622" s="320"/>
      <c r="J2622" s="321"/>
      <c r="L2622" s="322"/>
      <c r="M2622" s="328"/>
    </row>
    <row r="2623" spans="1:13" s="319" customFormat="1">
      <c r="A2623" s="317"/>
      <c r="B2623" s="318"/>
      <c r="H2623" s="320"/>
      <c r="I2623" s="320"/>
      <c r="J2623" s="321"/>
      <c r="L2623" s="322"/>
      <c r="M2623" s="328"/>
    </row>
    <row r="2624" spans="1:13" s="319" customFormat="1">
      <c r="A2624" s="317"/>
      <c r="B2624" s="318"/>
      <c r="H2624" s="320"/>
      <c r="I2624" s="320"/>
      <c r="J2624" s="321"/>
      <c r="L2624" s="322"/>
      <c r="M2624" s="328"/>
    </row>
    <row r="2625" spans="1:13" s="319" customFormat="1">
      <c r="A2625" s="317"/>
      <c r="B2625" s="318"/>
      <c r="H2625" s="320"/>
      <c r="I2625" s="320"/>
      <c r="J2625" s="321"/>
      <c r="L2625" s="322"/>
      <c r="M2625" s="328"/>
    </row>
    <row r="2626" spans="1:13" s="319" customFormat="1">
      <c r="A2626" s="317"/>
      <c r="B2626" s="318"/>
      <c r="H2626" s="320"/>
      <c r="I2626" s="320"/>
      <c r="J2626" s="321"/>
      <c r="L2626" s="322"/>
      <c r="M2626" s="328"/>
    </row>
    <row r="2627" spans="1:13" s="319" customFormat="1">
      <c r="A2627" s="317"/>
      <c r="B2627" s="318"/>
      <c r="H2627" s="320"/>
      <c r="I2627" s="320"/>
      <c r="J2627" s="321"/>
      <c r="L2627" s="322"/>
      <c r="M2627" s="328"/>
    </row>
    <row r="2628" spans="1:13" s="319" customFormat="1">
      <c r="A2628" s="317"/>
      <c r="B2628" s="318"/>
      <c r="H2628" s="320"/>
      <c r="I2628" s="320"/>
      <c r="J2628" s="321"/>
      <c r="L2628" s="322"/>
      <c r="M2628" s="328"/>
    </row>
    <row r="2629" spans="1:13" s="319" customFormat="1">
      <c r="A2629" s="317"/>
      <c r="B2629" s="318"/>
      <c r="H2629" s="320"/>
      <c r="I2629" s="320"/>
      <c r="J2629" s="321"/>
      <c r="L2629" s="322"/>
      <c r="M2629" s="328"/>
    </row>
    <row r="2630" spans="1:13" s="319" customFormat="1">
      <c r="A2630" s="317"/>
      <c r="B2630" s="318"/>
      <c r="H2630" s="320"/>
      <c r="I2630" s="320"/>
      <c r="J2630" s="321"/>
      <c r="L2630" s="322"/>
      <c r="M2630" s="328"/>
    </row>
    <row r="2631" spans="1:13" s="319" customFormat="1">
      <c r="A2631" s="317"/>
      <c r="B2631" s="318"/>
      <c r="H2631" s="320"/>
      <c r="I2631" s="320"/>
      <c r="J2631" s="321"/>
      <c r="L2631" s="322"/>
      <c r="M2631" s="328"/>
    </row>
    <row r="2632" spans="1:13" s="319" customFormat="1">
      <c r="A2632" s="317"/>
      <c r="B2632" s="318"/>
      <c r="H2632" s="320"/>
      <c r="I2632" s="320"/>
      <c r="J2632" s="321"/>
      <c r="L2632" s="322"/>
      <c r="M2632" s="328"/>
    </row>
    <row r="2633" spans="1:13" s="319" customFormat="1">
      <c r="A2633" s="317"/>
      <c r="B2633" s="318"/>
      <c r="H2633" s="320"/>
      <c r="I2633" s="320"/>
      <c r="J2633" s="321"/>
      <c r="L2633" s="322"/>
      <c r="M2633" s="328"/>
    </row>
    <row r="2634" spans="1:13" s="319" customFormat="1">
      <c r="A2634" s="317"/>
      <c r="B2634" s="318"/>
      <c r="H2634" s="320"/>
      <c r="I2634" s="320"/>
      <c r="J2634" s="321"/>
      <c r="L2634" s="322"/>
      <c r="M2634" s="328"/>
    </row>
    <row r="2635" spans="1:13" s="319" customFormat="1">
      <c r="A2635" s="317"/>
      <c r="B2635" s="318"/>
      <c r="H2635" s="320"/>
      <c r="I2635" s="320"/>
      <c r="J2635" s="321"/>
      <c r="L2635" s="322"/>
      <c r="M2635" s="328"/>
    </row>
    <row r="2636" spans="1:13" s="319" customFormat="1">
      <c r="A2636" s="317"/>
      <c r="B2636" s="318"/>
      <c r="H2636" s="320"/>
      <c r="I2636" s="320"/>
      <c r="J2636" s="321"/>
      <c r="L2636" s="322"/>
      <c r="M2636" s="328"/>
    </row>
    <row r="2637" spans="1:13" s="319" customFormat="1">
      <c r="A2637" s="317"/>
      <c r="B2637" s="318"/>
      <c r="H2637" s="320"/>
      <c r="I2637" s="320"/>
      <c r="J2637" s="321"/>
      <c r="L2637" s="322"/>
      <c r="M2637" s="328"/>
    </row>
    <row r="2638" spans="1:13" s="319" customFormat="1">
      <c r="A2638" s="317"/>
      <c r="B2638" s="318"/>
      <c r="H2638" s="320"/>
      <c r="I2638" s="320"/>
      <c r="J2638" s="321"/>
      <c r="L2638" s="322"/>
      <c r="M2638" s="328"/>
    </row>
    <row r="2639" spans="1:13" s="319" customFormat="1">
      <c r="A2639" s="317"/>
      <c r="B2639" s="318"/>
      <c r="H2639" s="320"/>
      <c r="I2639" s="320"/>
      <c r="J2639" s="321"/>
      <c r="L2639" s="322"/>
      <c r="M2639" s="328"/>
    </row>
    <row r="2640" spans="1:13" s="319" customFormat="1">
      <c r="A2640" s="317"/>
      <c r="B2640" s="318"/>
      <c r="H2640" s="320"/>
      <c r="I2640" s="320"/>
      <c r="J2640" s="321"/>
      <c r="L2640" s="322"/>
      <c r="M2640" s="328"/>
    </row>
    <row r="2641" spans="1:13" s="319" customFormat="1">
      <c r="A2641" s="317"/>
      <c r="B2641" s="318"/>
      <c r="H2641" s="320"/>
      <c r="I2641" s="320"/>
      <c r="J2641" s="321"/>
      <c r="L2641" s="322"/>
      <c r="M2641" s="328"/>
    </row>
    <row r="2642" spans="1:13" s="319" customFormat="1">
      <c r="A2642" s="317"/>
      <c r="B2642" s="318"/>
      <c r="H2642" s="320"/>
      <c r="I2642" s="320"/>
      <c r="J2642" s="321"/>
      <c r="L2642" s="322"/>
      <c r="M2642" s="328"/>
    </row>
    <row r="2643" spans="1:13" s="319" customFormat="1">
      <c r="A2643" s="317"/>
      <c r="B2643" s="318"/>
      <c r="H2643" s="320"/>
      <c r="I2643" s="320"/>
      <c r="J2643" s="321"/>
      <c r="L2643" s="322"/>
      <c r="M2643" s="328"/>
    </row>
    <row r="2644" spans="1:13" s="319" customFormat="1">
      <c r="A2644" s="317"/>
      <c r="B2644" s="318"/>
      <c r="H2644" s="320"/>
      <c r="I2644" s="320"/>
      <c r="J2644" s="321"/>
      <c r="L2644" s="322"/>
      <c r="M2644" s="328"/>
    </row>
    <row r="2645" spans="1:13" s="319" customFormat="1">
      <c r="A2645" s="317"/>
      <c r="B2645" s="318"/>
      <c r="H2645" s="320"/>
      <c r="I2645" s="320"/>
      <c r="J2645" s="321"/>
      <c r="L2645" s="322"/>
      <c r="M2645" s="328"/>
    </row>
    <row r="2646" spans="1:13" s="319" customFormat="1">
      <c r="A2646" s="317"/>
      <c r="B2646" s="318"/>
      <c r="H2646" s="320"/>
      <c r="I2646" s="320"/>
      <c r="J2646" s="321"/>
      <c r="L2646" s="322"/>
      <c r="M2646" s="328"/>
    </row>
    <row r="2647" spans="1:13" s="319" customFormat="1">
      <c r="A2647" s="317"/>
      <c r="B2647" s="318"/>
      <c r="H2647" s="320"/>
      <c r="I2647" s="320"/>
      <c r="J2647" s="321"/>
      <c r="L2647" s="322"/>
      <c r="M2647" s="328"/>
    </row>
    <row r="2648" spans="1:13" s="319" customFormat="1">
      <c r="A2648" s="317"/>
      <c r="B2648" s="318"/>
      <c r="H2648" s="320"/>
      <c r="I2648" s="320"/>
      <c r="J2648" s="321"/>
      <c r="L2648" s="322"/>
      <c r="M2648" s="328"/>
    </row>
    <row r="2649" spans="1:13" s="319" customFormat="1">
      <c r="A2649" s="317"/>
      <c r="B2649" s="318"/>
      <c r="H2649" s="320"/>
      <c r="I2649" s="320"/>
      <c r="J2649" s="321"/>
      <c r="L2649" s="322"/>
      <c r="M2649" s="328"/>
    </row>
    <row r="2650" spans="1:13" s="319" customFormat="1">
      <c r="A2650" s="317"/>
      <c r="B2650" s="318"/>
      <c r="H2650" s="320"/>
      <c r="I2650" s="320"/>
      <c r="J2650" s="321"/>
      <c r="L2650" s="322"/>
      <c r="M2650" s="328"/>
    </row>
    <row r="2651" spans="1:13" s="319" customFormat="1">
      <c r="A2651" s="317"/>
      <c r="B2651" s="318"/>
      <c r="H2651" s="320"/>
      <c r="I2651" s="320"/>
      <c r="J2651" s="321"/>
      <c r="L2651" s="322"/>
      <c r="M2651" s="328"/>
    </row>
    <row r="2652" spans="1:13" s="319" customFormat="1">
      <c r="A2652" s="317"/>
      <c r="B2652" s="318"/>
      <c r="H2652" s="320"/>
      <c r="I2652" s="320"/>
      <c r="J2652" s="321"/>
      <c r="L2652" s="322"/>
      <c r="M2652" s="328"/>
    </row>
    <row r="2653" spans="1:13" s="319" customFormat="1">
      <c r="A2653" s="317"/>
      <c r="B2653" s="318"/>
      <c r="H2653" s="320"/>
      <c r="I2653" s="320"/>
      <c r="J2653" s="321"/>
      <c r="L2653" s="322"/>
      <c r="M2653" s="328"/>
    </row>
    <row r="2654" spans="1:13" s="319" customFormat="1">
      <c r="A2654" s="317"/>
      <c r="B2654" s="318"/>
      <c r="H2654" s="320"/>
      <c r="I2654" s="320"/>
      <c r="J2654" s="321"/>
      <c r="L2654" s="322"/>
      <c r="M2654" s="328"/>
    </row>
    <row r="2655" spans="1:13" s="319" customFormat="1">
      <c r="A2655" s="317"/>
      <c r="B2655" s="318"/>
      <c r="H2655" s="320"/>
      <c r="I2655" s="320"/>
      <c r="J2655" s="321"/>
      <c r="L2655" s="322"/>
      <c r="M2655" s="328"/>
    </row>
    <row r="2656" spans="1:13" s="319" customFormat="1">
      <c r="A2656" s="317"/>
      <c r="B2656" s="318"/>
      <c r="H2656" s="320"/>
      <c r="I2656" s="320"/>
      <c r="J2656" s="321"/>
      <c r="L2656" s="322"/>
      <c r="M2656" s="328"/>
    </row>
    <row r="2657" spans="1:13" s="319" customFormat="1">
      <c r="A2657" s="317"/>
      <c r="B2657" s="318"/>
      <c r="H2657" s="320"/>
      <c r="I2657" s="320"/>
      <c r="J2657" s="321"/>
      <c r="L2657" s="322"/>
      <c r="M2657" s="328"/>
    </row>
    <row r="2658" spans="1:13" s="319" customFormat="1">
      <c r="A2658" s="317"/>
      <c r="B2658" s="318"/>
      <c r="H2658" s="320"/>
      <c r="I2658" s="320"/>
      <c r="J2658" s="321"/>
      <c r="L2658" s="322"/>
      <c r="M2658" s="328"/>
    </row>
    <row r="2659" spans="1:13" s="319" customFormat="1">
      <c r="A2659" s="317"/>
      <c r="B2659" s="318"/>
      <c r="H2659" s="320"/>
      <c r="I2659" s="320"/>
      <c r="J2659" s="321"/>
      <c r="L2659" s="322"/>
      <c r="M2659" s="328"/>
    </row>
    <row r="2660" spans="1:13" s="319" customFormat="1">
      <c r="A2660" s="317"/>
      <c r="B2660" s="318"/>
      <c r="H2660" s="320"/>
      <c r="I2660" s="320"/>
      <c r="J2660" s="321"/>
      <c r="L2660" s="322"/>
      <c r="M2660" s="328"/>
    </row>
    <row r="2661" spans="1:13" s="319" customFormat="1">
      <c r="A2661" s="317"/>
      <c r="B2661" s="318"/>
      <c r="H2661" s="320"/>
      <c r="I2661" s="320"/>
      <c r="J2661" s="321"/>
      <c r="L2661" s="322"/>
      <c r="M2661" s="328"/>
    </row>
    <row r="2662" spans="1:13" s="319" customFormat="1">
      <c r="A2662" s="317"/>
      <c r="B2662" s="318"/>
      <c r="H2662" s="320"/>
      <c r="I2662" s="320"/>
      <c r="J2662" s="321"/>
      <c r="L2662" s="322"/>
      <c r="M2662" s="328"/>
    </row>
    <row r="2663" spans="1:13" s="319" customFormat="1">
      <c r="A2663" s="317"/>
      <c r="B2663" s="318"/>
      <c r="H2663" s="320"/>
      <c r="I2663" s="320"/>
      <c r="J2663" s="321"/>
      <c r="L2663" s="322"/>
      <c r="M2663" s="328"/>
    </row>
    <row r="2664" spans="1:13" s="319" customFormat="1">
      <c r="A2664" s="317"/>
      <c r="B2664" s="318"/>
      <c r="H2664" s="320"/>
      <c r="I2664" s="320"/>
      <c r="J2664" s="321"/>
      <c r="L2664" s="322"/>
      <c r="M2664" s="328"/>
    </row>
    <row r="2665" spans="1:13" s="319" customFormat="1">
      <c r="A2665" s="317"/>
      <c r="B2665" s="318"/>
      <c r="H2665" s="320"/>
      <c r="I2665" s="320"/>
      <c r="J2665" s="321"/>
      <c r="L2665" s="322"/>
      <c r="M2665" s="328"/>
    </row>
    <row r="2666" spans="1:13" s="319" customFormat="1">
      <c r="A2666" s="317"/>
      <c r="B2666" s="318"/>
      <c r="H2666" s="320"/>
      <c r="I2666" s="320"/>
      <c r="J2666" s="321"/>
      <c r="L2666" s="322"/>
      <c r="M2666" s="328"/>
    </row>
    <row r="2667" spans="1:13" s="319" customFormat="1">
      <c r="A2667" s="317"/>
      <c r="B2667" s="318"/>
      <c r="H2667" s="320"/>
      <c r="I2667" s="320"/>
      <c r="J2667" s="321"/>
      <c r="L2667" s="322"/>
      <c r="M2667" s="328"/>
    </row>
    <row r="2668" spans="1:13" s="319" customFormat="1">
      <c r="A2668" s="317"/>
      <c r="B2668" s="318"/>
      <c r="H2668" s="320"/>
      <c r="I2668" s="320"/>
      <c r="J2668" s="321"/>
      <c r="L2668" s="322"/>
      <c r="M2668" s="328"/>
    </row>
    <row r="2669" spans="1:13" s="319" customFormat="1">
      <c r="A2669" s="317"/>
      <c r="B2669" s="318"/>
      <c r="H2669" s="320"/>
      <c r="I2669" s="320"/>
      <c r="J2669" s="321"/>
      <c r="L2669" s="322"/>
      <c r="M2669" s="328"/>
    </row>
    <row r="2670" spans="1:13" s="319" customFormat="1">
      <c r="A2670" s="317"/>
      <c r="B2670" s="318"/>
      <c r="H2670" s="320"/>
      <c r="I2670" s="320"/>
      <c r="J2670" s="321"/>
      <c r="L2670" s="322"/>
      <c r="M2670" s="328"/>
    </row>
    <row r="2671" spans="1:13" s="319" customFormat="1">
      <c r="A2671" s="317"/>
      <c r="B2671" s="318"/>
      <c r="H2671" s="320"/>
      <c r="I2671" s="320"/>
      <c r="J2671" s="321"/>
      <c r="L2671" s="322"/>
      <c r="M2671" s="328"/>
    </row>
    <row r="2672" spans="1:13" s="319" customFormat="1">
      <c r="A2672" s="317"/>
      <c r="B2672" s="318"/>
      <c r="H2672" s="320"/>
      <c r="I2672" s="320"/>
      <c r="J2672" s="321"/>
      <c r="L2672" s="322"/>
      <c r="M2672" s="328"/>
    </row>
    <row r="2673" spans="1:13" s="319" customFormat="1">
      <c r="A2673" s="317"/>
      <c r="B2673" s="318"/>
      <c r="H2673" s="320"/>
      <c r="I2673" s="320"/>
      <c r="J2673" s="321"/>
      <c r="L2673" s="322"/>
      <c r="M2673" s="328"/>
    </row>
    <row r="2674" spans="1:13" s="319" customFormat="1">
      <c r="A2674" s="317"/>
      <c r="B2674" s="318"/>
      <c r="H2674" s="320"/>
      <c r="I2674" s="320"/>
      <c r="J2674" s="321"/>
      <c r="L2674" s="322"/>
      <c r="M2674" s="328"/>
    </row>
    <row r="2675" spans="1:13" s="319" customFormat="1">
      <c r="A2675" s="317"/>
      <c r="B2675" s="318"/>
      <c r="H2675" s="320"/>
      <c r="I2675" s="320"/>
      <c r="J2675" s="321"/>
      <c r="L2675" s="322"/>
      <c r="M2675" s="328"/>
    </row>
    <row r="2676" spans="1:13" s="319" customFormat="1">
      <c r="A2676" s="317"/>
      <c r="B2676" s="318"/>
      <c r="H2676" s="320"/>
      <c r="I2676" s="320"/>
      <c r="J2676" s="321"/>
      <c r="L2676" s="322"/>
      <c r="M2676" s="328"/>
    </row>
    <row r="2677" spans="1:13" s="319" customFormat="1">
      <c r="A2677" s="317"/>
      <c r="B2677" s="318"/>
      <c r="H2677" s="320"/>
      <c r="I2677" s="320"/>
      <c r="J2677" s="321"/>
      <c r="L2677" s="322"/>
      <c r="M2677" s="328"/>
    </row>
    <row r="2678" spans="1:13" s="319" customFormat="1">
      <c r="A2678" s="317"/>
      <c r="B2678" s="318"/>
      <c r="H2678" s="320"/>
      <c r="I2678" s="320"/>
      <c r="J2678" s="321"/>
      <c r="L2678" s="322"/>
      <c r="M2678" s="328"/>
    </row>
    <row r="2679" spans="1:13" s="319" customFormat="1">
      <c r="A2679" s="317"/>
      <c r="B2679" s="318"/>
      <c r="H2679" s="320"/>
      <c r="I2679" s="320"/>
      <c r="J2679" s="321"/>
      <c r="L2679" s="322"/>
      <c r="M2679" s="328"/>
    </row>
    <row r="2680" spans="1:13" s="319" customFormat="1">
      <c r="A2680" s="317"/>
      <c r="B2680" s="318"/>
      <c r="H2680" s="320"/>
      <c r="I2680" s="320"/>
      <c r="J2680" s="321"/>
      <c r="L2680" s="322"/>
      <c r="M2680" s="328"/>
    </row>
    <row r="2681" spans="1:13" s="319" customFormat="1">
      <c r="A2681" s="317"/>
      <c r="B2681" s="318"/>
      <c r="H2681" s="320"/>
      <c r="I2681" s="320"/>
      <c r="J2681" s="321"/>
      <c r="L2681" s="322"/>
      <c r="M2681" s="328"/>
    </row>
    <row r="2682" spans="1:13" s="319" customFormat="1">
      <c r="A2682" s="317"/>
      <c r="B2682" s="318"/>
      <c r="H2682" s="320"/>
      <c r="I2682" s="320"/>
      <c r="J2682" s="321"/>
      <c r="L2682" s="322"/>
      <c r="M2682" s="328"/>
    </row>
    <row r="2683" spans="1:13" s="319" customFormat="1">
      <c r="A2683" s="317"/>
      <c r="B2683" s="318"/>
      <c r="H2683" s="320"/>
      <c r="I2683" s="320"/>
      <c r="J2683" s="321"/>
      <c r="L2683" s="322"/>
      <c r="M2683" s="328"/>
    </row>
    <row r="2684" spans="1:13" s="319" customFormat="1">
      <c r="A2684" s="317"/>
      <c r="B2684" s="318"/>
      <c r="H2684" s="320"/>
      <c r="I2684" s="320"/>
      <c r="J2684" s="321"/>
      <c r="L2684" s="322"/>
      <c r="M2684" s="328"/>
    </row>
    <row r="2685" spans="1:13" s="319" customFormat="1">
      <c r="A2685" s="317"/>
      <c r="B2685" s="318"/>
      <c r="H2685" s="320"/>
      <c r="I2685" s="320"/>
      <c r="J2685" s="321"/>
      <c r="L2685" s="322"/>
      <c r="M2685" s="328"/>
    </row>
    <row r="2686" spans="1:13" s="319" customFormat="1">
      <c r="A2686" s="317"/>
      <c r="B2686" s="318"/>
      <c r="H2686" s="320"/>
      <c r="I2686" s="320"/>
      <c r="J2686" s="321"/>
      <c r="L2686" s="322"/>
      <c r="M2686" s="328"/>
    </row>
    <row r="2687" spans="1:13" s="319" customFormat="1">
      <c r="A2687" s="317"/>
      <c r="B2687" s="318"/>
      <c r="H2687" s="320"/>
      <c r="I2687" s="320"/>
      <c r="J2687" s="321"/>
      <c r="L2687" s="322"/>
      <c r="M2687" s="328"/>
    </row>
    <row r="2688" spans="1:13" s="319" customFormat="1">
      <c r="A2688" s="317"/>
      <c r="B2688" s="318"/>
      <c r="H2688" s="320"/>
      <c r="I2688" s="320"/>
      <c r="J2688" s="321"/>
      <c r="L2688" s="322"/>
      <c r="M2688" s="328"/>
    </row>
    <row r="2689" spans="1:13" s="319" customFormat="1">
      <c r="A2689" s="317"/>
      <c r="B2689" s="318"/>
      <c r="H2689" s="320"/>
      <c r="I2689" s="320"/>
      <c r="J2689" s="321"/>
      <c r="L2689" s="322"/>
      <c r="M2689" s="328"/>
    </row>
    <row r="2690" spans="1:13" s="319" customFormat="1">
      <c r="A2690" s="317"/>
      <c r="B2690" s="318"/>
      <c r="H2690" s="320"/>
      <c r="I2690" s="320"/>
      <c r="J2690" s="321"/>
      <c r="L2690" s="322"/>
      <c r="M2690" s="328"/>
    </row>
    <row r="2691" spans="1:13" s="319" customFormat="1">
      <c r="A2691" s="317"/>
      <c r="B2691" s="318"/>
      <c r="H2691" s="320"/>
      <c r="I2691" s="320"/>
      <c r="J2691" s="321"/>
      <c r="L2691" s="322"/>
      <c r="M2691" s="328"/>
    </row>
    <row r="2692" spans="1:13" s="319" customFormat="1">
      <c r="A2692" s="317"/>
      <c r="B2692" s="318"/>
      <c r="H2692" s="320"/>
      <c r="I2692" s="320"/>
      <c r="J2692" s="321"/>
      <c r="L2692" s="322"/>
      <c r="M2692" s="328"/>
    </row>
    <row r="2693" spans="1:13" s="319" customFormat="1">
      <c r="A2693" s="317"/>
      <c r="B2693" s="318"/>
      <c r="H2693" s="320"/>
      <c r="I2693" s="320"/>
      <c r="J2693" s="321"/>
      <c r="L2693" s="322"/>
      <c r="M2693" s="328"/>
    </row>
    <row r="2694" spans="1:13" s="319" customFormat="1">
      <c r="A2694" s="317"/>
      <c r="B2694" s="318"/>
      <c r="H2694" s="320"/>
      <c r="I2694" s="320"/>
      <c r="J2694" s="321"/>
      <c r="L2694" s="322"/>
      <c r="M2694" s="328"/>
    </row>
    <row r="2695" spans="1:13" s="319" customFormat="1">
      <c r="A2695" s="317"/>
      <c r="B2695" s="318"/>
      <c r="H2695" s="320"/>
      <c r="I2695" s="320"/>
      <c r="J2695" s="321"/>
      <c r="L2695" s="322"/>
      <c r="M2695" s="328"/>
    </row>
    <row r="2696" spans="1:13" s="319" customFormat="1">
      <c r="A2696" s="317"/>
      <c r="B2696" s="318"/>
      <c r="H2696" s="320"/>
      <c r="I2696" s="320"/>
      <c r="J2696" s="321"/>
      <c r="L2696" s="322"/>
      <c r="M2696" s="328"/>
    </row>
    <row r="2697" spans="1:13" s="319" customFormat="1">
      <c r="A2697" s="317"/>
      <c r="B2697" s="318"/>
      <c r="H2697" s="320"/>
      <c r="I2697" s="320"/>
      <c r="J2697" s="321"/>
      <c r="L2697" s="322"/>
      <c r="M2697" s="328"/>
    </row>
    <row r="2698" spans="1:13" s="319" customFormat="1">
      <c r="A2698" s="317"/>
      <c r="B2698" s="318"/>
      <c r="H2698" s="320"/>
      <c r="I2698" s="320"/>
      <c r="J2698" s="321"/>
      <c r="L2698" s="322"/>
      <c r="M2698" s="328"/>
    </row>
    <row r="2699" spans="1:13" s="319" customFormat="1">
      <c r="A2699" s="317"/>
      <c r="B2699" s="318"/>
      <c r="H2699" s="320"/>
      <c r="I2699" s="320"/>
      <c r="J2699" s="321"/>
      <c r="L2699" s="322"/>
      <c r="M2699" s="328"/>
    </row>
    <row r="2700" spans="1:13" s="319" customFormat="1">
      <c r="A2700" s="317"/>
      <c r="B2700" s="318"/>
      <c r="H2700" s="320"/>
      <c r="I2700" s="320"/>
      <c r="J2700" s="321"/>
      <c r="L2700" s="322"/>
      <c r="M2700" s="328"/>
    </row>
    <row r="2701" spans="1:13" s="319" customFormat="1">
      <c r="A2701" s="317"/>
      <c r="B2701" s="318"/>
      <c r="H2701" s="320"/>
      <c r="I2701" s="320"/>
      <c r="J2701" s="321"/>
      <c r="L2701" s="322"/>
      <c r="M2701" s="328"/>
    </row>
    <row r="2702" spans="1:13" s="319" customFormat="1">
      <c r="A2702" s="317"/>
      <c r="B2702" s="318"/>
      <c r="H2702" s="320"/>
      <c r="I2702" s="320"/>
      <c r="J2702" s="321"/>
      <c r="L2702" s="322"/>
      <c r="M2702" s="328"/>
    </row>
    <row r="2703" spans="1:13" s="319" customFormat="1">
      <c r="A2703" s="317"/>
      <c r="B2703" s="318"/>
      <c r="H2703" s="320"/>
      <c r="I2703" s="320"/>
      <c r="J2703" s="321"/>
      <c r="L2703" s="322"/>
      <c r="M2703" s="328"/>
    </row>
    <row r="2704" spans="1:13" s="319" customFormat="1">
      <c r="A2704" s="317"/>
      <c r="B2704" s="318"/>
      <c r="H2704" s="320"/>
      <c r="I2704" s="320"/>
      <c r="J2704" s="321"/>
      <c r="L2704" s="322"/>
      <c r="M2704" s="328"/>
    </row>
    <row r="2705" spans="1:13" s="319" customFormat="1">
      <c r="A2705" s="317"/>
      <c r="B2705" s="318"/>
      <c r="H2705" s="320"/>
      <c r="I2705" s="320"/>
      <c r="J2705" s="321"/>
      <c r="L2705" s="322"/>
      <c r="M2705" s="328"/>
    </row>
    <row r="2706" spans="1:13" s="319" customFormat="1">
      <c r="A2706" s="317"/>
      <c r="B2706" s="318"/>
      <c r="H2706" s="320"/>
      <c r="I2706" s="320"/>
      <c r="J2706" s="321"/>
      <c r="L2706" s="322"/>
      <c r="M2706" s="328"/>
    </row>
    <row r="2707" spans="1:13" s="319" customFormat="1">
      <c r="A2707" s="317"/>
      <c r="B2707" s="318"/>
      <c r="H2707" s="320"/>
      <c r="I2707" s="320"/>
      <c r="J2707" s="321"/>
      <c r="L2707" s="322"/>
      <c r="M2707" s="328"/>
    </row>
    <row r="2708" spans="1:13" s="319" customFormat="1">
      <c r="A2708" s="317"/>
      <c r="B2708" s="318"/>
      <c r="H2708" s="320"/>
      <c r="I2708" s="320"/>
      <c r="J2708" s="321"/>
      <c r="L2708" s="322"/>
      <c r="M2708" s="328"/>
    </row>
    <row r="2709" spans="1:13" s="319" customFormat="1">
      <c r="A2709" s="317"/>
      <c r="B2709" s="318"/>
      <c r="H2709" s="320"/>
      <c r="I2709" s="320"/>
      <c r="J2709" s="321"/>
      <c r="L2709" s="322"/>
      <c r="M2709" s="328"/>
    </row>
    <row r="2710" spans="1:13" s="319" customFormat="1">
      <c r="A2710" s="317"/>
      <c r="B2710" s="318"/>
      <c r="H2710" s="320"/>
      <c r="I2710" s="320"/>
      <c r="J2710" s="321"/>
      <c r="L2710" s="322"/>
      <c r="M2710" s="328"/>
    </row>
    <row r="2711" spans="1:13" s="319" customFormat="1">
      <c r="A2711" s="317"/>
      <c r="B2711" s="318"/>
      <c r="H2711" s="320"/>
      <c r="I2711" s="320"/>
      <c r="J2711" s="321"/>
      <c r="L2711" s="322"/>
      <c r="M2711" s="328"/>
    </row>
    <row r="2712" spans="1:13" s="319" customFormat="1">
      <c r="A2712" s="317"/>
      <c r="B2712" s="318"/>
      <c r="H2712" s="320"/>
      <c r="I2712" s="320"/>
      <c r="J2712" s="321"/>
      <c r="L2712" s="322"/>
      <c r="M2712" s="328"/>
    </row>
    <row r="2713" spans="1:13" s="319" customFormat="1">
      <c r="A2713" s="317"/>
      <c r="B2713" s="318"/>
      <c r="H2713" s="320"/>
      <c r="I2713" s="320"/>
      <c r="J2713" s="321"/>
      <c r="L2713" s="322"/>
      <c r="M2713" s="328"/>
    </row>
    <row r="2714" spans="1:13" s="319" customFormat="1">
      <c r="A2714" s="317"/>
      <c r="B2714" s="318"/>
      <c r="H2714" s="320"/>
      <c r="I2714" s="320"/>
      <c r="J2714" s="321"/>
      <c r="L2714" s="322"/>
      <c r="M2714" s="328"/>
    </row>
    <row r="2715" spans="1:13" s="319" customFormat="1">
      <c r="A2715" s="317"/>
      <c r="B2715" s="318"/>
      <c r="H2715" s="320"/>
      <c r="I2715" s="320"/>
      <c r="J2715" s="321"/>
      <c r="L2715" s="322"/>
      <c r="M2715" s="328"/>
    </row>
    <row r="2716" spans="1:13" s="319" customFormat="1">
      <c r="A2716" s="317"/>
      <c r="B2716" s="318"/>
      <c r="H2716" s="320"/>
      <c r="I2716" s="320"/>
      <c r="J2716" s="321"/>
      <c r="L2716" s="322"/>
      <c r="M2716" s="328"/>
    </row>
    <row r="2717" spans="1:13" s="319" customFormat="1">
      <c r="A2717" s="317"/>
      <c r="B2717" s="318"/>
      <c r="H2717" s="320"/>
      <c r="I2717" s="320"/>
      <c r="J2717" s="321"/>
      <c r="L2717" s="322"/>
      <c r="M2717" s="328"/>
    </row>
    <row r="2718" spans="1:13" s="319" customFormat="1">
      <c r="A2718" s="317"/>
      <c r="B2718" s="318"/>
      <c r="H2718" s="320"/>
      <c r="I2718" s="320"/>
      <c r="J2718" s="321"/>
      <c r="L2718" s="322"/>
      <c r="M2718" s="328"/>
    </row>
    <row r="2719" spans="1:13" s="319" customFormat="1">
      <c r="A2719" s="317"/>
      <c r="B2719" s="318"/>
      <c r="H2719" s="320"/>
      <c r="I2719" s="320"/>
      <c r="J2719" s="321"/>
      <c r="L2719" s="322"/>
      <c r="M2719" s="328"/>
    </row>
    <row r="2720" spans="1:13" s="319" customFormat="1">
      <c r="A2720" s="317"/>
      <c r="B2720" s="318"/>
      <c r="H2720" s="320"/>
      <c r="I2720" s="320"/>
      <c r="J2720" s="321"/>
      <c r="L2720" s="322"/>
      <c r="M2720" s="328"/>
    </row>
    <row r="2721" spans="1:13" s="319" customFormat="1">
      <c r="A2721" s="317"/>
      <c r="B2721" s="318"/>
      <c r="H2721" s="320"/>
      <c r="I2721" s="320"/>
      <c r="J2721" s="321"/>
      <c r="L2721" s="322"/>
      <c r="M2721" s="328"/>
    </row>
    <row r="2722" spans="1:13" s="319" customFormat="1">
      <c r="A2722" s="317"/>
      <c r="B2722" s="318"/>
      <c r="H2722" s="320"/>
      <c r="I2722" s="320"/>
      <c r="J2722" s="321"/>
      <c r="L2722" s="322"/>
      <c r="M2722" s="328"/>
    </row>
    <row r="2723" spans="1:13" s="319" customFormat="1">
      <c r="A2723" s="317"/>
      <c r="B2723" s="318"/>
      <c r="H2723" s="320"/>
      <c r="I2723" s="320"/>
      <c r="J2723" s="321"/>
      <c r="L2723" s="322"/>
      <c r="M2723" s="328"/>
    </row>
    <row r="2724" spans="1:13" s="319" customFormat="1">
      <c r="A2724" s="317"/>
      <c r="B2724" s="318"/>
      <c r="H2724" s="320"/>
      <c r="I2724" s="320"/>
      <c r="J2724" s="321"/>
      <c r="L2724" s="322"/>
      <c r="M2724" s="328"/>
    </row>
    <row r="2725" spans="1:13" s="319" customFormat="1">
      <c r="A2725" s="317"/>
      <c r="B2725" s="318"/>
      <c r="H2725" s="320"/>
      <c r="I2725" s="320"/>
      <c r="J2725" s="321"/>
      <c r="L2725" s="322"/>
      <c r="M2725" s="328"/>
    </row>
    <row r="2726" spans="1:13" s="319" customFormat="1">
      <c r="A2726" s="317"/>
      <c r="B2726" s="318"/>
      <c r="H2726" s="320"/>
      <c r="I2726" s="320"/>
      <c r="J2726" s="321"/>
      <c r="L2726" s="322"/>
      <c r="M2726" s="328"/>
    </row>
    <row r="2727" spans="1:13" s="319" customFormat="1">
      <c r="A2727" s="317"/>
      <c r="B2727" s="318"/>
      <c r="H2727" s="320"/>
      <c r="I2727" s="320"/>
      <c r="J2727" s="321"/>
      <c r="L2727" s="322"/>
      <c r="M2727" s="328"/>
    </row>
    <row r="2728" spans="1:13" s="319" customFormat="1">
      <c r="A2728" s="317"/>
      <c r="B2728" s="318"/>
      <c r="H2728" s="320"/>
      <c r="I2728" s="320"/>
      <c r="J2728" s="321"/>
      <c r="L2728" s="322"/>
      <c r="M2728" s="328"/>
    </row>
    <row r="2729" spans="1:13" s="319" customFormat="1">
      <c r="A2729" s="317"/>
      <c r="B2729" s="318"/>
      <c r="H2729" s="320"/>
      <c r="I2729" s="320"/>
      <c r="J2729" s="321"/>
      <c r="L2729" s="322"/>
      <c r="M2729" s="328"/>
    </row>
    <row r="2730" spans="1:13" s="319" customFormat="1">
      <c r="A2730" s="317"/>
      <c r="B2730" s="318"/>
      <c r="H2730" s="320"/>
      <c r="I2730" s="320"/>
      <c r="J2730" s="321"/>
      <c r="L2730" s="322"/>
      <c r="M2730" s="328"/>
    </row>
    <row r="2731" spans="1:13" s="319" customFormat="1">
      <c r="A2731" s="317"/>
      <c r="B2731" s="318"/>
      <c r="H2731" s="320"/>
      <c r="I2731" s="320"/>
      <c r="J2731" s="321"/>
      <c r="L2731" s="322"/>
      <c r="M2731" s="328"/>
    </row>
    <row r="2732" spans="1:13" s="319" customFormat="1">
      <c r="A2732" s="317"/>
      <c r="B2732" s="318"/>
      <c r="H2732" s="320"/>
      <c r="I2732" s="320"/>
      <c r="J2732" s="321"/>
      <c r="L2732" s="322"/>
      <c r="M2732" s="328"/>
    </row>
    <row r="2733" spans="1:13" s="319" customFormat="1">
      <c r="A2733" s="317"/>
      <c r="B2733" s="318"/>
      <c r="H2733" s="320"/>
      <c r="I2733" s="320"/>
      <c r="J2733" s="321"/>
      <c r="L2733" s="322"/>
      <c r="M2733" s="328"/>
    </row>
    <row r="2734" spans="1:13" s="319" customFormat="1">
      <c r="A2734" s="317"/>
      <c r="B2734" s="318"/>
      <c r="H2734" s="320"/>
      <c r="I2734" s="320"/>
      <c r="J2734" s="321"/>
      <c r="L2734" s="322"/>
      <c r="M2734" s="328"/>
    </row>
    <row r="2735" spans="1:13" s="319" customFormat="1">
      <c r="A2735" s="317"/>
      <c r="B2735" s="318"/>
      <c r="H2735" s="320"/>
      <c r="I2735" s="320"/>
      <c r="J2735" s="321"/>
      <c r="L2735" s="322"/>
      <c r="M2735" s="328"/>
    </row>
    <row r="2736" spans="1:13" s="319" customFormat="1">
      <c r="A2736" s="317"/>
      <c r="B2736" s="318"/>
      <c r="H2736" s="320"/>
      <c r="I2736" s="320"/>
      <c r="J2736" s="321"/>
      <c r="L2736" s="322"/>
      <c r="M2736" s="328"/>
    </row>
    <row r="2737" spans="1:13" s="319" customFormat="1">
      <c r="A2737" s="317"/>
      <c r="B2737" s="318"/>
      <c r="H2737" s="320"/>
      <c r="I2737" s="320"/>
      <c r="J2737" s="321"/>
      <c r="L2737" s="322"/>
      <c r="M2737" s="328"/>
    </row>
    <row r="2738" spans="1:13" s="319" customFormat="1">
      <c r="A2738" s="317"/>
      <c r="B2738" s="318"/>
      <c r="H2738" s="320"/>
      <c r="I2738" s="320"/>
      <c r="J2738" s="321"/>
      <c r="L2738" s="322"/>
      <c r="M2738" s="328"/>
    </row>
    <row r="2739" spans="1:13" s="319" customFormat="1">
      <c r="A2739" s="317"/>
      <c r="B2739" s="318"/>
      <c r="H2739" s="320"/>
      <c r="I2739" s="320"/>
      <c r="J2739" s="321"/>
      <c r="L2739" s="322"/>
      <c r="M2739" s="328"/>
    </row>
    <row r="2740" spans="1:13" s="319" customFormat="1">
      <c r="A2740" s="317"/>
      <c r="B2740" s="318"/>
      <c r="H2740" s="320"/>
      <c r="I2740" s="320"/>
      <c r="J2740" s="321"/>
      <c r="L2740" s="322"/>
      <c r="M2740" s="328"/>
    </row>
    <row r="2741" spans="1:13" s="319" customFormat="1">
      <c r="A2741" s="317"/>
      <c r="B2741" s="318"/>
      <c r="H2741" s="320"/>
      <c r="I2741" s="320"/>
      <c r="J2741" s="321"/>
      <c r="L2741" s="322"/>
      <c r="M2741" s="328"/>
    </row>
    <row r="2742" spans="1:13" s="319" customFormat="1">
      <c r="A2742" s="317"/>
      <c r="B2742" s="318"/>
      <c r="H2742" s="320"/>
      <c r="I2742" s="320"/>
      <c r="J2742" s="321"/>
      <c r="L2742" s="322"/>
      <c r="M2742" s="328"/>
    </row>
    <row r="2743" spans="1:13" s="319" customFormat="1">
      <c r="A2743" s="317"/>
      <c r="B2743" s="318"/>
      <c r="H2743" s="320"/>
      <c r="I2743" s="320"/>
      <c r="J2743" s="321"/>
      <c r="L2743" s="322"/>
      <c r="M2743" s="328"/>
    </row>
    <row r="2744" spans="1:13" s="319" customFormat="1">
      <c r="A2744" s="317"/>
      <c r="B2744" s="318"/>
      <c r="H2744" s="320"/>
      <c r="I2744" s="320"/>
      <c r="J2744" s="321"/>
      <c r="L2744" s="322"/>
      <c r="M2744" s="328"/>
    </row>
    <row r="2745" spans="1:13" s="319" customFormat="1">
      <c r="A2745" s="317"/>
      <c r="B2745" s="318"/>
      <c r="H2745" s="320"/>
      <c r="I2745" s="320"/>
      <c r="J2745" s="321"/>
      <c r="L2745" s="322"/>
      <c r="M2745" s="328"/>
    </row>
    <row r="2746" spans="1:13" s="319" customFormat="1">
      <c r="A2746" s="317"/>
      <c r="B2746" s="318"/>
      <c r="H2746" s="320"/>
      <c r="I2746" s="320"/>
      <c r="J2746" s="321"/>
      <c r="L2746" s="322"/>
      <c r="M2746" s="328"/>
    </row>
    <row r="2747" spans="1:13" s="319" customFormat="1">
      <c r="A2747" s="317"/>
      <c r="B2747" s="318"/>
      <c r="H2747" s="320"/>
      <c r="I2747" s="320"/>
      <c r="J2747" s="321"/>
      <c r="L2747" s="322"/>
      <c r="M2747" s="328"/>
    </row>
    <row r="2748" spans="1:13" s="319" customFormat="1">
      <c r="A2748" s="317"/>
      <c r="B2748" s="318"/>
      <c r="H2748" s="320"/>
      <c r="I2748" s="320"/>
      <c r="J2748" s="321"/>
      <c r="L2748" s="322"/>
      <c r="M2748" s="328"/>
    </row>
    <row r="2749" spans="1:13" s="319" customFormat="1">
      <c r="A2749" s="317"/>
      <c r="B2749" s="318"/>
      <c r="H2749" s="320"/>
      <c r="I2749" s="320"/>
      <c r="J2749" s="321"/>
      <c r="L2749" s="322"/>
      <c r="M2749" s="328"/>
    </row>
    <row r="2750" spans="1:13" s="319" customFormat="1">
      <c r="A2750" s="317"/>
      <c r="B2750" s="318"/>
      <c r="H2750" s="320"/>
      <c r="I2750" s="320"/>
      <c r="J2750" s="321"/>
      <c r="L2750" s="322"/>
      <c r="M2750" s="328"/>
    </row>
    <row r="2751" spans="1:13" s="319" customFormat="1">
      <c r="A2751" s="317"/>
      <c r="B2751" s="318"/>
      <c r="H2751" s="320"/>
      <c r="I2751" s="320"/>
      <c r="J2751" s="321"/>
      <c r="L2751" s="322"/>
      <c r="M2751" s="328"/>
    </row>
    <row r="2752" spans="1:13" s="319" customFormat="1">
      <c r="A2752" s="317"/>
      <c r="B2752" s="318"/>
      <c r="H2752" s="320"/>
      <c r="I2752" s="320"/>
      <c r="J2752" s="321"/>
      <c r="L2752" s="322"/>
      <c r="M2752" s="328"/>
    </row>
    <row r="2753" spans="1:13" s="319" customFormat="1">
      <c r="A2753" s="317"/>
      <c r="B2753" s="318"/>
      <c r="H2753" s="320"/>
      <c r="I2753" s="320"/>
      <c r="J2753" s="321"/>
      <c r="L2753" s="322"/>
      <c r="M2753" s="328"/>
    </row>
    <row r="2754" spans="1:13" s="319" customFormat="1">
      <c r="A2754" s="317"/>
      <c r="B2754" s="318"/>
      <c r="H2754" s="320"/>
      <c r="I2754" s="320"/>
      <c r="J2754" s="321"/>
      <c r="L2754" s="322"/>
      <c r="M2754" s="328"/>
    </row>
    <row r="2755" spans="1:13" s="319" customFormat="1">
      <c r="A2755" s="317"/>
      <c r="B2755" s="318"/>
      <c r="H2755" s="320"/>
      <c r="I2755" s="320"/>
      <c r="J2755" s="321"/>
      <c r="L2755" s="322"/>
      <c r="M2755" s="328"/>
    </row>
    <row r="2756" spans="1:13" s="319" customFormat="1">
      <c r="A2756" s="317"/>
      <c r="B2756" s="318"/>
      <c r="H2756" s="320"/>
      <c r="I2756" s="320"/>
      <c r="J2756" s="321"/>
      <c r="L2756" s="322"/>
      <c r="M2756" s="328"/>
    </row>
    <row r="2757" spans="1:13" s="319" customFormat="1">
      <c r="A2757" s="317"/>
      <c r="B2757" s="318"/>
      <c r="H2757" s="320"/>
      <c r="I2757" s="320"/>
      <c r="J2757" s="321"/>
      <c r="L2757" s="322"/>
      <c r="M2757" s="328"/>
    </row>
    <row r="2758" spans="1:13" s="319" customFormat="1">
      <c r="A2758" s="317"/>
      <c r="B2758" s="318"/>
      <c r="H2758" s="320"/>
      <c r="I2758" s="320"/>
      <c r="J2758" s="321"/>
      <c r="L2758" s="322"/>
      <c r="M2758" s="328"/>
    </row>
    <row r="2759" spans="1:13" s="319" customFormat="1">
      <c r="A2759" s="317"/>
      <c r="B2759" s="318"/>
      <c r="H2759" s="320"/>
      <c r="I2759" s="320"/>
      <c r="J2759" s="321"/>
      <c r="L2759" s="322"/>
      <c r="M2759" s="328"/>
    </row>
    <row r="2760" spans="1:13" s="319" customFormat="1">
      <c r="A2760" s="317"/>
      <c r="B2760" s="318"/>
      <c r="H2760" s="320"/>
      <c r="I2760" s="320"/>
      <c r="J2760" s="321"/>
      <c r="L2760" s="322"/>
      <c r="M2760" s="328"/>
    </row>
    <row r="2761" spans="1:13" s="319" customFormat="1">
      <c r="A2761" s="317"/>
      <c r="B2761" s="318"/>
      <c r="H2761" s="320"/>
      <c r="I2761" s="320"/>
      <c r="J2761" s="321"/>
      <c r="L2761" s="322"/>
      <c r="M2761" s="328"/>
    </row>
    <row r="2762" spans="1:13" s="319" customFormat="1">
      <c r="A2762" s="317"/>
      <c r="B2762" s="318"/>
      <c r="H2762" s="320"/>
      <c r="I2762" s="320"/>
      <c r="J2762" s="321"/>
      <c r="L2762" s="322"/>
      <c r="M2762" s="328"/>
    </row>
    <row r="2763" spans="1:13" s="319" customFormat="1">
      <c r="A2763" s="317"/>
      <c r="B2763" s="318"/>
      <c r="H2763" s="320"/>
      <c r="I2763" s="320"/>
      <c r="J2763" s="321"/>
      <c r="L2763" s="322"/>
      <c r="M2763" s="328"/>
    </row>
    <row r="2764" spans="1:13" s="319" customFormat="1">
      <c r="A2764" s="317"/>
      <c r="B2764" s="318"/>
      <c r="H2764" s="320"/>
      <c r="I2764" s="320"/>
      <c r="J2764" s="321"/>
      <c r="L2764" s="322"/>
      <c r="M2764" s="328"/>
    </row>
    <row r="2765" spans="1:13" s="319" customFormat="1">
      <c r="A2765" s="317"/>
      <c r="B2765" s="318"/>
      <c r="H2765" s="320"/>
      <c r="I2765" s="320"/>
      <c r="J2765" s="321"/>
      <c r="L2765" s="322"/>
      <c r="M2765" s="328"/>
    </row>
    <row r="2766" spans="1:13" s="319" customFormat="1">
      <c r="A2766" s="317"/>
      <c r="B2766" s="318"/>
      <c r="H2766" s="320"/>
      <c r="I2766" s="320"/>
      <c r="J2766" s="321"/>
      <c r="L2766" s="322"/>
      <c r="M2766" s="328"/>
    </row>
    <row r="2767" spans="1:13" s="319" customFormat="1">
      <c r="A2767" s="317"/>
      <c r="B2767" s="318"/>
      <c r="H2767" s="320"/>
      <c r="I2767" s="320"/>
      <c r="J2767" s="321"/>
      <c r="L2767" s="322"/>
      <c r="M2767" s="328"/>
    </row>
    <row r="2768" spans="1:13" s="319" customFormat="1">
      <c r="A2768" s="317"/>
      <c r="B2768" s="318"/>
      <c r="H2768" s="320"/>
      <c r="I2768" s="320"/>
      <c r="J2768" s="321"/>
      <c r="L2768" s="322"/>
      <c r="M2768" s="328"/>
    </row>
    <row r="2769" spans="1:13" s="319" customFormat="1">
      <c r="A2769" s="317"/>
      <c r="B2769" s="318"/>
      <c r="H2769" s="320"/>
      <c r="I2769" s="320"/>
      <c r="J2769" s="321"/>
      <c r="L2769" s="322"/>
      <c r="M2769" s="328"/>
    </row>
    <row r="2770" spans="1:13" s="319" customFormat="1">
      <c r="A2770" s="317"/>
      <c r="B2770" s="318"/>
      <c r="H2770" s="320"/>
      <c r="I2770" s="320"/>
      <c r="J2770" s="321"/>
      <c r="L2770" s="322"/>
      <c r="M2770" s="328"/>
    </row>
    <row r="2771" spans="1:13" s="319" customFormat="1">
      <c r="A2771" s="317"/>
      <c r="B2771" s="318"/>
      <c r="H2771" s="320"/>
      <c r="I2771" s="320"/>
      <c r="J2771" s="321"/>
      <c r="L2771" s="322"/>
      <c r="M2771" s="328"/>
    </row>
    <row r="2772" spans="1:13" s="319" customFormat="1">
      <c r="A2772" s="317"/>
      <c r="B2772" s="318"/>
      <c r="H2772" s="320"/>
      <c r="I2772" s="320"/>
      <c r="J2772" s="321"/>
      <c r="L2772" s="322"/>
      <c r="M2772" s="328"/>
    </row>
    <row r="2773" spans="1:13" s="319" customFormat="1">
      <c r="A2773" s="317"/>
      <c r="B2773" s="318"/>
      <c r="H2773" s="320"/>
      <c r="I2773" s="320"/>
      <c r="J2773" s="321"/>
      <c r="L2773" s="322"/>
      <c r="M2773" s="328"/>
    </row>
    <row r="2774" spans="1:13" s="319" customFormat="1">
      <c r="A2774" s="317"/>
      <c r="B2774" s="318"/>
      <c r="H2774" s="320"/>
      <c r="I2774" s="320"/>
      <c r="J2774" s="321"/>
      <c r="L2774" s="322"/>
      <c r="M2774" s="328"/>
    </row>
    <row r="2775" spans="1:13" s="319" customFormat="1">
      <c r="A2775" s="317"/>
      <c r="B2775" s="318"/>
      <c r="H2775" s="320"/>
      <c r="I2775" s="320"/>
      <c r="J2775" s="321"/>
      <c r="L2775" s="322"/>
      <c r="M2775" s="328"/>
    </row>
    <row r="2776" spans="1:13" s="319" customFormat="1">
      <c r="A2776" s="317"/>
      <c r="B2776" s="318"/>
      <c r="H2776" s="320"/>
      <c r="I2776" s="320"/>
      <c r="J2776" s="321"/>
      <c r="L2776" s="322"/>
      <c r="M2776" s="328"/>
    </row>
    <row r="2777" spans="1:13" s="319" customFormat="1">
      <c r="A2777" s="317"/>
      <c r="B2777" s="318"/>
      <c r="H2777" s="320"/>
      <c r="I2777" s="320"/>
      <c r="J2777" s="321"/>
      <c r="L2777" s="322"/>
      <c r="M2777" s="328"/>
    </row>
    <row r="2778" spans="1:13" s="319" customFormat="1">
      <c r="A2778" s="317"/>
      <c r="B2778" s="318"/>
      <c r="H2778" s="320"/>
      <c r="I2778" s="320"/>
      <c r="J2778" s="321"/>
      <c r="L2778" s="322"/>
      <c r="M2778" s="328"/>
    </row>
    <row r="2779" spans="1:13" s="319" customFormat="1">
      <c r="A2779" s="317"/>
      <c r="B2779" s="318"/>
      <c r="H2779" s="320"/>
      <c r="I2779" s="320"/>
      <c r="J2779" s="321"/>
      <c r="L2779" s="322"/>
      <c r="M2779" s="328"/>
    </row>
    <row r="2780" spans="1:13" s="319" customFormat="1">
      <c r="A2780" s="317"/>
      <c r="B2780" s="318"/>
      <c r="H2780" s="320"/>
      <c r="I2780" s="320"/>
      <c r="J2780" s="321"/>
      <c r="L2780" s="322"/>
      <c r="M2780" s="328"/>
    </row>
    <row r="2781" spans="1:13" s="319" customFormat="1">
      <c r="A2781" s="317"/>
      <c r="B2781" s="318"/>
      <c r="H2781" s="320"/>
      <c r="I2781" s="320"/>
      <c r="J2781" s="321"/>
      <c r="L2781" s="322"/>
      <c r="M2781" s="328"/>
    </row>
    <row r="2782" spans="1:13" s="319" customFormat="1">
      <c r="A2782" s="317"/>
      <c r="B2782" s="318"/>
      <c r="H2782" s="320"/>
      <c r="I2782" s="320"/>
      <c r="J2782" s="321"/>
      <c r="L2782" s="322"/>
      <c r="M2782" s="328"/>
    </row>
    <row r="2783" spans="1:13" s="319" customFormat="1">
      <c r="A2783" s="317"/>
      <c r="B2783" s="318"/>
      <c r="H2783" s="320"/>
      <c r="I2783" s="320"/>
      <c r="J2783" s="321"/>
      <c r="L2783" s="322"/>
      <c r="M2783" s="328"/>
    </row>
    <row r="2784" spans="1:13" s="319" customFormat="1">
      <c r="A2784" s="317"/>
      <c r="B2784" s="318"/>
      <c r="H2784" s="320"/>
      <c r="I2784" s="320"/>
      <c r="J2784" s="321"/>
      <c r="L2784" s="322"/>
      <c r="M2784" s="328"/>
    </row>
    <row r="2785" spans="1:13" s="319" customFormat="1">
      <c r="A2785" s="317"/>
      <c r="B2785" s="318"/>
      <c r="H2785" s="320"/>
      <c r="I2785" s="320"/>
      <c r="J2785" s="321"/>
      <c r="L2785" s="322"/>
      <c r="M2785" s="328"/>
    </row>
    <row r="2786" spans="1:13" s="319" customFormat="1">
      <c r="A2786" s="317"/>
      <c r="B2786" s="318"/>
      <c r="H2786" s="320"/>
      <c r="I2786" s="320"/>
      <c r="J2786" s="321"/>
      <c r="L2786" s="322"/>
      <c r="M2786" s="328"/>
    </row>
    <row r="2787" spans="1:13" s="319" customFormat="1">
      <c r="A2787" s="317"/>
      <c r="B2787" s="318"/>
      <c r="H2787" s="320"/>
      <c r="I2787" s="320"/>
      <c r="J2787" s="321"/>
      <c r="L2787" s="322"/>
      <c r="M2787" s="328"/>
    </row>
    <row r="2788" spans="1:13" s="319" customFormat="1">
      <c r="A2788" s="317"/>
      <c r="B2788" s="318"/>
      <c r="H2788" s="320"/>
      <c r="I2788" s="320"/>
      <c r="J2788" s="321"/>
      <c r="L2788" s="322"/>
      <c r="M2788" s="328"/>
    </row>
    <row r="2789" spans="1:13" s="319" customFormat="1">
      <c r="A2789" s="317"/>
      <c r="B2789" s="318"/>
      <c r="H2789" s="320"/>
      <c r="I2789" s="320"/>
      <c r="J2789" s="321"/>
      <c r="L2789" s="322"/>
      <c r="M2789" s="328"/>
    </row>
    <row r="2790" spans="1:13" s="319" customFormat="1">
      <c r="A2790" s="317"/>
      <c r="B2790" s="318"/>
      <c r="H2790" s="320"/>
      <c r="I2790" s="320"/>
      <c r="J2790" s="321"/>
      <c r="L2790" s="322"/>
      <c r="M2790" s="328"/>
    </row>
    <row r="2791" spans="1:13" s="319" customFormat="1">
      <c r="A2791" s="317"/>
      <c r="B2791" s="318"/>
      <c r="H2791" s="320"/>
      <c r="I2791" s="320"/>
      <c r="J2791" s="321"/>
      <c r="L2791" s="322"/>
      <c r="M2791" s="328"/>
    </row>
    <row r="2792" spans="1:13" s="319" customFormat="1">
      <c r="A2792" s="317"/>
      <c r="B2792" s="318"/>
      <c r="H2792" s="320"/>
      <c r="I2792" s="320"/>
      <c r="J2792" s="321"/>
      <c r="L2792" s="322"/>
      <c r="M2792" s="328"/>
    </row>
    <row r="2793" spans="1:13" s="319" customFormat="1">
      <c r="A2793" s="317"/>
      <c r="B2793" s="318"/>
      <c r="H2793" s="320"/>
      <c r="I2793" s="320"/>
      <c r="J2793" s="321"/>
      <c r="L2793" s="322"/>
      <c r="M2793" s="328"/>
    </row>
    <row r="2794" spans="1:13" s="319" customFormat="1">
      <c r="A2794" s="317"/>
      <c r="B2794" s="318"/>
      <c r="H2794" s="320"/>
      <c r="I2794" s="320"/>
      <c r="J2794" s="321"/>
      <c r="L2794" s="322"/>
      <c r="M2794" s="328"/>
    </row>
    <row r="2795" spans="1:13" s="319" customFormat="1">
      <c r="A2795" s="317"/>
      <c r="B2795" s="318"/>
      <c r="H2795" s="320"/>
      <c r="I2795" s="320"/>
      <c r="J2795" s="321"/>
      <c r="L2795" s="322"/>
      <c r="M2795" s="328"/>
    </row>
    <row r="2796" spans="1:13" s="319" customFormat="1">
      <c r="A2796" s="317"/>
      <c r="B2796" s="318"/>
      <c r="H2796" s="320"/>
      <c r="I2796" s="320"/>
      <c r="J2796" s="321"/>
      <c r="L2796" s="322"/>
      <c r="M2796" s="328"/>
    </row>
    <row r="2797" spans="1:13" s="319" customFormat="1">
      <c r="A2797" s="317"/>
      <c r="B2797" s="318"/>
      <c r="H2797" s="320"/>
      <c r="I2797" s="320"/>
      <c r="J2797" s="321"/>
      <c r="L2797" s="322"/>
      <c r="M2797" s="328"/>
    </row>
    <row r="2798" spans="1:13" s="319" customFormat="1">
      <c r="A2798" s="317"/>
      <c r="B2798" s="318"/>
      <c r="H2798" s="320"/>
      <c r="I2798" s="320"/>
      <c r="J2798" s="321"/>
      <c r="L2798" s="322"/>
      <c r="M2798" s="328"/>
    </row>
    <row r="2799" spans="1:13" s="319" customFormat="1">
      <c r="A2799" s="317"/>
      <c r="B2799" s="318"/>
      <c r="H2799" s="320"/>
      <c r="I2799" s="320"/>
      <c r="J2799" s="321"/>
      <c r="L2799" s="322"/>
      <c r="M2799" s="328"/>
    </row>
    <row r="2800" spans="1:13" s="319" customFormat="1">
      <c r="A2800" s="317"/>
      <c r="B2800" s="318"/>
      <c r="H2800" s="320"/>
      <c r="I2800" s="320"/>
      <c r="J2800" s="321"/>
      <c r="L2800" s="322"/>
      <c r="M2800" s="328"/>
    </row>
    <row r="2801" spans="1:13" s="319" customFormat="1">
      <c r="A2801" s="317"/>
      <c r="B2801" s="318"/>
      <c r="H2801" s="320"/>
      <c r="I2801" s="320"/>
      <c r="J2801" s="321"/>
      <c r="L2801" s="322"/>
      <c r="M2801" s="328"/>
    </row>
    <row r="2802" spans="1:13" s="319" customFormat="1">
      <c r="A2802" s="317"/>
      <c r="B2802" s="318"/>
      <c r="H2802" s="320"/>
      <c r="I2802" s="320"/>
      <c r="J2802" s="321"/>
      <c r="L2802" s="322"/>
      <c r="M2802" s="328"/>
    </row>
    <row r="2803" spans="1:13" s="319" customFormat="1">
      <c r="A2803" s="317"/>
      <c r="B2803" s="318"/>
      <c r="H2803" s="320"/>
      <c r="I2803" s="320"/>
      <c r="J2803" s="321"/>
      <c r="L2803" s="322"/>
      <c r="M2803" s="328"/>
    </row>
    <row r="2804" spans="1:13" s="319" customFormat="1">
      <c r="A2804" s="317"/>
      <c r="B2804" s="318"/>
      <c r="H2804" s="320"/>
      <c r="I2804" s="320"/>
      <c r="J2804" s="321"/>
      <c r="L2804" s="322"/>
      <c r="M2804" s="328"/>
    </row>
    <row r="2805" spans="1:13" s="319" customFormat="1">
      <c r="A2805" s="317"/>
      <c r="B2805" s="318"/>
      <c r="H2805" s="320"/>
      <c r="I2805" s="320"/>
      <c r="J2805" s="321"/>
      <c r="L2805" s="322"/>
      <c r="M2805" s="328"/>
    </row>
    <row r="2806" spans="1:13" s="319" customFormat="1">
      <c r="A2806" s="317"/>
      <c r="B2806" s="318"/>
      <c r="H2806" s="320"/>
      <c r="I2806" s="320"/>
      <c r="J2806" s="321"/>
      <c r="L2806" s="322"/>
      <c r="M2806" s="328"/>
    </row>
    <row r="2807" spans="1:13" s="319" customFormat="1">
      <c r="A2807" s="317"/>
      <c r="B2807" s="318"/>
      <c r="H2807" s="320"/>
      <c r="I2807" s="320"/>
      <c r="J2807" s="321"/>
      <c r="L2807" s="322"/>
      <c r="M2807" s="328"/>
    </row>
    <row r="2808" spans="1:13" s="319" customFormat="1">
      <c r="A2808" s="317"/>
      <c r="B2808" s="318"/>
      <c r="H2808" s="320"/>
      <c r="I2808" s="320"/>
      <c r="J2808" s="321"/>
      <c r="L2808" s="322"/>
      <c r="M2808" s="328"/>
    </row>
    <row r="2809" spans="1:13" s="319" customFormat="1">
      <c r="A2809" s="317"/>
      <c r="B2809" s="318"/>
      <c r="H2809" s="320"/>
      <c r="I2809" s="320"/>
      <c r="J2809" s="321"/>
      <c r="L2809" s="322"/>
      <c r="M2809" s="328"/>
    </row>
    <row r="2810" spans="1:13" s="319" customFormat="1">
      <c r="A2810" s="317"/>
      <c r="B2810" s="318"/>
      <c r="H2810" s="320"/>
      <c r="I2810" s="320"/>
      <c r="J2810" s="321"/>
      <c r="L2810" s="322"/>
      <c r="M2810" s="328"/>
    </row>
    <row r="2811" spans="1:13" s="319" customFormat="1">
      <c r="A2811" s="317"/>
      <c r="B2811" s="318"/>
      <c r="H2811" s="320"/>
      <c r="I2811" s="320"/>
      <c r="J2811" s="321"/>
      <c r="L2811" s="322"/>
      <c r="M2811" s="328"/>
    </row>
    <row r="2812" spans="1:13" s="319" customFormat="1">
      <c r="A2812" s="317"/>
      <c r="B2812" s="318"/>
      <c r="H2812" s="320"/>
      <c r="I2812" s="320"/>
      <c r="J2812" s="321"/>
      <c r="L2812" s="322"/>
      <c r="M2812" s="328"/>
    </row>
    <row r="2813" spans="1:13" s="319" customFormat="1">
      <c r="A2813" s="317"/>
      <c r="B2813" s="318"/>
      <c r="H2813" s="320"/>
      <c r="I2813" s="320"/>
      <c r="J2813" s="321"/>
      <c r="L2813" s="322"/>
      <c r="M2813" s="328"/>
    </row>
    <row r="2814" spans="1:13" s="319" customFormat="1">
      <c r="A2814" s="317"/>
      <c r="B2814" s="318"/>
      <c r="H2814" s="320"/>
      <c r="I2814" s="320"/>
      <c r="J2814" s="321"/>
      <c r="L2814" s="322"/>
      <c r="M2814" s="328"/>
    </row>
    <row r="2815" spans="1:13" s="319" customFormat="1">
      <c r="A2815" s="317"/>
      <c r="B2815" s="318"/>
      <c r="H2815" s="320"/>
      <c r="I2815" s="320"/>
      <c r="J2815" s="321"/>
      <c r="L2815" s="322"/>
      <c r="M2815" s="328"/>
    </row>
    <row r="2816" spans="1:13" s="319" customFormat="1">
      <c r="A2816" s="317"/>
      <c r="B2816" s="318"/>
      <c r="H2816" s="320"/>
      <c r="I2816" s="320"/>
      <c r="J2816" s="321"/>
      <c r="L2816" s="322"/>
      <c r="M2816" s="328"/>
    </row>
    <row r="2817" spans="1:13" s="319" customFormat="1">
      <c r="A2817" s="317"/>
      <c r="B2817" s="318"/>
      <c r="H2817" s="320"/>
      <c r="I2817" s="320"/>
      <c r="J2817" s="321"/>
      <c r="L2817" s="322"/>
      <c r="M2817" s="328"/>
    </row>
    <row r="2818" spans="1:13" s="319" customFormat="1">
      <c r="A2818" s="317"/>
      <c r="B2818" s="318"/>
      <c r="H2818" s="320"/>
      <c r="I2818" s="320"/>
      <c r="J2818" s="321"/>
      <c r="L2818" s="322"/>
      <c r="M2818" s="328"/>
    </row>
    <row r="2819" spans="1:13" s="319" customFormat="1">
      <c r="A2819" s="317"/>
      <c r="B2819" s="318"/>
      <c r="H2819" s="320"/>
      <c r="I2819" s="320"/>
      <c r="J2819" s="321"/>
      <c r="L2819" s="322"/>
      <c r="M2819" s="328"/>
    </row>
    <row r="2820" spans="1:13" s="319" customFormat="1">
      <c r="A2820" s="317"/>
      <c r="B2820" s="318"/>
      <c r="H2820" s="320"/>
      <c r="I2820" s="320"/>
      <c r="J2820" s="321"/>
      <c r="L2820" s="322"/>
      <c r="M2820" s="328"/>
    </row>
    <row r="2821" spans="1:13" s="319" customFormat="1">
      <c r="A2821" s="317"/>
      <c r="B2821" s="318"/>
      <c r="H2821" s="320"/>
      <c r="I2821" s="320"/>
      <c r="J2821" s="321"/>
      <c r="L2821" s="322"/>
      <c r="M2821" s="328"/>
    </row>
    <row r="2822" spans="1:13" s="319" customFormat="1">
      <c r="A2822" s="317"/>
      <c r="B2822" s="318"/>
      <c r="H2822" s="320"/>
      <c r="I2822" s="320"/>
      <c r="J2822" s="321"/>
      <c r="L2822" s="322"/>
      <c r="M2822" s="328"/>
    </row>
    <row r="2823" spans="1:13" s="319" customFormat="1">
      <c r="A2823" s="317"/>
      <c r="B2823" s="318"/>
      <c r="H2823" s="320"/>
      <c r="I2823" s="320"/>
      <c r="J2823" s="321"/>
      <c r="L2823" s="322"/>
      <c r="M2823" s="328"/>
    </row>
    <row r="2824" spans="1:13" s="319" customFormat="1">
      <c r="A2824" s="317"/>
      <c r="B2824" s="318"/>
      <c r="H2824" s="320"/>
      <c r="I2824" s="320"/>
      <c r="J2824" s="321"/>
      <c r="L2824" s="322"/>
      <c r="M2824" s="328"/>
    </row>
    <row r="2825" spans="1:13" s="319" customFormat="1">
      <c r="A2825" s="317"/>
      <c r="B2825" s="318"/>
      <c r="H2825" s="320"/>
      <c r="I2825" s="320"/>
      <c r="J2825" s="321"/>
      <c r="L2825" s="322"/>
      <c r="M2825" s="328"/>
    </row>
    <row r="2826" spans="1:13" s="319" customFormat="1">
      <c r="A2826" s="317"/>
      <c r="B2826" s="318"/>
      <c r="H2826" s="320"/>
      <c r="I2826" s="320"/>
      <c r="J2826" s="321"/>
      <c r="L2826" s="322"/>
      <c r="M2826" s="328"/>
    </row>
    <row r="2827" spans="1:13" s="319" customFormat="1">
      <c r="A2827" s="317"/>
      <c r="B2827" s="318"/>
      <c r="H2827" s="320"/>
      <c r="I2827" s="320"/>
      <c r="J2827" s="321"/>
      <c r="L2827" s="322"/>
      <c r="M2827" s="328"/>
    </row>
    <row r="2828" spans="1:13" s="319" customFormat="1">
      <c r="A2828" s="317"/>
      <c r="B2828" s="318"/>
      <c r="H2828" s="320"/>
      <c r="I2828" s="320"/>
      <c r="J2828" s="321"/>
      <c r="L2828" s="322"/>
      <c r="M2828" s="328"/>
    </row>
    <row r="2829" spans="1:13" s="319" customFormat="1">
      <c r="A2829" s="317"/>
      <c r="B2829" s="318"/>
      <c r="H2829" s="320"/>
      <c r="I2829" s="320"/>
      <c r="J2829" s="321"/>
      <c r="L2829" s="322"/>
      <c r="M2829" s="328"/>
    </row>
    <row r="2830" spans="1:13" s="319" customFormat="1">
      <c r="A2830" s="317"/>
      <c r="B2830" s="318"/>
      <c r="H2830" s="320"/>
      <c r="I2830" s="320"/>
      <c r="J2830" s="321"/>
      <c r="L2830" s="322"/>
      <c r="M2830" s="328"/>
    </row>
    <row r="2831" spans="1:13" s="319" customFormat="1">
      <c r="A2831" s="317"/>
      <c r="B2831" s="318"/>
      <c r="H2831" s="320"/>
      <c r="I2831" s="320"/>
      <c r="J2831" s="321"/>
      <c r="L2831" s="322"/>
      <c r="M2831" s="328"/>
    </row>
    <row r="2832" spans="1:13" s="319" customFormat="1">
      <c r="A2832" s="317"/>
      <c r="B2832" s="318"/>
      <c r="H2832" s="320"/>
      <c r="I2832" s="320"/>
      <c r="J2832" s="321"/>
      <c r="L2832" s="322"/>
      <c r="M2832" s="328"/>
    </row>
    <row r="2833" spans="1:13" s="319" customFormat="1">
      <c r="A2833" s="317"/>
      <c r="B2833" s="318"/>
      <c r="H2833" s="320"/>
      <c r="I2833" s="320"/>
      <c r="J2833" s="321"/>
      <c r="L2833" s="322"/>
      <c r="M2833" s="328"/>
    </row>
    <row r="2834" spans="1:13" s="319" customFormat="1">
      <c r="A2834" s="317"/>
      <c r="B2834" s="318"/>
      <c r="H2834" s="320"/>
      <c r="I2834" s="320"/>
      <c r="J2834" s="321"/>
      <c r="L2834" s="322"/>
      <c r="M2834" s="328"/>
    </row>
    <row r="2835" spans="1:13" s="319" customFormat="1">
      <c r="A2835" s="317"/>
      <c r="B2835" s="318"/>
      <c r="H2835" s="320"/>
      <c r="I2835" s="320"/>
      <c r="J2835" s="321"/>
      <c r="L2835" s="322"/>
      <c r="M2835" s="328"/>
    </row>
    <row r="2836" spans="1:13" s="319" customFormat="1">
      <c r="A2836" s="317"/>
      <c r="B2836" s="318"/>
      <c r="H2836" s="320"/>
      <c r="I2836" s="320"/>
      <c r="J2836" s="321"/>
      <c r="L2836" s="322"/>
      <c r="M2836" s="328"/>
    </row>
    <row r="2837" spans="1:13" s="319" customFormat="1">
      <c r="A2837" s="317"/>
      <c r="B2837" s="318"/>
      <c r="H2837" s="320"/>
      <c r="I2837" s="320"/>
      <c r="J2837" s="321"/>
      <c r="L2837" s="322"/>
      <c r="M2837" s="328"/>
    </row>
    <row r="2838" spans="1:13" s="319" customFormat="1">
      <c r="A2838" s="317"/>
      <c r="B2838" s="318"/>
      <c r="H2838" s="320"/>
      <c r="I2838" s="320"/>
      <c r="J2838" s="321"/>
      <c r="L2838" s="322"/>
      <c r="M2838" s="328"/>
    </row>
    <row r="2839" spans="1:13" s="319" customFormat="1">
      <c r="A2839" s="317"/>
      <c r="B2839" s="318"/>
      <c r="H2839" s="320"/>
      <c r="I2839" s="320"/>
      <c r="J2839" s="321"/>
      <c r="L2839" s="322"/>
      <c r="M2839" s="328"/>
    </row>
    <row r="2840" spans="1:13" s="319" customFormat="1">
      <c r="A2840" s="317"/>
      <c r="B2840" s="318"/>
      <c r="H2840" s="320"/>
      <c r="I2840" s="320"/>
      <c r="J2840" s="321"/>
      <c r="L2840" s="322"/>
      <c r="M2840" s="328"/>
    </row>
    <row r="2841" spans="1:13" s="319" customFormat="1">
      <c r="A2841" s="317"/>
      <c r="B2841" s="318"/>
      <c r="H2841" s="320"/>
      <c r="I2841" s="320"/>
      <c r="J2841" s="321"/>
      <c r="L2841" s="322"/>
      <c r="M2841" s="328"/>
    </row>
    <row r="2842" spans="1:13" s="319" customFormat="1">
      <c r="A2842" s="317"/>
      <c r="B2842" s="318"/>
      <c r="H2842" s="320"/>
      <c r="I2842" s="320"/>
      <c r="J2842" s="321"/>
      <c r="L2842" s="322"/>
      <c r="M2842" s="328"/>
    </row>
    <row r="2843" spans="1:13" s="319" customFormat="1">
      <c r="A2843" s="317"/>
      <c r="B2843" s="318"/>
      <c r="H2843" s="320"/>
      <c r="I2843" s="320"/>
      <c r="J2843" s="321"/>
      <c r="L2843" s="322"/>
      <c r="M2843" s="328"/>
    </row>
    <row r="2844" spans="1:13" s="319" customFormat="1">
      <c r="A2844" s="317"/>
      <c r="B2844" s="318"/>
      <c r="H2844" s="320"/>
      <c r="I2844" s="320"/>
      <c r="J2844" s="321"/>
      <c r="L2844" s="322"/>
      <c r="M2844" s="328"/>
    </row>
    <row r="2845" spans="1:13" s="319" customFormat="1">
      <c r="A2845" s="317"/>
      <c r="B2845" s="318"/>
      <c r="H2845" s="320"/>
      <c r="I2845" s="320"/>
      <c r="J2845" s="321"/>
      <c r="L2845" s="322"/>
      <c r="M2845" s="328"/>
    </row>
    <row r="2846" spans="1:13" s="319" customFormat="1">
      <c r="A2846" s="317"/>
      <c r="B2846" s="318"/>
      <c r="H2846" s="320"/>
      <c r="I2846" s="320"/>
      <c r="J2846" s="321"/>
      <c r="L2846" s="322"/>
      <c r="M2846" s="328"/>
    </row>
    <row r="2847" spans="1:13" s="319" customFormat="1">
      <c r="A2847" s="317"/>
      <c r="B2847" s="318"/>
      <c r="H2847" s="320"/>
      <c r="I2847" s="320"/>
      <c r="J2847" s="321"/>
      <c r="L2847" s="322"/>
      <c r="M2847" s="328"/>
    </row>
    <row r="2848" spans="1:13" s="319" customFormat="1">
      <c r="A2848" s="317"/>
      <c r="B2848" s="318"/>
      <c r="H2848" s="320"/>
      <c r="I2848" s="320"/>
      <c r="J2848" s="321"/>
      <c r="L2848" s="322"/>
      <c r="M2848" s="328"/>
    </row>
    <row r="2849" spans="1:13" s="319" customFormat="1">
      <c r="A2849" s="317"/>
      <c r="B2849" s="318"/>
      <c r="H2849" s="320"/>
      <c r="I2849" s="320"/>
      <c r="J2849" s="321"/>
      <c r="L2849" s="322"/>
      <c r="M2849" s="328"/>
    </row>
    <row r="2850" spans="1:13" s="319" customFormat="1">
      <c r="A2850" s="317"/>
      <c r="B2850" s="318"/>
      <c r="H2850" s="320"/>
      <c r="I2850" s="320"/>
      <c r="J2850" s="321"/>
      <c r="L2850" s="322"/>
      <c r="M2850" s="328"/>
    </row>
    <row r="2851" spans="1:13" s="319" customFormat="1">
      <c r="A2851" s="317"/>
      <c r="B2851" s="318"/>
      <c r="H2851" s="320"/>
      <c r="I2851" s="320"/>
      <c r="J2851" s="321"/>
      <c r="L2851" s="322"/>
      <c r="M2851" s="328"/>
    </row>
    <row r="2852" spans="1:13" s="319" customFormat="1">
      <c r="A2852" s="317"/>
      <c r="B2852" s="318"/>
      <c r="H2852" s="320"/>
      <c r="I2852" s="320"/>
      <c r="J2852" s="321"/>
      <c r="L2852" s="322"/>
      <c r="M2852" s="328"/>
    </row>
    <row r="2853" spans="1:13" s="319" customFormat="1">
      <c r="A2853" s="317"/>
      <c r="B2853" s="318"/>
      <c r="H2853" s="320"/>
      <c r="I2853" s="320"/>
      <c r="J2853" s="321"/>
      <c r="L2853" s="322"/>
      <c r="M2853" s="328"/>
    </row>
    <row r="2854" spans="1:13" s="319" customFormat="1">
      <c r="A2854" s="317"/>
      <c r="B2854" s="318"/>
      <c r="H2854" s="320"/>
      <c r="I2854" s="320"/>
      <c r="J2854" s="321"/>
      <c r="L2854" s="322"/>
      <c r="M2854" s="328"/>
    </row>
    <row r="2855" spans="1:13" s="319" customFormat="1">
      <c r="A2855" s="317"/>
      <c r="B2855" s="318"/>
      <c r="H2855" s="320"/>
      <c r="I2855" s="320"/>
      <c r="J2855" s="321"/>
      <c r="L2855" s="322"/>
      <c r="M2855" s="328"/>
    </row>
    <row r="2856" spans="1:13" s="319" customFormat="1">
      <c r="A2856" s="317"/>
      <c r="B2856" s="318"/>
      <c r="H2856" s="320"/>
      <c r="I2856" s="320"/>
      <c r="J2856" s="321"/>
      <c r="L2856" s="322"/>
      <c r="M2856" s="328"/>
    </row>
    <row r="2857" spans="1:13" s="319" customFormat="1">
      <c r="A2857" s="317"/>
      <c r="B2857" s="318"/>
      <c r="H2857" s="320"/>
      <c r="I2857" s="320"/>
      <c r="J2857" s="321"/>
      <c r="L2857" s="322"/>
      <c r="M2857" s="328"/>
    </row>
    <row r="2858" spans="1:13" s="319" customFormat="1">
      <c r="A2858" s="317"/>
      <c r="B2858" s="318"/>
      <c r="H2858" s="320"/>
      <c r="I2858" s="320"/>
      <c r="J2858" s="321"/>
      <c r="L2858" s="322"/>
      <c r="M2858" s="328"/>
    </row>
    <row r="2859" spans="1:13" s="319" customFormat="1">
      <c r="A2859" s="317"/>
      <c r="B2859" s="318"/>
      <c r="H2859" s="320"/>
      <c r="I2859" s="320"/>
      <c r="J2859" s="321"/>
      <c r="L2859" s="322"/>
      <c r="M2859" s="328"/>
    </row>
    <row r="2860" spans="1:13" s="319" customFormat="1">
      <c r="A2860" s="317"/>
      <c r="B2860" s="318"/>
      <c r="H2860" s="320"/>
      <c r="I2860" s="320"/>
      <c r="J2860" s="321"/>
      <c r="L2860" s="322"/>
      <c r="M2860" s="328"/>
    </row>
    <row r="2861" spans="1:13" s="319" customFormat="1">
      <c r="A2861" s="317"/>
      <c r="B2861" s="318"/>
      <c r="H2861" s="320"/>
      <c r="I2861" s="320"/>
      <c r="J2861" s="321"/>
      <c r="L2861" s="322"/>
      <c r="M2861" s="328"/>
    </row>
    <row r="2862" spans="1:13" s="319" customFormat="1">
      <c r="A2862" s="317"/>
      <c r="B2862" s="318"/>
      <c r="H2862" s="320"/>
      <c r="I2862" s="320"/>
      <c r="J2862" s="321"/>
      <c r="L2862" s="322"/>
      <c r="M2862" s="328"/>
    </row>
    <row r="2863" spans="1:13" s="319" customFormat="1">
      <c r="A2863" s="317"/>
      <c r="B2863" s="318"/>
      <c r="H2863" s="320"/>
      <c r="I2863" s="320"/>
      <c r="J2863" s="321"/>
      <c r="L2863" s="322"/>
      <c r="M2863" s="328"/>
    </row>
    <row r="2864" spans="1:13" s="319" customFormat="1">
      <c r="A2864" s="317"/>
      <c r="B2864" s="318"/>
      <c r="H2864" s="320"/>
      <c r="I2864" s="320"/>
      <c r="J2864" s="321"/>
      <c r="L2864" s="322"/>
      <c r="M2864" s="328"/>
    </row>
    <row r="2865" spans="1:13" s="319" customFormat="1">
      <c r="A2865" s="317"/>
      <c r="B2865" s="318"/>
      <c r="H2865" s="320"/>
      <c r="I2865" s="320"/>
      <c r="J2865" s="321"/>
      <c r="L2865" s="322"/>
      <c r="M2865" s="328"/>
    </row>
    <row r="2866" spans="1:13" s="319" customFormat="1">
      <c r="A2866" s="317"/>
      <c r="B2866" s="318"/>
      <c r="H2866" s="320"/>
      <c r="I2866" s="320"/>
      <c r="J2866" s="321"/>
      <c r="L2866" s="322"/>
      <c r="M2866" s="328"/>
    </row>
    <row r="2867" spans="1:13" s="319" customFormat="1">
      <c r="A2867" s="317"/>
      <c r="B2867" s="318"/>
      <c r="H2867" s="320"/>
      <c r="I2867" s="320"/>
      <c r="J2867" s="321"/>
      <c r="L2867" s="322"/>
      <c r="M2867" s="328"/>
    </row>
    <row r="2868" spans="1:13" s="319" customFormat="1">
      <c r="A2868" s="317"/>
      <c r="B2868" s="318"/>
      <c r="H2868" s="320"/>
      <c r="I2868" s="320"/>
      <c r="J2868" s="321"/>
      <c r="L2868" s="322"/>
      <c r="M2868" s="328"/>
    </row>
    <row r="2869" spans="1:13" s="319" customFormat="1">
      <c r="A2869" s="317"/>
      <c r="B2869" s="318"/>
      <c r="H2869" s="320"/>
      <c r="I2869" s="320"/>
      <c r="J2869" s="321"/>
      <c r="L2869" s="322"/>
      <c r="M2869" s="328"/>
    </row>
    <row r="2870" spans="1:13" s="319" customFormat="1">
      <c r="A2870" s="317"/>
      <c r="B2870" s="318"/>
      <c r="H2870" s="320"/>
      <c r="I2870" s="320"/>
      <c r="J2870" s="321"/>
      <c r="L2870" s="322"/>
      <c r="M2870" s="328"/>
    </row>
    <row r="2871" spans="1:13" s="319" customFormat="1">
      <c r="A2871" s="317"/>
      <c r="B2871" s="318"/>
      <c r="H2871" s="320"/>
      <c r="I2871" s="320"/>
      <c r="J2871" s="321"/>
      <c r="L2871" s="322"/>
      <c r="M2871" s="328"/>
    </row>
    <row r="2872" spans="1:13" s="319" customFormat="1">
      <c r="A2872" s="317"/>
      <c r="B2872" s="318"/>
      <c r="H2872" s="320"/>
      <c r="I2872" s="320"/>
      <c r="J2872" s="321"/>
      <c r="L2872" s="322"/>
      <c r="M2872" s="328"/>
    </row>
    <row r="2873" spans="1:13" s="319" customFormat="1">
      <c r="A2873" s="317"/>
      <c r="B2873" s="318"/>
      <c r="H2873" s="320"/>
      <c r="I2873" s="320"/>
      <c r="J2873" s="321"/>
      <c r="L2873" s="322"/>
      <c r="M2873" s="328"/>
    </row>
    <row r="2874" spans="1:13" s="319" customFormat="1">
      <c r="A2874" s="317"/>
      <c r="B2874" s="318"/>
      <c r="H2874" s="320"/>
      <c r="I2874" s="320"/>
      <c r="J2874" s="321"/>
      <c r="L2874" s="322"/>
      <c r="M2874" s="328"/>
    </row>
    <row r="2875" spans="1:13" s="319" customFormat="1">
      <c r="A2875" s="317"/>
      <c r="B2875" s="318"/>
      <c r="H2875" s="320"/>
      <c r="I2875" s="320"/>
      <c r="J2875" s="321"/>
      <c r="L2875" s="322"/>
      <c r="M2875" s="328"/>
    </row>
    <row r="2876" spans="1:13" s="319" customFormat="1">
      <c r="A2876" s="317"/>
      <c r="B2876" s="318"/>
      <c r="H2876" s="320"/>
      <c r="I2876" s="320"/>
      <c r="J2876" s="321"/>
      <c r="L2876" s="322"/>
      <c r="M2876" s="328"/>
    </row>
    <row r="2877" spans="1:13" s="319" customFormat="1">
      <c r="A2877" s="317"/>
      <c r="B2877" s="318"/>
      <c r="H2877" s="320"/>
      <c r="I2877" s="320"/>
      <c r="J2877" s="321"/>
      <c r="L2877" s="322"/>
      <c r="M2877" s="328"/>
    </row>
    <row r="2878" spans="1:13" s="319" customFormat="1">
      <c r="A2878" s="317"/>
      <c r="B2878" s="318"/>
      <c r="H2878" s="320"/>
      <c r="I2878" s="320"/>
      <c r="J2878" s="321"/>
      <c r="L2878" s="322"/>
      <c r="M2878" s="328"/>
    </row>
    <row r="2879" spans="1:13" s="319" customFormat="1">
      <c r="A2879" s="317"/>
      <c r="B2879" s="318"/>
      <c r="H2879" s="320"/>
      <c r="I2879" s="320"/>
      <c r="J2879" s="321"/>
      <c r="L2879" s="322"/>
      <c r="M2879" s="328"/>
    </row>
    <row r="2880" spans="1:13" s="319" customFormat="1">
      <c r="A2880" s="317"/>
      <c r="B2880" s="318"/>
      <c r="H2880" s="320"/>
      <c r="I2880" s="320"/>
      <c r="J2880" s="321"/>
      <c r="L2880" s="322"/>
      <c r="M2880" s="328"/>
    </row>
    <row r="2881" spans="1:13" s="319" customFormat="1">
      <c r="A2881" s="317"/>
      <c r="B2881" s="318"/>
      <c r="H2881" s="320"/>
      <c r="I2881" s="320"/>
      <c r="J2881" s="321"/>
      <c r="L2881" s="322"/>
      <c r="M2881" s="328"/>
    </row>
    <row r="2882" spans="1:13" s="319" customFormat="1">
      <c r="A2882" s="317"/>
      <c r="B2882" s="318"/>
      <c r="H2882" s="320"/>
      <c r="I2882" s="320"/>
      <c r="J2882" s="321"/>
      <c r="L2882" s="322"/>
      <c r="M2882" s="328"/>
    </row>
    <row r="2883" spans="1:13" s="319" customFormat="1">
      <c r="A2883" s="317"/>
      <c r="B2883" s="318"/>
      <c r="H2883" s="320"/>
      <c r="I2883" s="320"/>
      <c r="J2883" s="321"/>
      <c r="L2883" s="322"/>
      <c r="M2883" s="328"/>
    </row>
    <row r="2884" spans="1:13" s="319" customFormat="1">
      <c r="A2884" s="317"/>
      <c r="B2884" s="318"/>
      <c r="H2884" s="320"/>
      <c r="I2884" s="320"/>
      <c r="J2884" s="321"/>
      <c r="L2884" s="322"/>
      <c r="M2884" s="328"/>
    </row>
    <row r="2885" spans="1:13" s="319" customFormat="1">
      <c r="A2885" s="317"/>
      <c r="B2885" s="318"/>
      <c r="H2885" s="320"/>
      <c r="I2885" s="320"/>
      <c r="J2885" s="321"/>
      <c r="L2885" s="322"/>
      <c r="M2885" s="328"/>
    </row>
    <row r="2886" spans="1:13" s="319" customFormat="1">
      <c r="A2886" s="317"/>
      <c r="B2886" s="318"/>
      <c r="H2886" s="320"/>
      <c r="I2886" s="320"/>
      <c r="J2886" s="321"/>
      <c r="L2886" s="322"/>
      <c r="M2886" s="328"/>
    </row>
    <row r="2887" spans="1:13" s="319" customFormat="1">
      <c r="A2887" s="317"/>
      <c r="B2887" s="318"/>
      <c r="H2887" s="320"/>
      <c r="I2887" s="320"/>
      <c r="J2887" s="321"/>
      <c r="L2887" s="322"/>
      <c r="M2887" s="328"/>
    </row>
    <row r="2888" spans="1:13" s="319" customFormat="1">
      <c r="A2888" s="317"/>
      <c r="B2888" s="318"/>
      <c r="H2888" s="320"/>
      <c r="I2888" s="320"/>
      <c r="J2888" s="321"/>
      <c r="L2888" s="322"/>
      <c r="M2888" s="328"/>
    </row>
    <row r="2889" spans="1:13" s="319" customFormat="1">
      <c r="A2889" s="317"/>
      <c r="B2889" s="318"/>
      <c r="H2889" s="320"/>
      <c r="I2889" s="320"/>
      <c r="J2889" s="321"/>
      <c r="L2889" s="322"/>
      <c r="M2889" s="328"/>
    </row>
    <row r="2890" spans="1:13" s="319" customFormat="1">
      <c r="A2890" s="317"/>
      <c r="B2890" s="318"/>
      <c r="H2890" s="320"/>
      <c r="I2890" s="320"/>
      <c r="J2890" s="321"/>
      <c r="L2890" s="322"/>
      <c r="M2890" s="328"/>
    </row>
    <row r="2891" spans="1:13" s="319" customFormat="1">
      <c r="A2891" s="317"/>
      <c r="B2891" s="318"/>
      <c r="H2891" s="320"/>
      <c r="I2891" s="320"/>
      <c r="J2891" s="321"/>
      <c r="L2891" s="322"/>
      <c r="M2891" s="328"/>
    </row>
    <row r="2892" spans="1:13" s="319" customFormat="1">
      <c r="A2892" s="317"/>
      <c r="B2892" s="318"/>
      <c r="H2892" s="320"/>
      <c r="I2892" s="320"/>
      <c r="J2892" s="321"/>
      <c r="L2892" s="322"/>
      <c r="M2892" s="328"/>
    </row>
    <row r="2893" spans="1:13" s="319" customFormat="1">
      <c r="A2893" s="317"/>
      <c r="B2893" s="318"/>
      <c r="H2893" s="320"/>
      <c r="I2893" s="320"/>
      <c r="J2893" s="321"/>
      <c r="L2893" s="322"/>
      <c r="M2893" s="328"/>
    </row>
    <row r="2894" spans="1:13" s="319" customFormat="1">
      <c r="A2894" s="317"/>
      <c r="B2894" s="318"/>
      <c r="H2894" s="320"/>
      <c r="I2894" s="320"/>
      <c r="J2894" s="321"/>
      <c r="L2894" s="322"/>
      <c r="M2894" s="328"/>
    </row>
    <row r="2895" spans="1:13" s="319" customFormat="1">
      <c r="A2895" s="317"/>
      <c r="B2895" s="318"/>
      <c r="H2895" s="320"/>
      <c r="I2895" s="320"/>
      <c r="J2895" s="321"/>
      <c r="L2895" s="322"/>
      <c r="M2895" s="328"/>
    </row>
    <row r="2896" spans="1:13" s="319" customFormat="1">
      <c r="A2896" s="317"/>
      <c r="B2896" s="318"/>
      <c r="H2896" s="320"/>
      <c r="I2896" s="320"/>
      <c r="J2896" s="321"/>
      <c r="L2896" s="322"/>
      <c r="M2896" s="328"/>
    </row>
    <row r="2897" spans="1:13" s="319" customFormat="1">
      <c r="A2897" s="317"/>
      <c r="B2897" s="318"/>
      <c r="H2897" s="320"/>
      <c r="I2897" s="320"/>
      <c r="J2897" s="321"/>
      <c r="L2897" s="322"/>
      <c r="M2897" s="328"/>
    </row>
    <row r="2898" spans="1:13" s="319" customFormat="1">
      <c r="A2898" s="317"/>
      <c r="B2898" s="318"/>
      <c r="H2898" s="320"/>
      <c r="I2898" s="320"/>
      <c r="J2898" s="321"/>
      <c r="L2898" s="322"/>
      <c r="M2898" s="328"/>
    </row>
    <row r="2899" spans="1:13" s="319" customFormat="1">
      <c r="A2899" s="317"/>
      <c r="B2899" s="318"/>
      <c r="H2899" s="320"/>
      <c r="I2899" s="320"/>
      <c r="J2899" s="321"/>
      <c r="L2899" s="322"/>
      <c r="M2899" s="328"/>
    </row>
    <row r="2900" spans="1:13" s="319" customFormat="1">
      <c r="A2900" s="317"/>
      <c r="B2900" s="318"/>
      <c r="H2900" s="320"/>
      <c r="I2900" s="320"/>
      <c r="J2900" s="321"/>
      <c r="L2900" s="322"/>
      <c r="M2900" s="328"/>
    </row>
    <row r="2901" spans="1:13" s="319" customFormat="1">
      <c r="A2901" s="317"/>
      <c r="B2901" s="318"/>
      <c r="H2901" s="320"/>
      <c r="I2901" s="320"/>
      <c r="J2901" s="321"/>
      <c r="L2901" s="322"/>
      <c r="M2901" s="328"/>
    </row>
    <row r="2902" spans="1:13" s="319" customFormat="1">
      <c r="A2902" s="317"/>
      <c r="B2902" s="318"/>
      <c r="H2902" s="320"/>
      <c r="I2902" s="320"/>
      <c r="J2902" s="321"/>
      <c r="L2902" s="322"/>
      <c r="M2902" s="328"/>
    </row>
    <row r="2903" spans="1:13" s="319" customFormat="1">
      <c r="A2903" s="317"/>
      <c r="B2903" s="318"/>
      <c r="H2903" s="320"/>
      <c r="I2903" s="320"/>
      <c r="J2903" s="321"/>
      <c r="L2903" s="322"/>
      <c r="M2903" s="328"/>
    </row>
    <row r="2904" spans="1:13" s="319" customFormat="1">
      <c r="A2904" s="317"/>
      <c r="B2904" s="318"/>
      <c r="H2904" s="320"/>
      <c r="I2904" s="320"/>
      <c r="J2904" s="321"/>
      <c r="L2904" s="322"/>
      <c r="M2904" s="328"/>
    </row>
    <row r="2905" spans="1:13" s="319" customFormat="1">
      <c r="A2905" s="317"/>
      <c r="B2905" s="318"/>
      <c r="H2905" s="320"/>
      <c r="I2905" s="320"/>
      <c r="J2905" s="321"/>
      <c r="L2905" s="322"/>
      <c r="M2905" s="328"/>
    </row>
    <row r="2906" spans="1:13" s="319" customFormat="1">
      <c r="A2906" s="317"/>
      <c r="B2906" s="318"/>
      <c r="H2906" s="320"/>
      <c r="I2906" s="320"/>
      <c r="J2906" s="321"/>
      <c r="L2906" s="322"/>
      <c r="M2906" s="328"/>
    </row>
    <row r="2907" spans="1:13" s="319" customFormat="1">
      <c r="A2907" s="317"/>
      <c r="B2907" s="318"/>
      <c r="H2907" s="320"/>
      <c r="I2907" s="320"/>
      <c r="J2907" s="321"/>
      <c r="L2907" s="322"/>
      <c r="M2907" s="328"/>
    </row>
    <row r="2908" spans="1:13" s="319" customFormat="1">
      <c r="A2908" s="317"/>
      <c r="B2908" s="318"/>
      <c r="H2908" s="320"/>
      <c r="I2908" s="320"/>
      <c r="J2908" s="321"/>
      <c r="L2908" s="322"/>
      <c r="M2908" s="328"/>
    </row>
    <row r="2909" spans="1:13" s="319" customFormat="1">
      <c r="A2909" s="317"/>
      <c r="B2909" s="318"/>
      <c r="H2909" s="320"/>
      <c r="I2909" s="320"/>
      <c r="J2909" s="321"/>
      <c r="L2909" s="322"/>
      <c r="M2909" s="328"/>
    </row>
    <row r="2910" spans="1:13" s="319" customFormat="1">
      <c r="A2910" s="317"/>
      <c r="B2910" s="318"/>
      <c r="H2910" s="320"/>
      <c r="I2910" s="320"/>
      <c r="J2910" s="321"/>
      <c r="L2910" s="322"/>
      <c r="M2910" s="328"/>
    </row>
    <row r="2911" spans="1:13" s="319" customFormat="1">
      <c r="A2911" s="317"/>
      <c r="B2911" s="318"/>
      <c r="H2911" s="320"/>
      <c r="I2911" s="320"/>
      <c r="J2911" s="321"/>
      <c r="L2911" s="322"/>
      <c r="M2911" s="328"/>
    </row>
    <row r="2912" spans="1:13" s="319" customFormat="1">
      <c r="A2912" s="317"/>
      <c r="B2912" s="318"/>
      <c r="H2912" s="320"/>
      <c r="I2912" s="320"/>
      <c r="J2912" s="321"/>
      <c r="L2912" s="322"/>
      <c r="M2912" s="328"/>
    </row>
    <row r="2913" spans="1:13" s="319" customFormat="1">
      <c r="A2913" s="317"/>
      <c r="B2913" s="318"/>
      <c r="H2913" s="320"/>
      <c r="I2913" s="320"/>
      <c r="J2913" s="321"/>
      <c r="L2913" s="322"/>
      <c r="M2913" s="328"/>
    </row>
    <row r="2914" spans="1:13" s="319" customFormat="1">
      <c r="A2914" s="317"/>
      <c r="B2914" s="318"/>
      <c r="H2914" s="320"/>
      <c r="I2914" s="320"/>
      <c r="J2914" s="321"/>
      <c r="L2914" s="322"/>
      <c r="M2914" s="328"/>
    </row>
    <row r="2915" spans="1:13" s="319" customFormat="1">
      <c r="A2915" s="317"/>
      <c r="B2915" s="318"/>
      <c r="H2915" s="320"/>
      <c r="I2915" s="320"/>
      <c r="J2915" s="321"/>
      <c r="L2915" s="322"/>
      <c r="M2915" s="328"/>
    </row>
    <row r="2916" spans="1:13" s="319" customFormat="1">
      <c r="A2916" s="317"/>
      <c r="B2916" s="318"/>
      <c r="H2916" s="320"/>
      <c r="I2916" s="320"/>
      <c r="J2916" s="321"/>
      <c r="L2916" s="322"/>
      <c r="M2916" s="328"/>
    </row>
    <row r="2917" spans="1:13" s="319" customFormat="1">
      <c r="A2917" s="317"/>
      <c r="B2917" s="318"/>
      <c r="H2917" s="320"/>
      <c r="I2917" s="320"/>
      <c r="J2917" s="321"/>
      <c r="L2917" s="322"/>
      <c r="M2917" s="328"/>
    </row>
    <row r="2918" spans="1:13" s="319" customFormat="1">
      <c r="A2918" s="317"/>
      <c r="B2918" s="318"/>
      <c r="H2918" s="320"/>
      <c r="I2918" s="320"/>
      <c r="J2918" s="321"/>
      <c r="L2918" s="322"/>
      <c r="M2918" s="328"/>
    </row>
    <row r="2919" spans="1:13" s="319" customFormat="1">
      <c r="A2919" s="317"/>
      <c r="B2919" s="318"/>
      <c r="H2919" s="320"/>
      <c r="I2919" s="320"/>
      <c r="J2919" s="321"/>
      <c r="L2919" s="322"/>
      <c r="M2919" s="328"/>
    </row>
    <row r="2920" spans="1:13" s="319" customFormat="1">
      <c r="A2920" s="317"/>
      <c r="B2920" s="318"/>
      <c r="H2920" s="320"/>
      <c r="I2920" s="320"/>
      <c r="J2920" s="321"/>
      <c r="L2920" s="322"/>
      <c r="M2920" s="328"/>
    </row>
    <row r="2921" spans="1:13" s="319" customFormat="1">
      <c r="A2921" s="317"/>
      <c r="B2921" s="318"/>
      <c r="H2921" s="320"/>
      <c r="I2921" s="320"/>
      <c r="J2921" s="321"/>
      <c r="L2921" s="322"/>
      <c r="M2921" s="328"/>
    </row>
    <row r="2922" spans="1:13" s="319" customFormat="1">
      <c r="A2922" s="317"/>
      <c r="B2922" s="318"/>
      <c r="H2922" s="320"/>
      <c r="I2922" s="320"/>
      <c r="J2922" s="321"/>
      <c r="L2922" s="322"/>
      <c r="M2922" s="328"/>
    </row>
    <row r="2923" spans="1:13" s="319" customFormat="1">
      <c r="A2923" s="317"/>
      <c r="B2923" s="318"/>
      <c r="H2923" s="320"/>
      <c r="I2923" s="320"/>
      <c r="J2923" s="321"/>
      <c r="L2923" s="322"/>
      <c r="M2923" s="328"/>
    </row>
    <row r="2924" spans="1:13" s="319" customFormat="1">
      <c r="A2924" s="317"/>
      <c r="B2924" s="318"/>
      <c r="H2924" s="320"/>
      <c r="I2924" s="320"/>
      <c r="J2924" s="321"/>
      <c r="L2924" s="322"/>
      <c r="M2924" s="328"/>
    </row>
    <row r="2925" spans="1:13" s="319" customFormat="1">
      <c r="A2925" s="317"/>
      <c r="B2925" s="318"/>
      <c r="H2925" s="320"/>
      <c r="I2925" s="320"/>
      <c r="J2925" s="321"/>
      <c r="L2925" s="322"/>
      <c r="M2925" s="328"/>
    </row>
    <row r="2926" spans="1:13" s="319" customFormat="1">
      <c r="A2926" s="317"/>
      <c r="B2926" s="318"/>
      <c r="H2926" s="320"/>
      <c r="I2926" s="320"/>
      <c r="J2926" s="321"/>
      <c r="L2926" s="322"/>
      <c r="M2926" s="328"/>
    </row>
    <row r="2927" spans="1:13" s="319" customFormat="1">
      <c r="A2927" s="317"/>
      <c r="B2927" s="318"/>
      <c r="H2927" s="320"/>
      <c r="I2927" s="320"/>
      <c r="J2927" s="321"/>
      <c r="L2927" s="322"/>
      <c r="M2927" s="328"/>
    </row>
    <row r="2928" spans="1:13" s="319" customFormat="1">
      <c r="A2928" s="317"/>
      <c r="B2928" s="318"/>
      <c r="H2928" s="320"/>
      <c r="I2928" s="320"/>
      <c r="J2928" s="321"/>
      <c r="L2928" s="322"/>
      <c r="M2928" s="328"/>
    </row>
    <row r="2929" spans="1:13" s="319" customFormat="1">
      <c r="A2929" s="317"/>
      <c r="B2929" s="318"/>
      <c r="H2929" s="320"/>
      <c r="I2929" s="320"/>
      <c r="J2929" s="321"/>
      <c r="L2929" s="322"/>
      <c r="M2929" s="328"/>
    </row>
    <row r="2930" spans="1:13" s="319" customFormat="1">
      <c r="A2930" s="317"/>
      <c r="B2930" s="318"/>
      <c r="H2930" s="320"/>
      <c r="I2930" s="320"/>
      <c r="J2930" s="321"/>
      <c r="L2930" s="322"/>
      <c r="M2930" s="328"/>
    </row>
    <row r="2931" spans="1:13" s="319" customFormat="1">
      <c r="A2931" s="317"/>
      <c r="B2931" s="318"/>
      <c r="H2931" s="320"/>
      <c r="I2931" s="320"/>
      <c r="J2931" s="321"/>
      <c r="L2931" s="322"/>
      <c r="M2931" s="328"/>
    </row>
    <row r="2932" spans="1:13" s="319" customFormat="1">
      <c r="A2932" s="317"/>
      <c r="B2932" s="318"/>
      <c r="H2932" s="320"/>
      <c r="I2932" s="320"/>
      <c r="J2932" s="321"/>
      <c r="L2932" s="322"/>
      <c r="M2932" s="328"/>
    </row>
    <row r="2933" spans="1:13" s="319" customFormat="1">
      <c r="A2933" s="317"/>
      <c r="B2933" s="318"/>
      <c r="H2933" s="320"/>
      <c r="I2933" s="320"/>
      <c r="J2933" s="321"/>
      <c r="L2933" s="322"/>
      <c r="M2933" s="328"/>
    </row>
    <row r="2934" spans="1:13" s="319" customFormat="1">
      <c r="A2934" s="317"/>
      <c r="B2934" s="318"/>
      <c r="H2934" s="320"/>
      <c r="I2934" s="320"/>
      <c r="J2934" s="321"/>
      <c r="L2934" s="322"/>
      <c r="M2934" s="328"/>
    </row>
    <row r="2935" spans="1:13" s="319" customFormat="1">
      <c r="A2935" s="317"/>
      <c r="B2935" s="318"/>
      <c r="H2935" s="320"/>
      <c r="I2935" s="320"/>
      <c r="J2935" s="321"/>
      <c r="L2935" s="322"/>
      <c r="M2935" s="328"/>
    </row>
    <row r="2936" spans="1:13" s="319" customFormat="1">
      <c r="A2936" s="317"/>
      <c r="B2936" s="318"/>
      <c r="H2936" s="320"/>
      <c r="I2936" s="320"/>
      <c r="J2936" s="321"/>
      <c r="L2936" s="322"/>
      <c r="M2936" s="328"/>
    </row>
    <row r="2937" spans="1:13" s="319" customFormat="1">
      <c r="A2937" s="317"/>
      <c r="B2937" s="318"/>
      <c r="H2937" s="320"/>
      <c r="I2937" s="320"/>
      <c r="J2937" s="321"/>
      <c r="L2937" s="322"/>
      <c r="M2937" s="328"/>
    </row>
    <row r="2938" spans="1:13" s="319" customFormat="1">
      <c r="A2938" s="317"/>
      <c r="B2938" s="318"/>
      <c r="H2938" s="320"/>
      <c r="I2938" s="320"/>
      <c r="J2938" s="321"/>
      <c r="L2938" s="322"/>
      <c r="M2938" s="328"/>
    </row>
    <row r="2939" spans="1:13" s="319" customFormat="1">
      <c r="A2939" s="317"/>
      <c r="B2939" s="318"/>
      <c r="H2939" s="320"/>
      <c r="I2939" s="320"/>
      <c r="J2939" s="321"/>
      <c r="L2939" s="322"/>
      <c r="M2939" s="328"/>
    </row>
    <row r="2940" spans="1:13" s="319" customFormat="1">
      <c r="A2940" s="317"/>
      <c r="B2940" s="318"/>
      <c r="H2940" s="320"/>
      <c r="I2940" s="320"/>
      <c r="J2940" s="321"/>
      <c r="L2940" s="322"/>
      <c r="M2940" s="328"/>
    </row>
    <row r="2941" spans="1:13" s="319" customFormat="1">
      <c r="A2941" s="317"/>
      <c r="B2941" s="318"/>
      <c r="H2941" s="320"/>
      <c r="I2941" s="320"/>
      <c r="J2941" s="321"/>
      <c r="L2941" s="322"/>
      <c r="M2941" s="328"/>
    </row>
    <row r="2942" spans="1:13" s="319" customFormat="1">
      <c r="A2942" s="317"/>
      <c r="B2942" s="318"/>
      <c r="H2942" s="320"/>
      <c r="I2942" s="320"/>
      <c r="J2942" s="321"/>
      <c r="L2942" s="322"/>
      <c r="M2942" s="328"/>
    </row>
    <row r="2943" spans="1:13" s="319" customFormat="1">
      <c r="A2943" s="317"/>
      <c r="B2943" s="318"/>
      <c r="H2943" s="320"/>
      <c r="I2943" s="320"/>
      <c r="J2943" s="321"/>
      <c r="L2943" s="322"/>
      <c r="M2943" s="328"/>
    </row>
    <row r="2944" spans="1:13" s="319" customFormat="1">
      <c r="A2944" s="317"/>
      <c r="B2944" s="318"/>
      <c r="H2944" s="320"/>
      <c r="I2944" s="320"/>
      <c r="J2944" s="321"/>
      <c r="L2944" s="322"/>
      <c r="M2944" s="328"/>
    </row>
    <row r="2945" spans="1:13" s="319" customFormat="1">
      <c r="A2945" s="317"/>
      <c r="B2945" s="318"/>
      <c r="H2945" s="320"/>
      <c r="I2945" s="320"/>
      <c r="J2945" s="321"/>
      <c r="L2945" s="322"/>
      <c r="M2945" s="328"/>
    </row>
    <row r="2946" spans="1:13" s="319" customFormat="1">
      <c r="A2946" s="317"/>
      <c r="B2946" s="318"/>
      <c r="H2946" s="320"/>
      <c r="I2946" s="320"/>
      <c r="J2946" s="321"/>
      <c r="L2946" s="322"/>
      <c r="M2946" s="328"/>
    </row>
    <row r="2947" spans="1:13" s="319" customFormat="1">
      <c r="A2947" s="317"/>
      <c r="B2947" s="318"/>
      <c r="H2947" s="320"/>
      <c r="I2947" s="320"/>
      <c r="J2947" s="321"/>
      <c r="L2947" s="322"/>
      <c r="M2947" s="328"/>
    </row>
    <row r="2948" spans="1:13" s="319" customFormat="1">
      <c r="A2948" s="317"/>
      <c r="B2948" s="318"/>
      <c r="H2948" s="320"/>
      <c r="I2948" s="320"/>
      <c r="J2948" s="321"/>
      <c r="L2948" s="322"/>
      <c r="M2948" s="328"/>
    </row>
    <row r="2949" spans="1:13" s="319" customFormat="1">
      <c r="A2949" s="317"/>
      <c r="B2949" s="318"/>
      <c r="H2949" s="320"/>
      <c r="I2949" s="320"/>
      <c r="J2949" s="321"/>
      <c r="L2949" s="322"/>
      <c r="M2949" s="328"/>
    </row>
    <row r="2950" spans="1:13" s="319" customFormat="1">
      <c r="A2950" s="317"/>
      <c r="B2950" s="318"/>
      <c r="H2950" s="320"/>
      <c r="I2950" s="320"/>
      <c r="J2950" s="321"/>
      <c r="L2950" s="322"/>
      <c r="M2950" s="328"/>
    </row>
    <row r="2951" spans="1:13" s="319" customFormat="1">
      <c r="A2951" s="317"/>
      <c r="B2951" s="318"/>
      <c r="H2951" s="320"/>
      <c r="I2951" s="320"/>
      <c r="J2951" s="321"/>
      <c r="L2951" s="322"/>
      <c r="M2951" s="328"/>
    </row>
    <row r="2952" spans="1:13" s="319" customFormat="1">
      <c r="A2952" s="317"/>
      <c r="B2952" s="318"/>
      <c r="H2952" s="320"/>
      <c r="I2952" s="320"/>
      <c r="J2952" s="321"/>
      <c r="L2952" s="322"/>
      <c r="M2952" s="328"/>
    </row>
    <row r="2953" spans="1:13" s="319" customFormat="1">
      <c r="A2953" s="317"/>
      <c r="B2953" s="318"/>
      <c r="H2953" s="320"/>
      <c r="I2953" s="320"/>
      <c r="J2953" s="321"/>
      <c r="L2953" s="322"/>
      <c r="M2953" s="328"/>
    </row>
    <row r="2954" spans="1:13" s="319" customFormat="1">
      <c r="A2954" s="317"/>
      <c r="B2954" s="318"/>
      <c r="H2954" s="320"/>
      <c r="I2954" s="320"/>
      <c r="J2954" s="321"/>
      <c r="L2954" s="322"/>
      <c r="M2954" s="328"/>
    </row>
    <row r="2955" spans="1:13" s="319" customFormat="1">
      <c r="A2955" s="317"/>
      <c r="B2955" s="318"/>
      <c r="H2955" s="320"/>
      <c r="I2955" s="320"/>
      <c r="J2955" s="321"/>
      <c r="L2955" s="322"/>
      <c r="M2955" s="328"/>
    </row>
    <row r="2956" spans="1:13" s="319" customFormat="1">
      <c r="A2956" s="317"/>
      <c r="B2956" s="318"/>
      <c r="H2956" s="320"/>
      <c r="I2956" s="320"/>
      <c r="J2956" s="321"/>
      <c r="L2956" s="322"/>
      <c r="M2956" s="328"/>
    </row>
    <row r="2957" spans="1:13" s="319" customFormat="1">
      <c r="A2957" s="317"/>
      <c r="B2957" s="318"/>
      <c r="H2957" s="320"/>
      <c r="I2957" s="320"/>
      <c r="J2957" s="321"/>
      <c r="L2957" s="322"/>
      <c r="M2957" s="328"/>
    </row>
    <row r="2958" spans="1:13" s="319" customFormat="1">
      <c r="A2958" s="317"/>
      <c r="B2958" s="318"/>
      <c r="H2958" s="320"/>
      <c r="I2958" s="320"/>
      <c r="J2958" s="321"/>
      <c r="L2958" s="322"/>
      <c r="M2958" s="328"/>
    </row>
    <row r="2959" spans="1:13" s="319" customFormat="1">
      <c r="A2959" s="317"/>
      <c r="B2959" s="318"/>
      <c r="H2959" s="320"/>
      <c r="I2959" s="320"/>
      <c r="J2959" s="321"/>
      <c r="L2959" s="322"/>
      <c r="M2959" s="328"/>
    </row>
    <row r="2960" spans="1:13" s="319" customFormat="1">
      <c r="A2960" s="317"/>
      <c r="B2960" s="318"/>
      <c r="H2960" s="320"/>
      <c r="I2960" s="320"/>
      <c r="J2960" s="321"/>
      <c r="L2960" s="322"/>
      <c r="M2960" s="328"/>
    </row>
    <row r="2961" spans="1:13" s="319" customFormat="1">
      <c r="A2961" s="317"/>
      <c r="B2961" s="318"/>
      <c r="H2961" s="320"/>
      <c r="I2961" s="320"/>
      <c r="J2961" s="321"/>
      <c r="L2961" s="322"/>
      <c r="M2961" s="328"/>
    </row>
    <row r="2962" spans="1:13" s="319" customFormat="1">
      <c r="A2962" s="317"/>
      <c r="B2962" s="318"/>
      <c r="H2962" s="320"/>
      <c r="I2962" s="320"/>
      <c r="J2962" s="321"/>
      <c r="L2962" s="322"/>
      <c r="M2962" s="328"/>
    </row>
    <row r="2963" spans="1:13" s="319" customFormat="1">
      <c r="A2963" s="317"/>
      <c r="B2963" s="318"/>
      <c r="H2963" s="320"/>
      <c r="I2963" s="320"/>
      <c r="J2963" s="321"/>
      <c r="L2963" s="322"/>
      <c r="M2963" s="328"/>
    </row>
    <row r="2964" spans="1:13" s="319" customFormat="1">
      <c r="A2964" s="317"/>
      <c r="B2964" s="318"/>
      <c r="H2964" s="320"/>
      <c r="I2964" s="320"/>
      <c r="J2964" s="321"/>
      <c r="L2964" s="322"/>
      <c r="M2964" s="328"/>
    </row>
    <row r="2965" spans="1:13" s="319" customFormat="1">
      <c r="A2965" s="317"/>
      <c r="B2965" s="318"/>
      <c r="H2965" s="320"/>
      <c r="I2965" s="320"/>
      <c r="J2965" s="321"/>
      <c r="L2965" s="322"/>
      <c r="M2965" s="328"/>
    </row>
    <row r="2966" spans="1:13" s="319" customFormat="1">
      <c r="A2966" s="317"/>
      <c r="B2966" s="318"/>
      <c r="H2966" s="320"/>
      <c r="I2966" s="320"/>
      <c r="J2966" s="321"/>
      <c r="L2966" s="322"/>
      <c r="M2966" s="328"/>
    </row>
    <row r="2967" spans="1:13" s="319" customFormat="1">
      <c r="A2967" s="317"/>
      <c r="B2967" s="318"/>
      <c r="H2967" s="320"/>
      <c r="I2967" s="320"/>
      <c r="J2967" s="321"/>
      <c r="L2967" s="322"/>
      <c r="M2967" s="328"/>
    </row>
    <row r="2968" spans="1:13" s="319" customFormat="1">
      <c r="A2968" s="317"/>
      <c r="B2968" s="318"/>
      <c r="H2968" s="320"/>
      <c r="I2968" s="320"/>
      <c r="J2968" s="321"/>
      <c r="L2968" s="322"/>
      <c r="M2968" s="328"/>
    </row>
    <row r="2969" spans="1:13" s="319" customFormat="1">
      <c r="A2969" s="317"/>
      <c r="B2969" s="318"/>
      <c r="H2969" s="320"/>
      <c r="I2969" s="320"/>
      <c r="J2969" s="321"/>
      <c r="L2969" s="322"/>
      <c r="M2969" s="328"/>
    </row>
    <row r="2970" spans="1:13" s="319" customFormat="1">
      <c r="A2970" s="317"/>
      <c r="B2970" s="318"/>
      <c r="H2970" s="320"/>
      <c r="I2970" s="320"/>
      <c r="J2970" s="321"/>
      <c r="L2970" s="322"/>
      <c r="M2970" s="328"/>
    </row>
    <row r="2971" spans="1:13" s="319" customFormat="1">
      <c r="A2971" s="317"/>
      <c r="B2971" s="318"/>
      <c r="H2971" s="320"/>
      <c r="I2971" s="320"/>
      <c r="J2971" s="321"/>
      <c r="L2971" s="322"/>
      <c r="M2971" s="328"/>
    </row>
    <row r="2972" spans="1:13" s="319" customFormat="1">
      <c r="A2972" s="317"/>
      <c r="B2972" s="318"/>
      <c r="H2972" s="320"/>
      <c r="I2972" s="320"/>
      <c r="J2972" s="321"/>
      <c r="L2972" s="322"/>
      <c r="M2972" s="328"/>
    </row>
    <row r="2973" spans="1:13" s="319" customFormat="1">
      <c r="A2973" s="317"/>
      <c r="B2973" s="318"/>
      <c r="H2973" s="320"/>
      <c r="I2973" s="320"/>
      <c r="J2973" s="321"/>
      <c r="L2973" s="322"/>
      <c r="M2973" s="328"/>
    </row>
    <row r="2974" spans="1:13" s="319" customFormat="1">
      <c r="A2974" s="317"/>
      <c r="B2974" s="318"/>
      <c r="H2974" s="320"/>
      <c r="I2974" s="320"/>
      <c r="J2974" s="321"/>
      <c r="L2974" s="322"/>
      <c r="M2974" s="328"/>
    </row>
    <row r="2975" spans="1:13" s="319" customFormat="1">
      <c r="A2975" s="317"/>
      <c r="B2975" s="318"/>
      <c r="H2975" s="320"/>
      <c r="I2975" s="320"/>
      <c r="J2975" s="321"/>
      <c r="L2975" s="322"/>
      <c r="M2975" s="328"/>
    </row>
    <row r="2976" spans="1:13" s="319" customFormat="1">
      <c r="A2976" s="317"/>
      <c r="B2976" s="318"/>
      <c r="H2976" s="320"/>
      <c r="I2976" s="320"/>
      <c r="J2976" s="321"/>
      <c r="L2976" s="322"/>
      <c r="M2976" s="328"/>
    </row>
    <row r="2977" spans="1:13" s="319" customFormat="1">
      <c r="A2977" s="317"/>
      <c r="B2977" s="318"/>
      <c r="H2977" s="320"/>
      <c r="I2977" s="320"/>
      <c r="J2977" s="321"/>
      <c r="L2977" s="322"/>
      <c r="M2977" s="328"/>
    </row>
    <row r="2978" spans="1:13" s="319" customFormat="1">
      <c r="A2978" s="317"/>
      <c r="B2978" s="318"/>
      <c r="H2978" s="320"/>
      <c r="I2978" s="320"/>
      <c r="J2978" s="321"/>
      <c r="L2978" s="322"/>
      <c r="M2978" s="328"/>
    </row>
    <row r="2979" spans="1:13" s="319" customFormat="1">
      <c r="A2979" s="317"/>
      <c r="B2979" s="318"/>
      <c r="H2979" s="320"/>
      <c r="I2979" s="320"/>
      <c r="J2979" s="321"/>
      <c r="L2979" s="322"/>
      <c r="M2979" s="328"/>
    </row>
    <row r="2980" spans="1:13" s="319" customFormat="1">
      <c r="A2980" s="317"/>
      <c r="B2980" s="318"/>
      <c r="H2980" s="320"/>
      <c r="I2980" s="320"/>
      <c r="J2980" s="321"/>
      <c r="L2980" s="322"/>
      <c r="M2980" s="328"/>
    </row>
    <row r="2981" spans="1:13" s="319" customFormat="1">
      <c r="A2981" s="317"/>
      <c r="B2981" s="318"/>
      <c r="H2981" s="320"/>
      <c r="I2981" s="320"/>
      <c r="J2981" s="321"/>
      <c r="L2981" s="322"/>
      <c r="M2981" s="328"/>
    </row>
    <row r="2982" spans="1:13" s="319" customFormat="1">
      <c r="A2982" s="317"/>
      <c r="B2982" s="318"/>
      <c r="H2982" s="320"/>
      <c r="I2982" s="320"/>
      <c r="J2982" s="321"/>
      <c r="L2982" s="322"/>
      <c r="M2982" s="328"/>
    </row>
    <row r="2983" spans="1:13" s="319" customFormat="1">
      <c r="A2983" s="317"/>
      <c r="B2983" s="318"/>
      <c r="H2983" s="320"/>
      <c r="I2983" s="320"/>
      <c r="J2983" s="321"/>
      <c r="L2983" s="322"/>
      <c r="M2983" s="328"/>
    </row>
    <row r="2984" spans="1:13" s="319" customFormat="1">
      <c r="A2984" s="317"/>
      <c r="B2984" s="318"/>
      <c r="H2984" s="320"/>
      <c r="I2984" s="320"/>
      <c r="J2984" s="321"/>
      <c r="L2984" s="322"/>
      <c r="M2984" s="328"/>
    </row>
    <row r="2985" spans="1:13" s="319" customFormat="1">
      <c r="A2985" s="317"/>
      <c r="B2985" s="318"/>
      <c r="H2985" s="320"/>
      <c r="I2985" s="320"/>
      <c r="J2985" s="321"/>
      <c r="L2985" s="322"/>
      <c r="M2985" s="328"/>
    </row>
    <row r="2986" spans="1:13" s="319" customFormat="1">
      <c r="A2986" s="317"/>
      <c r="B2986" s="318"/>
      <c r="H2986" s="320"/>
      <c r="I2986" s="320"/>
      <c r="J2986" s="321"/>
      <c r="L2986" s="322"/>
      <c r="M2986" s="328"/>
    </row>
    <row r="2987" spans="1:13" s="319" customFormat="1">
      <c r="A2987" s="317"/>
      <c r="B2987" s="318"/>
      <c r="H2987" s="320"/>
      <c r="I2987" s="320"/>
      <c r="J2987" s="321"/>
      <c r="L2987" s="322"/>
      <c r="M2987" s="328"/>
    </row>
    <row r="2988" spans="1:13" s="319" customFormat="1">
      <c r="A2988" s="317"/>
      <c r="B2988" s="318"/>
      <c r="H2988" s="320"/>
      <c r="I2988" s="320"/>
      <c r="J2988" s="321"/>
      <c r="L2988" s="322"/>
      <c r="M2988" s="328"/>
    </row>
    <row r="2989" spans="1:13" s="319" customFormat="1">
      <c r="A2989" s="317"/>
      <c r="B2989" s="318"/>
      <c r="H2989" s="320"/>
      <c r="I2989" s="320"/>
      <c r="J2989" s="321"/>
      <c r="L2989" s="322"/>
      <c r="M2989" s="328"/>
    </row>
    <row r="2990" spans="1:13" s="319" customFormat="1">
      <c r="A2990" s="317"/>
      <c r="B2990" s="318"/>
      <c r="H2990" s="320"/>
      <c r="I2990" s="320"/>
      <c r="J2990" s="321"/>
      <c r="L2990" s="322"/>
      <c r="M2990" s="328"/>
    </row>
    <row r="2991" spans="1:13" s="319" customFormat="1">
      <c r="A2991" s="317"/>
      <c r="B2991" s="318"/>
      <c r="H2991" s="320"/>
      <c r="I2991" s="320"/>
      <c r="J2991" s="321"/>
      <c r="L2991" s="322"/>
      <c r="M2991" s="328"/>
    </row>
    <row r="2992" spans="1:13" s="319" customFormat="1">
      <c r="A2992" s="317"/>
      <c r="B2992" s="318"/>
      <c r="H2992" s="320"/>
      <c r="I2992" s="320"/>
      <c r="J2992" s="321"/>
      <c r="L2992" s="322"/>
      <c r="M2992" s="328"/>
    </row>
    <row r="2993" spans="1:13" s="319" customFormat="1">
      <c r="A2993" s="317"/>
      <c r="B2993" s="318"/>
      <c r="H2993" s="320"/>
      <c r="I2993" s="320"/>
      <c r="J2993" s="321"/>
      <c r="L2993" s="322"/>
      <c r="M2993" s="328"/>
    </row>
    <row r="2994" spans="1:13" s="319" customFormat="1">
      <c r="A2994" s="317"/>
      <c r="B2994" s="318"/>
      <c r="H2994" s="320"/>
      <c r="I2994" s="320"/>
      <c r="J2994" s="321"/>
      <c r="L2994" s="322"/>
      <c r="M2994" s="328"/>
    </row>
    <row r="2995" spans="1:13" s="319" customFormat="1">
      <c r="A2995" s="317"/>
      <c r="B2995" s="318"/>
      <c r="H2995" s="320"/>
      <c r="I2995" s="320"/>
      <c r="J2995" s="321"/>
      <c r="L2995" s="322"/>
      <c r="M2995" s="328"/>
    </row>
    <row r="2996" spans="1:13" s="319" customFormat="1">
      <c r="A2996" s="317"/>
      <c r="B2996" s="318"/>
      <c r="H2996" s="320"/>
      <c r="I2996" s="320"/>
      <c r="J2996" s="321"/>
      <c r="L2996" s="322"/>
      <c r="M2996" s="328"/>
    </row>
    <row r="2997" spans="1:13" s="319" customFormat="1">
      <c r="A2997" s="317"/>
      <c r="B2997" s="318"/>
      <c r="H2997" s="320"/>
      <c r="I2997" s="320"/>
      <c r="J2997" s="321"/>
      <c r="L2997" s="322"/>
      <c r="M2997" s="328"/>
    </row>
    <row r="2998" spans="1:13" s="319" customFormat="1">
      <c r="A2998" s="317"/>
      <c r="B2998" s="318"/>
      <c r="H2998" s="320"/>
      <c r="I2998" s="320"/>
      <c r="J2998" s="321"/>
      <c r="L2998" s="322"/>
      <c r="M2998" s="328"/>
    </row>
    <row r="2999" spans="1:13" s="319" customFormat="1">
      <c r="A2999" s="317"/>
      <c r="B2999" s="318"/>
      <c r="H2999" s="320"/>
      <c r="I2999" s="320"/>
      <c r="J2999" s="321"/>
      <c r="L2999" s="322"/>
      <c r="M2999" s="328"/>
    </row>
    <row r="3000" spans="1:13" s="319" customFormat="1">
      <c r="A3000" s="317"/>
      <c r="B3000" s="318"/>
      <c r="H3000" s="320"/>
      <c r="I3000" s="320"/>
      <c r="J3000" s="321"/>
      <c r="L3000" s="322"/>
      <c r="M3000" s="328"/>
    </row>
    <row r="3001" spans="1:13" s="319" customFormat="1">
      <c r="A3001" s="317"/>
      <c r="B3001" s="318"/>
      <c r="H3001" s="320"/>
      <c r="I3001" s="320"/>
      <c r="J3001" s="321"/>
      <c r="L3001" s="322"/>
      <c r="M3001" s="328"/>
    </row>
    <row r="3002" spans="1:13" s="319" customFormat="1">
      <c r="A3002" s="317"/>
      <c r="B3002" s="318"/>
      <c r="H3002" s="320"/>
      <c r="I3002" s="320"/>
      <c r="J3002" s="321"/>
      <c r="L3002" s="322"/>
      <c r="M3002" s="328"/>
    </row>
    <row r="3003" spans="1:13" s="319" customFormat="1">
      <c r="A3003" s="317"/>
      <c r="B3003" s="318"/>
      <c r="H3003" s="320"/>
      <c r="I3003" s="320"/>
      <c r="J3003" s="321"/>
      <c r="L3003" s="322"/>
      <c r="M3003" s="328"/>
    </row>
    <row r="3004" spans="1:13" s="319" customFormat="1">
      <c r="A3004" s="317"/>
      <c r="B3004" s="318"/>
      <c r="H3004" s="320"/>
      <c r="I3004" s="320"/>
      <c r="J3004" s="321"/>
      <c r="L3004" s="322"/>
      <c r="M3004" s="328"/>
    </row>
    <row r="3005" spans="1:13" s="319" customFormat="1">
      <c r="A3005" s="317"/>
      <c r="B3005" s="318"/>
      <c r="H3005" s="320"/>
      <c r="I3005" s="320"/>
      <c r="J3005" s="321"/>
      <c r="L3005" s="322"/>
      <c r="M3005" s="328"/>
    </row>
    <row r="3006" spans="1:13" s="319" customFormat="1">
      <c r="A3006" s="317"/>
      <c r="B3006" s="318"/>
      <c r="H3006" s="320"/>
      <c r="I3006" s="320"/>
      <c r="J3006" s="321"/>
      <c r="L3006" s="322"/>
      <c r="M3006" s="328"/>
    </row>
    <row r="3007" spans="1:13" s="319" customFormat="1">
      <c r="A3007" s="317"/>
      <c r="B3007" s="318"/>
      <c r="H3007" s="320"/>
      <c r="I3007" s="320"/>
      <c r="J3007" s="321"/>
      <c r="L3007" s="322"/>
      <c r="M3007" s="328"/>
    </row>
    <row r="3008" spans="1:13" s="319" customFormat="1">
      <c r="A3008" s="317"/>
      <c r="B3008" s="318"/>
      <c r="H3008" s="320"/>
      <c r="I3008" s="320"/>
      <c r="J3008" s="321"/>
      <c r="L3008" s="322"/>
      <c r="M3008" s="328"/>
    </row>
    <row r="3009" spans="1:13" s="319" customFormat="1">
      <c r="A3009" s="317"/>
      <c r="B3009" s="318"/>
      <c r="H3009" s="320"/>
      <c r="I3009" s="320"/>
      <c r="J3009" s="321"/>
      <c r="L3009" s="322"/>
      <c r="M3009" s="328"/>
    </row>
    <row r="3010" spans="1:13" s="319" customFormat="1">
      <c r="A3010" s="317"/>
      <c r="B3010" s="318"/>
      <c r="H3010" s="320"/>
      <c r="I3010" s="320"/>
      <c r="J3010" s="321"/>
      <c r="L3010" s="322"/>
      <c r="M3010" s="328"/>
    </row>
    <row r="3011" spans="1:13" s="319" customFormat="1">
      <c r="A3011" s="317"/>
      <c r="B3011" s="318"/>
      <c r="H3011" s="320"/>
      <c r="I3011" s="320"/>
      <c r="J3011" s="321"/>
      <c r="L3011" s="322"/>
      <c r="M3011" s="328"/>
    </row>
    <row r="3012" spans="1:13" s="319" customFormat="1">
      <c r="A3012" s="317"/>
      <c r="B3012" s="318"/>
      <c r="H3012" s="320"/>
      <c r="I3012" s="320"/>
      <c r="J3012" s="321"/>
      <c r="L3012" s="322"/>
      <c r="M3012" s="328"/>
    </row>
    <row r="3013" spans="1:13" s="319" customFormat="1">
      <c r="A3013" s="317"/>
      <c r="B3013" s="318"/>
      <c r="H3013" s="320"/>
      <c r="I3013" s="320"/>
      <c r="J3013" s="321"/>
      <c r="L3013" s="322"/>
      <c r="M3013" s="328"/>
    </row>
    <row r="3014" spans="1:13" s="319" customFormat="1">
      <c r="A3014" s="317"/>
      <c r="B3014" s="318"/>
      <c r="H3014" s="320"/>
      <c r="I3014" s="320"/>
      <c r="J3014" s="321"/>
      <c r="L3014" s="322"/>
      <c r="M3014" s="328"/>
    </row>
    <row r="3015" spans="1:13" s="319" customFormat="1">
      <c r="A3015" s="317"/>
      <c r="B3015" s="318"/>
      <c r="H3015" s="320"/>
      <c r="I3015" s="320"/>
      <c r="J3015" s="321"/>
      <c r="L3015" s="322"/>
      <c r="M3015" s="328"/>
    </row>
    <row r="3016" spans="1:13" s="319" customFormat="1">
      <c r="A3016" s="317"/>
      <c r="B3016" s="318"/>
      <c r="H3016" s="320"/>
      <c r="I3016" s="320"/>
      <c r="J3016" s="321"/>
      <c r="L3016" s="322"/>
      <c r="M3016" s="328"/>
    </row>
    <row r="3017" spans="1:13" s="319" customFormat="1">
      <c r="A3017" s="317"/>
      <c r="B3017" s="318"/>
      <c r="H3017" s="320"/>
      <c r="I3017" s="320"/>
      <c r="J3017" s="321"/>
      <c r="L3017" s="322"/>
      <c r="M3017" s="328"/>
    </row>
    <row r="3018" spans="1:13" s="319" customFormat="1">
      <c r="A3018" s="317"/>
      <c r="B3018" s="318"/>
      <c r="H3018" s="320"/>
      <c r="I3018" s="320"/>
      <c r="J3018" s="321"/>
      <c r="L3018" s="322"/>
      <c r="M3018" s="328"/>
    </row>
    <row r="3019" spans="1:13" s="319" customFormat="1">
      <c r="A3019" s="317"/>
      <c r="B3019" s="318"/>
      <c r="H3019" s="320"/>
      <c r="I3019" s="320"/>
      <c r="J3019" s="321"/>
      <c r="L3019" s="322"/>
      <c r="M3019" s="328"/>
    </row>
    <row r="3020" spans="1:13" s="319" customFormat="1">
      <c r="A3020" s="317"/>
      <c r="B3020" s="318"/>
      <c r="H3020" s="320"/>
      <c r="I3020" s="320"/>
      <c r="J3020" s="321"/>
      <c r="L3020" s="322"/>
      <c r="M3020" s="328"/>
    </row>
    <row r="3021" spans="1:13" s="319" customFormat="1">
      <c r="A3021" s="317"/>
      <c r="B3021" s="318"/>
      <c r="H3021" s="320"/>
      <c r="I3021" s="320"/>
      <c r="J3021" s="321"/>
      <c r="L3021" s="322"/>
      <c r="M3021" s="328"/>
    </row>
    <row r="3022" spans="1:13" s="319" customFormat="1">
      <c r="A3022" s="317"/>
      <c r="B3022" s="318"/>
      <c r="H3022" s="320"/>
      <c r="I3022" s="320"/>
      <c r="J3022" s="321"/>
      <c r="L3022" s="322"/>
      <c r="M3022" s="328"/>
    </row>
    <row r="3023" spans="1:13" s="319" customFormat="1">
      <c r="A3023" s="317"/>
      <c r="B3023" s="318"/>
      <c r="H3023" s="320"/>
      <c r="I3023" s="320"/>
      <c r="J3023" s="321"/>
      <c r="L3023" s="322"/>
      <c r="M3023" s="328"/>
    </row>
    <row r="3024" spans="1:13" s="319" customFormat="1">
      <c r="A3024" s="317"/>
      <c r="B3024" s="318"/>
      <c r="H3024" s="320"/>
      <c r="I3024" s="320"/>
      <c r="J3024" s="321"/>
      <c r="L3024" s="322"/>
      <c r="M3024" s="328"/>
    </row>
    <row r="3025" spans="1:13" s="319" customFormat="1">
      <c r="A3025" s="317"/>
      <c r="B3025" s="318"/>
      <c r="H3025" s="320"/>
      <c r="I3025" s="320"/>
      <c r="J3025" s="321"/>
      <c r="L3025" s="322"/>
      <c r="M3025" s="328"/>
    </row>
    <row r="3026" spans="1:13" s="319" customFormat="1">
      <c r="A3026" s="317"/>
      <c r="B3026" s="318"/>
      <c r="H3026" s="320"/>
      <c r="I3026" s="320"/>
      <c r="J3026" s="321"/>
      <c r="L3026" s="322"/>
      <c r="M3026" s="328"/>
    </row>
    <row r="3027" spans="1:13" s="319" customFormat="1">
      <c r="A3027" s="317"/>
      <c r="B3027" s="318"/>
      <c r="H3027" s="320"/>
      <c r="I3027" s="320"/>
      <c r="J3027" s="321"/>
      <c r="L3027" s="322"/>
      <c r="M3027" s="328"/>
    </row>
    <row r="3028" spans="1:13" s="319" customFormat="1">
      <c r="A3028" s="317"/>
      <c r="B3028" s="318"/>
      <c r="H3028" s="320"/>
      <c r="I3028" s="320"/>
      <c r="J3028" s="321"/>
      <c r="L3028" s="322"/>
      <c r="M3028" s="328"/>
    </row>
    <row r="3029" spans="1:13" s="319" customFormat="1">
      <c r="A3029" s="317"/>
      <c r="B3029" s="318"/>
      <c r="H3029" s="320"/>
      <c r="I3029" s="320"/>
      <c r="J3029" s="321"/>
      <c r="L3029" s="322"/>
      <c r="M3029" s="328"/>
    </row>
    <row r="3030" spans="1:13" s="319" customFormat="1">
      <c r="A3030" s="317"/>
      <c r="B3030" s="318"/>
      <c r="H3030" s="320"/>
      <c r="I3030" s="320"/>
      <c r="J3030" s="321"/>
      <c r="L3030" s="322"/>
      <c r="M3030" s="328"/>
    </row>
    <row r="3031" spans="1:13" s="319" customFormat="1">
      <c r="A3031" s="317"/>
      <c r="B3031" s="318"/>
      <c r="H3031" s="320"/>
      <c r="I3031" s="320"/>
      <c r="J3031" s="321"/>
      <c r="L3031" s="322"/>
      <c r="M3031" s="328"/>
    </row>
    <row r="3032" spans="1:13" s="319" customFormat="1">
      <c r="A3032" s="317"/>
      <c r="B3032" s="318"/>
      <c r="H3032" s="320"/>
      <c r="I3032" s="320"/>
      <c r="J3032" s="321"/>
      <c r="L3032" s="322"/>
      <c r="M3032" s="328"/>
    </row>
    <row r="3033" spans="1:13" s="319" customFormat="1">
      <c r="A3033" s="317"/>
      <c r="B3033" s="318"/>
      <c r="H3033" s="320"/>
      <c r="I3033" s="320"/>
      <c r="J3033" s="321"/>
      <c r="L3033" s="322"/>
      <c r="M3033" s="328"/>
    </row>
    <row r="3034" spans="1:13" s="319" customFormat="1">
      <c r="A3034" s="317"/>
      <c r="B3034" s="318"/>
      <c r="H3034" s="320"/>
      <c r="I3034" s="320"/>
      <c r="J3034" s="321"/>
      <c r="L3034" s="322"/>
      <c r="M3034" s="328"/>
    </row>
    <row r="3035" spans="1:13" s="319" customFormat="1">
      <c r="A3035" s="317"/>
      <c r="B3035" s="318"/>
      <c r="H3035" s="320"/>
      <c r="I3035" s="320"/>
      <c r="J3035" s="321"/>
      <c r="L3035" s="322"/>
      <c r="M3035" s="328"/>
    </row>
    <row r="3036" spans="1:13" s="319" customFormat="1">
      <c r="A3036" s="317"/>
      <c r="B3036" s="318"/>
      <c r="H3036" s="320"/>
      <c r="I3036" s="320"/>
      <c r="J3036" s="321"/>
      <c r="L3036" s="322"/>
      <c r="M3036" s="328"/>
    </row>
    <row r="3037" spans="1:13" s="319" customFormat="1">
      <c r="A3037" s="317"/>
      <c r="B3037" s="318"/>
      <c r="H3037" s="320"/>
      <c r="I3037" s="320"/>
      <c r="J3037" s="321"/>
      <c r="L3037" s="322"/>
      <c r="M3037" s="328"/>
    </row>
    <row r="3038" spans="1:13" s="319" customFormat="1">
      <c r="A3038" s="317"/>
      <c r="B3038" s="318"/>
      <c r="H3038" s="320"/>
      <c r="I3038" s="320"/>
      <c r="J3038" s="321"/>
      <c r="L3038" s="322"/>
      <c r="M3038" s="328"/>
    </row>
    <row r="3039" spans="1:13" s="319" customFormat="1">
      <c r="A3039" s="317"/>
      <c r="B3039" s="318"/>
      <c r="H3039" s="320"/>
      <c r="I3039" s="320"/>
      <c r="J3039" s="321"/>
      <c r="L3039" s="322"/>
      <c r="M3039" s="328"/>
    </row>
    <row r="3040" spans="1:13" s="319" customFormat="1">
      <c r="A3040" s="317"/>
      <c r="B3040" s="318"/>
      <c r="H3040" s="320"/>
      <c r="I3040" s="320"/>
      <c r="J3040" s="321"/>
      <c r="L3040" s="322"/>
      <c r="M3040" s="328"/>
    </row>
    <row r="3041" spans="1:13" s="319" customFormat="1">
      <c r="A3041" s="317"/>
      <c r="B3041" s="318"/>
      <c r="H3041" s="320"/>
      <c r="I3041" s="320"/>
      <c r="J3041" s="321"/>
      <c r="L3041" s="322"/>
      <c r="M3041" s="328"/>
    </row>
    <row r="3042" spans="1:13" s="319" customFormat="1">
      <c r="A3042" s="317"/>
      <c r="B3042" s="318"/>
      <c r="H3042" s="320"/>
      <c r="I3042" s="320"/>
      <c r="J3042" s="321"/>
      <c r="L3042" s="322"/>
      <c r="M3042" s="328"/>
    </row>
    <row r="3043" spans="1:13" s="319" customFormat="1">
      <c r="A3043" s="317"/>
      <c r="B3043" s="318"/>
      <c r="H3043" s="320"/>
      <c r="I3043" s="320"/>
      <c r="J3043" s="321"/>
      <c r="L3043" s="322"/>
      <c r="M3043" s="328"/>
    </row>
    <row r="3044" spans="1:13" s="319" customFormat="1">
      <c r="A3044" s="317"/>
      <c r="B3044" s="318"/>
      <c r="H3044" s="320"/>
      <c r="I3044" s="320"/>
      <c r="J3044" s="321"/>
      <c r="L3044" s="322"/>
      <c r="M3044" s="328"/>
    </row>
    <row r="3045" spans="1:13" s="319" customFormat="1">
      <c r="A3045" s="317"/>
      <c r="B3045" s="318"/>
      <c r="H3045" s="320"/>
      <c r="I3045" s="320"/>
      <c r="J3045" s="321"/>
      <c r="L3045" s="322"/>
      <c r="M3045" s="328"/>
    </row>
    <row r="3046" spans="1:13" s="319" customFormat="1">
      <c r="A3046" s="317"/>
      <c r="B3046" s="318"/>
      <c r="H3046" s="320"/>
      <c r="I3046" s="320"/>
      <c r="J3046" s="321"/>
      <c r="L3046" s="322"/>
      <c r="M3046" s="328"/>
    </row>
    <row r="3047" spans="1:13" s="319" customFormat="1">
      <c r="A3047" s="317"/>
      <c r="B3047" s="318"/>
      <c r="H3047" s="320"/>
      <c r="I3047" s="320"/>
      <c r="J3047" s="321"/>
      <c r="L3047" s="322"/>
      <c r="M3047" s="328"/>
    </row>
    <row r="3048" spans="1:13" s="319" customFormat="1">
      <c r="A3048" s="317"/>
      <c r="B3048" s="318"/>
      <c r="H3048" s="320"/>
      <c r="I3048" s="320"/>
      <c r="J3048" s="321"/>
      <c r="L3048" s="322"/>
      <c r="M3048" s="328"/>
    </row>
    <row r="3049" spans="1:13" s="319" customFormat="1">
      <c r="A3049" s="317"/>
      <c r="B3049" s="318"/>
      <c r="H3049" s="320"/>
      <c r="I3049" s="320"/>
      <c r="J3049" s="321"/>
      <c r="L3049" s="322"/>
      <c r="M3049" s="328"/>
    </row>
    <row r="3050" spans="1:13" s="319" customFormat="1">
      <c r="A3050" s="317"/>
      <c r="B3050" s="318"/>
      <c r="H3050" s="320"/>
      <c r="I3050" s="320"/>
      <c r="J3050" s="321"/>
      <c r="L3050" s="322"/>
      <c r="M3050" s="328"/>
    </row>
    <row r="3051" spans="1:13" s="319" customFormat="1">
      <c r="A3051" s="317"/>
      <c r="B3051" s="318"/>
      <c r="H3051" s="320"/>
      <c r="I3051" s="320"/>
      <c r="J3051" s="321"/>
      <c r="L3051" s="322"/>
      <c r="M3051" s="328"/>
    </row>
    <row r="3052" spans="1:13" s="319" customFormat="1">
      <c r="A3052" s="317"/>
      <c r="B3052" s="318"/>
      <c r="H3052" s="320"/>
      <c r="I3052" s="320"/>
      <c r="J3052" s="321"/>
      <c r="L3052" s="322"/>
      <c r="M3052" s="328"/>
    </row>
    <row r="3053" spans="1:13" s="319" customFormat="1">
      <c r="A3053" s="317"/>
      <c r="B3053" s="318"/>
      <c r="H3053" s="320"/>
      <c r="I3053" s="320"/>
      <c r="J3053" s="321"/>
      <c r="L3053" s="322"/>
      <c r="M3053" s="328"/>
    </row>
    <row r="3054" spans="1:13" s="319" customFormat="1">
      <c r="A3054" s="317"/>
      <c r="B3054" s="318"/>
      <c r="H3054" s="320"/>
      <c r="I3054" s="320"/>
      <c r="J3054" s="321"/>
      <c r="L3054" s="322"/>
      <c r="M3054" s="328"/>
    </row>
    <row r="3055" spans="1:13" s="319" customFormat="1">
      <c r="A3055" s="317"/>
      <c r="B3055" s="318"/>
      <c r="H3055" s="320"/>
      <c r="I3055" s="320"/>
      <c r="J3055" s="321"/>
      <c r="L3055" s="322"/>
      <c r="M3055" s="328"/>
    </row>
    <row r="3056" spans="1:13" s="319" customFormat="1">
      <c r="A3056" s="317"/>
      <c r="B3056" s="318"/>
      <c r="H3056" s="320"/>
      <c r="I3056" s="320"/>
      <c r="J3056" s="321"/>
      <c r="L3056" s="322"/>
      <c r="M3056" s="328"/>
    </row>
    <row r="3057" spans="1:13" s="319" customFormat="1">
      <c r="A3057" s="317"/>
      <c r="B3057" s="318"/>
      <c r="H3057" s="320"/>
      <c r="I3057" s="320"/>
      <c r="J3057" s="321"/>
      <c r="L3057" s="322"/>
      <c r="M3057" s="328"/>
    </row>
    <row r="3058" spans="1:13" s="319" customFormat="1">
      <c r="A3058" s="317"/>
      <c r="B3058" s="318"/>
      <c r="H3058" s="320"/>
      <c r="I3058" s="320"/>
      <c r="J3058" s="321"/>
      <c r="L3058" s="322"/>
      <c r="M3058" s="328"/>
    </row>
    <row r="3059" spans="1:13" s="319" customFormat="1">
      <c r="A3059" s="317"/>
      <c r="B3059" s="318"/>
      <c r="H3059" s="320"/>
      <c r="I3059" s="320"/>
      <c r="J3059" s="321"/>
      <c r="L3059" s="322"/>
      <c r="M3059" s="328"/>
    </row>
    <row r="3060" spans="1:13" s="319" customFormat="1">
      <c r="A3060" s="317"/>
      <c r="B3060" s="318"/>
      <c r="H3060" s="320"/>
      <c r="I3060" s="320"/>
      <c r="J3060" s="321"/>
      <c r="L3060" s="322"/>
      <c r="M3060" s="328"/>
    </row>
    <row r="3061" spans="1:13" s="319" customFormat="1">
      <c r="A3061" s="317"/>
      <c r="B3061" s="318"/>
      <c r="H3061" s="320"/>
      <c r="I3061" s="320"/>
      <c r="J3061" s="321"/>
      <c r="L3061" s="322"/>
      <c r="M3061" s="328"/>
    </row>
    <row r="3062" spans="1:13" s="319" customFormat="1">
      <c r="A3062" s="317"/>
      <c r="B3062" s="318"/>
      <c r="H3062" s="320"/>
      <c r="I3062" s="320"/>
      <c r="J3062" s="321"/>
      <c r="L3062" s="322"/>
      <c r="M3062" s="328"/>
    </row>
    <row r="3063" spans="1:13" s="319" customFormat="1">
      <c r="A3063" s="317"/>
      <c r="B3063" s="318"/>
      <c r="H3063" s="320"/>
      <c r="I3063" s="320"/>
      <c r="J3063" s="321"/>
      <c r="L3063" s="322"/>
      <c r="M3063" s="328"/>
    </row>
    <row r="3064" spans="1:13" s="319" customFormat="1">
      <c r="A3064" s="317"/>
      <c r="B3064" s="318"/>
      <c r="H3064" s="320"/>
      <c r="I3064" s="320"/>
      <c r="J3064" s="321"/>
      <c r="L3064" s="322"/>
      <c r="M3064" s="328"/>
    </row>
    <row r="3065" spans="1:13" s="319" customFormat="1">
      <c r="A3065" s="317"/>
      <c r="B3065" s="318"/>
      <c r="H3065" s="320"/>
      <c r="I3065" s="320"/>
      <c r="J3065" s="321"/>
      <c r="L3065" s="322"/>
      <c r="M3065" s="328"/>
    </row>
    <row r="3066" spans="1:13" s="319" customFormat="1">
      <c r="A3066" s="317"/>
      <c r="B3066" s="318"/>
      <c r="H3066" s="320"/>
      <c r="I3066" s="320"/>
      <c r="J3066" s="321"/>
      <c r="L3066" s="322"/>
      <c r="M3066" s="328"/>
    </row>
    <row r="3067" spans="1:13" s="319" customFormat="1">
      <c r="A3067" s="317"/>
      <c r="B3067" s="318"/>
      <c r="H3067" s="320"/>
      <c r="I3067" s="320"/>
      <c r="J3067" s="321"/>
      <c r="L3067" s="322"/>
      <c r="M3067" s="328"/>
    </row>
    <row r="3068" spans="1:13" s="319" customFormat="1">
      <c r="A3068" s="317"/>
      <c r="B3068" s="318"/>
      <c r="H3068" s="320"/>
      <c r="I3068" s="320"/>
      <c r="J3068" s="321"/>
      <c r="L3068" s="322"/>
      <c r="M3068" s="328"/>
    </row>
    <row r="3069" spans="1:13" s="319" customFormat="1">
      <c r="A3069" s="317"/>
      <c r="B3069" s="318"/>
      <c r="H3069" s="320"/>
      <c r="I3069" s="320"/>
      <c r="J3069" s="321"/>
      <c r="L3069" s="322"/>
      <c r="M3069" s="328"/>
    </row>
    <row r="3070" spans="1:13" s="319" customFormat="1">
      <c r="A3070" s="317"/>
      <c r="B3070" s="318"/>
      <c r="H3070" s="320"/>
      <c r="I3070" s="320"/>
      <c r="J3070" s="321"/>
      <c r="L3070" s="322"/>
      <c r="M3070" s="328"/>
    </row>
    <row r="3071" spans="1:13" s="319" customFormat="1">
      <c r="A3071" s="317"/>
      <c r="B3071" s="318"/>
      <c r="H3071" s="320"/>
      <c r="I3071" s="320"/>
      <c r="J3071" s="321"/>
      <c r="L3071" s="322"/>
      <c r="M3071" s="328"/>
    </row>
    <row r="3072" spans="1:13" s="319" customFormat="1">
      <c r="A3072" s="317"/>
      <c r="B3072" s="318"/>
      <c r="H3072" s="320"/>
      <c r="I3072" s="320"/>
      <c r="J3072" s="321"/>
      <c r="L3072" s="322"/>
      <c r="M3072" s="328"/>
    </row>
    <row r="3073" spans="1:13" s="319" customFormat="1">
      <c r="A3073" s="317"/>
      <c r="B3073" s="318"/>
      <c r="H3073" s="320"/>
      <c r="I3073" s="320"/>
      <c r="J3073" s="321"/>
      <c r="L3073" s="322"/>
      <c r="M3073" s="328"/>
    </row>
    <row r="3074" spans="1:13" s="319" customFormat="1">
      <c r="A3074" s="317"/>
      <c r="B3074" s="318"/>
      <c r="H3074" s="320"/>
      <c r="I3074" s="320"/>
      <c r="J3074" s="321"/>
      <c r="L3074" s="322"/>
      <c r="M3074" s="328"/>
    </row>
    <row r="3075" spans="1:13" s="319" customFormat="1">
      <c r="A3075" s="317"/>
      <c r="B3075" s="318"/>
      <c r="H3075" s="320"/>
      <c r="I3075" s="320"/>
      <c r="J3075" s="321"/>
      <c r="L3075" s="322"/>
      <c r="M3075" s="328"/>
    </row>
    <row r="3076" spans="1:13" s="319" customFormat="1">
      <c r="A3076" s="317"/>
      <c r="B3076" s="318"/>
      <c r="H3076" s="320"/>
      <c r="I3076" s="320"/>
      <c r="J3076" s="321"/>
      <c r="L3076" s="322"/>
      <c r="M3076" s="328"/>
    </row>
    <row r="3077" spans="1:13" s="319" customFormat="1">
      <c r="A3077" s="317"/>
      <c r="B3077" s="318"/>
      <c r="H3077" s="320"/>
      <c r="I3077" s="320"/>
      <c r="J3077" s="321"/>
      <c r="L3077" s="322"/>
      <c r="M3077" s="328"/>
    </row>
    <row r="3078" spans="1:13" s="319" customFormat="1">
      <c r="A3078" s="317"/>
      <c r="B3078" s="318"/>
      <c r="H3078" s="320"/>
      <c r="I3078" s="320"/>
      <c r="J3078" s="321"/>
      <c r="L3078" s="322"/>
      <c r="M3078" s="328"/>
    </row>
    <row r="3079" spans="1:13" s="319" customFormat="1">
      <c r="A3079" s="317"/>
      <c r="B3079" s="318"/>
      <c r="H3079" s="320"/>
      <c r="I3079" s="320"/>
      <c r="J3079" s="321"/>
      <c r="L3079" s="322"/>
      <c r="M3079" s="328"/>
    </row>
    <row r="3080" spans="1:13" s="319" customFormat="1">
      <c r="A3080" s="317"/>
      <c r="B3080" s="318"/>
      <c r="H3080" s="320"/>
      <c r="I3080" s="320"/>
      <c r="J3080" s="321"/>
      <c r="L3080" s="322"/>
      <c r="M3080" s="328"/>
    </row>
    <row r="3081" spans="1:13" s="319" customFormat="1">
      <c r="A3081" s="317"/>
      <c r="B3081" s="318"/>
      <c r="H3081" s="320"/>
      <c r="I3081" s="320"/>
      <c r="J3081" s="321"/>
      <c r="L3081" s="322"/>
      <c r="M3081" s="328"/>
    </row>
    <row r="3082" spans="1:13" s="319" customFormat="1">
      <c r="A3082" s="317"/>
      <c r="B3082" s="318"/>
      <c r="H3082" s="320"/>
      <c r="I3082" s="320"/>
      <c r="J3082" s="321"/>
      <c r="L3082" s="322"/>
      <c r="M3082" s="328"/>
    </row>
    <row r="3083" spans="1:13" s="319" customFormat="1">
      <c r="A3083" s="317"/>
      <c r="B3083" s="318"/>
      <c r="H3083" s="320"/>
      <c r="I3083" s="320"/>
      <c r="J3083" s="321"/>
      <c r="L3083" s="322"/>
      <c r="M3083" s="328"/>
    </row>
    <row r="3084" spans="1:13" s="319" customFormat="1">
      <c r="A3084" s="317"/>
      <c r="B3084" s="318"/>
      <c r="H3084" s="320"/>
      <c r="I3084" s="320"/>
      <c r="J3084" s="321"/>
      <c r="L3084" s="322"/>
      <c r="M3084" s="328"/>
    </row>
    <row r="3085" spans="1:13" s="319" customFormat="1">
      <c r="A3085" s="317"/>
      <c r="B3085" s="318"/>
      <c r="H3085" s="320"/>
      <c r="I3085" s="320"/>
      <c r="J3085" s="321"/>
      <c r="L3085" s="322"/>
      <c r="M3085" s="328"/>
    </row>
    <row r="3086" spans="1:13" s="319" customFormat="1">
      <c r="A3086" s="317"/>
      <c r="B3086" s="318"/>
      <c r="H3086" s="320"/>
      <c r="I3086" s="320"/>
      <c r="J3086" s="321"/>
      <c r="L3086" s="322"/>
      <c r="M3086" s="328"/>
    </row>
    <row r="3087" spans="1:13" s="319" customFormat="1">
      <c r="A3087" s="317"/>
      <c r="B3087" s="318"/>
      <c r="H3087" s="320"/>
      <c r="I3087" s="320"/>
      <c r="J3087" s="321"/>
      <c r="L3087" s="322"/>
      <c r="M3087" s="328"/>
    </row>
    <row r="3088" spans="1:13" s="319" customFormat="1">
      <c r="A3088" s="317"/>
      <c r="B3088" s="318"/>
      <c r="H3088" s="320"/>
      <c r="I3088" s="320"/>
      <c r="J3088" s="321"/>
      <c r="L3088" s="322"/>
      <c r="M3088" s="328"/>
    </row>
    <row r="3089" spans="1:13" s="319" customFormat="1">
      <c r="A3089" s="317"/>
      <c r="B3089" s="318"/>
      <c r="H3089" s="320"/>
      <c r="I3089" s="320"/>
      <c r="J3089" s="321"/>
      <c r="L3089" s="322"/>
      <c r="M3089" s="328"/>
    </row>
    <row r="3090" spans="1:13" s="319" customFormat="1">
      <c r="A3090" s="317"/>
      <c r="B3090" s="318"/>
      <c r="H3090" s="320"/>
      <c r="I3090" s="320"/>
      <c r="J3090" s="321"/>
      <c r="L3090" s="322"/>
      <c r="M3090" s="328"/>
    </row>
    <row r="3091" spans="1:13" s="319" customFormat="1">
      <c r="A3091" s="317"/>
      <c r="B3091" s="318"/>
      <c r="H3091" s="320"/>
      <c r="I3091" s="320"/>
      <c r="J3091" s="321"/>
      <c r="L3091" s="322"/>
      <c r="M3091" s="328"/>
    </row>
    <row r="3092" spans="1:13" s="319" customFormat="1">
      <c r="A3092" s="317"/>
      <c r="B3092" s="318"/>
      <c r="H3092" s="320"/>
      <c r="I3092" s="320"/>
      <c r="J3092" s="321"/>
      <c r="L3092" s="322"/>
      <c r="M3092" s="328"/>
    </row>
    <row r="3093" spans="1:13" s="319" customFormat="1">
      <c r="A3093" s="317"/>
      <c r="B3093" s="318"/>
      <c r="H3093" s="320"/>
      <c r="I3093" s="320"/>
      <c r="J3093" s="321"/>
      <c r="L3093" s="322"/>
      <c r="M3093" s="328"/>
    </row>
    <row r="3094" spans="1:13" s="319" customFormat="1">
      <c r="A3094" s="317"/>
      <c r="B3094" s="318"/>
      <c r="H3094" s="320"/>
      <c r="I3094" s="320"/>
      <c r="J3094" s="321"/>
      <c r="L3094" s="322"/>
      <c r="M3094" s="328"/>
    </row>
    <row r="3095" spans="1:13" s="319" customFormat="1">
      <c r="A3095" s="317"/>
      <c r="B3095" s="318"/>
      <c r="H3095" s="320"/>
      <c r="I3095" s="320"/>
      <c r="J3095" s="321"/>
      <c r="L3095" s="322"/>
      <c r="M3095" s="328"/>
    </row>
    <row r="3096" spans="1:13" s="319" customFormat="1">
      <c r="A3096" s="317"/>
      <c r="B3096" s="318"/>
      <c r="H3096" s="320"/>
      <c r="I3096" s="320"/>
      <c r="J3096" s="321"/>
      <c r="L3096" s="322"/>
      <c r="M3096" s="328"/>
    </row>
    <row r="3097" spans="1:13" s="319" customFormat="1">
      <c r="A3097" s="317"/>
      <c r="B3097" s="318"/>
      <c r="H3097" s="320"/>
      <c r="I3097" s="320"/>
      <c r="J3097" s="321"/>
      <c r="L3097" s="322"/>
      <c r="M3097" s="328"/>
    </row>
    <row r="3098" spans="1:13" s="319" customFormat="1">
      <c r="A3098" s="317"/>
      <c r="B3098" s="318"/>
      <c r="H3098" s="320"/>
      <c r="I3098" s="320"/>
      <c r="J3098" s="321"/>
      <c r="L3098" s="322"/>
      <c r="M3098" s="328"/>
    </row>
    <row r="3099" spans="1:13" s="319" customFormat="1">
      <c r="A3099" s="317"/>
      <c r="B3099" s="318"/>
      <c r="H3099" s="320"/>
      <c r="I3099" s="320"/>
      <c r="J3099" s="321"/>
      <c r="L3099" s="322"/>
      <c r="M3099" s="328"/>
    </row>
    <row r="3100" spans="1:13" s="319" customFormat="1">
      <c r="A3100" s="317"/>
      <c r="B3100" s="318"/>
      <c r="H3100" s="320"/>
      <c r="I3100" s="320"/>
      <c r="J3100" s="321"/>
      <c r="L3100" s="322"/>
      <c r="M3100" s="328"/>
    </row>
    <row r="3101" spans="1:13" s="319" customFormat="1">
      <c r="A3101" s="317"/>
      <c r="B3101" s="318"/>
      <c r="H3101" s="320"/>
      <c r="I3101" s="320"/>
      <c r="J3101" s="321"/>
      <c r="L3101" s="322"/>
      <c r="M3101" s="328"/>
    </row>
    <row r="3102" spans="1:13" s="319" customFormat="1">
      <c r="A3102" s="317"/>
      <c r="B3102" s="318"/>
      <c r="H3102" s="320"/>
      <c r="I3102" s="320"/>
      <c r="J3102" s="321"/>
      <c r="L3102" s="322"/>
      <c r="M3102" s="328"/>
    </row>
    <row r="3103" spans="1:13" s="319" customFormat="1">
      <c r="A3103" s="317"/>
      <c r="B3103" s="318"/>
      <c r="H3103" s="320"/>
      <c r="I3103" s="320"/>
      <c r="J3103" s="321"/>
      <c r="L3103" s="322"/>
      <c r="M3103" s="328"/>
    </row>
    <row r="3104" spans="1:13" s="319" customFormat="1">
      <c r="A3104" s="317"/>
      <c r="B3104" s="318"/>
      <c r="H3104" s="320"/>
      <c r="I3104" s="320"/>
      <c r="J3104" s="321"/>
      <c r="L3104" s="322"/>
      <c r="M3104" s="328"/>
    </row>
    <row r="3105" spans="1:13" s="319" customFormat="1">
      <c r="A3105" s="317"/>
      <c r="B3105" s="318"/>
      <c r="H3105" s="320"/>
      <c r="I3105" s="320"/>
      <c r="J3105" s="321"/>
      <c r="L3105" s="322"/>
      <c r="M3105" s="328"/>
    </row>
    <row r="3106" spans="1:13" s="319" customFormat="1">
      <c r="A3106" s="317"/>
      <c r="B3106" s="318"/>
      <c r="H3106" s="320"/>
      <c r="I3106" s="320"/>
      <c r="J3106" s="321"/>
      <c r="L3106" s="322"/>
      <c r="M3106" s="328"/>
    </row>
    <row r="3107" spans="1:13" s="319" customFormat="1">
      <c r="A3107" s="317"/>
      <c r="B3107" s="318"/>
      <c r="H3107" s="320"/>
      <c r="I3107" s="320"/>
      <c r="J3107" s="321"/>
      <c r="L3107" s="322"/>
      <c r="M3107" s="328"/>
    </row>
    <row r="3108" spans="1:13" s="319" customFormat="1">
      <c r="A3108" s="317"/>
      <c r="B3108" s="318"/>
      <c r="H3108" s="320"/>
      <c r="I3108" s="320"/>
      <c r="J3108" s="321"/>
      <c r="L3108" s="322"/>
      <c r="M3108" s="328"/>
    </row>
    <row r="3109" spans="1:13" s="319" customFormat="1">
      <c r="A3109" s="317"/>
      <c r="B3109" s="318"/>
      <c r="H3109" s="320"/>
      <c r="I3109" s="320"/>
      <c r="J3109" s="321"/>
      <c r="L3109" s="322"/>
      <c r="M3109" s="328"/>
    </row>
    <row r="3110" spans="1:13" s="319" customFormat="1">
      <c r="A3110" s="317"/>
      <c r="B3110" s="318"/>
      <c r="H3110" s="320"/>
      <c r="I3110" s="320"/>
      <c r="J3110" s="321"/>
      <c r="L3110" s="322"/>
      <c r="M3110" s="328"/>
    </row>
    <row r="3111" spans="1:13" s="319" customFormat="1">
      <c r="A3111" s="317"/>
      <c r="B3111" s="318"/>
      <c r="H3111" s="320"/>
      <c r="I3111" s="320"/>
      <c r="J3111" s="321"/>
      <c r="L3111" s="322"/>
      <c r="M3111" s="328"/>
    </row>
    <row r="3112" spans="1:13" s="319" customFormat="1">
      <c r="A3112" s="317"/>
      <c r="B3112" s="318"/>
      <c r="H3112" s="320"/>
      <c r="I3112" s="320"/>
      <c r="J3112" s="321"/>
      <c r="L3112" s="322"/>
      <c r="M3112" s="328"/>
    </row>
    <row r="3113" spans="1:13" s="319" customFormat="1">
      <c r="A3113" s="317"/>
      <c r="B3113" s="318"/>
      <c r="H3113" s="320"/>
      <c r="I3113" s="320"/>
      <c r="J3113" s="321"/>
      <c r="L3113" s="322"/>
      <c r="M3113" s="328"/>
    </row>
    <row r="3114" spans="1:13" s="319" customFormat="1">
      <c r="A3114" s="317"/>
      <c r="B3114" s="318"/>
      <c r="H3114" s="320"/>
      <c r="I3114" s="320"/>
      <c r="J3114" s="321"/>
      <c r="L3114" s="322"/>
      <c r="M3114" s="328"/>
    </row>
    <row r="3115" spans="1:13" s="319" customFormat="1">
      <c r="A3115" s="317"/>
      <c r="B3115" s="318"/>
      <c r="H3115" s="320"/>
      <c r="I3115" s="320"/>
      <c r="J3115" s="321"/>
      <c r="L3115" s="322"/>
      <c r="M3115" s="328"/>
    </row>
    <row r="3116" spans="1:13" s="319" customFormat="1">
      <c r="A3116" s="317"/>
      <c r="B3116" s="318"/>
      <c r="H3116" s="320"/>
      <c r="I3116" s="320"/>
      <c r="J3116" s="321"/>
      <c r="L3116" s="322"/>
      <c r="M3116" s="328"/>
    </row>
    <row r="3117" spans="1:13" s="319" customFormat="1">
      <c r="A3117" s="317"/>
      <c r="B3117" s="318"/>
      <c r="H3117" s="320"/>
      <c r="I3117" s="320"/>
      <c r="J3117" s="321"/>
      <c r="L3117" s="322"/>
      <c r="M3117" s="328"/>
    </row>
    <row r="3118" spans="1:13" s="319" customFormat="1">
      <c r="A3118" s="317"/>
      <c r="B3118" s="318"/>
      <c r="H3118" s="320"/>
      <c r="I3118" s="320"/>
      <c r="J3118" s="321"/>
      <c r="L3118" s="322"/>
      <c r="M3118" s="328"/>
    </row>
    <row r="3119" spans="1:13" s="319" customFormat="1">
      <c r="A3119" s="317"/>
      <c r="B3119" s="318"/>
      <c r="H3119" s="320"/>
      <c r="I3119" s="320"/>
      <c r="J3119" s="321"/>
      <c r="L3119" s="322"/>
      <c r="M3119" s="328"/>
    </row>
    <row r="3120" spans="1:13" s="319" customFormat="1">
      <c r="A3120" s="317"/>
      <c r="B3120" s="318"/>
      <c r="H3120" s="320"/>
      <c r="I3120" s="320"/>
      <c r="J3120" s="321"/>
      <c r="L3120" s="322"/>
      <c r="M3120" s="328"/>
    </row>
    <row r="3121" spans="1:13" s="319" customFormat="1">
      <c r="A3121" s="317"/>
      <c r="B3121" s="318"/>
      <c r="H3121" s="320"/>
      <c r="I3121" s="320"/>
      <c r="J3121" s="321"/>
      <c r="L3121" s="322"/>
      <c r="M3121" s="328"/>
    </row>
    <row r="3122" spans="1:13" s="319" customFormat="1">
      <c r="A3122" s="317"/>
      <c r="B3122" s="318"/>
      <c r="H3122" s="320"/>
      <c r="I3122" s="320"/>
      <c r="J3122" s="321"/>
      <c r="L3122" s="322"/>
      <c r="M3122" s="328"/>
    </row>
    <row r="3123" spans="1:13" s="319" customFormat="1">
      <c r="A3123" s="317"/>
      <c r="B3123" s="318"/>
      <c r="H3123" s="320"/>
      <c r="I3123" s="320"/>
      <c r="J3123" s="321"/>
      <c r="L3123" s="322"/>
      <c r="M3123" s="328"/>
    </row>
    <row r="3124" spans="1:13" s="319" customFormat="1">
      <c r="A3124" s="317"/>
      <c r="B3124" s="318"/>
      <c r="H3124" s="320"/>
      <c r="I3124" s="320"/>
      <c r="J3124" s="321"/>
      <c r="L3124" s="322"/>
      <c r="M3124" s="328"/>
    </row>
    <row r="3125" spans="1:13" s="319" customFormat="1">
      <c r="A3125" s="317"/>
      <c r="B3125" s="318"/>
      <c r="H3125" s="320"/>
      <c r="I3125" s="320"/>
      <c r="J3125" s="321"/>
      <c r="L3125" s="322"/>
      <c r="M3125" s="328"/>
    </row>
    <row r="3126" spans="1:13" s="319" customFormat="1">
      <c r="A3126" s="317"/>
      <c r="B3126" s="318"/>
      <c r="H3126" s="320"/>
      <c r="I3126" s="320"/>
      <c r="J3126" s="321"/>
      <c r="L3126" s="322"/>
      <c r="M3126" s="328"/>
    </row>
    <row r="3127" spans="1:13" s="319" customFormat="1">
      <c r="A3127" s="317"/>
      <c r="B3127" s="318"/>
      <c r="H3127" s="320"/>
      <c r="I3127" s="320"/>
      <c r="J3127" s="321"/>
      <c r="L3127" s="322"/>
      <c r="M3127" s="328"/>
    </row>
    <row r="3128" spans="1:13" s="319" customFormat="1">
      <c r="A3128" s="317"/>
      <c r="B3128" s="318"/>
      <c r="H3128" s="320"/>
      <c r="I3128" s="320"/>
      <c r="J3128" s="321"/>
      <c r="L3128" s="322"/>
      <c r="M3128" s="328"/>
    </row>
    <row r="3129" spans="1:13" s="319" customFormat="1">
      <c r="A3129" s="317"/>
      <c r="B3129" s="318"/>
      <c r="H3129" s="320"/>
      <c r="I3129" s="320"/>
      <c r="J3129" s="321"/>
      <c r="L3129" s="322"/>
      <c r="M3129" s="328"/>
    </row>
    <row r="3130" spans="1:13" s="319" customFormat="1">
      <c r="A3130" s="317"/>
      <c r="B3130" s="318"/>
      <c r="H3130" s="320"/>
      <c r="I3130" s="320"/>
      <c r="J3130" s="321"/>
      <c r="L3130" s="322"/>
      <c r="M3130" s="328"/>
    </row>
    <row r="3131" spans="1:13" s="319" customFormat="1">
      <c r="A3131" s="317"/>
      <c r="B3131" s="318"/>
      <c r="H3131" s="320"/>
      <c r="I3131" s="320"/>
      <c r="J3131" s="321"/>
      <c r="L3131" s="322"/>
      <c r="M3131" s="328"/>
    </row>
    <row r="3132" spans="1:13" s="319" customFormat="1">
      <c r="A3132" s="317"/>
      <c r="B3132" s="318"/>
      <c r="H3132" s="320"/>
      <c r="I3132" s="320"/>
      <c r="J3132" s="321"/>
      <c r="L3132" s="322"/>
      <c r="M3132" s="328"/>
    </row>
    <row r="3133" spans="1:13" s="319" customFormat="1">
      <c r="A3133" s="317"/>
      <c r="B3133" s="318"/>
      <c r="H3133" s="320"/>
      <c r="I3133" s="320"/>
      <c r="J3133" s="321"/>
      <c r="L3133" s="322"/>
      <c r="M3133" s="328"/>
    </row>
    <row r="3134" spans="1:13" s="319" customFormat="1">
      <c r="A3134" s="317"/>
      <c r="B3134" s="318"/>
      <c r="H3134" s="320"/>
      <c r="I3134" s="320"/>
      <c r="J3134" s="321"/>
      <c r="L3134" s="322"/>
      <c r="M3134" s="328"/>
    </row>
    <row r="3135" spans="1:13" s="319" customFormat="1">
      <c r="A3135" s="317"/>
      <c r="B3135" s="318"/>
      <c r="H3135" s="320"/>
      <c r="I3135" s="320"/>
      <c r="J3135" s="321"/>
      <c r="L3135" s="322"/>
      <c r="M3135" s="328"/>
    </row>
    <row r="3136" spans="1:13" s="319" customFormat="1">
      <c r="A3136" s="317"/>
      <c r="B3136" s="318"/>
      <c r="H3136" s="320"/>
      <c r="I3136" s="320"/>
      <c r="J3136" s="321"/>
      <c r="L3136" s="322"/>
      <c r="M3136" s="328"/>
    </row>
    <row r="3137" spans="1:13" s="319" customFormat="1">
      <c r="A3137" s="317"/>
      <c r="B3137" s="318"/>
      <c r="H3137" s="320"/>
      <c r="I3137" s="320"/>
      <c r="J3137" s="321"/>
      <c r="L3137" s="322"/>
      <c r="M3137" s="328"/>
    </row>
    <row r="3138" spans="1:13" s="319" customFormat="1">
      <c r="A3138" s="317"/>
      <c r="B3138" s="318"/>
      <c r="H3138" s="320"/>
      <c r="I3138" s="320"/>
      <c r="J3138" s="321"/>
      <c r="L3138" s="322"/>
      <c r="M3138" s="328"/>
    </row>
    <row r="3139" spans="1:13" s="319" customFormat="1">
      <c r="A3139" s="317"/>
      <c r="B3139" s="318"/>
      <c r="H3139" s="320"/>
      <c r="I3139" s="320"/>
      <c r="J3139" s="321"/>
      <c r="L3139" s="322"/>
      <c r="M3139" s="328"/>
    </row>
    <row r="3140" spans="1:13" s="319" customFormat="1">
      <c r="A3140" s="317"/>
      <c r="B3140" s="318"/>
      <c r="H3140" s="320"/>
      <c r="I3140" s="320"/>
      <c r="J3140" s="321"/>
      <c r="L3140" s="322"/>
      <c r="M3140" s="328"/>
    </row>
    <row r="3141" spans="1:13" s="319" customFormat="1">
      <c r="A3141" s="317"/>
      <c r="B3141" s="318"/>
      <c r="H3141" s="320"/>
      <c r="I3141" s="320"/>
      <c r="J3141" s="321"/>
      <c r="L3141" s="322"/>
      <c r="M3141" s="328"/>
    </row>
    <row r="3142" spans="1:13" s="319" customFormat="1">
      <c r="A3142" s="317"/>
      <c r="B3142" s="318"/>
      <c r="H3142" s="320"/>
      <c r="I3142" s="320"/>
      <c r="J3142" s="321"/>
      <c r="L3142" s="322"/>
      <c r="M3142" s="328"/>
    </row>
    <row r="3143" spans="1:13" s="319" customFormat="1">
      <c r="A3143" s="317"/>
      <c r="B3143" s="318"/>
      <c r="H3143" s="320"/>
      <c r="I3143" s="320"/>
      <c r="J3143" s="321"/>
      <c r="L3143" s="322"/>
      <c r="M3143" s="328"/>
    </row>
    <row r="3144" spans="1:13" s="319" customFormat="1">
      <c r="A3144" s="317"/>
      <c r="B3144" s="318"/>
      <c r="H3144" s="320"/>
      <c r="I3144" s="320"/>
      <c r="J3144" s="321"/>
      <c r="L3144" s="322"/>
      <c r="M3144" s="328"/>
    </row>
    <row r="3145" spans="1:13" s="319" customFormat="1">
      <c r="A3145" s="317"/>
      <c r="B3145" s="318"/>
      <c r="H3145" s="320"/>
      <c r="I3145" s="320"/>
      <c r="J3145" s="321"/>
      <c r="L3145" s="322"/>
      <c r="M3145" s="328"/>
    </row>
    <row r="3146" spans="1:13" s="319" customFormat="1">
      <c r="A3146" s="317"/>
      <c r="B3146" s="318"/>
      <c r="H3146" s="320"/>
      <c r="I3146" s="320"/>
      <c r="J3146" s="321"/>
      <c r="L3146" s="322"/>
      <c r="M3146" s="328"/>
    </row>
    <row r="3147" spans="1:13" s="319" customFormat="1">
      <c r="A3147" s="317"/>
      <c r="B3147" s="318"/>
      <c r="H3147" s="320"/>
      <c r="I3147" s="320"/>
      <c r="J3147" s="321"/>
      <c r="L3147" s="322"/>
      <c r="M3147" s="328"/>
    </row>
    <row r="3148" spans="1:13" s="319" customFormat="1">
      <c r="A3148" s="317"/>
      <c r="B3148" s="318"/>
      <c r="H3148" s="320"/>
      <c r="I3148" s="320"/>
      <c r="J3148" s="321"/>
      <c r="L3148" s="322"/>
      <c r="M3148" s="328"/>
    </row>
    <row r="3149" spans="1:13" s="319" customFormat="1">
      <c r="A3149" s="317"/>
      <c r="B3149" s="318"/>
      <c r="H3149" s="320"/>
      <c r="I3149" s="320"/>
      <c r="J3149" s="321"/>
      <c r="L3149" s="322"/>
      <c r="M3149" s="328"/>
    </row>
    <row r="3150" spans="1:13" s="319" customFormat="1">
      <c r="A3150" s="317"/>
      <c r="B3150" s="318"/>
      <c r="H3150" s="320"/>
      <c r="I3150" s="320"/>
      <c r="J3150" s="321"/>
      <c r="L3150" s="322"/>
      <c r="M3150" s="328"/>
    </row>
    <row r="3151" spans="1:13" s="319" customFormat="1">
      <c r="A3151" s="317"/>
      <c r="B3151" s="318"/>
      <c r="H3151" s="320"/>
      <c r="I3151" s="320"/>
      <c r="J3151" s="321"/>
      <c r="L3151" s="322"/>
      <c r="M3151" s="328"/>
    </row>
    <row r="3152" spans="1:13" s="319" customFormat="1">
      <c r="A3152" s="317"/>
      <c r="B3152" s="318"/>
      <c r="H3152" s="320"/>
      <c r="I3152" s="320"/>
      <c r="J3152" s="321"/>
      <c r="L3152" s="322"/>
      <c r="M3152" s="328"/>
    </row>
    <row r="3153" spans="1:13" s="319" customFormat="1">
      <c r="A3153" s="317"/>
      <c r="B3153" s="318"/>
      <c r="H3153" s="320"/>
      <c r="I3153" s="320"/>
      <c r="J3153" s="321"/>
      <c r="L3153" s="322"/>
      <c r="M3153" s="328"/>
    </row>
    <row r="3154" spans="1:13" s="319" customFormat="1">
      <c r="A3154" s="317"/>
      <c r="B3154" s="318"/>
      <c r="H3154" s="320"/>
      <c r="I3154" s="320"/>
      <c r="J3154" s="321"/>
      <c r="L3154" s="322"/>
      <c r="M3154" s="328"/>
    </row>
    <row r="3155" spans="1:13" s="319" customFormat="1">
      <c r="A3155" s="317"/>
      <c r="B3155" s="318"/>
      <c r="H3155" s="320"/>
      <c r="I3155" s="320"/>
      <c r="J3155" s="321"/>
      <c r="L3155" s="322"/>
      <c r="M3155" s="328"/>
    </row>
    <row r="3156" spans="1:13" s="319" customFormat="1">
      <c r="A3156" s="317"/>
      <c r="B3156" s="318"/>
      <c r="H3156" s="320"/>
      <c r="I3156" s="320"/>
      <c r="J3156" s="321"/>
      <c r="L3156" s="322"/>
      <c r="M3156" s="328"/>
    </row>
    <row r="3157" spans="1:13" s="319" customFormat="1">
      <c r="A3157" s="317"/>
      <c r="B3157" s="318"/>
      <c r="H3157" s="320"/>
      <c r="I3157" s="320"/>
      <c r="J3157" s="321"/>
      <c r="L3157" s="322"/>
      <c r="M3157" s="328"/>
    </row>
    <row r="3158" spans="1:13" s="319" customFormat="1">
      <c r="A3158" s="317"/>
      <c r="B3158" s="318"/>
      <c r="H3158" s="320"/>
      <c r="I3158" s="320"/>
      <c r="J3158" s="321"/>
      <c r="L3158" s="322"/>
      <c r="M3158" s="328"/>
    </row>
    <row r="3159" spans="1:13" s="319" customFormat="1">
      <c r="A3159" s="317"/>
      <c r="B3159" s="318"/>
      <c r="H3159" s="320"/>
      <c r="I3159" s="320"/>
      <c r="J3159" s="321"/>
      <c r="L3159" s="322"/>
      <c r="M3159" s="328"/>
    </row>
    <row r="3160" spans="1:13" s="319" customFormat="1">
      <c r="A3160" s="317"/>
      <c r="B3160" s="318"/>
      <c r="H3160" s="320"/>
      <c r="I3160" s="320"/>
      <c r="J3160" s="321"/>
      <c r="L3160" s="322"/>
      <c r="M3160" s="328"/>
    </row>
    <row r="3161" spans="1:13" s="319" customFormat="1">
      <c r="A3161" s="317"/>
      <c r="B3161" s="318"/>
      <c r="H3161" s="320"/>
      <c r="I3161" s="320"/>
      <c r="J3161" s="321"/>
      <c r="L3161" s="322"/>
      <c r="M3161" s="328"/>
    </row>
    <row r="3162" spans="1:13" s="319" customFormat="1">
      <c r="A3162" s="317"/>
      <c r="B3162" s="318"/>
      <c r="H3162" s="320"/>
      <c r="I3162" s="320"/>
      <c r="J3162" s="321"/>
      <c r="L3162" s="322"/>
      <c r="M3162" s="328"/>
    </row>
    <row r="3163" spans="1:13" s="319" customFormat="1">
      <c r="A3163" s="317"/>
      <c r="B3163" s="318"/>
      <c r="H3163" s="320"/>
      <c r="I3163" s="320"/>
      <c r="J3163" s="321"/>
      <c r="L3163" s="322"/>
      <c r="M3163" s="328"/>
    </row>
    <row r="3164" spans="1:13" s="319" customFormat="1">
      <c r="A3164" s="317"/>
      <c r="B3164" s="318"/>
      <c r="H3164" s="320"/>
      <c r="I3164" s="320"/>
      <c r="J3164" s="321"/>
      <c r="L3164" s="322"/>
      <c r="M3164" s="328"/>
    </row>
    <row r="3165" spans="1:13" s="319" customFormat="1">
      <c r="A3165" s="317"/>
      <c r="B3165" s="318"/>
      <c r="H3165" s="320"/>
      <c r="I3165" s="320"/>
      <c r="J3165" s="321"/>
      <c r="L3165" s="322"/>
      <c r="M3165" s="328"/>
    </row>
    <row r="3166" spans="1:13" s="319" customFormat="1">
      <c r="A3166" s="317"/>
      <c r="B3166" s="318"/>
      <c r="H3166" s="320"/>
      <c r="I3166" s="320"/>
      <c r="J3166" s="321"/>
      <c r="L3166" s="322"/>
      <c r="M3166" s="328"/>
    </row>
    <row r="3167" spans="1:13" s="319" customFormat="1">
      <c r="A3167" s="317"/>
      <c r="B3167" s="318"/>
      <c r="H3167" s="320"/>
      <c r="I3167" s="320"/>
      <c r="J3167" s="321"/>
      <c r="L3167" s="322"/>
      <c r="M3167" s="328"/>
    </row>
    <row r="3168" spans="1:13" s="319" customFormat="1">
      <c r="A3168" s="317"/>
      <c r="B3168" s="318"/>
      <c r="H3168" s="320"/>
      <c r="I3168" s="320"/>
      <c r="J3168" s="321"/>
      <c r="L3168" s="322"/>
      <c r="M3168" s="328"/>
    </row>
    <row r="3169" spans="1:13" s="319" customFormat="1">
      <c r="A3169" s="317"/>
      <c r="B3169" s="318"/>
      <c r="H3169" s="320"/>
      <c r="I3169" s="320"/>
      <c r="J3169" s="321"/>
      <c r="L3169" s="322"/>
      <c r="M3169" s="328"/>
    </row>
    <row r="3170" spans="1:13" s="319" customFormat="1">
      <c r="A3170" s="317"/>
      <c r="B3170" s="318"/>
      <c r="H3170" s="320"/>
      <c r="I3170" s="320"/>
      <c r="J3170" s="321"/>
      <c r="L3170" s="322"/>
      <c r="M3170" s="328"/>
    </row>
    <row r="3171" spans="1:13" s="319" customFormat="1">
      <c r="A3171" s="317"/>
      <c r="B3171" s="318"/>
      <c r="H3171" s="320"/>
      <c r="I3171" s="320"/>
      <c r="J3171" s="321"/>
      <c r="L3171" s="322"/>
      <c r="M3171" s="328"/>
    </row>
    <row r="3172" spans="1:13" s="319" customFormat="1">
      <c r="A3172" s="317"/>
      <c r="B3172" s="318"/>
      <c r="H3172" s="320"/>
      <c r="I3172" s="320"/>
      <c r="J3172" s="321"/>
      <c r="L3172" s="322"/>
      <c r="M3172" s="328"/>
    </row>
    <row r="3173" spans="1:13" s="319" customFormat="1">
      <c r="A3173" s="317"/>
      <c r="B3173" s="318"/>
      <c r="H3173" s="320"/>
      <c r="I3173" s="320"/>
      <c r="J3173" s="321"/>
      <c r="L3173" s="322"/>
      <c r="M3173" s="328"/>
    </row>
    <row r="3174" spans="1:13" s="319" customFormat="1">
      <c r="A3174" s="317"/>
      <c r="B3174" s="318"/>
      <c r="H3174" s="320"/>
      <c r="I3174" s="320"/>
      <c r="J3174" s="321"/>
      <c r="L3174" s="322"/>
      <c r="M3174" s="328"/>
    </row>
    <row r="3175" spans="1:13" s="319" customFormat="1">
      <c r="A3175" s="317"/>
      <c r="B3175" s="318"/>
      <c r="H3175" s="320"/>
      <c r="I3175" s="320"/>
      <c r="J3175" s="321"/>
      <c r="L3175" s="322"/>
      <c r="M3175" s="328"/>
    </row>
    <row r="3176" spans="1:13" s="319" customFormat="1">
      <c r="A3176" s="317"/>
      <c r="B3176" s="318"/>
      <c r="H3176" s="320"/>
      <c r="I3176" s="320"/>
      <c r="J3176" s="321"/>
      <c r="L3176" s="322"/>
      <c r="M3176" s="328"/>
    </row>
    <row r="3177" spans="1:13" s="319" customFormat="1">
      <c r="A3177" s="317"/>
      <c r="B3177" s="318"/>
      <c r="H3177" s="320"/>
      <c r="I3177" s="320"/>
      <c r="J3177" s="321"/>
      <c r="L3177" s="322"/>
      <c r="M3177" s="328"/>
    </row>
    <row r="3178" spans="1:13" s="319" customFormat="1">
      <c r="A3178" s="317"/>
      <c r="B3178" s="318"/>
      <c r="H3178" s="320"/>
      <c r="I3178" s="320"/>
      <c r="J3178" s="321"/>
      <c r="L3178" s="322"/>
      <c r="M3178" s="328"/>
    </row>
    <row r="3179" spans="1:13" s="319" customFormat="1">
      <c r="A3179" s="317"/>
      <c r="B3179" s="318"/>
      <c r="H3179" s="320"/>
      <c r="I3179" s="320"/>
      <c r="J3179" s="321"/>
      <c r="L3179" s="322"/>
      <c r="M3179" s="328"/>
    </row>
    <row r="3180" spans="1:13" s="319" customFormat="1">
      <c r="A3180" s="317"/>
      <c r="B3180" s="318"/>
      <c r="H3180" s="320"/>
      <c r="I3180" s="320"/>
      <c r="J3180" s="321"/>
      <c r="L3180" s="322"/>
      <c r="M3180" s="328"/>
    </row>
    <row r="3181" spans="1:13" s="319" customFormat="1">
      <c r="A3181" s="317"/>
      <c r="B3181" s="318"/>
      <c r="H3181" s="320"/>
      <c r="I3181" s="320"/>
      <c r="J3181" s="321"/>
      <c r="L3181" s="322"/>
      <c r="M3181" s="328"/>
    </row>
    <row r="3182" spans="1:13" s="319" customFormat="1">
      <c r="A3182" s="317"/>
      <c r="B3182" s="318"/>
      <c r="H3182" s="320"/>
      <c r="I3182" s="320"/>
      <c r="J3182" s="321"/>
      <c r="L3182" s="322"/>
      <c r="M3182" s="328"/>
    </row>
    <row r="3183" spans="1:13" s="319" customFormat="1">
      <c r="A3183" s="317"/>
      <c r="B3183" s="318"/>
      <c r="H3183" s="320"/>
      <c r="I3183" s="320"/>
      <c r="J3183" s="321"/>
      <c r="L3183" s="322"/>
      <c r="M3183" s="328"/>
    </row>
    <row r="3184" spans="1:13" s="319" customFormat="1">
      <c r="A3184" s="317"/>
      <c r="B3184" s="318"/>
      <c r="H3184" s="320"/>
      <c r="I3184" s="320"/>
      <c r="J3184" s="321"/>
      <c r="L3184" s="322"/>
      <c r="M3184" s="328"/>
    </row>
    <row r="3185" spans="1:13" s="319" customFormat="1">
      <c r="A3185" s="317"/>
      <c r="B3185" s="318"/>
      <c r="H3185" s="320"/>
      <c r="I3185" s="320"/>
      <c r="J3185" s="321"/>
      <c r="L3185" s="322"/>
      <c r="M3185" s="328"/>
    </row>
    <row r="3186" spans="1:13" s="319" customFormat="1">
      <c r="A3186" s="317"/>
      <c r="B3186" s="318"/>
      <c r="H3186" s="320"/>
      <c r="I3186" s="320"/>
      <c r="J3186" s="321"/>
      <c r="L3186" s="322"/>
      <c r="M3186" s="328"/>
    </row>
    <row r="3187" spans="1:13" s="319" customFormat="1">
      <c r="A3187" s="317"/>
      <c r="B3187" s="318"/>
      <c r="H3187" s="320"/>
      <c r="I3187" s="320"/>
      <c r="J3187" s="321"/>
      <c r="L3187" s="322"/>
      <c r="M3187" s="328"/>
    </row>
    <row r="3188" spans="1:13" s="319" customFormat="1">
      <c r="A3188" s="317"/>
      <c r="B3188" s="318"/>
      <c r="H3188" s="320"/>
      <c r="I3188" s="320"/>
      <c r="J3188" s="321"/>
      <c r="L3188" s="322"/>
      <c r="M3188" s="328"/>
    </row>
    <row r="3189" spans="1:13" s="319" customFormat="1">
      <c r="A3189" s="317"/>
      <c r="B3189" s="318"/>
      <c r="H3189" s="320"/>
      <c r="I3189" s="320"/>
      <c r="J3189" s="321"/>
      <c r="L3189" s="322"/>
      <c r="M3189" s="328"/>
    </row>
    <row r="3190" spans="1:13" s="319" customFormat="1">
      <c r="A3190" s="317"/>
      <c r="B3190" s="318"/>
      <c r="H3190" s="320"/>
      <c r="I3190" s="320"/>
      <c r="J3190" s="321"/>
      <c r="L3190" s="322"/>
      <c r="M3190" s="328"/>
    </row>
    <row r="3191" spans="1:13" s="319" customFormat="1">
      <c r="A3191" s="317"/>
      <c r="B3191" s="318"/>
      <c r="H3191" s="320"/>
      <c r="I3191" s="320"/>
      <c r="J3191" s="321"/>
      <c r="L3191" s="322"/>
      <c r="M3191" s="328"/>
    </row>
    <row r="3192" spans="1:13" s="319" customFormat="1">
      <c r="A3192" s="317"/>
      <c r="B3192" s="318"/>
      <c r="H3192" s="320"/>
      <c r="I3192" s="320"/>
      <c r="J3192" s="321"/>
      <c r="L3192" s="322"/>
      <c r="M3192" s="328"/>
    </row>
    <row r="3193" spans="1:13" s="319" customFormat="1">
      <c r="A3193" s="317"/>
      <c r="B3193" s="318"/>
      <c r="H3193" s="320"/>
      <c r="I3193" s="320"/>
      <c r="J3193" s="321"/>
      <c r="L3193" s="322"/>
      <c r="M3193" s="328"/>
    </row>
    <row r="3194" spans="1:13" s="319" customFormat="1">
      <c r="A3194" s="317"/>
      <c r="B3194" s="318"/>
      <c r="H3194" s="320"/>
      <c r="I3194" s="320"/>
      <c r="J3194" s="321"/>
      <c r="L3194" s="322"/>
      <c r="M3194" s="328"/>
    </row>
    <row r="3195" spans="1:13" s="319" customFormat="1">
      <c r="A3195" s="317"/>
      <c r="B3195" s="318"/>
      <c r="H3195" s="320"/>
      <c r="I3195" s="320"/>
      <c r="J3195" s="321"/>
      <c r="L3195" s="322"/>
      <c r="M3195" s="328"/>
    </row>
    <row r="3196" spans="1:13" s="319" customFormat="1">
      <c r="A3196" s="317"/>
      <c r="B3196" s="318"/>
      <c r="H3196" s="320"/>
      <c r="I3196" s="320"/>
      <c r="J3196" s="321"/>
      <c r="L3196" s="322"/>
      <c r="M3196" s="328"/>
    </row>
    <row r="3197" spans="1:13" s="319" customFormat="1">
      <c r="A3197" s="317"/>
      <c r="B3197" s="318"/>
      <c r="H3197" s="320"/>
      <c r="I3197" s="320"/>
      <c r="J3197" s="321"/>
      <c r="L3197" s="322"/>
      <c r="M3197" s="328"/>
    </row>
    <row r="3198" spans="1:13" s="319" customFormat="1">
      <c r="A3198" s="317"/>
      <c r="B3198" s="318"/>
      <c r="H3198" s="320"/>
      <c r="I3198" s="320"/>
      <c r="J3198" s="321"/>
      <c r="L3198" s="322"/>
      <c r="M3198" s="328"/>
    </row>
    <row r="3199" spans="1:13" s="319" customFormat="1">
      <c r="A3199" s="317"/>
      <c r="B3199" s="318"/>
      <c r="H3199" s="320"/>
      <c r="I3199" s="320"/>
      <c r="J3199" s="321"/>
      <c r="L3199" s="322"/>
      <c r="M3199" s="328"/>
    </row>
    <row r="3200" spans="1:13" s="319" customFormat="1">
      <c r="A3200" s="317"/>
      <c r="B3200" s="318"/>
      <c r="H3200" s="320"/>
      <c r="I3200" s="320"/>
      <c r="J3200" s="321"/>
      <c r="L3200" s="322"/>
      <c r="M3200" s="328"/>
    </row>
    <row r="3201" spans="1:13" s="319" customFormat="1">
      <c r="A3201" s="317"/>
      <c r="B3201" s="318"/>
      <c r="H3201" s="320"/>
      <c r="I3201" s="320"/>
      <c r="J3201" s="321"/>
      <c r="L3201" s="322"/>
      <c r="M3201" s="328"/>
    </row>
    <row r="3202" spans="1:13" s="319" customFormat="1">
      <c r="A3202" s="317"/>
      <c r="B3202" s="318"/>
      <c r="H3202" s="320"/>
      <c r="I3202" s="320"/>
      <c r="J3202" s="321"/>
      <c r="L3202" s="322"/>
      <c r="M3202" s="328"/>
    </row>
    <row r="3203" spans="1:13" s="319" customFormat="1">
      <c r="A3203" s="317"/>
      <c r="B3203" s="318"/>
      <c r="H3203" s="320"/>
      <c r="I3203" s="320"/>
      <c r="J3203" s="321"/>
      <c r="L3203" s="322"/>
      <c r="M3203" s="328"/>
    </row>
    <row r="3204" spans="1:13" s="319" customFormat="1">
      <c r="A3204" s="317"/>
      <c r="B3204" s="318"/>
      <c r="H3204" s="320"/>
      <c r="I3204" s="320"/>
      <c r="J3204" s="321"/>
      <c r="L3204" s="322"/>
      <c r="M3204" s="328"/>
    </row>
    <row r="3205" spans="1:13" s="319" customFormat="1">
      <c r="A3205" s="317"/>
      <c r="B3205" s="318"/>
      <c r="H3205" s="320"/>
      <c r="I3205" s="320"/>
      <c r="J3205" s="321"/>
      <c r="L3205" s="322"/>
      <c r="M3205" s="328"/>
    </row>
    <row r="3206" spans="1:13" s="319" customFormat="1">
      <c r="A3206" s="317"/>
      <c r="B3206" s="318"/>
      <c r="H3206" s="320"/>
      <c r="I3206" s="320"/>
      <c r="J3206" s="321"/>
      <c r="L3206" s="322"/>
      <c r="M3206" s="328"/>
    </row>
    <row r="3207" spans="1:13" s="319" customFormat="1">
      <c r="A3207" s="317"/>
      <c r="B3207" s="318"/>
      <c r="H3207" s="320"/>
      <c r="I3207" s="320"/>
      <c r="J3207" s="321"/>
      <c r="L3207" s="322"/>
      <c r="M3207" s="328"/>
    </row>
    <row r="3208" spans="1:13" s="319" customFormat="1">
      <c r="A3208" s="317"/>
      <c r="B3208" s="318"/>
      <c r="H3208" s="320"/>
      <c r="I3208" s="320"/>
      <c r="J3208" s="321"/>
      <c r="L3208" s="322"/>
      <c r="M3208" s="328"/>
    </row>
    <row r="3209" spans="1:13" s="319" customFormat="1">
      <c r="A3209" s="317"/>
      <c r="B3209" s="318"/>
      <c r="H3209" s="320"/>
      <c r="I3209" s="320"/>
      <c r="J3209" s="321"/>
      <c r="L3209" s="322"/>
      <c r="M3209" s="328"/>
    </row>
    <row r="3210" spans="1:13" s="319" customFormat="1">
      <c r="A3210" s="317"/>
      <c r="B3210" s="318"/>
      <c r="H3210" s="320"/>
      <c r="I3210" s="320"/>
      <c r="J3210" s="321"/>
      <c r="L3210" s="322"/>
      <c r="M3210" s="328"/>
    </row>
    <row r="3211" spans="1:13" s="319" customFormat="1">
      <c r="A3211" s="317"/>
      <c r="B3211" s="318"/>
      <c r="H3211" s="320"/>
      <c r="I3211" s="320"/>
      <c r="J3211" s="321"/>
      <c r="L3211" s="322"/>
      <c r="M3211" s="328"/>
    </row>
    <row r="3212" spans="1:13" s="319" customFormat="1">
      <c r="A3212" s="317"/>
      <c r="B3212" s="318"/>
      <c r="H3212" s="320"/>
      <c r="I3212" s="320"/>
      <c r="J3212" s="321"/>
      <c r="L3212" s="322"/>
      <c r="M3212" s="328"/>
    </row>
    <row r="3213" spans="1:13" s="319" customFormat="1">
      <c r="A3213" s="317"/>
      <c r="B3213" s="318"/>
      <c r="H3213" s="320"/>
      <c r="I3213" s="320"/>
      <c r="J3213" s="321"/>
      <c r="L3213" s="322"/>
      <c r="M3213" s="328"/>
    </row>
    <row r="3214" spans="1:13" s="319" customFormat="1">
      <c r="A3214" s="317"/>
      <c r="B3214" s="318"/>
      <c r="H3214" s="320"/>
      <c r="I3214" s="320"/>
      <c r="J3214" s="321"/>
      <c r="L3214" s="322"/>
      <c r="M3214" s="328"/>
    </row>
    <row r="3215" spans="1:13" s="319" customFormat="1">
      <c r="A3215" s="317"/>
      <c r="B3215" s="318"/>
      <c r="H3215" s="320"/>
      <c r="I3215" s="320"/>
      <c r="J3215" s="321"/>
      <c r="L3215" s="322"/>
      <c r="M3215" s="328"/>
    </row>
    <row r="3216" spans="1:13" s="319" customFormat="1">
      <c r="A3216" s="317"/>
      <c r="B3216" s="318"/>
      <c r="H3216" s="320"/>
      <c r="I3216" s="320"/>
      <c r="J3216" s="321"/>
      <c r="L3216" s="322"/>
      <c r="M3216" s="328"/>
    </row>
    <row r="3217" spans="1:13" s="319" customFormat="1">
      <c r="A3217" s="317"/>
      <c r="B3217" s="318"/>
      <c r="H3217" s="320"/>
      <c r="I3217" s="320"/>
      <c r="J3217" s="321"/>
      <c r="L3217" s="322"/>
      <c r="M3217" s="328"/>
    </row>
    <row r="3218" spans="1:13" s="319" customFormat="1">
      <c r="A3218" s="317"/>
      <c r="B3218" s="318"/>
      <c r="H3218" s="320"/>
      <c r="I3218" s="320"/>
      <c r="J3218" s="321"/>
      <c r="L3218" s="322"/>
      <c r="M3218" s="328"/>
    </row>
    <row r="3219" spans="1:13" s="319" customFormat="1">
      <c r="A3219" s="317"/>
      <c r="B3219" s="318"/>
      <c r="H3219" s="320"/>
      <c r="I3219" s="320"/>
      <c r="J3219" s="321"/>
      <c r="L3219" s="322"/>
      <c r="M3219" s="328"/>
    </row>
    <row r="3220" spans="1:13" s="319" customFormat="1">
      <c r="A3220" s="317"/>
      <c r="B3220" s="318"/>
      <c r="H3220" s="320"/>
      <c r="I3220" s="320"/>
      <c r="J3220" s="321"/>
      <c r="L3220" s="322"/>
      <c r="M3220" s="328"/>
    </row>
    <row r="3221" spans="1:13" s="319" customFormat="1">
      <c r="A3221" s="317"/>
      <c r="B3221" s="318"/>
      <c r="H3221" s="320"/>
      <c r="I3221" s="320"/>
      <c r="J3221" s="321"/>
      <c r="L3221" s="322"/>
      <c r="M3221" s="328"/>
    </row>
    <row r="3222" spans="1:13" s="319" customFormat="1">
      <c r="A3222" s="317"/>
      <c r="B3222" s="318"/>
      <c r="H3222" s="320"/>
      <c r="I3222" s="320"/>
      <c r="J3222" s="321"/>
      <c r="L3222" s="322"/>
      <c r="M3222" s="328"/>
    </row>
    <row r="3223" spans="1:13" s="319" customFormat="1">
      <c r="A3223" s="317"/>
      <c r="B3223" s="318"/>
      <c r="H3223" s="320"/>
      <c r="I3223" s="320"/>
      <c r="J3223" s="321"/>
      <c r="L3223" s="322"/>
      <c r="M3223" s="328"/>
    </row>
    <row r="3224" spans="1:13" s="319" customFormat="1">
      <c r="A3224" s="317"/>
      <c r="B3224" s="318"/>
      <c r="H3224" s="320"/>
      <c r="I3224" s="320"/>
      <c r="J3224" s="321"/>
      <c r="L3224" s="322"/>
      <c r="M3224" s="328"/>
    </row>
    <row r="3225" spans="1:13" s="319" customFormat="1">
      <c r="A3225" s="317"/>
      <c r="B3225" s="318"/>
      <c r="H3225" s="320"/>
      <c r="I3225" s="320"/>
      <c r="J3225" s="321"/>
      <c r="L3225" s="322"/>
      <c r="M3225" s="328"/>
    </row>
    <row r="3226" spans="1:13" s="319" customFormat="1">
      <c r="A3226" s="317"/>
      <c r="B3226" s="318"/>
      <c r="H3226" s="320"/>
      <c r="I3226" s="320"/>
      <c r="J3226" s="321"/>
      <c r="L3226" s="322"/>
      <c r="M3226" s="328"/>
    </row>
    <row r="3227" spans="1:13" s="319" customFormat="1">
      <c r="A3227" s="317"/>
      <c r="B3227" s="318"/>
      <c r="H3227" s="320"/>
      <c r="I3227" s="320"/>
      <c r="J3227" s="321"/>
      <c r="L3227" s="322"/>
      <c r="M3227" s="328"/>
    </row>
    <row r="3228" spans="1:13" s="319" customFormat="1">
      <c r="A3228" s="317"/>
      <c r="B3228" s="318"/>
      <c r="H3228" s="320"/>
      <c r="I3228" s="320"/>
      <c r="J3228" s="321"/>
      <c r="L3228" s="322"/>
      <c r="M3228" s="328"/>
    </row>
    <row r="3229" spans="1:13" s="319" customFormat="1">
      <c r="A3229" s="317"/>
      <c r="B3229" s="318"/>
      <c r="H3229" s="320"/>
      <c r="I3229" s="320"/>
      <c r="J3229" s="321"/>
      <c r="L3229" s="322"/>
      <c r="M3229" s="328"/>
    </row>
    <row r="3230" spans="1:13" s="319" customFormat="1">
      <c r="A3230" s="317"/>
      <c r="B3230" s="318"/>
      <c r="H3230" s="320"/>
      <c r="I3230" s="320"/>
      <c r="J3230" s="321"/>
      <c r="L3230" s="322"/>
      <c r="M3230" s="328"/>
    </row>
    <row r="3231" spans="1:13" s="319" customFormat="1">
      <c r="A3231" s="317"/>
      <c r="B3231" s="318"/>
      <c r="H3231" s="320"/>
      <c r="I3231" s="320"/>
      <c r="J3231" s="321"/>
      <c r="L3231" s="322"/>
      <c r="M3231" s="328"/>
    </row>
    <row r="3232" spans="1:13" s="319" customFormat="1">
      <c r="A3232" s="317"/>
      <c r="B3232" s="318"/>
      <c r="H3232" s="320"/>
      <c r="I3232" s="320"/>
      <c r="J3232" s="321"/>
      <c r="L3232" s="322"/>
      <c r="M3232" s="328"/>
    </row>
    <row r="3233" spans="1:13" s="319" customFormat="1">
      <c r="A3233" s="317"/>
      <c r="B3233" s="318"/>
      <c r="H3233" s="320"/>
      <c r="I3233" s="320"/>
      <c r="J3233" s="321"/>
      <c r="L3233" s="322"/>
      <c r="M3233" s="328"/>
    </row>
    <row r="3234" spans="1:13" s="319" customFormat="1">
      <c r="A3234" s="317"/>
      <c r="B3234" s="318"/>
      <c r="H3234" s="320"/>
      <c r="I3234" s="320"/>
      <c r="J3234" s="321"/>
      <c r="L3234" s="322"/>
      <c r="M3234" s="328"/>
    </row>
    <row r="3235" spans="1:13" s="319" customFormat="1">
      <c r="A3235" s="317"/>
      <c r="B3235" s="318"/>
      <c r="H3235" s="320"/>
      <c r="I3235" s="320"/>
      <c r="J3235" s="321"/>
      <c r="L3235" s="322"/>
      <c r="M3235" s="328"/>
    </row>
    <row r="3236" spans="1:13" s="319" customFormat="1">
      <c r="A3236" s="317"/>
      <c r="B3236" s="318"/>
      <c r="H3236" s="320"/>
      <c r="I3236" s="320"/>
      <c r="J3236" s="321"/>
      <c r="L3236" s="322"/>
      <c r="M3236" s="328"/>
    </row>
    <row r="3237" spans="1:13" s="319" customFormat="1">
      <c r="A3237" s="317"/>
      <c r="B3237" s="318"/>
      <c r="H3237" s="320"/>
      <c r="I3237" s="320"/>
      <c r="J3237" s="321"/>
      <c r="L3237" s="322"/>
      <c r="M3237" s="328"/>
    </row>
    <row r="3238" spans="1:13" s="319" customFormat="1">
      <c r="A3238" s="317"/>
      <c r="B3238" s="318"/>
      <c r="H3238" s="320"/>
      <c r="I3238" s="320"/>
      <c r="J3238" s="321"/>
      <c r="L3238" s="322"/>
      <c r="M3238" s="328"/>
    </row>
    <row r="3239" spans="1:13" s="319" customFormat="1">
      <c r="A3239" s="317"/>
      <c r="B3239" s="318"/>
      <c r="H3239" s="320"/>
      <c r="I3239" s="320"/>
      <c r="J3239" s="321"/>
      <c r="L3239" s="322"/>
      <c r="M3239" s="328"/>
    </row>
    <row r="3240" spans="1:13" s="319" customFormat="1">
      <c r="A3240" s="317"/>
      <c r="B3240" s="318"/>
      <c r="H3240" s="320"/>
      <c r="I3240" s="320"/>
      <c r="J3240" s="321"/>
      <c r="L3240" s="322"/>
      <c r="M3240" s="328"/>
    </row>
    <row r="3241" spans="1:13" s="319" customFormat="1">
      <c r="A3241" s="317"/>
      <c r="B3241" s="318"/>
      <c r="H3241" s="320"/>
      <c r="I3241" s="320"/>
      <c r="J3241" s="321"/>
      <c r="L3241" s="322"/>
      <c r="M3241" s="328"/>
    </row>
    <row r="3242" spans="1:13" s="319" customFormat="1">
      <c r="A3242" s="317"/>
      <c r="B3242" s="318"/>
      <c r="H3242" s="320"/>
      <c r="I3242" s="320"/>
      <c r="J3242" s="321"/>
      <c r="L3242" s="322"/>
      <c r="M3242" s="328"/>
    </row>
    <row r="3243" spans="1:13" s="319" customFormat="1">
      <c r="A3243" s="317"/>
      <c r="B3243" s="318"/>
      <c r="H3243" s="320"/>
      <c r="I3243" s="320"/>
      <c r="J3243" s="321"/>
      <c r="L3243" s="322"/>
      <c r="M3243" s="328"/>
    </row>
    <row r="3244" spans="1:13" s="319" customFormat="1">
      <c r="A3244" s="317"/>
      <c r="B3244" s="318"/>
      <c r="H3244" s="320"/>
      <c r="I3244" s="320"/>
      <c r="J3244" s="321"/>
      <c r="L3244" s="322"/>
      <c r="M3244" s="328"/>
    </row>
    <row r="3245" spans="1:13" s="319" customFormat="1">
      <c r="A3245" s="317"/>
      <c r="B3245" s="318"/>
      <c r="H3245" s="320"/>
      <c r="I3245" s="320"/>
      <c r="J3245" s="321"/>
      <c r="L3245" s="322"/>
      <c r="M3245" s="328"/>
    </row>
    <row r="3246" spans="1:13" s="319" customFormat="1">
      <c r="A3246" s="317"/>
      <c r="B3246" s="318"/>
      <c r="H3246" s="320"/>
      <c r="I3246" s="320"/>
      <c r="J3246" s="321"/>
      <c r="L3246" s="322"/>
      <c r="M3246" s="328"/>
    </row>
    <row r="3247" spans="1:13" s="319" customFormat="1">
      <c r="A3247" s="317"/>
      <c r="B3247" s="318"/>
      <c r="H3247" s="320"/>
      <c r="I3247" s="320"/>
      <c r="J3247" s="321"/>
      <c r="L3247" s="322"/>
      <c r="M3247" s="328"/>
    </row>
    <row r="3248" spans="1:13" s="319" customFormat="1">
      <c r="A3248" s="317"/>
      <c r="B3248" s="318"/>
      <c r="H3248" s="320"/>
      <c r="I3248" s="320"/>
      <c r="J3248" s="321"/>
      <c r="L3248" s="322"/>
      <c r="M3248" s="328"/>
    </row>
    <row r="3249" spans="1:13" s="319" customFormat="1">
      <c r="A3249" s="317"/>
      <c r="B3249" s="318"/>
      <c r="H3249" s="320"/>
      <c r="I3249" s="320"/>
      <c r="J3249" s="321"/>
      <c r="L3249" s="322"/>
      <c r="M3249" s="328"/>
    </row>
    <row r="3250" spans="1:13" s="319" customFormat="1">
      <c r="A3250" s="317"/>
      <c r="B3250" s="318"/>
      <c r="H3250" s="320"/>
      <c r="I3250" s="320"/>
      <c r="J3250" s="321"/>
      <c r="L3250" s="322"/>
      <c r="M3250" s="328"/>
    </row>
    <row r="3251" spans="1:13" s="319" customFormat="1">
      <c r="A3251" s="317"/>
      <c r="B3251" s="318"/>
      <c r="H3251" s="320"/>
      <c r="I3251" s="320"/>
      <c r="J3251" s="321"/>
      <c r="L3251" s="322"/>
      <c r="M3251" s="328"/>
    </row>
    <row r="3252" spans="1:13" s="319" customFormat="1">
      <c r="A3252" s="317"/>
      <c r="B3252" s="318"/>
      <c r="H3252" s="320"/>
      <c r="I3252" s="320"/>
      <c r="J3252" s="321"/>
      <c r="L3252" s="322"/>
      <c r="M3252" s="328"/>
    </row>
    <row r="3253" spans="1:13" s="319" customFormat="1">
      <c r="A3253" s="317"/>
      <c r="B3253" s="318"/>
      <c r="H3253" s="320"/>
      <c r="I3253" s="320"/>
      <c r="J3253" s="321"/>
      <c r="L3253" s="322"/>
      <c r="M3253" s="328"/>
    </row>
    <row r="3254" spans="1:13" s="319" customFormat="1">
      <c r="A3254" s="317"/>
      <c r="B3254" s="318"/>
      <c r="H3254" s="320"/>
      <c r="I3254" s="320"/>
      <c r="J3254" s="321"/>
      <c r="L3254" s="322"/>
      <c r="M3254" s="328"/>
    </row>
    <row r="3255" spans="1:13" s="319" customFormat="1">
      <c r="A3255" s="317"/>
      <c r="B3255" s="318"/>
      <c r="H3255" s="320"/>
      <c r="I3255" s="320"/>
      <c r="J3255" s="321"/>
      <c r="L3255" s="322"/>
      <c r="M3255" s="328"/>
    </row>
    <row r="3256" spans="1:13" s="319" customFormat="1">
      <c r="A3256" s="317"/>
      <c r="B3256" s="318"/>
      <c r="H3256" s="320"/>
      <c r="I3256" s="320"/>
      <c r="J3256" s="321"/>
      <c r="L3256" s="322"/>
      <c r="M3256" s="328"/>
    </row>
    <row r="3257" spans="1:13" s="319" customFormat="1">
      <c r="A3257" s="317"/>
      <c r="B3257" s="318"/>
      <c r="H3257" s="320"/>
      <c r="I3257" s="320"/>
      <c r="J3257" s="321"/>
      <c r="L3257" s="322"/>
      <c r="M3257" s="328"/>
    </row>
    <row r="3258" spans="1:13" s="319" customFormat="1">
      <c r="A3258" s="317"/>
      <c r="B3258" s="318"/>
      <c r="H3258" s="320"/>
      <c r="I3258" s="320"/>
      <c r="J3258" s="321"/>
      <c r="L3258" s="322"/>
      <c r="M3258" s="328"/>
    </row>
    <row r="3259" spans="1:13" s="319" customFormat="1">
      <c r="A3259" s="317"/>
      <c r="B3259" s="318"/>
      <c r="H3259" s="320"/>
      <c r="I3259" s="320"/>
      <c r="J3259" s="321"/>
      <c r="L3259" s="322"/>
      <c r="M3259" s="328"/>
    </row>
    <row r="3260" spans="1:13" s="319" customFormat="1">
      <c r="A3260" s="317"/>
      <c r="B3260" s="318"/>
      <c r="H3260" s="320"/>
      <c r="I3260" s="320"/>
      <c r="J3260" s="321"/>
      <c r="L3260" s="322"/>
      <c r="M3260" s="328"/>
    </row>
    <row r="3261" spans="1:13" s="319" customFormat="1">
      <c r="A3261" s="317"/>
      <c r="B3261" s="318"/>
      <c r="H3261" s="320"/>
      <c r="I3261" s="320"/>
      <c r="J3261" s="321"/>
      <c r="L3261" s="322"/>
      <c r="M3261" s="328"/>
    </row>
    <row r="3262" spans="1:13" s="319" customFormat="1">
      <c r="A3262" s="317"/>
      <c r="B3262" s="318"/>
      <c r="H3262" s="320"/>
      <c r="I3262" s="320"/>
      <c r="J3262" s="321"/>
      <c r="L3262" s="322"/>
      <c r="M3262" s="328"/>
    </row>
    <row r="3263" spans="1:13" s="319" customFormat="1">
      <c r="A3263" s="317"/>
      <c r="B3263" s="318"/>
      <c r="H3263" s="320"/>
      <c r="I3263" s="320"/>
      <c r="J3263" s="321"/>
      <c r="L3263" s="322"/>
      <c r="M3263" s="328"/>
    </row>
    <row r="3264" spans="1:13" s="319" customFormat="1">
      <c r="A3264" s="317"/>
      <c r="B3264" s="318"/>
      <c r="H3264" s="320"/>
      <c r="I3264" s="320"/>
      <c r="J3264" s="321"/>
      <c r="L3264" s="322"/>
      <c r="M3264" s="328"/>
    </row>
    <row r="3265" spans="1:13" s="319" customFormat="1">
      <c r="A3265" s="317"/>
      <c r="B3265" s="318"/>
      <c r="H3265" s="320"/>
      <c r="I3265" s="320"/>
      <c r="J3265" s="321"/>
      <c r="L3265" s="322"/>
      <c r="M3265" s="328"/>
    </row>
    <row r="3266" spans="1:13" s="319" customFormat="1">
      <c r="A3266" s="317"/>
      <c r="B3266" s="318"/>
      <c r="H3266" s="320"/>
      <c r="I3266" s="320"/>
      <c r="J3266" s="321"/>
      <c r="L3266" s="322"/>
      <c r="M3266" s="328"/>
    </row>
    <row r="3267" spans="1:13" s="319" customFormat="1">
      <c r="A3267" s="317"/>
      <c r="B3267" s="318"/>
      <c r="H3267" s="320"/>
      <c r="I3267" s="320"/>
      <c r="J3267" s="321"/>
      <c r="L3267" s="322"/>
      <c r="M3267" s="328"/>
    </row>
    <row r="3268" spans="1:13" s="319" customFormat="1">
      <c r="A3268" s="317"/>
      <c r="B3268" s="318"/>
      <c r="H3268" s="320"/>
      <c r="I3268" s="320"/>
      <c r="J3268" s="321"/>
      <c r="L3268" s="322"/>
      <c r="M3268" s="328"/>
    </row>
    <row r="3269" spans="1:13" s="319" customFormat="1">
      <c r="A3269" s="317"/>
      <c r="B3269" s="318"/>
      <c r="H3269" s="320"/>
      <c r="I3269" s="320"/>
      <c r="J3269" s="321"/>
      <c r="L3269" s="322"/>
      <c r="M3269" s="328"/>
    </row>
    <row r="3270" spans="1:13" s="319" customFormat="1">
      <c r="A3270" s="317"/>
      <c r="B3270" s="318"/>
      <c r="H3270" s="320"/>
      <c r="I3270" s="320"/>
      <c r="J3270" s="321"/>
      <c r="L3270" s="322"/>
      <c r="M3270" s="328"/>
    </row>
    <row r="3271" spans="1:13" s="319" customFormat="1">
      <c r="A3271" s="317"/>
      <c r="B3271" s="318"/>
      <c r="H3271" s="320"/>
      <c r="I3271" s="320"/>
      <c r="J3271" s="321"/>
      <c r="L3271" s="322"/>
      <c r="M3271" s="328"/>
    </row>
    <row r="3272" spans="1:13" s="319" customFormat="1">
      <c r="A3272" s="317"/>
      <c r="B3272" s="318"/>
      <c r="H3272" s="320"/>
      <c r="I3272" s="320"/>
      <c r="J3272" s="321"/>
      <c r="L3272" s="322"/>
      <c r="M3272" s="328"/>
    </row>
    <row r="3273" spans="1:13" s="319" customFormat="1">
      <c r="A3273" s="317"/>
      <c r="B3273" s="318"/>
      <c r="H3273" s="320"/>
      <c r="I3273" s="320"/>
      <c r="J3273" s="321"/>
      <c r="L3273" s="322"/>
      <c r="M3273" s="328"/>
    </row>
    <row r="3274" spans="1:13" s="319" customFormat="1">
      <c r="A3274" s="317"/>
      <c r="B3274" s="318"/>
      <c r="H3274" s="320"/>
      <c r="I3274" s="320"/>
      <c r="J3274" s="321"/>
      <c r="L3274" s="322"/>
      <c r="M3274" s="328"/>
    </row>
    <row r="3275" spans="1:13" s="319" customFormat="1">
      <c r="A3275" s="317"/>
      <c r="B3275" s="318"/>
      <c r="H3275" s="320"/>
      <c r="I3275" s="320"/>
      <c r="J3275" s="321"/>
      <c r="L3275" s="322"/>
      <c r="M3275" s="328"/>
    </row>
    <row r="3276" spans="1:13" s="319" customFormat="1">
      <c r="A3276" s="317"/>
      <c r="B3276" s="318"/>
      <c r="H3276" s="320"/>
      <c r="I3276" s="320"/>
      <c r="J3276" s="321"/>
      <c r="L3276" s="322"/>
      <c r="M3276" s="328"/>
    </row>
    <row r="3277" spans="1:13" s="319" customFormat="1">
      <c r="A3277" s="317"/>
      <c r="B3277" s="318"/>
      <c r="H3277" s="320"/>
      <c r="I3277" s="320"/>
      <c r="J3277" s="321"/>
      <c r="L3277" s="322"/>
      <c r="M3277" s="328"/>
    </row>
    <row r="3278" spans="1:13" s="319" customFormat="1">
      <c r="A3278" s="317"/>
      <c r="B3278" s="318"/>
      <c r="H3278" s="320"/>
      <c r="I3278" s="320"/>
      <c r="J3278" s="321"/>
      <c r="L3278" s="322"/>
      <c r="M3278" s="328"/>
    </row>
    <row r="3279" spans="1:13" s="319" customFormat="1">
      <c r="A3279" s="317"/>
      <c r="B3279" s="318"/>
      <c r="H3279" s="320"/>
      <c r="I3279" s="320"/>
      <c r="J3279" s="321"/>
      <c r="L3279" s="322"/>
      <c r="M3279" s="328"/>
    </row>
    <row r="3280" spans="1:13" s="319" customFormat="1">
      <c r="A3280" s="317"/>
      <c r="B3280" s="318"/>
      <c r="H3280" s="320"/>
      <c r="I3280" s="320"/>
      <c r="J3280" s="321"/>
      <c r="L3280" s="322"/>
      <c r="M3280" s="328"/>
    </row>
    <row r="3281" spans="1:13" s="319" customFormat="1">
      <c r="A3281" s="317"/>
      <c r="B3281" s="318"/>
      <c r="H3281" s="320"/>
      <c r="I3281" s="320"/>
      <c r="J3281" s="321"/>
      <c r="L3281" s="322"/>
      <c r="M3281" s="328"/>
    </row>
    <row r="3282" spans="1:13" s="319" customFormat="1">
      <c r="A3282" s="317"/>
      <c r="B3282" s="318"/>
      <c r="H3282" s="320"/>
      <c r="I3282" s="320"/>
      <c r="J3282" s="321"/>
      <c r="L3282" s="322"/>
      <c r="M3282" s="328"/>
    </row>
    <row r="3283" spans="1:13" s="319" customFormat="1">
      <c r="A3283" s="317"/>
      <c r="B3283" s="318"/>
      <c r="H3283" s="320"/>
      <c r="I3283" s="320"/>
      <c r="J3283" s="321"/>
      <c r="L3283" s="322"/>
      <c r="M3283" s="328"/>
    </row>
    <row r="3284" spans="1:13" s="319" customFormat="1">
      <c r="A3284" s="317"/>
      <c r="B3284" s="318"/>
      <c r="H3284" s="320"/>
      <c r="I3284" s="320"/>
      <c r="J3284" s="321"/>
      <c r="L3284" s="322"/>
      <c r="M3284" s="328"/>
    </row>
    <row r="3285" spans="1:13" s="319" customFormat="1">
      <c r="A3285" s="317"/>
      <c r="B3285" s="318"/>
      <c r="H3285" s="320"/>
      <c r="I3285" s="320"/>
      <c r="J3285" s="321"/>
      <c r="L3285" s="322"/>
      <c r="M3285" s="328"/>
    </row>
    <row r="3286" spans="1:13" s="319" customFormat="1">
      <c r="A3286" s="317"/>
      <c r="B3286" s="318"/>
      <c r="H3286" s="320"/>
      <c r="I3286" s="320"/>
      <c r="J3286" s="321"/>
      <c r="L3286" s="322"/>
      <c r="M3286" s="328"/>
    </row>
    <row r="3287" spans="1:13" s="319" customFormat="1">
      <c r="A3287" s="317"/>
      <c r="B3287" s="318"/>
      <c r="H3287" s="320"/>
      <c r="I3287" s="320"/>
      <c r="J3287" s="321"/>
      <c r="L3287" s="322"/>
      <c r="M3287" s="328"/>
    </row>
    <row r="3288" spans="1:13" s="319" customFormat="1">
      <c r="A3288" s="317"/>
      <c r="B3288" s="318"/>
      <c r="H3288" s="320"/>
      <c r="I3288" s="320"/>
      <c r="J3288" s="321"/>
      <c r="L3288" s="322"/>
      <c r="M3288" s="328"/>
    </row>
    <row r="3289" spans="1:13" s="319" customFormat="1">
      <c r="A3289" s="317"/>
      <c r="B3289" s="318"/>
      <c r="H3289" s="320"/>
      <c r="I3289" s="320"/>
      <c r="J3289" s="321"/>
      <c r="L3289" s="322"/>
      <c r="M3289" s="328"/>
    </row>
    <row r="3290" spans="1:13" s="319" customFormat="1">
      <c r="A3290" s="317"/>
      <c r="B3290" s="318"/>
      <c r="H3290" s="320"/>
      <c r="I3290" s="320"/>
      <c r="J3290" s="321"/>
      <c r="L3290" s="322"/>
      <c r="M3290" s="328"/>
    </row>
    <row r="3291" spans="1:13" s="319" customFormat="1">
      <c r="A3291" s="317"/>
      <c r="B3291" s="318"/>
      <c r="H3291" s="320"/>
      <c r="I3291" s="320"/>
      <c r="J3291" s="321"/>
      <c r="L3291" s="322"/>
      <c r="M3291" s="328"/>
    </row>
    <row r="3292" spans="1:13" s="319" customFormat="1">
      <c r="A3292" s="317"/>
      <c r="B3292" s="318"/>
      <c r="H3292" s="320"/>
      <c r="I3292" s="320"/>
      <c r="J3292" s="321"/>
      <c r="L3292" s="322"/>
      <c r="M3292" s="328"/>
    </row>
    <row r="3293" spans="1:13" s="319" customFormat="1">
      <c r="A3293" s="317"/>
      <c r="B3293" s="318"/>
      <c r="H3293" s="320"/>
      <c r="I3293" s="320"/>
      <c r="J3293" s="321"/>
      <c r="L3293" s="322"/>
      <c r="M3293" s="328"/>
    </row>
    <row r="3294" spans="1:13" s="319" customFormat="1">
      <c r="A3294" s="317"/>
      <c r="B3294" s="318"/>
      <c r="H3294" s="320"/>
      <c r="I3294" s="320"/>
      <c r="J3294" s="321"/>
      <c r="L3294" s="322"/>
      <c r="M3294" s="328"/>
    </row>
    <row r="3295" spans="1:13" s="319" customFormat="1">
      <c r="A3295" s="317"/>
      <c r="B3295" s="318"/>
      <c r="H3295" s="320"/>
      <c r="I3295" s="320"/>
      <c r="J3295" s="321"/>
      <c r="L3295" s="322"/>
      <c r="M3295" s="328"/>
    </row>
    <row r="3296" spans="1:13" s="319" customFormat="1">
      <c r="A3296" s="317"/>
      <c r="B3296" s="318"/>
      <c r="H3296" s="320"/>
      <c r="I3296" s="320"/>
      <c r="J3296" s="321"/>
      <c r="L3296" s="322"/>
      <c r="M3296" s="328"/>
    </row>
    <row r="3297" spans="1:13" s="319" customFormat="1">
      <c r="A3297" s="317"/>
      <c r="B3297" s="318"/>
      <c r="H3297" s="320"/>
      <c r="I3297" s="320"/>
      <c r="J3297" s="321"/>
      <c r="L3297" s="322"/>
      <c r="M3297" s="328"/>
    </row>
    <row r="3298" spans="1:13" s="319" customFormat="1">
      <c r="A3298" s="317"/>
      <c r="B3298" s="318"/>
      <c r="H3298" s="320"/>
      <c r="I3298" s="320"/>
      <c r="J3298" s="321"/>
      <c r="L3298" s="322"/>
      <c r="M3298" s="328"/>
    </row>
    <row r="3299" spans="1:13" s="319" customFormat="1">
      <c r="A3299" s="317"/>
      <c r="B3299" s="318"/>
      <c r="H3299" s="320"/>
      <c r="I3299" s="320"/>
      <c r="J3299" s="321"/>
      <c r="L3299" s="322"/>
      <c r="M3299" s="328"/>
    </row>
    <row r="3300" spans="1:13" s="319" customFormat="1">
      <c r="A3300" s="317"/>
      <c r="B3300" s="318"/>
      <c r="H3300" s="320"/>
      <c r="I3300" s="320"/>
      <c r="J3300" s="321"/>
      <c r="L3300" s="322"/>
      <c r="M3300" s="328"/>
    </row>
    <row r="3301" spans="1:13" s="319" customFormat="1">
      <c r="A3301" s="317"/>
      <c r="B3301" s="318"/>
      <c r="H3301" s="320"/>
      <c r="I3301" s="320"/>
      <c r="J3301" s="321"/>
      <c r="L3301" s="322"/>
      <c r="M3301" s="328"/>
    </row>
    <row r="3302" spans="1:13" s="319" customFormat="1">
      <c r="A3302" s="317"/>
      <c r="B3302" s="318"/>
      <c r="H3302" s="320"/>
      <c r="I3302" s="320"/>
      <c r="J3302" s="321"/>
      <c r="L3302" s="322"/>
      <c r="M3302" s="328"/>
    </row>
    <row r="3303" spans="1:13" s="319" customFormat="1">
      <c r="A3303" s="317"/>
      <c r="B3303" s="318"/>
      <c r="H3303" s="320"/>
      <c r="I3303" s="320"/>
      <c r="J3303" s="321"/>
      <c r="L3303" s="322"/>
      <c r="M3303" s="328"/>
    </row>
    <row r="3304" spans="1:13" s="319" customFormat="1">
      <c r="A3304" s="317"/>
      <c r="B3304" s="318"/>
      <c r="H3304" s="320"/>
      <c r="I3304" s="320"/>
      <c r="J3304" s="321"/>
      <c r="L3304" s="322"/>
      <c r="M3304" s="328"/>
    </row>
    <row r="3305" spans="1:13" s="319" customFormat="1">
      <c r="A3305" s="317"/>
      <c r="B3305" s="318"/>
      <c r="H3305" s="320"/>
      <c r="I3305" s="320"/>
      <c r="J3305" s="321"/>
      <c r="L3305" s="322"/>
      <c r="M3305" s="328"/>
    </row>
    <row r="3306" spans="1:13" s="319" customFormat="1">
      <c r="A3306" s="317"/>
      <c r="B3306" s="318"/>
      <c r="H3306" s="320"/>
      <c r="I3306" s="320"/>
      <c r="J3306" s="321"/>
      <c r="L3306" s="322"/>
      <c r="M3306" s="328"/>
    </row>
    <row r="3307" spans="1:13" s="319" customFormat="1">
      <c r="A3307" s="317"/>
      <c r="B3307" s="318"/>
      <c r="H3307" s="320"/>
      <c r="I3307" s="320"/>
      <c r="J3307" s="321"/>
      <c r="L3307" s="322"/>
      <c r="M3307" s="328"/>
    </row>
    <row r="3308" spans="1:13" s="319" customFormat="1">
      <c r="A3308" s="317"/>
      <c r="B3308" s="318"/>
      <c r="H3308" s="320"/>
      <c r="I3308" s="320"/>
      <c r="J3308" s="321"/>
      <c r="L3308" s="322"/>
      <c r="M3308" s="328"/>
    </row>
    <row r="3309" spans="1:13" s="319" customFormat="1">
      <c r="A3309" s="317"/>
      <c r="B3309" s="318"/>
      <c r="H3309" s="320"/>
      <c r="I3309" s="320"/>
      <c r="J3309" s="321"/>
      <c r="L3309" s="322"/>
      <c r="M3309" s="328"/>
    </row>
    <row r="3310" spans="1:13" s="319" customFormat="1">
      <c r="A3310" s="317"/>
      <c r="B3310" s="318"/>
      <c r="H3310" s="320"/>
      <c r="I3310" s="320"/>
      <c r="J3310" s="321"/>
      <c r="L3310" s="322"/>
      <c r="M3310" s="328"/>
    </row>
    <row r="3311" spans="1:13" s="319" customFormat="1">
      <c r="A3311" s="317"/>
      <c r="B3311" s="318"/>
      <c r="H3311" s="320"/>
      <c r="I3311" s="320"/>
      <c r="J3311" s="321"/>
      <c r="L3311" s="322"/>
      <c r="M3311" s="328"/>
    </row>
    <row r="3312" spans="1:13" s="319" customFormat="1">
      <c r="A3312" s="317"/>
      <c r="B3312" s="318"/>
      <c r="H3312" s="320"/>
      <c r="I3312" s="320"/>
      <c r="J3312" s="321"/>
      <c r="L3312" s="322"/>
      <c r="M3312" s="328"/>
    </row>
    <row r="3313" spans="1:13" s="319" customFormat="1">
      <c r="A3313" s="317"/>
      <c r="B3313" s="318"/>
      <c r="H3313" s="320"/>
      <c r="I3313" s="320"/>
      <c r="J3313" s="321"/>
      <c r="L3313" s="322"/>
      <c r="M3313" s="328"/>
    </row>
    <row r="3314" spans="1:13" s="319" customFormat="1">
      <c r="A3314" s="317"/>
      <c r="B3314" s="318"/>
      <c r="H3314" s="320"/>
      <c r="I3314" s="320"/>
      <c r="J3314" s="321"/>
      <c r="L3314" s="322"/>
      <c r="M3314" s="328"/>
    </row>
    <row r="3315" spans="1:13" s="319" customFormat="1">
      <c r="A3315" s="317"/>
      <c r="B3315" s="318"/>
      <c r="H3315" s="320"/>
      <c r="I3315" s="320"/>
      <c r="J3315" s="321"/>
      <c r="L3315" s="322"/>
      <c r="M3315" s="328"/>
    </row>
    <row r="3316" spans="1:13" s="319" customFormat="1">
      <c r="A3316" s="317"/>
      <c r="B3316" s="318"/>
      <c r="H3316" s="320"/>
      <c r="I3316" s="320"/>
      <c r="J3316" s="321"/>
      <c r="L3316" s="322"/>
      <c r="M3316" s="328"/>
    </row>
    <row r="3317" spans="1:13" s="319" customFormat="1">
      <c r="A3317" s="317"/>
      <c r="B3317" s="318"/>
      <c r="H3317" s="320"/>
      <c r="I3317" s="320"/>
      <c r="J3317" s="321"/>
      <c r="L3317" s="322"/>
      <c r="M3317" s="328"/>
    </row>
    <row r="3318" spans="1:13" s="319" customFormat="1">
      <c r="A3318" s="317"/>
      <c r="B3318" s="318"/>
      <c r="H3318" s="320"/>
      <c r="I3318" s="320"/>
      <c r="J3318" s="321"/>
      <c r="L3318" s="322"/>
      <c r="M3318" s="328"/>
    </row>
    <row r="3319" spans="1:13" s="319" customFormat="1">
      <c r="A3319" s="317"/>
      <c r="B3319" s="318"/>
      <c r="H3319" s="320"/>
      <c r="I3319" s="320"/>
      <c r="J3319" s="321"/>
      <c r="L3319" s="322"/>
      <c r="M3319" s="328"/>
    </row>
    <row r="3320" spans="1:13" s="319" customFormat="1">
      <c r="A3320" s="317"/>
      <c r="B3320" s="318"/>
      <c r="H3320" s="320"/>
      <c r="I3320" s="320"/>
      <c r="J3320" s="321"/>
      <c r="L3320" s="322"/>
      <c r="M3320" s="328"/>
    </row>
    <row r="3321" spans="1:13" s="319" customFormat="1">
      <c r="A3321" s="317"/>
      <c r="B3321" s="318"/>
      <c r="H3321" s="320"/>
      <c r="I3321" s="320"/>
      <c r="J3321" s="321"/>
      <c r="L3321" s="322"/>
      <c r="M3321" s="328"/>
    </row>
    <row r="3322" spans="1:13" s="319" customFormat="1">
      <c r="A3322" s="317"/>
      <c r="B3322" s="318"/>
      <c r="H3322" s="320"/>
      <c r="I3322" s="320"/>
      <c r="J3322" s="321"/>
      <c r="L3322" s="322"/>
      <c r="M3322" s="328"/>
    </row>
    <row r="3323" spans="1:13" s="319" customFormat="1">
      <c r="A3323" s="317"/>
      <c r="B3323" s="318"/>
      <c r="H3323" s="320"/>
      <c r="I3323" s="320"/>
      <c r="J3323" s="321"/>
      <c r="L3323" s="322"/>
      <c r="M3323" s="328"/>
    </row>
    <row r="3324" spans="1:13" s="319" customFormat="1">
      <c r="A3324" s="317"/>
      <c r="B3324" s="318"/>
      <c r="H3324" s="320"/>
      <c r="I3324" s="320"/>
      <c r="J3324" s="321"/>
      <c r="L3324" s="322"/>
      <c r="M3324" s="328"/>
    </row>
    <row r="3325" spans="1:13" s="319" customFormat="1">
      <c r="A3325" s="317"/>
      <c r="B3325" s="318"/>
      <c r="H3325" s="320"/>
      <c r="I3325" s="320"/>
      <c r="J3325" s="321"/>
      <c r="L3325" s="322"/>
      <c r="M3325" s="328"/>
    </row>
    <row r="3326" spans="1:13" s="319" customFormat="1">
      <c r="A3326" s="317"/>
      <c r="B3326" s="318"/>
      <c r="H3326" s="320"/>
      <c r="I3326" s="320"/>
      <c r="J3326" s="321"/>
      <c r="L3326" s="322"/>
      <c r="M3326" s="328"/>
    </row>
    <row r="3327" spans="1:13" s="319" customFormat="1">
      <c r="A3327" s="317"/>
      <c r="B3327" s="318"/>
      <c r="H3327" s="320"/>
      <c r="I3327" s="320"/>
      <c r="J3327" s="321"/>
      <c r="L3327" s="322"/>
      <c r="M3327" s="328"/>
    </row>
    <row r="3328" spans="1:13" s="319" customFormat="1">
      <c r="A3328" s="317"/>
      <c r="B3328" s="318"/>
      <c r="H3328" s="320"/>
      <c r="I3328" s="320"/>
      <c r="J3328" s="321"/>
      <c r="L3328" s="322"/>
      <c r="M3328" s="328"/>
    </row>
    <row r="3329" spans="1:13" s="319" customFormat="1">
      <c r="A3329" s="317"/>
      <c r="B3329" s="318"/>
      <c r="H3329" s="320"/>
      <c r="I3329" s="320"/>
      <c r="J3329" s="321"/>
      <c r="L3329" s="322"/>
      <c r="M3329" s="328"/>
    </row>
    <row r="3330" spans="1:13" s="319" customFormat="1">
      <c r="A3330" s="317"/>
      <c r="B3330" s="318"/>
      <c r="H3330" s="320"/>
      <c r="I3330" s="320"/>
      <c r="J3330" s="321"/>
      <c r="L3330" s="322"/>
      <c r="M3330" s="328"/>
    </row>
    <row r="3331" spans="1:13" s="319" customFormat="1">
      <c r="A3331" s="317"/>
      <c r="B3331" s="318"/>
      <c r="H3331" s="320"/>
      <c r="I3331" s="320"/>
      <c r="J3331" s="321"/>
      <c r="L3331" s="322"/>
      <c r="M3331" s="328"/>
    </row>
    <row r="3332" spans="1:13" s="319" customFormat="1">
      <c r="A3332" s="317"/>
      <c r="B3332" s="318"/>
      <c r="H3332" s="320"/>
      <c r="I3332" s="320"/>
      <c r="J3332" s="321"/>
      <c r="L3332" s="322"/>
      <c r="M3332" s="328"/>
    </row>
    <row r="3333" spans="1:13" s="319" customFormat="1">
      <c r="A3333" s="317"/>
      <c r="B3333" s="318"/>
      <c r="H3333" s="320"/>
      <c r="I3333" s="320"/>
      <c r="J3333" s="321"/>
      <c r="L3333" s="322"/>
      <c r="M3333" s="328"/>
    </row>
    <row r="3334" spans="1:13" s="319" customFormat="1">
      <c r="A3334" s="317"/>
      <c r="B3334" s="318"/>
      <c r="H3334" s="320"/>
      <c r="I3334" s="320"/>
      <c r="J3334" s="321"/>
      <c r="L3334" s="322"/>
      <c r="M3334" s="328"/>
    </row>
    <row r="3335" spans="1:13" s="319" customFormat="1">
      <c r="A3335" s="317"/>
      <c r="B3335" s="318"/>
      <c r="H3335" s="320"/>
      <c r="I3335" s="320"/>
      <c r="J3335" s="321"/>
      <c r="L3335" s="322"/>
      <c r="M3335" s="328"/>
    </row>
    <row r="3336" spans="1:13" s="319" customFormat="1">
      <c r="A3336" s="317"/>
      <c r="B3336" s="318"/>
      <c r="H3336" s="320"/>
      <c r="I3336" s="320"/>
      <c r="J3336" s="321"/>
      <c r="L3336" s="322"/>
      <c r="M3336" s="328"/>
    </row>
    <row r="3337" spans="1:13" s="319" customFormat="1">
      <c r="A3337" s="317"/>
      <c r="B3337" s="318"/>
      <c r="H3337" s="320"/>
      <c r="I3337" s="320"/>
      <c r="J3337" s="321"/>
      <c r="L3337" s="322"/>
      <c r="M3337" s="328"/>
    </row>
    <row r="3338" spans="1:13" s="319" customFormat="1">
      <c r="A3338" s="317"/>
      <c r="B3338" s="318"/>
      <c r="H3338" s="320"/>
      <c r="I3338" s="320"/>
      <c r="J3338" s="321"/>
      <c r="L3338" s="322"/>
      <c r="M3338" s="328"/>
    </row>
    <row r="3339" spans="1:13" s="319" customFormat="1">
      <c r="A3339" s="317"/>
      <c r="B3339" s="318"/>
      <c r="H3339" s="320"/>
      <c r="I3339" s="320"/>
      <c r="J3339" s="321"/>
      <c r="L3339" s="322"/>
      <c r="M3339" s="328"/>
    </row>
    <row r="3340" spans="1:13" s="319" customFormat="1">
      <c r="A3340" s="317"/>
      <c r="B3340" s="318"/>
      <c r="H3340" s="320"/>
      <c r="I3340" s="320"/>
      <c r="J3340" s="321"/>
      <c r="L3340" s="322"/>
      <c r="M3340" s="328"/>
    </row>
    <row r="3341" spans="1:13" s="319" customFormat="1">
      <c r="A3341" s="317"/>
      <c r="B3341" s="318"/>
      <c r="H3341" s="320"/>
      <c r="I3341" s="320"/>
      <c r="J3341" s="321"/>
      <c r="L3341" s="322"/>
      <c r="M3341" s="328"/>
    </row>
    <row r="3342" spans="1:13" s="319" customFormat="1">
      <c r="A3342" s="317"/>
      <c r="B3342" s="318"/>
      <c r="H3342" s="320"/>
      <c r="I3342" s="320"/>
      <c r="J3342" s="321"/>
      <c r="L3342" s="322"/>
      <c r="M3342" s="328"/>
    </row>
    <row r="3343" spans="1:13" s="319" customFormat="1">
      <c r="A3343" s="317"/>
      <c r="B3343" s="318"/>
      <c r="H3343" s="320"/>
      <c r="I3343" s="320"/>
      <c r="J3343" s="321"/>
      <c r="L3343" s="322"/>
      <c r="M3343" s="328"/>
    </row>
    <row r="3344" spans="1:13" s="319" customFormat="1">
      <c r="A3344" s="317"/>
      <c r="B3344" s="318"/>
      <c r="H3344" s="320"/>
      <c r="I3344" s="320"/>
      <c r="J3344" s="321"/>
      <c r="L3344" s="322"/>
      <c r="M3344" s="328"/>
    </row>
    <row r="3345" spans="1:13" s="319" customFormat="1">
      <c r="A3345" s="317"/>
      <c r="B3345" s="318"/>
      <c r="H3345" s="320"/>
      <c r="I3345" s="320"/>
      <c r="J3345" s="321"/>
      <c r="L3345" s="322"/>
      <c r="M3345" s="328"/>
    </row>
    <row r="3346" spans="1:13" s="319" customFormat="1">
      <c r="A3346" s="317"/>
      <c r="B3346" s="318"/>
      <c r="H3346" s="320"/>
      <c r="I3346" s="320"/>
      <c r="J3346" s="321"/>
      <c r="L3346" s="322"/>
      <c r="M3346" s="328"/>
    </row>
    <row r="3347" spans="1:13" s="319" customFormat="1">
      <c r="A3347" s="317"/>
      <c r="B3347" s="318"/>
      <c r="H3347" s="320"/>
      <c r="I3347" s="320"/>
      <c r="J3347" s="321"/>
      <c r="L3347" s="322"/>
      <c r="M3347" s="328"/>
    </row>
    <row r="3348" spans="1:13" s="319" customFormat="1">
      <c r="A3348" s="317"/>
      <c r="B3348" s="318"/>
      <c r="H3348" s="320"/>
      <c r="I3348" s="320"/>
      <c r="J3348" s="321"/>
      <c r="L3348" s="322"/>
      <c r="M3348" s="328"/>
    </row>
    <row r="3349" spans="1:13" s="319" customFormat="1">
      <c r="A3349" s="317"/>
      <c r="B3349" s="318"/>
      <c r="H3349" s="320"/>
      <c r="I3349" s="320"/>
      <c r="J3349" s="321"/>
      <c r="L3349" s="322"/>
      <c r="M3349" s="328"/>
    </row>
    <row r="3350" spans="1:13" s="319" customFormat="1">
      <c r="A3350" s="317"/>
      <c r="B3350" s="318"/>
      <c r="H3350" s="320"/>
      <c r="I3350" s="320"/>
      <c r="J3350" s="321"/>
      <c r="L3350" s="322"/>
      <c r="M3350" s="328"/>
    </row>
    <row r="3351" spans="1:13" s="319" customFormat="1">
      <c r="A3351" s="317"/>
      <c r="B3351" s="318"/>
      <c r="H3351" s="320"/>
      <c r="I3351" s="320"/>
      <c r="J3351" s="321"/>
      <c r="L3351" s="322"/>
      <c r="M3351" s="328"/>
    </row>
    <row r="3352" spans="1:13" s="319" customFormat="1">
      <c r="A3352" s="317"/>
      <c r="B3352" s="318"/>
      <c r="H3352" s="320"/>
      <c r="I3352" s="320"/>
      <c r="J3352" s="321"/>
      <c r="L3352" s="322"/>
      <c r="M3352" s="328"/>
    </row>
    <row r="3353" spans="1:13" s="319" customFormat="1">
      <c r="A3353" s="317"/>
      <c r="B3353" s="318"/>
      <c r="H3353" s="320"/>
      <c r="I3353" s="320"/>
      <c r="J3353" s="321"/>
      <c r="L3353" s="322"/>
      <c r="M3353" s="328"/>
    </row>
    <row r="3354" spans="1:13" s="319" customFormat="1">
      <c r="A3354" s="317"/>
      <c r="B3354" s="318"/>
      <c r="H3354" s="320"/>
      <c r="I3354" s="320"/>
      <c r="J3354" s="321"/>
      <c r="L3354" s="322"/>
      <c r="M3354" s="328"/>
    </row>
    <row r="3355" spans="1:13" s="319" customFormat="1">
      <c r="A3355" s="317"/>
      <c r="B3355" s="318"/>
      <c r="H3355" s="320"/>
      <c r="I3355" s="320"/>
      <c r="J3355" s="321"/>
      <c r="L3355" s="322"/>
      <c r="M3355" s="328"/>
    </row>
    <row r="3356" spans="1:13" s="319" customFormat="1">
      <c r="A3356" s="317"/>
      <c r="B3356" s="318"/>
      <c r="H3356" s="320"/>
      <c r="I3356" s="320"/>
      <c r="J3356" s="321"/>
      <c r="L3356" s="322"/>
      <c r="M3356" s="328"/>
    </row>
    <row r="3357" spans="1:13" s="319" customFormat="1">
      <c r="A3357" s="317"/>
      <c r="B3357" s="318"/>
      <c r="H3357" s="320"/>
      <c r="I3357" s="320"/>
      <c r="J3357" s="321"/>
      <c r="L3357" s="322"/>
      <c r="M3357" s="328"/>
    </row>
    <row r="3358" spans="1:13" s="319" customFormat="1">
      <c r="A3358" s="317"/>
      <c r="B3358" s="318"/>
      <c r="H3358" s="320"/>
      <c r="I3358" s="320"/>
      <c r="J3358" s="321"/>
      <c r="L3358" s="322"/>
      <c r="M3358" s="328"/>
    </row>
    <row r="3359" spans="1:13" s="319" customFormat="1">
      <c r="A3359" s="317"/>
      <c r="B3359" s="318"/>
      <c r="H3359" s="320"/>
      <c r="I3359" s="320"/>
      <c r="J3359" s="321"/>
      <c r="L3359" s="322"/>
      <c r="M3359" s="328"/>
    </row>
    <row r="3360" spans="1:13" s="319" customFormat="1">
      <c r="A3360" s="317"/>
      <c r="B3360" s="318"/>
      <c r="H3360" s="320"/>
      <c r="I3360" s="320"/>
      <c r="J3360" s="321"/>
      <c r="L3360" s="322"/>
      <c r="M3360" s="328"/>
    </row>
    <row r="3361" spans="1:13" s="319" customFormat="1">
      <c r="A3361" s="317"/>
      <c r="B3361" s="318"/>
      <c r="H3361" s="320"/>
      <c r="I3361" s="320"/>
      <c r="J3361" s="321"/>
      <c r="L3361" s="322"/>
      <c r="M3361" s="328"/>
    </row>
    <row r="3362" spans="1:13" s="319" customFormat="1">
      <c r="A3362" s="317"/>
      <c r="B3362" s="318"/>
      <c r="H3362" s="320"/>
      <c r="I3362" s="320"/>
      <c r="J3362" s="321"/>
      <c r="L3362" s="322"/>
      <c r="M3362" s="328"/>
    </row>
    <row r="3363" spans="1:13" s="319" customFormat="1">
      <c r="A3363" s="317"/>
      <c r="B3363" s="318"/>
      <c r="H3363" s="320"/>
      <c r="I3363" s="320"/>
      <c r="J3363" s="321"/>
      <c r="L3363" s="322"/>
      <c r="M3363" s="328"/>
    </row>
    <row r="3364" spans="1:13" s="319" customFormat="1">
      <c r="A3364" s="317"/>
      <c r="B3364" s="318"/>
      <c r="H3364" s="320"/>
      <c r="I3364" s="320"/>
      <c r="J3364" s="321"/>
      <c r="L3364" s="322"/>
      <c r="M3364" s="328"/>
    </row>
    <row r="3365" spans="1:13" s="319" customFormat="1">
      <c r="A3365" s="317"/>
      <c r="B3365" s="318"/>
      <c r="H3365" s="320"/>
      <c r="I3365" s="320"/>
      <c r="J3365" s="321"/>
      <c r="L3365" s="322"/>
      <c r="M3365" s="328"/>
    </row>
    <row r="3366" spans="1:13" s="319" customFormat="1">
      <c r="A3366" s="317"/>
      <c r="B3366" s="318"/>
      <c r="H3366" s="320"/>
      <c r="I3366" s="320"/>
      <c r="J3366" s="321"/>
      <c r="L3366" s="322"/>
      <c r="M3366" s="328"/>
    </row>
    <row r="3367" spans="1:13" s="319" customFormat="1">
      <c r="A3367" s="317"/>
      <c r="B3367" s="318"/>
      <c r="H3367" s="320"/>
      <c r="I3367" s="320"/>
      <c r="J3367" s="321"/>
      <c r="L3367" s="322"/>
      <c r="M3367" s="328"/>
    </row>
    <row r="3368" spans="1:13" s="319" customFormat="1">
      <c r="A3368" s="317"/>
      <c r="B3368" s="318"/>
      <c r="H3368" s="320"/>
      <c r="I3368" s="320"/>
      <c r="J3368" s="321"/>
      <c r="L3368" s="322"/>
      <c r="M3368" s="328"/>
    </row>
    <row r="3369" spans="1:13" s="319" customFormat="1">
      <c r="A3369" s="317"/>
      <c r="B3369" s="318"/>
      <c r="H3369" s="320"/>
      <c r="I3369" s="320"/>
      <c r="J3369" s="321"/>
      <c r="L3369" s="322"/>
      <c r="M3369" s="328"/>
    </row>
    <row r="3370" spans="1:13" s="319" customFormat="1">
      <c r="A3370" s="317"/>
      <c r="B3370" s="318"/>
      <c r="H3370" s="320"/>
      <c r="I3370" s="320"/>
      <c r="J3370" s="321"/>
      <c r="L3370" s="322"/>
      <c r="M3370" s="328"/>
    </row>
    <row r="3371" spans="1:13" s="319" customFormat="1">
      <c r="A3371" s="317"/>
      <c r="B3371" s="318"/>
      <c r="H3371" s="320"/>
      <c r="I3371" s="320"/>
      <c r="J3371" s="321"/>
      <c r="L3371" s="322"/>
      <c r="M3371" s="328"/>
    </row>
    <row r="3372" spans="1:13" s="319" customFormat="1">
      <c r="A3372" s="317"/>
      <c r="B3372" s="318"/>
      <c r="H3372" s="320"/>
      <c r="I3372" s="320"/>
      <c r="J3372" s="321"/>
      <c r="L3372" s="322"/>
      <c r="M3372" s="328"/>
    </row>
    <row r="3373" spans="1:13" s="319" customFormat="1">
      <c r="A3373" s="317"/>
      <c r="B3373" s="318"/>
      <c r="H3373" s="320"/>
      <c r="I3373" s="320"/>
      <c r="J3373" s="321"/>
      <c r="L3373" s="322"/>
      <c r="M3373" s="328"/>
    </row>
    <row r="3374" spans="1:13" s="319" customFormat="1">
      <c r="A3374" s="317"/>
      <c r="B3374" s="318"/>
      <c r="H3374" s="320"/>
      <c r="I3374" s="320"/>
      <c r="J3374" s="321"/>
      <c r="L3374" s="322"/>
      <c r="M3374" s="328"/>
    </row>
    <row r="3375" spans="1:13" s="319" customFormat="1">
      <c r="A3375" s="317"/>
      <c r="B3375" s="318"/>
      <c r="H3375" s="320"/>
      <c r="I3375" s="320"/>
      <c r="J3375" s="321"/>
      <c r="L3375" s="322"/>
      <c r="M3375" s="328"/>
    </row>
    <row r="3376" spans="1:13" s="319" customFormat="1">
      <c r="A3376" s="317"/>
      <c r="B3376" s="318"/>
      <c r="H3376" s="320"/>
      <c r="I3376" s="320"/>
      <c r="J3376" s="321"/>
      <c r="L3376" s="322"/>
      <c r="M3376" s="328"/>
    </row>
    <row r="3377" spans="1:13" s="319" customFormat="1">
      <c r="A3377" s="317"/>
      <c r="B3377" s="318"/>
      <c r="H3377" s="320"/>
      <c r="I3377" s="320"/>
      <c r="J3377" s="321"/>
      <c r="L3377" s="322"/>
      <c r="M3377" s="328"/>
    </row>
    <row r="3378" spans="1:13" s="319" customFormat="1">
      <c r="A3378" s="317"/>
      <c r="B3378" s="318"/>
      <c r="H3378" s="320"/>
      <c r="I3378" s="320"/>
      <c r="J3378" s="321"/>
      <c r="L3378" s="322"/>
      <c r="M3378" s="328"/>
    </row>
    <row r="3379" spans="1:13" s="319" customFormat="1">
      <c r="A3379" s="317"/>
      <c r="B3379" s="318"/>
      <c r="H3379" s="320"/>
      <c r="I3379" s="320"/>
      <c r="J3379" s="321"/>
      <c r="L3379" s="322"/>
      <c r="M3379" s="328"/>
    </row>
    <row r="3380" spans="1:13" s="319" customFormat="1">
      <c r="A3380" s="317"/>
      <c r="B3380" s="318"/>
      <c r="H3380" s="320"/>
      <c r="I3380" s="320"/>
      <c r="J3380" s="321"/>
      <c r="L3380" s="322"/>
      <c r="M3380" s="328"/>
    </row>
    <row r="3381" spans="1:13" s="319" customFormat="1">
      <c r="A3381" s="317"/>
      <c r="B3381" s="318"/>
      <c r="H3381" s="320"/>
      <c r="I3381" s="320"/>
      <c r="J3381" s="321"/>
      <c r="L3381" s="322"/>
      <c r="M3381" s="328"/>
    </row>
    <row r="3382" spans="1:13" s="319" customFormat="1">
      <c r="A3382" s="317"/>
      <c r="B3382" s="318"/>
      <c r="H3382" s="320"/>
      <c r="I3382" s="320"/>
      <c r="J3382" s="321"/>
      <c r="L3382" s="322"/>
      <c r="M3382" s="328"/>
    </row>
    <row r="3383" spans="1:13" s="319" customFormat="1">
      <c r="A3383" s="317"/>
      <c r="B3383" s="318"/>
      <c r="H3383" s="320"/>
      <c r="I3383" s="320"/>
      <c r="J3383" s="321"/>
      <c r="L3383" s="322"/>
      <c r="M3383" s="328"/>
    </row>
    <row r="3384" spans="1:13" s="319" customFormat="1">
      <c r="A3384" s="317"/>
      <c r="B3384" s="318"/>
      <c r="H3384" s="320"/>
      <c r="I3384" s="320"/>
      <c r="J3384" s="321"/>
      <c r="L3384" s="322"/>
      <c r="M3384" s="328"/>
    </row>
    <row r="3385" spans="1:13" s="319" customFormat="1">
      <c r="A3385" s="317"/>
      <c r="B3385" s="318"/>
      <c r="H3385" s="320"/>
      <c r="I3385" s="320"/>
      <c r="J3385" s="321"/>
      <c r="L3385" s="322"/>
      <c r="M3385" s="328"/>
    </row>
    <row r="3386" spans="1:13" s="319" customFormat="1">
      <c r="A3386" s="317"/>
      <c r="B3386" s="318"/>
      <c r="H3386" s="320"/>
      <c r="I3386" s="320"/>
      <c r="J3386" s="321"/>
      <c r="L3386" s="322"/>
      <c r="M3386" s="328"/>
    </row>
    <row r="3387" spans="1:13" s="319" customFormat="1">
      <c r="A3387" s="317"/>
      <c r="B3387" s="318"/>
      <c r="H3387" s="320"/>
      <c r="I3387" s="320"/>
      <c r="J3387" s="321"/>
      <c r="L3387" s="322"/>
      <c r="M3387" s="328"/>
    </row>
    <row r="3388" spans="1:13" s="319" customFormat="1">
      <c r="A3388" s="317"/>
      <c r="B3388" s="318"/>
      <c r="H3388" s="320"/>
      <c r="I3388" s="320"/>
      <c r="J3388" s="321"/>
      <c r="L3388" s="322"/>
      <c r="M3388" s="328"/>
    </row>
    <row r="3389" spans="1:13" s="319" customFormat="1">
      <c r="A3389" s="317"/>
      <c r="B3389" s="318"/>
      <c r="H3389" s="320"/>
      <c r="I3389" s="320"/>
      <c r="J3389" s="321"/>
      <c r="L3389" s="322"/>
      <c r="M3389" s="328"/>
    </row>
    <row r="3390" spans="1:13" s="319" customFormat="1">
      <c r="A3390" s="317"/>
      <c r="B3390" s="318"/>
      <c r="H3390" s="320"/>
      <c r="I3390" s="320"/>
      <c r="J3390" s="321"/>
      <c r="L3390" s="322"/>
      <c r="M3390" s="328"/>
    </row>
    <row r="3391" spans="1:13" s="319" customFormat="1">
      <c r="A3391" s="317"/>
      <c r="B3391" s="318"/>
      <c r="H3391" s="320"/>
      <c r="I3391" s="320"/>
      <c r="J3391" s="321"/>
      <c r="L3391" s="322"/>
      <c r="M3391" s="328"/>
    </row>
    <row r="3392" spans="1:13" s="319" customFormat="1">
      <c r="A3392" s="317"/>
      <c r="B3392" s="318"/>
      <c r="H3392" s="320"/>
      <c r="I3392" s="320"/>
      <c r="J3392" s="321"/>
      <c r="L3392" s="322"/>
      <c r="M3392" s="328"/>
    </row>
    <row r="3393" spans="1:13" s="319" customFormat="1">
      <c r="A3393" s="317"/>
      <c r="B3393" s="318"/>
      <c r="H3393" s="320"/>
      <c r="I3393" s="320"/>
      <c r="J3393" s="321"/>
      <c r="L3393" s="322"/>
      <c r="M3393" s="328"/>
    </row>
    <row r="3394" spans="1:13" s="319" customFormat="1">
      <c r="A3394" s="317"/>
      <c r="B3394" s="318"/>
      <c r="H3394" s="320"/>
      <c r="I3394" s="320"/>
      <c r="J3394" s="321"/>
      <c r="L3394" s="322"/>
      <c r="M3394" s="328"/>
    </row>
    <row r="3395" spans="1:13" s="319" customFormat="1">
      <c r="A3395" s="317"/>
      <c r="B3395" s="318"/>
      <c r="H3395" s="320"/>
      <c r="I3395" s="320"/>
      <c r="J3395" s="321"/>
      <c r="L3395" s="322"/>
      <c r="M3395" s="328"/>
    </row>
    <row r="3396" spans="1:13" s="319" customFormat="1">
      <c r="A3396" s="317"/>
      <c r="B3396" s="318"/>
      <c r="H3396" s="320"/>
      <c r="I3396" s="320"/>
      <c r="J3396" s="321"/>
      <c r="L3396" s="322"/>
      <c r="M3396" s="328"/>
    </row>
    <row r="3397" spans="1:13" s="319" customFormat="1">
      <c r="A3397" s="317"/>
      <c r="B3397" s="318"/>
      <c r="H3397" s="320"/>
      <c r="I3397" s="320"/>
      <c r="J3397" s="321"/>
      <c r="L3397" s="322"/>
      <c r="M3397" s="328"/>
    </row>
    <row r="3398" spans="1:13" s="319" customFormat="1">
      <c r="A3398" s="317"/>
      <c r="B3398" s="318"/>
      <c r="H3398" s="320"/>
      <c r="I3398" s="320"/>
      <c r="J3398" s="321"/>
      <c r="L3398" s="322"/>
      <c r="M3398" s="328"/>
    </row>
    <row r="3399" spans="1:13" s="319" customFormat="1">
      <c r="A3399" s="317"/>
      <c r="B3399" s="318"/>
      <c r="H3399" s="320"/>
      <c r="I3399" s="320"/>
      <c r="J3399" s="321"/>
      <c r="L3399" s="322"/>
      <c r="M3399" s="328"/>
    </row>
    <row r="3400" spans="1:13" s="319" customFormat="1">
      <c r="A3400" s="317"/>
      <c r="B3400" s="318"/>
      <c r="H3400" s="320"/>
      <c r="I3400" s="320"/>
      <c r="J3400" s="321"/>
      <c r="L3400" s="322"/>
      <c r="M3400" s="328"/>
    </row>
    <row r="3401" spans="1:13" s="319" customFormat="1">
      <c r="A3401" s="317"/>
      <c r="B3401" s="318"/>
      <c r="H3401" s="320"/>
      <c r="I3401" s="320"/>
      <c r="J3401" s="321"/>
      <c r="L3401" s="322"/>
      <c r="M3401" s="328"/>
    </row>
    <row r="3402" spans="1:13" s="319" customFormat="1">
      <c r="A3402" s="317"/>
      <c r="B3402" s="318"/>
      <c r="H3402" s="320"/>
      <c r="I3402" s="320"/>
      <c r="J3402" s="321"/>
      <c r="L3402" s="322"/>
      <c r="M3402" s="328"/>
    </row>
    <row r="3403" spans="1:13" s="319" customFormat="1">
      <c r="A3403" s="317"/>
      <c r="B3403" s="318"/>
      <c r="H3403" s="320"/>
      <c r="I3403" s="320"/>
      <c r="J3403" s="321"/>
      <c r="L3403" s="322"/>
      <c r="M3403" s="328"/>
    </row>
    <row r="3404" spans="1:13" s="319" customFormat="1">
      <c r="A3404" s="317"/>
      <c r="B3404" s="318"/>
      <c r="H3404" s="320"/>
      <c r="I3404" s="320"/>
      <c r="J3404" s="321"/>
      <c r="L3404" s="322"/>
      <c r="M3404" s="328"/>
    </row>
    <row r="3405" spans="1:13" s="319" customFormat="1">
      <c r="A3405" s="317"/>
      <c r="B3405" s="318"/>
      <c r="H3405" s="320"/>
      <c r="I3405" s="320"/>
      <c r="J3405" s="321"/>
      <c r="L3405" s="322"/>
      <c r="M3405" s="328"/>
    </row>
    <row r="3406" spans="1:13" s="319" customFormat="1">
      <c r="A3406" s="317"/>
      <c r="B3406" s="318"/>
      <c r="H3406" s="320"/>
      <c r="I3406" s="320"/>
      <c r="J3406" s="321"/>
      <c r="L3406" s="322"/>
      <c r="M3406" s="328"/>
    </row>
    <row r="3407" spans="1:13" s="319" customFormat="1">
      <c r="A3407" s="317"/>
      <c r="B3407" s="318"/>
      <c r="H3407" s="320"/>
      <c r="I3407" s="320"/>
      <c r="J3407" s="321"/>
      <c r="L3407" s="322"/>
      <c r="M3407" s="328"/>
    </row>
    <row r="3408" spans="1:13" s="319" customFormat="1">
      <c r="A3408" s="317"/>
      <c r="B3408" s="318"/>
      <c r="H3408" s="320"/>
      <c r="I3408" s="320"/>
      <c r="J3408" s="321"/>
      <c r="L3408" s="322"/>
      <c r="M3408" s="328"/>
    </row>
    <row r="3409" spans="1:13" s="319" customFormat="1">
      <c r="A3409" s="317"/>
      <c r="B3409" s="318"/>
      <c r="H3409" s="320"/>
      <c r="I3409" s="320"/>
      <c r="J3409" s="321"/>
      <c r="L3409" s="322"/>
      <c r="M3409" s="328"/>
    </row>
    <row r="3410" spans="1:13" s="319" customFormat="1">
      <c r="A3410" s="317"/>
      <c r="B3410" s="318"/>
      <c r="H3410" s="320"/>
      <c r="I3410" s="320"/>
      <c r="J3410" s="321"/>
      <c r="L3410" s="322"/>
      <c r="M3410" s="328"/>
    </row>
    <row r="3411" spans="1:13" s="319" customFormat="1">
      <c r="A3411" s="317"/>
      <c r="B3411" s="318"/>
      <c r="H3411" s="320"/>
      <c r="I3411" s="320"/>
      <c r="J3411" s="321"/>
      <c r="L3411" s="322"/>
      <c r="M3411" s="328"/>
    </row>
    <row r="3412" spans="1:13" s="319" customFormat="1">
      <c r="A3412" s="317"/>
      <c r="B3412" s="318"/>
      <c r="H3412" s="320"/>
      <c r="I3412" s="320"/>
      <c r="J3412" s="321"/>
      <c r="L3412" s="322"/>
      <c r="M3412" s="328"/>
    </row>
    <row r="3413" spans="1:13" s="319" customFormat="1">
      <c r="A3413" s="317"/>
      <c r="B3413" s="318"/>
      <c r="H3413" s="320"/>
      <c r="I3413" s="320"/>
      <c r="J3413" s="321"/>
      <c r="L3413" s="322"/>
      <c r="M3413" s="328"/>
    </row>
    <row r="3414" spans="1:13" s="319" customFormat="1">
      <c r="A3414" s="317"/>
      <c r="B3414" s="318"/>
      <c r="H3414" s="320"/>
      <c r="I3414" s="320"/>
      <c r="J3414" s="321"/>
      <c r="L3414" s="322"/>
      <c r="M3414" s="328"/>
    </row>
    <row r="3415" spans="1:13" s="319" customFormat="1">
      <c r="A3415" s="317"/>
      <c r="B3415" s="318"/>
      <c r="H3415" s="320"/>
      <c r="I3415" s="320"/>
      <c r="J3415" s="321"/>
      <c r="L3415" s="322"/>
      <c r="M3415" s="328"/>
    </row>
    <row r="3416" spans="1:13" s="319" customFormat="1">
      <c r="A3416" s="317"/>
      <c r="B3416" s="318"/>
      <c r="H3416" s="320"/>
      <c r="I3416" s="320"/>
      <c r="J3416" s="321"/>
      <c r="L3416" s="322"/>
      <c r="M3416" s="328"/>
    </row>
    <row r="3417" spans="1:13" s="319" customFormat="1">
      <c r="A3417" s="317"/>
      <c r="B3417" s="318"/>
      <c r="H3417" s="320"/>
      <c r="I3417" s="320"/>
      <c r="J3417" s="321"/>
      <c r="L3417" s="322"/>
      <c r="M3417" s="328"/>
    </row>
    <row r="3418" spans="1:13" s="319" customFormat="1">
      <c r="A3418" s="317"/>
      <c r="B3418" s="318"/>
      <c r="H3418" s="320"/>
      <c r="I3418" s="320"/>
      <c r="J3418" s="321"/>
      <c r="L3418" s="322"/>
      <c r="M3418" s="328"/>
    </row>
    <row r="3419" spans="1:13" s="319" customFormat="1">
      <c r="A3419" s="317"/>
      <c r="B3419" s="318"/>
      <c r="H3419" s="320"/>
      <c r="I3419" s="320"/>
      <c r="J3419" s="321"/>
      <c r="L3419" s="322"/>
      <c r="M3419" s="328"/>
    </row>
    <row r="3420" spans="1:13" s="319" customFormat="1">
      <c r="A3420" s="317"/>
      <c r="B3420" s="318"/>
      <c r="H3420" s="320"/>
      <c r="I3420" s="320"/>
      <c r="J3420" s="321"/>
      <c r="L3420" s="322"/>
      <c r="M3420" s="328"/>
    </row>
    <row r="3421" spans="1:13" s="319" customFormat="1">
      <c r="A3421" s="317"/>
      <c r="B3421" s="318"/>
      <c r="H3421" s="320"/>
      <c r="I3421" s="320"/>
      <c r="J3421" s="321"/>
      <c r="L3421" s="322"/>
      <c r="M3421" s="328"/>
    </row>
    <row r="3422" spans="1:13" s="319" customFormat="1">
      <c r="A3422" s="317"/>
      <c r="B3422" s="318"/>
      <c r="H3422" s="320"/>
      <c r="I3422" s="320"/>
      <c r="J3422" s="321"/>
      <c r="L3422" s="322"/>
      <c r="M3422" s="328"/>
    </row>
    <row r="3423" spans="1:13" s="319" customFormat="1">
      <c r="A3423" s="317"/>
      <c r="B3423" s="318"/>
      <c r="H3423" s="320"/>
      <c r="I3423" s="320"/>
      <c r="J3423" s="321"/>
      <c r="L3423" s="322"/>
      <c r="M3423" s="328"/>
    </row>
    <row r="3424" spans="1:13" s="319" customFormat="1">
      <c r="A3424" s="317"/>
      <c r="B3424" s="318"/>
      <c r="H3424" s="320"/>
      <c r="I3424" s="320"/>
      <c r="J3424" s="321"/>
      <c r="L3424" s="322"/>
      <c r="M3424" s="328"/>
    </row>
    <row r="3425" spans="1:15" s="319" customFormat="1">
      <c r="A3425" s="317"/>
      <c r="B3425" s="318"/>
      <c r="H3425" s="320"/>
      <c r="I3425" s="320"/>
      <c r="J3425" s="321"/>
      <c r="L3425" s="322"/>
      <c r="M3425" s="328"/>
    </row>
    <row r="3426" spans="1:15" s="319" customFormat="1">
      <c r="A3426" s="317"/>
      <c r="B3426" s="318"/>
      <c r="H3426" s="320"/>
      <c r="I3426" s="320"/>
      <c r="J3426" s="321"/>
      <c r="L3426" s="322"/>
      <c r="M3426" s="328"/>
    </row>
    <row r="3427" spans="1:15" s="319" customFormat="1">
      <c r="A3427" s="317"/>
      <c r="B3427" s="318"/>
      <c r="H3427" s="320"/>
      <c r="I3427" s="320"/>
      <c r="J3427" s="321"/>
      <c r="L3427" s="322"/>
      <c r="M3427" s="328"/>
    </row>
    <row r="3428" spans="1:15" s="319" customFormat="1">
      <c r="A3428" s="317"/>
      <c r="B3428" s="318"/>
      <c r="H3428" s="320"/>
      <c r="I3428" s="320"/>
      <c r="J3428" s="321"/>
      <c r="L3428" s="322"/>
      <c r="M3428" s="328"/>
    </row>
    <row r="3429" spans="1:15" s="319" customFormat="1">
      <c r="A3429" s="317"/>
      <c r="B3429" s="318"/>
      <c r="H3429" s="320"/>
      <c r="I3429" s="320"/>
      <c r="J3429" s="321"/>
      <c r="L3429" s="322"/>
      <c r="M3429" s="328"/>
    </row>
    <row r="3430" spans="1:15" s="319" customFormat="1">
      <c r="A3430" s="317"/>
      <c r="B3430" s="323"/>
      <c r="C3430" s="316"/>
      <c r="D3430" s="316"/>
      <c r="E3430" s="316"/>
      <c r="F3430" s="316"/>
      <c r="G3430" s="316"/>
      <c r="H3430" s="324"/>
      <c r="I3430" s="324"/>
      <c r="J3430" s="325"/>
      <c r="L3430" s="326"/>
      <c r="M3430" s="328"/>
      <c r="O3430" s="316"/>
    </row>
    <row r="3431" spans="1:15" s="319" customFormat="1">
      <c r="A3431" s="317"/>
      <c r="B3431" s="323"/>
      <c r="C3431" s="316"/>
      <c r="D3431" s="316"/>
      <c r="E3431" s="316"/>
      <c r="F3431" s="316"/>
      <c r="G3431" s="316"/>
      <c r="H3431" s="324"/>
      <c r="I3431" s="324"/>
      <c r="J3431" s="325"/>
      <c r="L3431" s="326"/>
      <c r="M3431" s="328"/>
      <c r="O3431" s="316"/>
    </row>
    <row r="3432" spans="1:15" s="319" customFormat="1">
      <c r="A3432" s="317"/>
      <c r="B3432" s="323"/>
      <c r="C3432" s="316"/>
      <c r="D3432" s="316"/>
      <c r="E3432" s="316"/>
      <c r="F3432" s="316"/>
      <c r="G3432" s="316"/>
      <c r="H3432" s="324"/>
      <c r="I3432" s="324"/>
      <c r="J3432" s="325"/>
      <c r="L3432" s="326"/>
      <c r="M3432" s="328"/>
      <c r="O3432" s="316"/>
    </row>
    <row r="3433" spans="1:15" s="319" customFormat="1">
      <c r="A3433" s="317"/>
      <c r="B3433" s="323"/>
      <c r="C3433" s="316"/>
      <c r="D3433" s="316"/>
      <c r="E3433" s="316"/>
      <c r="F3433" s="316"/>
      <c r="G3433" s="316"/>
      <c r="H3433" s="324"/>
      <c r="I3433" s="324"/>
      <c r="J3433" s="325"/>
      <c r="L3433" s="326"/>
      <c r="M3433" s="328"/>
      <c r="O3433" s="316"/>
    </row>
    <row r="3434" spans="1:15" s="319" customFormat="1">
      <c r="A3434" s="317"/>
      <c r="B3434" s="323"/>
      <c r="C3434" s="316"/>
      <c r="D3434" s="316"/>
      <c r="E3434" s="316"/>
      <c r="F3434" s="316"/>
      <c r="G3434" s="316"/>
      <c r="H3434" s="324"/>
      <c r="I3434" s="324"/>
      <c r="J3434" s="325"/>
      <c r="L3434" s="326"/>
      <c r="M3434" s="328"/>
      <c r="O3434" s="316"/>
    </row>
    <row r="3435" spans="1:15" s="319" customFormat="1">
      <c r="A3435" s="317"/>
      <c r="B3435" s="323"/>
      <c r="C3435" s="316"/>
      <c r="D3435" s="316"/>
      <c r="E3435" s="316"/>
      <c r="F3435" s="316"/>
      <c r="G3435" s="316"/>
      <c r="H3435" s="324"/>
      <c r="I3435" s="324"/>
      <c r="J3435" s="325"/>
      <c r="L3435" s="326"/>
      <c r="M3435" s="328"/>
      <c r="O3435" s="316"/>
    </row>
    <row r="3436" spans="1:15" s="319" customFormat="1">
      <c r="A3436" s="317"/>
      <c r="B3436" s="323"/>
      <c r="C3436" s="316"/>
      <c r="D3436" s="316"/>
      <c r="E3436" s="316"/>
      <c r="F3436" s="316"/>
      <c r="G3436" s="316"/>
      <c r="H3436" s="324"/>
      <c r="I3436" s="324"/>
      <c r="J3436" s="325"/>
      <c r="L3436" s="326"/>
      <c r="M3436" s="328"/>
      <c r="O3436" s="316"/>
    </row>
    <row r="3437" spans="1:15" s="319" customFormat="1">
      <c r="A3437" s="317"/>
      <c r="B3437" s="323"/>
      <c r="C3437" s="316"/>
      <c r="D3437" s="316"/>
      <c r="E3437" s="316"/>
      <c r="F3437" s="316"/>
      <c r="G3437" s="316"/>
      <c r="H3437" s="324"/>
      <c r="I3437" s="324"/>
      <c r="J3437" s="325"/>
      <c r="L3437" s="326"/>
      <c r="M3437" s="328"/>
      <c r="O3437" s="316"/>
    </row>
    <row r="3438" spans="1:15" s="319" customFormat="1">
      <c r="A3438" s="317"/>
      <c r="B3438" s="323"/>
      <c r="C3438" s="316"/>
      <c r="D3438" s="316"/>
      <c r="E3438" s="316"/>
      <c r="F3438" s="316"/>
      <c r="G3438" s="316"/>
      <c r="H3438" s="324"/>
      <c r="I3438" s="324"/>
      <c r="J3438" s="325"/>
      <c r="L3438" s="326"/>
      <c r="M3438" s="328"/>
      <c r="O3438" s="316"/>
    </row>
    <row r="3439" spans="1:15" s="319" customFormat="1">
      <c r="A3439" s="317"/>
      <c r="B3439" s="323"/>
      <c r="C3439" s="316"/>
      <c r="D3439" s="316"/>
      <c r="E3439" s="316"/>
      <c r="F3439" s="316"/>
      <c r="G3439" s="316"/>
      <c r="H3439" s="324"/>
      <c r="I3439" s="324"/>
      <c r="J3439" s="325"/>
      <c r="L3439" s="326"/>
      <c r="M3439" s="328"/>
      <c r="O3439" s="316"/>
    </row>
    <row r="3440" spans="1:15" s="319" customFormat="1">
      <c r="A3440" s="317"/>
      <c r="B3440" s="323"/>
      <c r="C3440" s="316"/>
      <c r="D3440" s="316"/>
      <c r="E3440" s="316"/>
      <c r="F3440" s="316"/>
      <c r="G3440" s="316"/>
      <c r="H3440" s="324"/>
      <c r="I3440" s="324"/>
      <c r="J3440" s="325"/>
      <c r="L3440" s="326"/>
      <c r="M3440" s="328"/>
      <c r="O3440" s="316"/>
    </row>
    <row r="3441" spans="1:15" s="319" customFormat="1">
      <c r="A3441" s="317"/>
      <c r="B3441" s="323"/>
      <c r="C3441" s="316"/>
      <c r="D3441" s="316"/>
      <c r="E3441" s="316"/>
      <c r="F3441" s="316"/>
      <c r="G3441" s="316"/>
      <c r="H3441" s="324"/>
      <c r="I3441" s="324"/>
      <c r="J3441" s="325"/>
      <c r="L3441" s="326"/>
      <c r="M3441" s="328"/>
      <c r="O3441" s="316"/>
    </row>
    <row r="3442" spans="1:15" s="319" customFormat="1">
      <c r="A3442" s="317"/>
      <c r="B3442" s="323"/>
      <c r="C3442" s="316"/>
      <c r="D3442" s="316"/>
      <c r="E3442" s="316"/>
      <c r="F3442" s="316"/>
      <c r="G3442" s="316"/>
      <c r="H3442" s="324"/>
      <c r="I3442" s="324"/>
      <c r="J3442" s="325"/>
      <c r="L3442" s="326"/>
      <c r="M3442" s="328"/>
      <c r="O3442" s="316"/>
    </row>
    <row r="3443" spans="1:15" s="319" customFormat="1">
      <c r="A3443" s="317"/>
      <c r="B3443" s="323"/>
      <c r="C3443" s="316"/>
      <c r="D3443" s="316"/>
      <c r="E3443" s="316"/>
      <c r="F3443" s="316"/>
      <c r="G3443" s="316"/>
      <c r="H3443" s="324"/>
      <c r="I3443" s="324"/>
      <c r="J3443" s="325"/>
      <c r="L3443" s="326"/>
      <c r="M3443" s="328"/>
      <c r="O3443" s="316"/>
    </row>
    <row r="3444" spans="1:15" s="319" customFormat="1">
      <c r="A3444" s="317"/>
      <c r="B3444" s="323"/>
      <c r="C3444" s="316"/>
      <c r="D3444" s="316"/>
      <c r="E3444" s="316"/>
      <c r="F3444" s="316"/>
      <c r="G3444" s="316"/>
      <c r="H3444" s="324"/>
      <c r="I3444" s="324"/>
      <c r="J3444" s="325"/>
      <c r="L3444" s="326"/>
      <c r="M3444" s="328"/>
      <c r="O3444" s="316"/>
    </row>
    <row r="3445" spans="1:15" s="319" customFormat="1">
      <c r="A3445" s="317"/>
      <c r="B3445" s="323"/>
      <c r="C3445" s="316"/>
      <c r="D3445" s="316"/>
      <c r="E3445" s="316"/>
      <c r="F3445" s="316"/>
      <c r="G3445" s="316"/>
      <c r="H3445" s="324"/>
      <c r="I3445" s="324"/>
      <c r="J3445" s="325"/>
      <c r="L3445" s="326"/>
      <c r="M3445" s="328"/>
      <c r="O3445" s="316"/>
    </row>
    <row r="3446" spans="1:15" s="319" customFormat="1">
      <c r="A3446" s="317"/>
      <c r="B3446" s="323"/>
      <c r="C3446" s="316"/>
      <c r="D3446" s="316"/>
      <c r="E3446" s="316"/>
      <c r="F3446" s="316"/>
      <c r="G3446" s="316"/>
      <c r="H3446" s="324"/>
      <c r="I3446" s="324"/>
      <c r="J3446" s="325"/>
      <c r="L3446" s="326"/>
      <c r="M3446" s="328"/>
      <c r="O3446" s="316"/>
    </row>
    <row r="3447" spans="1:15" s="319" customFormat="1">
      <c r="A3447" s="317"/>
      <c r="B3447" s="323"/>
      <c r="C3447" s="316"/>
      <c r="D3447" s="316"/>
      <c r="E3447" s="316"/>
      <c r="F3447" s="316"/>
      <c r="G3447" s="316"/>
      <c r="H3447" s="324"/>
      <c r="I3447" s="324"/>
      <c r="J3447" s="325"/>
      <c r="L3447" s="326"/>
      <c r="M3447" s="328"/>
      <c r="O3447" s="316"/>
    </row>
    <row r="3448" spans="1:15" s="319" customFormat="1">
      <c r="A3448" s="317"/>
      <c r="B3448" s="323"/>
      <c r="C3448" s="316"/>
      <c r="D3448" s="316"/>
      <c r="E3448" s="316"/>
      <c r="F3448" s="316"/>
      <c r="G3448" s="316"/>
      <c r="H3448" s="324"/>
      <c r="I3448" s="324"/>
      <c r="J3448" s="325"/>
      <c r="L3448" s="326"/>
      <c r="M3448" s="328"/>
      <c r="O3448" s="316"/>
    </row>
    <row r="3449" spans="1:15" s="319" customFormat="1">
      <c r="A3449" s="317"/>
      <c r="B3449" s="323"/>
      <c r="C3449" s="316"/>
      <c r="D3449" s="316"/>
      <c r="E3449" s="316"/>
      <c r="F3449" s="316"/>
      <c r="G3449" s="316"/>
      <c r="H3449" s="324"/>
      <c r="I3449" s="324"/>
      <c r="J3449" s="325"/>
      <c r="L3449" s="326"/>
      <c r="M3449" s="328"/>
      <c r="O3449" s="316"/>
    </row>
    <row r="3450" spans="1:15" s="319" customFormat="1">
      <c r="A3450" s="317"/>
      <c r="B3450" s="323"/>
      <c r="C3450" s="316"/>
      <c r="D3450" s="316"/>
      <c r="E3450" s="316"/>
      <c r="F3450" s="316"/>
      <c r="G3450" s="316"/>
      <c r="H3450" s="324"/>
      <c r="I3450" s="324"/>
      <c r="J3450" s="325"/>
      <c r="L3450" s="326"/>
      <c r="M3450" s="328"/>
      <c r="O3450" s="316"/>
    </row>
    <row r="3451" spans="1:15" s="319" customFormat="1">
      <c r="A3451" s="317"/>
      <c r="B3451" s="323"/>
      <c r="C3451" s="316"/>
      <c r="D3451" s="316"/>
      <c r="E3451" s="316"/>
      <c r="F3451" s="316"/>
      <c r="G3451" s="316"/>
      <c r="H3451" s="324"/>
      <c r="I3451" s="324"/>
      <c r="J3451" s="325"/>
      <c r="L3451" s="326"/>
      <c r="M3451" s="328"/>
      <c r="O3451" s="316"/>
    </row>
    <row r="3452" spans="1:15" s="319" customFormat="1">
      <c r="A3452" s="317"/>
      <c r="B3452" s="323"/>
      <c r="C3452" s="316"/>
      <c r="D3452" s="316"/>
      <c r="E3452" s="316"/>
      <c r="F3452" s="316"/>
      <c r="G3452" s="316"/>
      <c r="H3452" s="324"/>
      <c r="I3452" s="324"/>
      <c r="J3452" s="325"/>
      <c r="L3452" s="326"/>
      <c r="M3452" s="328"/>
      <c r="O3452" s="316"/>
    </row>
    <row r="3453" spans="1:15" s="319" customFormat="1">
      <c r="A3453" s="317"/>
      <c r="B3453" s="323"/>
      <c r="C3453" s="316"/>
      <c r="D3453" s="316"/>
      <c r="E3453" s="316"/>
      <c r="F3453" s="316"/>
      <c r="G3453" s="316"/>
      <c r="H3453" s="324"/>
      <c r="I3453" s="324"/>
      <c r="J3453" s="325"/>
      <c r="L3453" s="326"/>
      <c r="M3453" s="328"/>
      <c r="O3453" s="316"/>
    </row>
    <row r="3454" spans="1:15" s="319" customFormat="1">
      <c r="A3454" s="317"/>
      <c r="B3454" s="323"/>
      <c r="C3454" s="316"/>
      <c r="D3454" s="316"/>
      <c r="E3454" s="316"/>
      <c r="F3454" s="316"/>
      <c r="G3454" s="316"/>
      <c r="H3454" s="324"/>
      <c r="I3454" s="324"/>
      <c r="J3454" s="325"/>
      <c r="L3454" s="326"/>
      <c r="M3454" s="328"/>
      <c r="O3454" s="316"/>
    </row>
    <row r="3455" spans="1:15" s="319" customFormat="1">
      <c r="A3455" s="317"/>
      <c r="B3455" s="323"/>
      <c r="C3455" s="316"/>
      <c r="D3455" s="316"/>
      <c r="E3455" s="316"/>
      <c r="F3455" s="316"/>
      <c r="G3455" s="316"/>
      <c r="H3455" s="324"/>
      <c r="I3455" s="324"/>
      <c r="J3455" s="325"/>
      <c r="L3455" s="326"/>
      <c r="M3455" s="328"/>
      <c r="O3455" s="316"/>
    </row>
    <row r="3456" spans="1:15" s="319" customFormat="1">
      <c r="A3456" s="317"/>
      <c r="B3456" s="323"/>
      <c r="C3456" s="316"/>
      <c r="D3456" s="316"/>
      <c r="E3456" s="316"/>
      <c r="F3456" s="316"/>
      <c r="G3456" s="316"/>
      <c r="H3456" s="324"/>
      <c r="I3456" s="324"/>
      <c r="J3456" s="325"/>
      <c r="L3456" s="326"/>
      <c r="M3456" s="328"/>
      <c r="O3456" s="316"/>
    </row>
    <row r="3457" spans="1:15" s="319" customFormat="1">
      <c r="A3457" s="317"/>
      <c r="B3457" s="323"/>
      <c r="C3457" s="316"/>
      <c r="D3457" s="316"/>
      <c r="E3457" s="316"/>
      <c r="F3457" s="316"/>
      <c r="G3457" s="316"/>
      <c r="H3457" s="324"/>
      <c r="I3457" s="324"/>
      <c r="J3457" s="325"/>
      <c r="L3457" s="326"/>
      <c r="M3457" s="328"/>
      <c r="O3457" s="316"/>
    </row>
    <row r="3458" spans="1:15" s="319" customFormat="1">
      <c r="A3458" s="317"/>
      <c r="B3458" s="323"/>
      <c r="C3458" s="316"/>
      <c r="D3458" s="316"/>
      <c r="E3458" s="316"/>
      <c r="F3458" s="316"/>
      <c r="G3458" s="316"/>
      <c r="H3458" s="324"/>
      <c r="I3458" s="324"/>
      <c r="J3458" s="325"/>
      <c r="L3458" s="326"/>
      <c r="M3458" s="328"/>
      <c r="O3458" s="316"/>
    </row>
    <row r="3459" spans="1:15" s="319" customFormat="1">
      <c r="A3459" s="317"/>
      <c r="B3459" s="323"/>
      <c r="C3459" s="316"/>
      <c r="D3459" s="316"/>
      <c r="E3459" s="316"/>
      <c r="F3459" s="316"/>
      <c r="G3459" s="316"/>
      <c r="H3459" s="324"/>
      <c r="I3459" s="324"/>
      <c r="J3459" s="325"/>
      <c r="L3459" s="326"/>
      <c r="M3459" s="328"/>
      <c r="O3459" s="316"/>
    </row>
    <row r="3460" spans="1:15" s="319" customFormat="1">
      <c r="A3460" s="317"/>
      <c r="B3460" s="323"/>
      <c r="C3460" s="316"/>
      <c r="D3460" s="316"/>
      <c r="E3460" s="316"/>
      <c r="F3460" s="316"/>
      <c r="G3460" s="316"/>
      <c r="H3460" s="324"/>
      <c r="I3460" s="324"/>
      <c r="J3460" s="325"/>
      <c r="L3460" s="326"/>
      <c r="M3460" s="328"/>
      <c r="O3460" s="316"/>
    </row>
    <row r="3461" spans="1:15" s="319" customFormat="1">
      <c r="A3461" s="317"/>
      <c r="B3461" s="323"/>
      <c r="C3461" s="316"/>
      <c r="D3461" s="316"/>
      <c r="E3461" s="316"/>
      <c r="F3461" s="316"/>
      <c r="G3461" s="316"/>
      <c r="H3461" s="324"/>
      <c r="I3461" s="324"/>
      <c r="J3461" s="325"/>
      <c r="L3461" s="326"/>
      <c r="M3461" s="328"/>
      <c r="O3461" s="316"/>
    </row>
    <row r="3462" spans="1:15" s="319" customFormat="1">
      <c r="A3462" s="317"/>
      <c r="B3462" s="323"/>
      <c r="C3462" s="316"/>
      <c r="D3462" s="316"/>
      <c r="E3462" s="316"/>
      <c r="F3462" s="316"/>
      <c r="G3462" s="316"/>
      <c r="H3462" s="324"/>
      <c r="I3462" s="324"/>
      <c r="J3462" s="325"/>
      <c r="L3462" s="326"/>
      <c r="M3462" s="328"/>
      <c r="O3462" s="316"/>
    </row>
    <row r="3463" spans="1:15" s="319" customFormat="1">
      <c r="A3463" s="317"/>
      <c r="B3463" s="323"/>
      <c r="C3463" s="316"/>
      <c r="D3463" s="316"/>
      <c r="E3463" s="316"/>
      <c r="F3463" s="316"/>
      <c r="G3463" s="316"/>
      <c r="H3463" s="324"/>
      <c r="I3463" s="324"/>
      <c r="J3463" s="325"/>
      <c r="L3463" s="326"/>
      <c r="M3463" s="328"/>
      <c r="O3463" s="316"/>
    </row>
    <row r="3464" spans="1:15" s="319" customFormat="1">
      <c r="A3464" s="317"/>
      <c r="B3464" s="323"/>
      <c r="C3464" s="316"/>
      <c r="D3464" s="316"/>
      <c r="E3464" s="316"/>
      <c r="F3464" s="316"/>
      <c r="G3464" s="316"/>
      <c r="H3464" s="324"/>
      <c r="I3464" s="324"/>
      <c r="J3464" s="325"/>
      <c r="L3464" s="326"/>
      <c r="M3464" s="328"/>
      <c r="O3464" s="316"/>
    </row>
    <row r="3465" spans="1:15" s="319" customFormat="1">
      <c r="A3465" s="317"/>
      <c r="B3465" s="323"/>
      <c r="C3465" s="316"/>
      <c r="D3465" s="316"/>
      <c r="E3465" s="316"/>
      <c r="F3465" s="316"/>
      <c r="G3465" s="316"/>
      <c r="H3465" s="324"/>
      <c r="I3465" s="324"/>
      <c r="J3465" s="325"/>
      <c r="L3465" s="326"/>
      <c r="M3465" s="328"/>
      <c r="O3465" s="316"/>
    </row>
    <row r="3466" spans="1:15" s="319" customFormat="1">
      <c r="A3466" s="317"/>
      <c r="B3466" s="323"/>
      <c r="C3466" s="316"/>
      <c r="D3466" s="316"/>
      <c r="E3466" s="316"/>
      <c r="F3466" s="316"/>
      <c r="G3466" s="316"/>
      <c r="H3466" s="324"/>
      <c r="I3466" s="324"/>
      <c r="J3466" s="325"/>
      <c r="L3466" s="326"/>
      <c r="M3466" s="328"/>
      <c r="O3466" s="316"/>
    </row>
    <row r="3467" spans="1:15" s="319" customFormat="1">
      <c r="A3467" s="317"/>
      <c r="B3467" s="323"/>
      <c r="C3467" s="316"/>
      <c r="D3467" s="316"/>
      <c r="E3467" s="316"/>
      <c r="F3467" s="316"/>
      <c r="G3467" s="316"/>
      <c r="H3467" s="324"/>
      <c r="I3467" s="324"/>
      <c r="J3467" s="325"/>
      <c r="L3467" s="326"/>
      <c r="M3467" s="328"/>
      <c r="O3467" s="316"/>
    </row>
    <row r="3468" spans="1:15" s="319" customFormat="1">
      <c r="A3468" s="317"/>
      <c r="B3468" s="323"/>
      <c r="C3468" s="316"/>
      <c r="D3468" s="316"/>
      <c r="E3468" s="316"/>
      <c r="F3468" s="316"/>
      <c r="G3468" s="316"/>
      <c r="H3468" s="324"/>
      <c r="I3468" s="324"/>
      <c r="J3468" s="325"/>
      <c r="L3468" s="326"/>
      <c r="M3468" s="328"/>
      <c r="O3468" s="316"/>
    </row>
    <row r="3469" spans="1:15" s="319" customFormat="1">
      <c r="A3469" s="317"/>
      <c r="B3469" s="323"/>
      <c r="C3469" s="316"/>
      <c r="D3469" s="316"/>
      <c r="E3469" s="316"/>
      <c r="F3469" s="316"/>
      <c r="G3469" s="316"/>
      <c r="H3469" s="324"/>
      <c r="I3469" s="324"/>
      <c r="J3469" s="325"/>
      <c r="L3469" s="326"/>
      <c r="M3469" s="328"/>
      <c r="O3469" s="316"/>
    </row>
    <row r="3470" spans="1:15" s="319" customFormat="1">
      <c r="A3470" s="317"/>
      <c r="B3470" s="323"/>
      <c r="C3470" s="316"/>
      <c r="D3470" s="316"/>
      <c r="E3470" s="316"/>
      <c r="F3470" s="316"/>
      <c r="G3470" s="316"/>
      <c r="H3470" s="324"/>
      <c r="I3470" s="324"/>
      <c r="J3470" s="325"/>
      <c r="L3470" s="326"/>
      <c r="M3470" s="328"/>
      <c r="O3470" s="316"/>
    </row>
    <row r="3471" spans="1:15" s="319" customFormat="1">
      <c r="A3471" s="317"/>
      <c r="B3471" s="323"/>
      <c r="C3471" s="316"/>
      <c r="D3471" s="316"/>
      <c r="E3471" s="316"/>
      <c r="F3471" s="316"/>
      <c r="G3471" s="316"/>
      <c r="H3471" s="324"/>
      <c r="I3471" s="324"/>
      <c r="J3471" s="325"/>
      <c r="L3471" s="326"/>
      <c r="M3471" s="328"/>
      <c r="O3471" s="316"/>
    </row>
    <row r="3472" spans="1:15" s="319" customFormat="1">
      <c r="A3472" s="317"/>
      <c r="B3472" s="323"/>
      <c r="C3472" s="316"/>
      <c r="D3472" s="316"/>
      <c r="E3472" s="316"/>
      <c r="F3472" s="316"/>
      <c r="G3472" s="316"/>
      <c r="H3472" s="324"/>
      <c r="I3472" s="324"/>
      <c r="J3472" s="325"/>
      <c r="L3472" s="326"/>
      <c r="M3472" s="328"/>
      <c r="O3472" s="316"/>
    </row>
    <row r="3473" spans="1:15" s="319" customFormat="1">
      <c r="A3473" s="317"/>
      <c r="B3473" s="323"/>
      <c r="C3473" s="316"/>
      <c r="D3473" s="316"/>
      <c r="E3473" s="316"/>
      <c r="F3473" s="316"/>
      <c r="G3473" s="316"/>
      <c r="H3473" s="324"/>
      <c r="I3473" s="324"/>
      <c r="J3473" s="325"/>
      <c r="L3473" s="326"/>
      <c r="M3473" s="328"/>
      <c r="O3473" s="316"/>
    </row>
    <row r="3474" spans="1:15" s="319" customFormat="1">
      <c r="A3474" s="317"/>
      <c r="B3474" s="323"/>
      <c r="C3474" s="316"/>
      <c r="D3474" s="316"/>
      <c r="E3474" s="316"/>
      <c r="F3474" s="316"/>
      <c r="G3474" s="316"/>
      <c r="H3474" s="324"/>
      <c r="I3474" s="324"/>
      <c r="J3474" s="325"/>
      <c r="L3474" s="326"/>
      <c r="M3474" s="328"/>
      <c r="O3474" s="316"/>
    </row>
    <row r="3475" spans="1:15" s="319" customFormat="1">
      <c r="A3475" s="317"/>
      <c r="B3475" s="323"/>
      <c r="C3475" s="316"/>
      <c r="D3475" s="316"/>
      <c r="E3475" s="316"/>
      <c r="F3475" s="316"/>
      <c r="G3475" s="316"/>
      <c r="H3475" s="324"/>
      <c r="I3475" s="324"/>
      <c r="J3475" s="325"/>
      <c r="L3475" s="326"/>
      <c r="M3475" s="328"/>
      <c r="O3475" s="316"/>
    </row>
    <row r="3476" spans="1:15" s="319" customFormat="1">
      <c r="A3476" s="317"/>
      <c r="B3476" s="323"/>
      <c r="C3476" s="316"/>
      <c r="D3476" s="316"/>
      <c r="E3476" s="316"/>
      <c r="F3476" s="316"/>
      <c r="G3476" s="316"/>
      <c r="H3476" s="324"/>
      <c r="I3476" s="324"/>
      <c r="J3476" s="325"/>
      <c r="L3476" s="326"/>
      <c r="M3476" s="328"/>
      <c r="O3476" s="316"/>
    </row>
    <row r="3477" spans="1:15" s="319" customFormat="1">
      <c r="A3477" s="317"/>
      <c r="B3477" s="323"/>
      <c r="C3477" s="316"/>
      <c r="D3477" s="316"/>
      <c r="E3477" s="316"/>
      <c r="F3477" s="316"/>
      <c r="G3477" s="316"/>
      <c r="H3477" s="324"/>
      <c r="I3477" s="324"/>
      <c r="J3477" s="325"/>
      <c r="L3477" s="326"/>
      <c r="M3477" s="328"/>
      <c r="O3477" s="316"/>
    </row>
    <row r="3478" spans="1:15" s="319" customFormat="1">
      <c r="A3478" s="317"/>
      <c r="B3478" s="323"/>
      <c r="C3478" s="316"/>
      <c r="D3478" s="316"/>
      <c r="E3478" s="316"/>
      <c r="F3478" s="316"/>
      <c r="G3478" s="316"/>
      <c r="H3478" s="324"/>
      <c r="I3478" s="324"/>
      <c r="J3478" s="325"/>
      <c r="L3478" s="326"/>
      <c r="M3478" s="328"/>
      <c r="O3478" s="316"/>
    </row>
    <row r="3479" spans="1:15" s="319" customFormat="1">
      <c r="A3479" s="317"/>
      <c r="B3479" s="323"/>
      <c r="C3479" s="316"/>
      <c r="D3479" s="316"/>
      <c r="E3479" s="316"/>
      <c r="F3479" s="316"/>
      <c r="G3479" s="316"/>
      <c r="H3479" s="324"/>
      <c r="I3479" s="324"/>
      <c r="J3479" s="325"/>
      <c r="L3479" s="326"/>
      <c r="M3479" s="328"/>
      <c r="O3479" s="316"/>
    </row>
    <row r="3480" spans="1:15" s="319" customFormat="1">
      <c r="A3480" s="317"/>
      <c r="B3480" s="323"/>
      <c r="C3480" s="316"/>
      <c r="D3480" s="316"/>
      <c r="E3480" s="316"/>
      <c r="F3480" s="316"/>
      <c r="G3480" s="316"/>
      <c r="H3480" s="324"/>
      <c r="I3480" s="324"/>
      <c r="J3480" s="325"/>
      <c r="L3480" s="326"/>
      <c r="M3480" s="328"/>
      <c r="O3480" s="316"/>
    </row>
    <row r="3481" spans="1:15" s="319" customFormat="1">
      <c r="A3481" s="317"/>
      <c r="B3481" s="323"/>
      <c r="C3481" s="316"/>
      <c r="D3481" s="316"/>
      <c r="E3481" s="316"/>
      <c r="F3481" s="316"/>
      <c r="G3481" s="316"/>
      <c r="H3481" s="324"/>
      <c r="I3481" s="324"/>
      <c r="J3481" s="325"/>
      <c r="L3481" s="326"/>
      <c r="M3481" s="328"/>
      <c r="O3481" s="316"/>
    </row>
    <row r="3482" spans="1:15" s="319" customFormat="1">
      <c r="A3482" s="317"/>
      <c r="B3482" s="323"/>
      <c r="C3482" s="316"/>
      <c r="D3482" s="316"/>
      <c r="E3482" s="316"/>
      <c r="F3482" s="316"/>
      <c r="G3482" s="316"/>
      <c r="H3482" s="324"/>
      <c r="I3482" s="324"/>
      <c r="J3482" s="325"/>
      <c r="L3482" s="326"/>
      <c r="M3482" s="328"/>
      <c r="O3482" s="316"/>
    </row>
    <row r="3483" spans="1:15" s="319" customFormat="1">
      <c r="A3483" s="317"/>
      <c r="B3483" s="323"/>
      <c r="C3483" s="316"/>
      <c r="D3483" s="316"/>
      <c r="E3483" s="316"/>
      <c r="F3483" s="316"/>
      <c r="G3483" s="316"/>
      <c r="H3483" s="324"/>
      <c r="I3483" s="324"/>
      <c r="J3483" s="325"/>
      <c r="L3483" s="326"/>
      <c r="M3483" s="328"/>
      <c r="O3483" s="316"/>
    </row>
    <row r="3484" spans="1:15" s="319" customFormat="1">
      <c r="A3484" s="317"/>
      <c r="B3484" s="323"/>
      <c r="C3484" s="316"/>
      <c r="D3484" s="316"/>
      <c r="E3484" s="316"/>
      <c r="F3484" s="316"/>
      <c r="G3484" s="316"/>
      <c r="H3484" s="324"/>
      <c r="I3484" s="324"/>
      <c r="J3484" s="325"/>
      <c r="L3484" s="326"/>
      <c r="M3484" s="328"/>
      <c r="O3484" s="316"/>
    </row>
    <row r="3485" spans="1:15" s="319" customFormat="1">
      <c r="A3485" s="317"/>
      <c r="B3485" s="323"/>
      <c r="C3485" s="316"/>
      <c r="D3485" s="316"/>
      <c r="E3485" s="316"/>
      <c r="F3485" s="316"/>
      <c r="G3485" s="316"/>
      <c r="H3485" s="324"/>
      <c r="I3485" s="324"/>
      <c r="J3485" s="325"/>
      <c r="L3485" s="326"/>
      <c r="M3485" s="328"/>
      <c r="O3485" s="316"/>
    </row>
    <row r="3486" spans="1:15" s="319" customFormat="1">
      <c r="A3486" s="317"/>
      <c r="B3486" s="323"/>
      <c r="C3486" s="316"/>
      <c r="D3486" s="316"/>
      <c r="E3486" s="316"/>
      <c r="F3486" s="316"/>
      <c r="G3486" s="316"/>
      <c r="H3486" s="324"/>
      <c r="I3486" s="324"/>
      <c r="J3486" s="325"/>
      <c r="L3486" s="326"/>
      <c r="M3486" s="328"/>
      <c r="O3486" s="316"/>
    </row>
    <row r="3487" spans="1:15" s="319" customFormat="1">
      <c r="A3487" s="317"/>
      <c r="B3487" s="323"/>
      <c r="C3487" s="316"/>
      <c r="D3487" s="316"/>
      <c r="E3487" s="316"/>
      <c r="F3487" s="316"/>
      <c r="G3487" s="316"/>
      <c r="H3487" s="324"/>
      <c r="I3487" s="324"/>
      <c r="J3487" s="325"/>
      <c r="L3487" s="326"/>
      <c r="M3487" s="328"/>
      <c r="O3487" s="316"/>
    </row>
    <row r="3488" spans="1:15" s="319" customFormat="1">
      <c r="A3488" s="317"/>
      <c r="B3488" s="323"/>
      <c r="C3488" s="316"/>
      <c r="D3488" s="316"/>
      <c r="E3488" s="316"/>
      <c r="F3488" s="316"/>
      <c r="G3488" s="316"/>
      <c r="H3488" s="324"/>
      <c r="I3488" s="324"/>
      <c r="J3488" s="325"/>
      <c r="L3488" s="326"/>
      <c r="M3488" s="328"/>
      <c r="O3488" s="316"/>
    </row>
    <row r="3489" spans="1:15" s="319" customFormat="1">
      <c r="A3489" s="317"/>
      <c r="B3489" s="323"/>
      <c r="C3489" s="316"/>
      <c r="D3489" s="316"/>
      <c r="E3489" s="316"/>
      <c r="F3489" s="316"/>
      <c r="G3489" s="316"/>
      <c r="H3489" s="324"/>
      <c r="I3489" s="324"/>
      <c r="J3489" s="325"/>
      <c r="L3489" s="326"/>
      <c r="M3489" s="328"/>
      <c r="O3489" s="316"/>
    </row>
    <row r="3490" spans="1:15" s="319" customFormat="1">
      <c r="A3490" s="317"/>
      <c r="B3490" s="323"/>
      <c r="C3490" s="316"/>
      <c r="D3490" s="316"/>
      <c r="E3490" s="316"/>
      <c r="F3490" s="316"/>
      <c r="G3490" s="316"/>
      <c r="H3490" s="324"/>
      <c r="I3490" s="324"/>
      <c r="J3490" s="325"/>
      <c r="L3490" s="326"/>
      <c r="M3490" s="328"/>
      <c r="O3490" s="316"/>
    </row>
    <row r="3491" spans="1:15" s="319" customFormat="1">
      <c r="A3491" s="317"/>
      <c r="B3491" s="323"/>
      <c r="C3491" s="316"/>
      <c r="D3491" s="316"/>
      <c r="E3491" s="316"/>
      <c r="F3491" s="316"/>
      <c r="G3491" s="316"/>
      <c r="H3491" s="324"/>
      <c r="I3491" s="324"/>
      <c r="J3491" s="325"/>
      <c r="L3491" s="326"/>
      <c r="M3491" s="328"/>
      <c r="O3491" s="316"/>
    </row>
    <row r="3492" spans="1:15" s="319" customFormat="1">
      <c r="A3492" s="317"/>
      <c r="B3492" s="323"/>
      <c r="C3492" s="316"/>
      <c r="D3492" s="316"/>
      <c r="E3492" s="316"/>
      <c r="F3492" s="316"/>
      <c r="G3492" s="316"/>
      <c r="H3492" s="324"/>
      <c r="I3492" s="324"/>
      <c r="J3492" s="325"/>
      <c r="L3492" s="326"/>
      <c r="M3492" s="328"/>
      <c r="O3492" s="316"/>
    </row>
    <row r="3493" spans="1:15" s="319" customFormat="1">
      <c r="A3493" s="317"/>
      <c r="B3493" s="323"/>
      <c r="C3493" s="316"/>
      <c r="D3493" s="316"/>
      <c r="E3493" s="316"/>
      <c r="F3493" s="316"/>
      <c r="G3493" s="316"/>
      <c r="H3493" s="324"/>
      <c r="I3493" s="324"/>
      <c r="J3493" s="325"/>
      <c r="L3493" s="326"/>
      <c r="M3493" s="328"/>
      <c r="O3493" s="316"/>
    </row>
    <row r="3494" spans="1:15" s="319" customFormat="1">
      <c r="A3494" s="317"/>
      <c r="B3494" s="323"/>
      <c r="C3494" s="316"/>
      <c r="D3494" s="316"/>
      <c r="E3494" s="316"/>
      <c r="F3494" s="316"/>
      <c r="G3494" s="316"/>
      <c r="H3494" s="324"/>
      <c r="I3494" s="324"/>
      <c r="J3494" s="325"/>
      <c r="L3494" s="326"/>
      <c r="M3494" s="328"/>
      <c r="O3494" s="316"/>
    </row>
    <row r="3495" spans="1:15" s="319" customFormat="1">
      <c r="A3495" s="317"/>
      <c r="B3495" s="323"/>
      <c r="C3495" s="316"/>
      <c r="D3495" s="316"/>
      <c r="E3495" s="316"/>
      <c r="F3495" s="316"/>
      <c r="G3495" s="316"/>
      <c r="H3495" s="324"/>
      <c r="I3495" s="324"/>
      <c r="J3495" s="325"/>
      <c r="L3495" s="326"/>
      <c r="M3495" s="328"/>
      <c r="O3495" s="316"/>
    </row>
    <row r="3496" spans="1:15" s="319" customFormat="1">
      <c r="A3496" s="317"/>
      <c r="B3496" s="323"/>
      <c r="C3496" s="316"/>
      <c r="D3496" s="316"/>
      <c r="E3496" s="316"/>
      <c r="F3496" s="316"/>
      <c r="G3496" s="316"/>
      <c r="H3496" s="324"/>
      <c r="I3496" s="324"/>
      <c r="J3496" s="325"/>
      <c r="L3496" s="326"/>
      <c r="M3496" s="328"/>
      <c r="O3496" s="316"/>
    </row>
    <row r="3497" spans="1:15" s="319" customFormat="1">
      <c r="A3497" s="317"/>
      <c r="B3497" s="323"/>
      <c r="C3497" s="316"/>
      <c r="D3497" s="316"/>
      <c r="E3497" s="316"/>
      <c r="F3497" s="316"/>
      <c r="G3497" s="316"/>
      <c r="H3497" s="324"/>
      <c r="I3497" s="324"/>
      <c r="J3497" s="325"/>
      <c r="L3497" s="326"/>
      <c r="M3497" s="328"/>
      <c r="O3497" s="316"/>
    </row>
    <row r="3498" spans="1:15" s="319" customFormat="1">
      <c r="A3498" s="317"/>
      <c r="B3498" s="323"/>
      <c r="C3498" s="316"/>
      <c r="D3498" s="316"/>
      <c r="E3498" s="316"/>
      <c r="F3498" s="316"/>
      <c r="G3498" s="316"/>
      <c r="H3498" s="324"/>
      <c r="I3498" s="324"/>
      <c r="J3498" s="325"/>
      <c r="L3498" s="326"/>
      <c r="M3498" s="328"/>
      <c r="O3498" s="316"/>
    </row>
    <row r="3499" spans="1:15" s="319" customFormat="1">
      <c r="A3499" s="317"/>
      <c r="B3499" s="323"/>
      <c r="C3499" s="316"/>
      <c r="D3499" s="316"/>
      <c r="E3499" s="316"/>
      <c r="F3499" s="316"/>
      <c r="G3499" s="316"/>
      <c r="H3499" s="324"/>
      <c r="I3499" s="324"/>
      <c r="J3499" s="325"/>
      <c r="L3499" s="326"/>
      <c r="M3499" s="328"/>
      <c r="O3499" s="316"/>
    </row>
    <row r="3500" spans="1:15" s="319" customFormat="1">
      <c r="A3500" s="317"/>
      <c r="B3500" s="323"/>
      <c r="C3500" s="316"/>
      <c r="D3500" s="316"/>
      <c r="E3500" s="316"/>
      <c r="F3500" s="316"/>
      <c r="G3500" s="316"/>
      <c r="H3500" s="324"/>
      <c r="I3500" s="324"/>
      <c r="J3500" s="325"/>
      <c r="L3500" s="326"/>
      <c r="M3500" s="328"/>
      <c r="O3500" s="316"/>
    </row>
    <row r="3501" spans="1:15" s="319" customFormat="1">
      <c r="A3501" s="317"/>
      <c r="B3501" s="323"/>
      <c r="C3501" s="316"/>
      <c r="D3501" s="316"/>
      <c r="E3501" s="316"/>
      <c r="F3501" s="316"/>
      <c r="G3501" s="316"/>
      <c r="H3501" s="324"/>
      <c r="I3501" s="324"/>
      <c r="J3501" s="325"/>
      <c r="L3501" s="326"/>
      <c r="M3501" s="328"/>
      <c r="O3501" s="316"/>
    </row>
    <row r="3502" spans="1:15" s="319" customFormat="1">
      <c r="A3502" s="317"/>
      <c r="B3502" s="323"/>
      <c r="C3502" s="316"/>
      <c r="D3502" s="316"/>
      <c r="E3502" s="316"/>
      <c r="F3502" s="316"/>
      <c r="G3502" s="316"/>
      <c r="H3502" s="324"/>
      <c r="I3502" s="324"/>
      <c r="J3502" s="325"/>
      <c r="L3502" s="326"/>
      <c r="M3502" s="328"/>
      <c r="O3502" s="316"/>
    </row>
    <row r="3503" spans="1:15" s="319" customFormat="1">
      <c r="A3503" s="317"/>
      <c r="B3503" s="323"/>
      <c r="C3503" s="316"/>
      <c r="D3503" s="316"/>
      <c r="E3503" s="316"/>
      <c r="F3503" s="316"/>
      <c r="G3503" s="316"/>
      <c r="H3503" s="324"/>
      <c r="I3503" s="324"/>
      <c r="J3503" s="325"/>
      <c r="L3503" s="326"/>
      <c r="M3503" s="328"/>
      <c r="O3503" s="316"/>
    </row>
    <row r="3504" spans="1:15" s="319" customFormat="1">
      <c r="A3504" s="317"/>
      <c r="B3504" s="323"/>
      <c r="C3504" s="316"/>
      <c r="D3504" s="316"/>
      <c r="E3504" s="316"/>
      <c r="F3504" s="316"/>
      <c r="G3504" s="316"/>
      <c r="H3504" s="324"/>
      <c r="I3504" s="324"/>
      <c r="J3504" s="325"/>
      <c r="L3504" s="326"/>
      <c r="M3504" s="328"/>
      <c r="O3504" s="316"/>
    </row>
    <row r="3505" spans="1:15" s="319" customFormat="1">
      <c r="A3505" s="317"/>
      <c r="B3505" s="323"/>
      <c r="C3505" s="316"/>
      <c r="D3505" s="316"/>
      <c r="E3505" s="316"/>
      <c r="F3505" s="316"/>
      <c r="G3505" s="316"/>
      <c r="H3505" s="324"/>
      <c r="I3505" s="324"/>
      <c r="J3505" s="325"/>
      <c r="L3505" s="326"/>
      <c r="M3505" s="328"/>
      <c r="O3505" s="316"/>
    </row>
    <row r="3506" spans="1:15" s="319" customFormat="1">
      <c r="A3506" s="317"/>
      <c r="B3506" s="323"/>
      <c r="C3506" s="316"/>
      <c r="D3506" s="316"/>
      <c r="E3506" s="316"/>
      <c r="F3506" s="316"/>
      <c r="G3506" s="316"/>
      <c r="H3506" s="324"/>
      <c r="I3506" s="324"/>
      <c r="J3506" s="325"/>
      <c r="L3506" s="326"/>
      <c r="M3506" s="328"/>
      <c r="O3506" s="316"/>
    </row>
    <row r="3507" spans="1:15" s="319" customFormat="1">
      <c r="A3507" s="317"/>
      <c r="B3507" s="323"/>
      <c r="C3507" s="316"/>
      <c r="D3507" s="316"/>
      <c r="E3507" s="316"/>
      <c r="F3507" s="316"/>
      <c r="G3507" s="316"/>
      <c r="H3507" s="324"/>
      <c r="I3507" s="324"/>
      <c r="J3507" s="325"/>
      <c r="L3507" s="326"/>
      <c r="M3507" s="328"/>
      <c r="O3507" s="316"/>
    </row>
    <row r="3508" spans="1:15" s="319" customFormat="1">
      <c r="A3508" s="317"/>
      <c r="B3508" s="323"/>
      <c r="C3508" s="316"/>
      <c r="D3508" s="316"/>
      <c r="E3508" s="316"/>
      <c r="F3508" s="316"/>
      <c r="G3508" s="316"/>
      <c r="H3508" s="324"/>
      <c r="I3508" s="324"/>
      <c r="J3508" s="325"/>
      <c r="L3508" s="326"/>
      <c r="M3508" s="328"/>
      <c r="O3508" s="316"/>
    </row>
    <row r="3509" spans="1:15" s="319" customFormat="1">
      <c r="A3509" s="317"/>
      <c r="B3509" s="323"/>
      <c r="C3509" s="316"/>
      <c r="D3509" s="316"/>
      <c r="E3509" s="316"/>
      <c r="F3509" s="316"/>
      <c r="G3509" s="316"/>
      <c r="H3509" s="324"/>
      <c r="I3509" s="324"/>
      <c r="J3509" s="325"/>
      <c r="L3509" s="326"/>
      <c r="M3509" s="328"/>
      <c r="O3509" s="316"/>
    </row>
    <row r="3510" spans="1:15" s="319" customFormat="1">
      <c r="A3510" s="317"/>
      <c r="B3510" s="323"/>
      <c r="C3510" s="316"/>
      <c r="D3510" s="316"/>
      <c r="E3510" s="316"/>
      <c r="F3510" s="316"/>
      <c r="G3510" s="316"/>
      <c r="H3510" s="324"/>
      <c r="I3510" s="324"/>
      <c r="J3510" s="325"/>
      <c r="L3510" s="326"/>
      <c r="M3510" s="328"/>
      <c r="O3510" s="316"/>
    </row>
    <row r="3511" spans="1:15" s="319" customFormat="1">
      <c r="A3511" s="317"/>
      <c r="B3511" s="323"/>
      <c r="C3511" s="316"/>
      <c r="D3511" s="316"/>
      <c r="E3511" s="316"/>
      <c r="F3511" s="316"/>
      <c r="G3511" s="316"/>
      <c r="H3511" s="324"/>
      <c r="I3511" s="324"/>
      <c r="J3511" s="325"/>
      <c r="L3511" s="326"/>
      <c r="M3511" s="328"/>
      <c r="O3511" s="316"/>
    </row>
    <row r="3512" spans="1:15" s="319" customFormat="1">
      <c r="A3512" s="317"/>
      <c r="B3512" s="323"/>
      <c r="C3512" s="316"/>
      <c r="D3512" s="316"/>
      <c r="E3512" s="316"/>
      <c r="F3512" s="316"/>
      <c r="G3512" s="316"/>
      <c r="H3512" s="324"/>
      <c r="I3512" s="324"/>
      <c r="J3512" s="325"/>
      <c r="L3512" s="326"/>
      <c r="M3512" s="328"/>
      <c r="O3512" s="316"/>
    </row>
    <row r="3513" spans="1:15" s="319" customFormat="1">
      <c r="A3513" s="317"/>
      <c r="B3513" s="323"/>
      <c r="C3513" s="316"/>
      <c r="D3513" s="316"/>
      <c r="E3513" s="316"/>
      <c r="F3513" s="316"/>
      <c r="G3513" s="316"/>
      <c r="H3513" s="324"/>
      <c r="I3513" s="324"/>
      <c r="J3513" s="325"/>
      <c r="L3513" s="326"/>
      <c r="M3513" s="328"/>
      <c r="O3513" s="316"/>
    </row>
    <row r="3514" spans="1:15" s="319" customFormat="1">
      <c r="A3514" s="317"/>
      <c r="B3514" s="323"/>
      <c r="C3514" s="316"/>
      <c r="D3514" s="316"/>
      <c r="E3514" s="316"/>
      <c r="F3514" s="316"/>
      <c r="G3514" s="316"/>
      <c r="H3514" s="324"/>
      <c r="I3514" s="324"/>
      <c r="J3514" s="325"/>
      <c r="L3514" s="326"/>
      <c r="M3514" s="328"/>
      <c r="O3514" s="316"/>
    </row>
    <row r="3515" spans="1:15" s="319" customFormat="1">
      <c r="A3515" s="317"/>
      <c r="B3515" s="323"/>
      <c r="C3515" s="316"/>
      <c r="D3515" s="316"/>
      <c r="E3515" s="316"/>
      <c r="F3515" s="316"/>
      <c r="G3515" s="316"/>
      <c r="H3515" s="324"/>
      <c r="I3515" s="324"/>
      <c r="J3515" s="325"/>
      <c r="L3515" s="326"/>
      <c r="M3515" s="328"/>
      <c r="O3515" s="316"/>
    </row>
    <row r="3516" spans="1:15" s="319" customFormat="1">
      <c r="A3516" s="317"/>
      <c r="B3516" s="323"/>
      <c r="C3516" s="316"/>
      <c r="D3516" s="316"/>
      <c r="E3516" s="316"/>
      <c r="F3516" s="316"/>
      <c r="G3516" s="316"/>
      <c r="H3516" s="324"/>
      <c r="I3516" s="324"/>
      <c r="J3516" s="325"/>
      <c r="L3516" s="326"/>
      <c r="M3516" s="328"/>
      <c r="O3516" s="316"/>
    </row>
    <row r="3517" spans="1:15" s="319" customFormat="1">
      <c r="A3517" s="317"/>
      <c r="B3517" s="323"/>
      <c r="C3517" s="316"/>
      <c r="D3517" s="316"/>
      <c r="E3517" s="316"/>
      <c r="F3517" s="316"/>
      <c r="G3517" s="316"/>
      <c r="H3517" s="324"/>
      <c r="I3517" s="324"/>
      <c r="J3517" s="325"/>
      <c r="L3517" s="326"/>
      <c r="M3517" s="328"/>
      <c r="O3517" s="316"/>
    </row>
    <row r="3518" spans="1:15" s="319" customFormat="1">
      <c r="A3518" s="317"/>
      <c r="B3518" s="323"/>
      <c r="C3518" s="316"/>
      <c r="D3518" s="316"/>
      <c r="E3518" s="316"/>
      <c r="F3518" s="316"/>
      <c r="G3518" s="316"/>
      <c r="H3518" s="324"/>
      <c r="I3518" s="324"/>
      <c r="J3518" s="325"/>
      <c r="L3518" s="326"/>
      <c r="M3518" s="328"/>
      <c r="O3518" s="316"/>
    </row>
    <row r="3519" spans="1:15" s="319" customFormat="1">
      <c r="A3519" s="317"/>
      <c r="B3519" s="323"/>
      <c r="C3519" s="316"/>
      <c r="D3519" s="316"/>
      <c r="E3519" s="316"/>
      <c r="F3519" s="316"/>
      <c r="G3519" s="316"/>
      <c r="H3519" s="324"/>
      <c r="I3519" s="324"/>
      <c r="J3519" s="325"/>
      <c r="L3519" s="326"/>
      <c r="M3519" s="328"/>
      <c r="O3519" s="316"/>
    </row>
    <row r="3520" spans="1:15" s="319" customFormat="1">
      <c r="A3520" s="317"/>
      <c r="B3520" s="323"/>
      <c r="C3520" s="316"/>
      <c r="D3520" s="316"/>
      <c r="E3520" s="316"/>
      <c r="F3520" s="316"/>
      <c r="G3520" s="316"/>
      <c r="H3520" s="324"/>
      <c r="I3520" s="324"/>
      <c r="J3520" s="325"/>
      <c r="L3520" s="326"/>
      <c r="M3520" s="328"/>
      <c r="O3520" s="316"/>
    </row>
    <row r="3521" spans="1:15" s="319" customFormat="1">
      <c r="A3521" s="317"/>
      <c r="B3521" s="323"/>
      <c r="C3521" s="316"/>
      <c r="D3521" s="316"/>
      <c r="E3521" s="316"/>
      <c r="F3521" s="316"/>
      <c r="G3521" s="316"/>
      <c r="H3521" s="324"/>
      <c r="I3521" s="324"/>
      <c r="J3521" s="325"/>
      <c r="L3521" s="326"/>
      <c r="M3521" s="328"/>
      <c r="O3521" s="316"/>
    </row>
    <row r="3522" spans="1:15" s="319" customFormat="1">
      <c r="A3522" s="317"/>
      <c r="B3522" s="323"/>
      <c r="C3522" s="316"/>
      <c r="D3522" s="316"/>
      <c r="E3522" s="316"/>
      <c r="F3522" s="316"/>
      <c r="G3522" s="316"/>
      <c r="H3522" s="324"/>
      <c r="I3522" s="324"/>
      <c r="J3522" s="325"/>
      <c r="L3522" s="326"/>
      <c r="M3522" s="328"/>
      <c r="O3522" s="316"/>
    </row>
    <row r="3523" spans="1:15" s="319" customFormat="1">
      <c r="A3523" s="317"/>
      <c r="B3523" s="323"/>
      <c r="C3523" s="316"/>
      <c r="D3523" s="316"/>
      <c r="E3523" s="316"/>
      <c r="F3523" s="316"/>
      <c r="G3523" s="316"/>
      <c r="H3523" s="324"/>
      <c r="I3523" s="324"/>
      <c r="J3523" s="325"/>
      <c r="L3523" s="326"/>
      <c r="M3523" s="328"/>
      <c r="O3523" s="316"/>
    </row>
    <row r="3524" spans="1:15" s="319" customFormat="1">
      <c r="A3524" s="317"/>
      <c r="B3524" s="323"/>
      <c r="C3524" s="316"/>
      <c r="D3524" s="316"/>
      <c r="E3524" s="316"/>
      <c r="F3524" s="316"/>
      <c r="G3524" s="316"/>
      <c r="H3524" s="324"/>
      <c r="I3524" s="324"/>
      <c r="J3524" s="325"/>
      <c r="L3524" s="326"/>
      <c r="M3524" s="328"/>
      <c r="O3524" s="316"/>
    </row>
    <row r="3525" spans="1:15" s="319" customFormat="1">
      <c r="A3525" s="317"/>
      <c r="B3525" s="323"/>
      <c r="C3525" s="316"/>
      <c r="D3525" s="316"/>
      <c r="E3525" s="316"/>
      <c r="F3525" s="316"/>
      <c r="G3525" s="316"/>
      <c r="H3525" s="324"/>
      <c r="I3525" s="324"/>
      <c r="J3525" s="325"/>
      <c r="L3525" s="326"/>
      <c r="M3525" s="328"/>
      <c r="O3525" s="316"/>
    </row>
    <row r="3526" spans="1:15" s="319" customFormat="1">
      <c r="A3526" s="317"/>
      <c r="B3526" s="323"/>
      <c r="C3526" s="316"/>
      <c r="D3526" s="316"/>
      <c r="E3526" s="316"/>
      <c r="F3526" s="316"/>
      <c r="G3526" s="316"/>
      <c r="H3526" s="324"/>
      <c r="I3526" s="324"/>
      <c r="J3526" s="325"/>
      <c r="L3526" s="326"/>
      <c r="M3526" s="328"/>
      <c r="O3526" s="316"/>
    </row>
    <row r="3527" spans="1:15" s="319" customFormat="1">
      <c r="A3527" s="317"/>
      <c r="B3527" s="323"/>
      <c r="C3527" s="316"/>
      <c r="D3527" s="316"/>
      <c r="E3527" s="316"/>
      <c r="F3527" s="316"/>
      <c r="G3527" s="316"/>
      <c r="H3527" s="324"/>
      <c r="I3527" s="324"/>
      <c r="J3527" s="325"/>
      <c r="L3527" s="326"/>
      <c r="M3527" s="328"/>
      <c r="O3527" s="316"/>
    </row>
    <row r="3528" spans="1:15" s="319" customFormat="1">
      <c r="A3528" s="317"/>
      <c r="B3528" s="323"/>
      <c r="C3528" s="316"/>
      <c r="D3528" s="316"/>
      <c r="E3528" s="316"/>
      <c r="F3528" s="316"/>
      <c r="G3528" s="316"/>
      <c r="H3528" s="324"/>
      <c r="I3528" s="324"/>
      <c r="J3528" s="325"/>
      <c r="L3528" s="326"/>
      <c r="M3528" s="328"/>
      <c r="O3528" s="316"/>
    </row>
    <row r="3529" spans="1:15" s="319" customFormat="1">
      <c r="A3529" s="317"/>
      <c r="B3529" s="323"/>
      <c r="C3529" s="316"/>
      <c r="D3529" s="316"/>
      <c r="E3529" s="316"/>
      <c r="F3529" s="316"/>
      <c r="G3529" s="316"/>
      <c r="H3529" s="324"/>
      <c r="I3529" s="324"/>
      <c r="J3529" s="325"/>
      <c r="L3529" s="326"/>
      <c r="M3529" s="328"/>
      <c r="O3529" s="316"/>
    </row>
    <row r="3530" spans="1:15" s="319" customFormat="1">
      <c r="A3530" s="317"/>
      <c r="B3530" s="323"/>
      <c r="C3530" s="316"/>
      <c r="D3530" s="316"/>
      <c r="E3530" s="316"/>
      <c r="F3530" s="316"/>
      <c r="G3530" s="316"/>
      <c r="H3530" s="324"/>
      <c r="I3530" s="324"/>
      <c r="J3530" s="325"/>
      <c r="L3530" s="326"/>
      <c r="M3530" s="328"/>
      <c r="O3530" s="316"/>
    </row>
    <row r="3531" spans="1:15" s="319" customFormat="1">
      <c r="A3531" s="317"/>
      <c r="B3531" s="323"/>
      <c r="C3531" s="316"/>
      <c r="D3531" s="316"/>
      <c r="E3531" s="316"/>
      <c r="F3531" s="316"/>
      <c r="G3531" s="316"/>
      <c r="H3531" s="324"/>
      <c r="I3531" s="324"/>
      <c r="J3531" s="325"/>
      <c r="L3531" s="326"/>
      <c r="M3531" s="328"/>
      <c r="O3531" s="316"/>
    </row>
    <row r="3532" spans="1:15" s="319" customFormat="1">
      <c r="A3532" s="317"/>
      <c r="B3532" s="323"/>
      <c r="C3532" s="316"/>
      <c r="D3532" s="316"/>
      <c r="E3532" s="316"/>
      <c r="F3532" s="316"/>
      <c r="G3532" s="316"/>
      <c r="H3532" s="324"/>
      <c r="I3532" s="324"/>
      <c r="J3532" s="325"/>
      <c r="L3532" s="326"/>
      <c r="M3532" s="328"/>
      <c r="O3532" s="316"/>
    </row>
    <row r="3533" spans="1:15" s="319" customFormat="1">
      <c r="A3533" s="317"/>
      <c r="B3533" s="323"/>
      <c r="C3533" s="316"/>
      <c r="D3533" s="316"/>
      <c r="E3533" s="316"/>
      <c r="F3533" s="316"/>
      <c r="G3533" s="316"/>
      <c r="H3533" s="324"/>
      <c r="I3533" s="324"/>
      <c r="J3533" s="325"/>
      <c r="L3533" s="326"/>
      <c r="M3533" s="328"/>
      <c r="O3533" s="316"/>
    </row>
    <row r="3534" spans="1:15" s="319" customFormat="1">
      <c r="A3534" s="317"/>
      <c r="B3534" s="323"/>
      <c r="C3534" s="316"/>
      <c r="D3534" s="316"/>
      <c r="E3534" s="316"/>
      <c r="F3534" s="316"/>
      <c r="G3534" s="316"/>
      <c r="H3534" s="324"/>
      <c r="I3534" s="324"/>
      <c r="J3534" s="325"/>
      <c r="L3534" s="326"/>
      <c r="M3534" s="328"/>
      <c r="O3534" s="316"/>
    </row>
    <row r="3535" spans="1:15" s="319" customFormat="1">
      <c r="A3535" s="317"/>
      <c r="B3535" s="323"/>
      <c r="C3535" s="316"/>
      <c r="D3535" s="316"/>
      <c r="E3535" s="316"/>
      <c r="F3535" s="316"/>
      <c r="G3535" s="316"/>
      <c r="H3535" s="324"/>
      <c r="I3535" s="324"/>
      <c r="J3535" s="325"/>
      <c r="L3535" s="326"/>
      <c r="M3535" s="328"/>
      <c r="O3535" s="316"/>
    </row>
    <row r="3536" spans="1:15" s="319" customFormat="1">
      <c r="A3536" s="317"/>
      <c r="B3536" s="323"/>
      <c r="C3536" s="316"/>
      <c r="D3536" s="316"/>
      <c r="E3536" s="316"/>
      <c r="F3536" s="316"/>
      <c r="G3536" s="316"/>
      <c r="H3536" s="324"/>
      <c r="I3536" s="324"/>
      <c r="J3536" s="325"/>
      <c r="L3536" s="326"/>
      <c r="M3536" s="328"/>
      <c r="O3536" s="316"/>
    </row>
    <row r="3537" spans="1:15" s="319" customFormat="1">
      <c r="A3537" s="317"/>
      <c r="B3537" s="323"/>
      <c r="C3537" s="316"/>
      <c r="D3537" s="316"/>
      <c r="E3537" s="316"/>
      <c r="F3537" s="316"/>
      <c r="G3537" s="316"/>
      <c r="H3537" s="324"/>
      <c r="I3537" s="324"/>
      <c r="J3537" s="325"/>
      <c r="L3537" s="326"/>
      <c r="M3537" s="328"/>
      <c r="O3537" s="316"/>
    </row>
    <row r="3538" spans="1:15" s="319" customFormat="1">
      <c r="A3538" s="317"/>
      <c r="B3538" s="323"/>
      <c r="C3538" s="316"/>
      <c r="D3538" s="316"/>
      <c r="E3538" s="316"/>
      <c r="F3538" s="316"/>
      <c r="G3538" s="316"/>
      <c r="H3538" s="324"/>
      <c r="I3538" s="324"/>
      <c r="J3538" s="325"/>
      <c r="L3538" s="326"/>
      <c r="M3538" s="328"/>
      <c r="O3538" s="316"/>
    </row>
    <row r="3539" spans="1:15" s="319" customFormat="1">
      <c r="A3539" s="317"/>
      <c r="B3539" s="323"/>
      <c r="C3539" s="316"/>
      <c r="D3539" s="316"/>
      <c r="E3539" s="316"/>
      <c r="F3539" s="316"/>
      <c r="G3539" s="316"/>
      <c r="H3539" s="324"/>
      <c r="I3539" s="324"/>
      <c r="J3539" s="325"/>
      <c r="L3539" s="326"/>
      <c r="M3539" s="328"/>
      <c r="O3539" s="316"/>
    </row>
    <row r="3540" spans="1:15" s="319" customFormat="1">
      <c r="A3540" s="317"/>
      <c r="B3540" s="323"/>
      <c r="C3540" s="316"/>
      <c r="D3540" s="316"/>
      <c r="E3540" s="316"/>
      <c r="F3540" s="316"/>
      <c r="G3540" s="316"/>
      <c r="H3540" s="324"/>
      <c r="I3540" s="324"/>
      <c r="J3540" s="325"/>
      <c r="L3540" s="326"/>
      <c r="M3540" s="328"/>
      <c r="O3540" s="316"/>
    </row>
    <row r="3541" spans="1:15" s="319" customFormat="1">
      <c r="A3541" s="317"/>
      <c r="B3541" s="323"/>
      <c r="C3541" s="316"/>
      <c r="D3541" s="316"/>
      <c r="E3541" s="316"/>
      <c r="F3541" s="316"/>
      <c r="G3541" s="316"/>
      <c r="H3541" s="324"/>
      <c r="I3541" s="324"/>
      <c r="J3541" s="325"/>
      <c r="L3541" s="326"/>
      <c r="M3541" s="328"/>
      <c r="O3541" s="316"/>
    </row>
    <row r="3542" spans="1:15" s="319" customFormat="1">
      <c r="A3542" s="317"/>
      <c r="B3542" s="323"/>
      <c r="C3542" s="316"/>
      <c r="D3542" s="316"/>
      <c r="E3542" s="316"/>
      <c r="F3542" s="316"/>
      <c r="G3542" s="316"/>
      <c r="H3542" s="324"/>
      <c r="I3542" s="324"/>
      <c r="J3542" s="325"/>
      <c r="L3542" s="326"/>
      <c r="M3542" s="328"/>
      <c r="O3542" s="316"/>
    </row>
    <row r="3543" spans="1:15" s="319" customFormat="1">
      <c r="A3543" s="317"/>
      <c r="B3543" s="323"/>
      <c r="C3543" s="316"/>
      <c r="D3543" s="316"/>
      <c r="E3543" s="316"/>
      <c r="F3543" s="316"/>
      <c r="G3543" s="316"/>
      <c r="H3543" s="324"/>
      <c r="I3543" s="324"/>
      <c r="J3543" s="325"/>
      <c r="L3543" s="326"/>
      <c r="M3543" s="328"/>
      <c r="O3543" s="316"/>
    </row>
    <row r="3544" spans="1:15" s="319" customFormat="1">
      <c r="A3544" s="317"/>
      <c r="B3544" s="323"/>
      <c r="C3544" s="316"/>
      <c r="D3544" s="316"/>
      <c r="E3544" s="316"/>
      <c r="F3544" s="316"/>
      <c r="G3544" s="316"/>
      <c r="H3544" s="324"/>
      <c r="I3544" s="324"/>
      <c r="J3544" s="325"/>
      <c r="L3544" s="326"/>
      <c r="M3544" s="328"/>
      <c r="O3544" s="316"/>
    </row>
    <row r="3545" spans="1:15" s="319" customFormat="1">
      <c r="A3545" s="317"/>
      <c r="B3545" s="323"/>
      <c r="C3545" s="316"/>
      <c r="D3545" s="316"/>
      <c r="E3545" s="316"/>
      <c r="F3545" s="316"/>
      <c r="G3545" s="316"/>
      <c r="H3545" s="324"/>
      <c r="I3545" s="324"/>
      <c r="J3545" s="325"/>
      <c r="L3545" s="326"/>
      <c r="M3545" s="328"/>
      <c r="O3545" s="316"/>
    </row>
    <row r="3546" spans="1:15" s="319" customFormat="1">
      <c r="A3546" s="317"/>
      <c r="B3546" s="323"/>
      <c r="C3546" s="316"/>
      <c r="D3546" s="316"/>
      <c r="E3546" s="316"/>
      <c r="F3546" s="316"/>
      <c r="G3546" s="316"/>
      <c r="H3546" s="324"/>
      <c r="I3546" s="324"/>
      <c r="J3546" s="325"/>
      <c r="L3546" s="326"/>
      <c r="M3546" s="328"/>
      <c r="O3546" s="316"/>
    </row>
    <row r="3547" spans="1:15" s="319" customFormat="1">
      <c r="A3547" s="317"/>
      <c r="B3547" s="323"/>
      <c r="C3547" s="316"/>
      <c r="D3547" s="316"/>
      <c r="E3547" s="316"/>
      <c r="F3547" s="316"/>
      <c r="G3547" s="316"/>
      <c r="H3547" s="324"/>
      <c r="I3547" s="324"/>
      <c r="J3547" s="325"/>
      <c r="L3547" s="326"/>
      <c r="M3547" s="328"/>
      <c r="O3547" s="316"/>
    </row>
    <row r="3548" spans="1:15" s="319" customFormat="1">
      <c r="A3548" s="317"/>
      <c r="B3548" s="323"/>
      <c r="C3548" s="316"/>
      <c r="D3548" s="316"/>
      <c r="E3548" s="316"/>
      <c r="F3548" s="316"/>
      <c r="G3548" s="316"/>
      <c r="H3548" s="324"/>
      <c r="I3548" s="324"/>
      <c r="J3548" s="325"/>
      <c r="L3548" s="326"/>
      <c r="M3548" s="328"/>
      <c r="O3548" s="316"/>
    </row>
    <row r="3549" spans="1:15" s="319" customFormat="1">
      <c r="A3549" s="317"/>
      <c r="B3549" s="323"/>
      <c r="C3549" s="316"/>
      <c r="D3549" s="316"/>
      <c r="E3549" s="316"/>
      <c r="F3549" s="316"/>
      <c r="G3549" s="316"/>
      <c r="H3549" s="324"/>
      <c r="I3549" s="324"/>
      <c r="J3549" s="325"/>
      <c r="L3549" s="326"/>
      <c r="M3549" s="328"/>
      <c r="O3549" s="316"/>
    </row>
    <row r="3550" spans="1:15" s="319" customFormat="1">
      <c r="A3550" s="317"/>
      <c r="B3550" s="323"/>
      <c r="C3550" s="316"/>
      <c r="D3550" s="316"/>
      <c r="E3550" s="316"/>
      <c r="F3550" s="316"/>
      <c r="G3550" s="316"/>
      <c r="H3550" s="324"/>
      <c r="I3550" s="324"/>
      <c r="J3550" s="325"/>
      <c r="L3550" s="326"/>
      <c r="M3550" s="328"/>
      <c r="O3550" s="316"/>
    </row>
    <row r="3551" spans="1:15" s="319" customFormat="1">
      <c r="A3551" s="317"/>
      <c r="B3551" s="323"/>
      <c r="C3551" s="316"/>
      <c r="D3551" s="316"/>
      <c r="E3551" s="316"/>
      <c r="F3551" s="316"/>
      <c r="G3551" s="316"/>
      <c r="H3551" s="324"/>
      <c r="I3551" s="324"/>
      <c r="J3551" s="325"/>
      <c r="L3551" s="326"/>
      <c r="M3551" s="328"/>
      <c r="O3551" s="316"/>
    </row>
    <row r="3552" spans="1:15" s="319" customFormat="1">
      <c r="A3552" s="317"/>
      <c r="B3552" s="323"/>
      <c r="C3552" s="316"/>
      <c r="D3552" s="316"/>
      <c r="E3552" s="316"/>
      <c r="F3552" s="316"/>
      <c r="G3552" s="316"/>
      <c r="H3552" s="324"/>
      <c r="I3552" s="324"/>
      <c r="J3552" s="325"/>
      <c r="L3552" s="326"/>
      <c r="M3552" s="328"/>
      <c r="O3552" s="316"/>
    </row>
    <row r="3553" spans="1:15" s="319" customFormat="1">
      <c r="A3553" s="317"/>
      <c r="B3553" s="323"/>
      <c r="C3553" s="316"/>
      <c r="D3553" s="316"/>
      <c r="E3553" s="316"/>
      <c r="F3553" s="316"/>
      <c r="G3553" s="316"/>
      <c r="H3553" s="324"/>
      <c r="I3553" s="324"/>
      <c r="J3553" s="325"/>
      <c r="L3553" s="326"/>
      <c r="M3553" s="328"/>
      <c r="O3553" s="316"/>
    </row>
    <row r="3554" spans="1:15" s="319" customFormat="1">
      <c r="A3554" s="317"/>
      <c r="B3554" s="323"/>
      <c r="C3554" s="316"/>
      <c r="D3554" s="316"/>
      <c r="E3554" s="316"/>
      <c r="F3554" s="316"/>
      <c r="G3554" s="316"/>
      <c r="H3554" s="324"/>
      <c r="I3554" s="324"/>
      <c r="J3554" s="325"/>
      <c r="L3554" s="326"/>
      <c r="M3554" s="328"/>
      <c r="O3554" s="316"/>
    </row>
    <row r="3555" spans="1:15" s="319" customFormat="1">
      <c r="A3555" s="317"/>
      <c r="B3555" s="323"/>
      <c r="C3555" s="316"/>
      <c r="D3555" s="316"/>
      <c r="E3555" s="316"/>
      <c r="F3555" s="316"/>
      <c r="G3555" s="316"/>
      <c r="H3555" s="324"/>
      <c r="I3555" s="324"/>
      <c r="J3555" s="325"/>
      <c r="L3555" s="326"/>
      <c r="M3555" s="328"/>
      <c r="O3555" s="316"/>
    </row>
    <row r="3556" spans="1:15" s="319" customFormat="1">
      <c r="A3556" s="317"/>
      <c r="B3556" s="323"/>
      <c r="C3556" s="316"/>
      <c r="D3556" s="316"/>
      <c r="E3556" s="316"/>
      <c r="F3556" s="316"/>
      <c r="G3556" s="316"/>
      <c r="H3556" s="324"/>
      <c r="I3556" s="324"/>
      <c r="J3556" s="325"/>
      <c r="L3556" s="326"/>
      <c r="M3556" s="328"/>
      <c r="O3556" s="316"/>
    </row>
    <row r="3557" spans="1:15" s="319" customFormat="1">
      <c r="A3557" s="317"/>
      <c r="B3557" s="323"/>
      <c r="C3557" s="316"/>
      <c r="D3557" s="316"/>
      <c r="E3557" s="316"/>
      <c r="F3557" s="316"/>
      <c r="G3557" s="316"/>
      <c r="H3557" s="324"/>
      <c r="I3557" s="324"/>
      <c r="J3557" s="325"/>
      <c r="L3557" s="326"/>
      <c r="M3557" s="328"/>
      <c r="O3557" s="316"/>
    </row>
    <row r="3558" spans="1:15" s="319" customFormat="1">
      <c r="A3558" s="317"/>
      <c r="B3558" s="323"/>
      <c r="C3558" s="316"/>
      <c r="D3558" s="316"/>
      <c r="E3558" s="316"/>
      <c r="F3558" s="316"/>
      <c r="G3558" s="316"/>
      <c r="H3558" s="324"/>
      <c r="I3558" s="324"/>
      <c r="J3558" s="325"/>
      <c r="L3558" s="326"/>
      <c r="M3558" s="328"/>
      <c r="O3558" s="316"/>
    </row>
    <row r="3559" spans="1:15" s="319" customFormat="1">
      <c r="A3559" s="317"/>
      <c r="B3559" s="323"/>
      <c r="C3559" s="316"/>
      <c r="D3559" s="316"/>
      <c r="E3559" s="316"/>
      <c r="F3559" s="316"/>
      <c r="G3559" s="316"/>
      <c r="H3559" s="324"/>
      <c r="I3559" s="324"/>
      <c r="J3559" s="325"/>
      <c r="L3559" s="326"/>
      <c r="M3559" s="328"/>
      <c r="O3559" s="316"/>
    </row>
    <row r="3560" spans="1:15" s="319" customFormat="1">
      <c r="A3560" s="317"/>
      <c r="B3560" s="323"/>
      <c r="C3560" s="316"/>
      <c r="D3560" s="316"/>
      <c r="E3560" s="316"/>
      <c r="F3560" s="316"/>
      <c r="G3560" s="316"/>
      <c r="H3560" s="324"/>
      <c r="I3560" s="324"/>
      <c r="J3560" s="325"/>
      <c r="L3560" s="326"/>
      <c r="M3560" s="328"/>
      <c r="O3560" s="316"/>
    </row>
    <row r="3561" spans="1:15" s="319" customFormat="1">
      <c r="A3561" s="317"/>
      <c r="B3561" s="323"/>
      <c r="C3561" s="316"/>
      <c r="D3561" s="316"/>
      <c r="E3561" s="316"/>
      <c r="F3561" s="316"/>
      <c r="G3561" s="316"/>
      <c r="H3561" s="324"/>
      <c r="I3561" s="324"/>
      <c r="J3561" s="325"/>
      <c r="L3561" s="326"/>
      <c r="M3561" s="328"/>
      <c r="O3561" s="316"/>
    </row>
    <row r="3562" spans="1:15" s="319" customFormat="1">
      <c r="A3562" s="317"/>
      <c r="B3562" s="323"/>
      <c r="C3562" s="316"/>
      <c r="D3562" s="316"/>
      <c r="E3562" s="316"/>
      <c r="F3562" s="316"/>
      <c r="G3562" s="316"/>
      <c r="H3562" s="324"/>
      <c r="I3562" s="324"/>
      <c r="J3562" s="325"/>
      <c r="L3562" s="326"/>
      <c r="M3562" s="328"/>
      <c r="O3562" s="316"/>
    </row>
    <row r="3563" spans="1:15" s="319" customFormat="1">
      <c r="A3563" s="317"/>
      <c r="B3563" s="323"/>
      <c r="C3563" s="316"/>
      <c r="D3563" s="316"/>
      <c r="E3563" s="316"/>
      <c r="F3563" s="316"/>
      <c r="G3563" s="316"/>
      <c r="H3563" s="324"/>
      <c r="I3563" s="324"/>
      <c r="J3563" s="325"/>
      <c r="L3563" s="326"/>
      <c r="M3563" s="328"/>
      <c r="O3563" s="316"/>
    </row>
    <row r="3564" spans="1:15" s="319" customFormat="1">
      <c r="A3564" s="317"/>
      <c r="B3564" s="323"/>
      <c r="C3564" s="316"/>
      <c r="D3564" s="316"/>
      <c r="E3564" s="316"/>
      <c r="F3564" s="316"/>
      <c r="G3564" s="316"/>
      <c r="H3564" s="324"/>
      <c r="I3564" s="324"/>
      <c r="J3564" s="325"/>
      <c r="L3564" s="326"/>
      <c r="M3564" s="328"/>
      <c r="O3564" s="316"/>
    </row>
    <row r="3565" spans="1:15" s="319" customFormat="1">
      <c r="A3565" s="317"/>
      <c r="B3565" s="323"/>
      <c r="C3565" s="316"/>
      <c r="D3565" s="316"/>
      <c r="E3565" s="316"/>
      <c r="F3565" s="316"/>
      <c r="G3565" s="316"/>
      <c r="H3565" s="324"/>
      <c r="I3565" s="324"/>
      <c r="J3565" s="325"/>
      <c r="L3565" s="326"/>
      <c r="M3565" s="328"/>
      <c r="O3565" s="316"/>
    </row>
    <row r="3566" spans="1:15" s="319" customFormat="1">
      <c r="A3566" s="317"/>
      <c r="B3566" s="323"/>
      <c r="C3566" s="316"/>
      <c r="D3566" s="316"/>
      <c r="E3566" s="316"/>
      <c r="F3566" s="316"/>
      <c r="G3566" s="316"/>
      <c r="H3566" s="324"/>
      <c r="I3566" s="324"/>
      <c r="J3566" s="325"/>
      <c r="L3566" s="326"/>
      <c r="M3566" s="328"/>
      <c r="O3566" s="316"/>
    </row>
    <row r="3567" spans="1:15" s="319" customFormat="1">
      <c r="A3567" s="317"/>
      <c r="B3567" s="323"/>
      <c r="C3567" s="316"/>
      <c r="D3567" s="316"/>
      <c r="E3567" s="316"/>
      <c r="F3567" s="316"/>
      <c r="G3567" s="316"/>
      <c r="H3567" s="324"/>
      <c r="I3567" s="324"/>
      <c r="J3567" s="325"/>
      <c r="L3567" s="326"/>
      <c r="M3567" s="328"/>
      <c r="O3567" s="316"/>
    </row>
    <row r="3568" spans="1:15" s="319" customFormat="1">
      <c r="A3568" s="317"/>
      <c r="B3568" s="323"/>
      <c r="C3568" s="316"/>
      <c r="D3568" s="316"/>
      <c r="E3568" s="316"/>
      <c r="F3568" s="316"/>
      <c r="G3568" s="316"/>
      <c r="H3568" s="324"/>
      <c r="I3568" s="324"/>
      <c r="J3568" s="325"/>
      <c r="L3568" s="326"/>
      <c r="M3568" s="328"/>
      <c r="O3568" s="316"/>
    </row>
    <row r="3569" spans="1:15" s="319" customFormat="1">
      <c r="A3569" s="317"/>
      <c r="B3569" s="323"/>
      <c r="C3569" s="316"/>
      <c r="D3569" s="316"/>
      <c r="E3569" s="316"/>
      <c r="F3569" s="316"/>
      <c r="G3569" s="316"/>
      <c r="H3569" s="324"/>
      <c r="I3569" s="324"/>
      <c r="J3569" s="325"/>
      <c r="L3569" s="326"/>
      <c r="M3569" s="328"/>
      <c r="O3569" s="316"/>
    </row>
    <row r="3570" spans="1:15" s="319" customFormat="1">
      <c r="A3570" s="317"/>
      <c r="B3570" s="323"/>
      <c r="C3570" s="316"/>
      <c r="D3570" s="316"/>
      <c r="E3570" s="316"/>
      <c r="F3570" s="316"/>
      <c r="G3570" s="316"/>
      <c r="H3570" s="324"/>
      <c r="I3570" s="324"/>
      <c r="J3570" s="325"/>
      <c r="L3570" s="326"/>
      <c r="M3570" s="328"/>
      <c r="O3570" s="316"/>
    </row>
    <row r="3571" spans="1:15" s="319" customFormat="1">
      <c r="A3571" s="317"/>
      <c r="B3571" s="323"/>
      <c r="C3571" s="316"/>
      <c r="D3571" s="316"/>
      <c r="E3571" s="316"/>
      <c r="F3571" s="316"/>
      <c r="G3571" s="316"/>
      <c r="H3571" s="324"/>
      <c r="I3571" s="324"/>
      <c r="J3571" s="325"/>
      <c r="L3571" s="326"/>
      <c r="M3571" s="328"/>
      <c r="O3571" s="316"/>
    </row>
    <row r="3572" spans="1:15" s="319" customFormat="1">
      <c r="A3572" s="317"/>
      <c r="B3572" s="323"/>
      <c r="C3572" s="316"/>
      <c r="D3572" s="316"/>
      <c r="E3572" s="316"/>
      <c r="F3572" s="316"/>
      <c r="G3572" s="316"/>
      <c r="H3572" s="324"/>
      <c r="I3572" s="324"/>
      <c r="J3572" s="325"/>
      <c r="L3572" s="326"/>
      <c r="M3572" s="328"/>
      <c r="O3572" s="316"/>
    </row>
    <row r="3573" spans="1:15" s="319" customFormat="1">
      <c r="A3573" s="317"/>
      <c r="B3573" s="323"/>
      <c r="C3573" s="316"/>
      <c r="D3573" s="316"/>
      <c r="E3573" s="316"/>
      <c r="F3573" s="316"/>
      <c r="G3573" s="316"/>
      <c r="H3573" s="324"/>
      <c r="I3573" s="324"/>
      <c r="J3573" s="325"/>
      <c r="L3573" s="326"/>
      <c r="M3573" s="328"/>
      <c r="O3573" s="316"/>
    </row>
    <row r="3574" spans="1:15" s="319" customFormat="1">
      <c r="A3574" s="317"/>
      <c r="B3574" s="323"/>
      <c r="C3574" s="316"/>
      <c r="D3574" s="316"/>
      <c r="E3574" s="316"/>
      <c r="F3574" s="316"/>
      <c r="G3574" s="316"/>
      <c r="H3574" s="324"/>
      <c r="I3574" s="324"/>
      <c r="J3574" s="325"/>
      <c r="L3574" s="326"/>
      <c r="M3574" s="328"/>
      <c r="O3574" s="316"/>
    </row>
    <row r="3575" spans="1:15" s="319" customFormat="1">
      <c r="A3575" s="317"/>
      <c r="B3575" s="323"/>
      <c r="C3575" s="316"/>
      <c r="D3575" s="316"/>
      <c r="E3575" s="316"/>
      <c r="F3575" s="316"/>
      <c r="G3575" s="316"/>
      <c r="H3575" s="324"/>
      <c r="I3575" s="324"/>
      <c r="J3575" s="325"/>
      <c r="L3575" s="326"/>
      <c r="M3575" s="328"/>
      <c r="O3575" s="316"/>
    </row>
    <row r="3576" spans="1:15" s="319" customFormat="1">
      <c r="A3576" s="317"/>
      <c r="B3576" s="323"/>
      <c r="C3576" s="316"/>
      <c r="D3576" s="316"/>
      <c r="E3576" s="316"/>
      <c r="F3576" s="316"/>
      <c r="G3576" s="316"/>
      <c r="H3576" s="324"/>
      <c r="I3576" s="324"/>
      <c r="J3576" s="325"/>
      <c r="L3576" s="326"/>
      <c r="M3576" s="328"/>
      <c r="O3576" s="316"/>
    </row>
    <row r="3577" spans="1:15" s="319" customFormat="1">
      <c r="A3577" s="317"/>
      <c r="B3577" s="323"/>
      <c r="C3577" s="316"/>
      <c r="D3577" s="316"/>
      <c r="E3577" s="316"/>
      <c r="F3577" s="316"/>
      <c r="G3577" s="316"/>
      <c r="H3577" s="324"/>
      <c r="I3577" s="324"/>
      <c r="J3577" s="325"/>
      <c r="L3577" s="326"/>
      <c r="M3577" s="328"/>
      <c r="O3577" s="316"/>
    </row>
    <row r="3578" spans="1:15" s="319" customFormat="1">
      <c r="A3578" s="317"/>
      <c r="B3578" s="323"/>
      <c r="C3578" s="316"/>
      <c r="D3578" s="316"/>
      <c r="E3578" s="316"/>
      <c r="F3578" s="316"/>
      <c r="G3578" s="316"/>
      <c r="H3578" s="324"/>
      <c r="I3578" s="324"/>
      <c r="J3578" s="325"/>
      <c r="L3578" s="326"/>
      <c r="M3578" s="328"/>
      <c r="O3578" s="316"/>
    </row>
    <row r="3579" spans="1:15" s="319" customFormat="1">
      <c r="A3579" s="317"/>
      <c r="B3579" s="323"/>
      <c r="C3579" s="316"/>
      <c r="D3579" s="316"/>
      <c r="E3579" s="316"/>
      <c r="F3579" s="316"/>
      <c r="G3579" s="316"/>
      <c r="H3579" s="324"/>
      <c r="I3579" s="324"/>
      <c r="J3579" s="325"/>
      <c r="L3579" s="326"/>
      <c r="M3579" s="328"/>
      <c r="O3579" s="316"/>
    </row>
    <row r="3580" spans="1:15" s="319" customFormat="1">
      <c r="A3580" s="317"/>
      <c r="B3580" s="323"/>
      <c r="C3580" s="316"/>
      <c r="D3580" s="316"/>
      <c r="E3580" s="316"/>
      <c r="F3580" s="316"/>
      <c r="G3580" s="316"/>
      <c r="H3580" s="324"/>
      <c r="I3580" s="324"/>
      <c r="J3580" s="325"/>
      <c r="L3580" s="326"/>
      <c r="M3580" s="328"/>
      <c r="O3580" s="316"/>
    </row>
    <row r="3581" spans="1:15" s="319" customFormat="1">
      <c r="A3581" s="317"/>
      <c r="B3581" s="323"/>
      <c r="C3581" s="316"/>
      <c r="D3581" s="316"/>
      <c r="E3581" s="316"/>
      <c r="F3581" s="316"/>
      <c r="G3581" s="316"/>
      <c r="H3581" s="324"/>
      <c r="I3581" s="324"/>
      <c r="J3581" s="325"/>
      <c r="L3581" s="326"/>
      <c r="M3581" s="328"/>
      <c r="O3581" s="316"/>
    </row>
    <row r="3582" spans="1:15" s="319" customFormat="1">
      <c r="A3582" s="317"/>
      <c r="B3582" s="323"/>
      <c r="C3582" s="316"/>
      <c r="D3582" s="316"/>
      <c r="E3582" s="316"/>
      <c r="F3582" s="316"/>
      <c r="G3582" s="316"/>
      <c r="H3582" s="324"/>
      <c r="I3582" s="324"/>
      <c r="J3582" s="325"/>
      <c r="L3582" s="326"/>
      <c r="M3582" s="328"/>
      <c r="O3582" s="316"/>
    </row>
    <row r="3583" spans="1:15" s="319" customFormat="1">
      <c r="A3583" s="317"/>
      <c r="B3583" s="323"/>
      <c r="C3583" s="316"/>
      <c r="D3583" s="316"/>
      <c r="E3583" s="316"/>
      <c r="F3583" s="316"/>
      <c r="G3583" s="316"/>
      <c r="H3583" s="324"/>
      <c r="I3583" s="324"/>
      <c r="J3583" s="325"/>
      <c r="L3583" s="326"/>
      <c r="M3583" s="328"/>
      <c r="O3583" s="316"/>
    </row>
    <row r="3584" spans="1:15" s="319" customFormat="1">
      <c r="A3584" s="317"/>
      <c r="B3584" s="323"/>
      <c r="C3584" s="316"/>
      <c r="D3584" s="316"/>
      <c r="E3584" s="316"/>
      <c r="F3584" s="316"/>
      <c r="G3584" s="316"/>
      <c r="H3584" s="324"/>
      <c r="I3584" s="324"/>
      <c r="J3584" s="325"/>
      <c r="L3584" s="326"/>
      <c r="M3584" s="328"/>
      <c r="O3584" s="316"/>
    </row>
    <row r="3585" spans="1:15" s="319" customFormat="1">
      <c r="A3585" s="317"/>
      <c r="B3585" s="323"/>
      <c r="C3585" s="316"/>
      <c r="D3585" s="316"/>
      <c r="E3585" s="316"/>
      <c r="F3585" s="316"/>
      <c r="G3585" s="316"/>
      <c r="H3585" s="324"/>
      <c r="I3585" s="324"/>
      <c r="J3585" s="325"/>
      <c r="L3585" s="326"/>
      <c r="M3585" s="328"/>
      <c r="O3585" s="316"/>
    </row>
    <row r="3586" spans="1:15" s="319" customFormat="1">
      <c r="A3586" s="317"/>
      <c r="B3586" s="323"/>
      <c r="C3586" s="316"/>
      <c r="D3586" s="316"/>
      <c r="E3586" s="316"/>
      <c r="F3586" s="316"/>
      <c r="G3586" s="316"/>
      <c r="H3586" s="324"/>
      <c r="I3586" s="324"/>
      <c r="J3586" s="325"/>
      <c r="L3586" s="326"/>
      <c r="M3586" s="328"/>
      <c r="O3586" s="316"/>
    </row>
    <row r="3587" spans="1:15" s="319" customFormat="1">
      <c r="A3587" s="317"/>
      <c r="B3587" s="323"/>
      <c r="C3587" s="316"/>
      <c r="D3587" s="316"/>
      <c r="E3587" s="316"/>
      <c r="F3587" s="316"/>
      <c r="G3587" s="316"/>
      <c r="H3587" s="324"/>
      <c r="I3587" s="324"/>
      <c r="J3587" s="325"/>
      <c r="L3587" s="326"/>
      <c r="M3587" s="328"/>
      <c r="O3587" s="316"/>
    </row>
    <row r="3588" spans="1:15" s="319" customFormat="1">
      <c r="A3588" s="317"/>
      <c r="B3588" s="323"/>
      <c r="C3588" s="316"/>
      <c r="D3588" s="316"/>
      <c r="E3588" s="316"/>
      <c r="F3588" s="316"/>
      <c r="G3588" s="316"/>
      <c r="H3588" s="324"/>
      <c r="I3588" s="324"/>
      <c r="J3588" s="325"/>
      <c r="L3588" s="326"/>
      <c r="M3588" s="328"/>
      <c r="O3588" s="316"/>
    </row>
    <row r="3589" spans="1:15" s="319" customFormat="1">
      <c r="A3589" s="317"/>
      <c r="B3589" s="323"/>
      <c r="C3589" s="316"/>
      <c r="D3589" s="316"/>
      <c r="E3589" s="316"/>
      <c r="F3589" s="316"/>
      <c r="G3589" s="316"/>
      <c r="H3589" s="324"/>
      <c r="I3589" s="324"/>
      <c r="J3589" s="325"/>
      <c r="L3589" s="326"/>
      <c r="M3589" s="328"/>
      <c r="O3589" s="316"/>
    </row>
    <row r="3590" spans="1:15" s="319" customFormat="1">
      <c r="A3590" s="317"/>
      <c r="B3590" s="323"/>
      <c r="C3590" s="316"/>
      <c r="D3590" s="316"/>
      <c r="E3590" s="316"/>
      <c r="F3590" s="316"/>
      <c r="G3590" s="316"/>
      <c r="H3590" s="324"/>
      <c r="I3590" s="324"/>
      <c r="J3590" s="325"/>
      <c r="L3590" s="326"/>
      <c r="M3590" s="328"/>
      <c r="O3590" s="316"/>
    </row>
    <row r="3591" spans="1:15" s="319" customFormat="1">
      <c r="A3591" s="317"/>
      <c r="B3591" s="323"/>
      <c r="C3591" s="316"/>
      <c r="D3591" s="316"/>
      <c r="E3591" s="316"/>
      <c r="F3591" s="316"/>
      <c r="G3591" s="316"/>
      <c r="H3591" s="324"/>
      <c r="I3591" s="324"/>
      <c r="J3591" s="325"/>
      <c r="L3591" s="326"/>
      <c r="M3591" s="328"/>
      <c r="O3591" s="316"/>
    </row>
    <row r="3592" spans="1:15" s="319" customFormat="1">
      <c r="A3592" s="317"/>
      <c r="B3592" s="323"/>
      <c r="C3592" s="316"/>
      <c r="D3592" s="316"/>
      <c r="E3592" s="316"/>
      <c r="F3592" s="316"/>
      <c r="G3592" s="316"/>
      <c r="H3592" s="324"/>
      <c r="I3592" s="324"/>
      <c r="J3592" s="325"/>
      <c r="L3592" s="326"/>
      <c r="M3592" s="328"/>
      <c r="O3592" s="316"/>
    </row>
    <row r="3593" spans="1:15" s="319" customFormat="1">
      <c r="A3593" s="317"/>
      <c r="B3593" s="323"/>
      <c r="C3593" s="316"/>
      <c r="D3593" s="316"/>
      <c r="E3593" s="316"/>
      <c r="F3593" s="316"/>
      <c r="G3593" s="316"/>
      <c r="H3593" s="324"/>
      <c r="I3593" s="324"/>
      <c r="J3593" s="325"/>
      <c r="L3593" s="326"/>
      <c r="M3593" s="328"/>
      <c r="O3593" s="316"/>
    </row>
    <row r="3594" spans="1:15" s="319" customFormat="1">
      <c r="A3594" s="317"/>
      <c r="B3594" s="323"/>
      <c r="C3594" s="316"/>
      <c r="D3594" s="316"/>
      <c r="E3594" s="316"/>
      <c r="F3594" s="316"/>
      <c r="G3594" s="316"/>
      <c r="H3594" s="324"/>
      <c r="I3594" s="324"/>
      <c r="J3594" s="325"/>
      <c r="L3594" s="326"/>
      <c r="M3594" s="328"/>
      <c r="O3594" s="316"/>
    </row>
    <row r="3595" spans="1:15" s="319" customFormat="1">
      <c r="A3595" s="317"/>
      <c r="B3595" s="323"/>
      <c r="C3595" s="316"/>
      <c r="D3595" s="316"/>
      <c r="E3595" s="316"/>
      <c r="F3595" s="316"/>
      <c r="G3595" s="316"/>
      <c r="H3595" s="324"/>
      <c r="I3595" s="324"/>
      <c r="J3595" s="325"/>
      <c r="L3595" s="326"/>
      <c r="M3595" s="328"/>
      <c r="O3595" s="316"/>
    </row>
    <row r="3596" spans="1:15" s="319" customFormat="1">
      <c r="A3596" s="317"/>
      <c r="B3596" s="323"/>
      <c r="C3596" s="316"/>
      <c r="D3596" s="316"/>
      <c r="E3596" s="316"/>
      <c r="F3596" s="316"/>
      <c r="G3596" s="316"/>
      <c r="H3596" s="324"/>
      <c r="I3596" s="324"/>
      <c r="J3596" s="325"/>
      <c r="L3596" s="326"/>
      <c r="M3596" s="328"/>
      <c r="O3596" s="316"/>
    </row>
    <row r="3597" spans="1:15" s="319" customFormat="1">
      <c r="A3597" s="317"/>
      <c r="B3597" s="323"/>
      <c r="C3597" s="316"/>
      <c r="D3597" s="316"/>
      <c r="E3597" s="316"/>
      <c r="F3597" s="316"/>
      <c r="G3597" s="316"/>
      <c r="H3597" s="324"/>
      <c r="I3597" s="324"/>
      <c r="J3597" s="325"/>
      <c r="L3597" s="326"/>
      <c r="M3597" s="328"/>
      <c r="O3597" s="316"/>
    </row>
    <row r="3598" spans="1:15" s="319" customFormat="1">
      <c r="A3598" s="317"/>
      <c r="B3598" s="323"/>
      <c r="C3598" s="316"/>
      <c r="D3598" s="316"/>
      <c r="E3598" s="316"/>
      <c r="F3598" s="316"/>
      <c r="G3598" s="316"/>
      <c r="H3598" s="324"/>
      <c r="I3598" s="324"/>
      <c r="J3598" s="325"/>
      <c r="L3598" s="326"/>
      <c r="M3598" s="328"/>
      <c r="O3598" s="316"/>
    </row>
    <row r="3599" spans="1:15" s="319" customFormat="1">
      <c r="A3599" s="317"/>
      <c r="B3599" s="323"/>
      <c r="C3599" s="316"/>
      <c r="D3599" s="316"/>
      <c r="E3599" s="316"/>
      <c r="F3599" s="316"/>
      <c r="G3599" s="316"/>
      <c r="H3599" s="324"/>
      <c r="I3599" s="324"/>
      <c r="J3599" s="325"/>
      <c r="L3599" s="326"/>
      <c r="M3599" s="328"/>
      <c r="O3599" s="316"/>
    </row>
    <row r="3600" spans="1:15" s="319" customFormat="1">
      <c r="A3600" s="317"/>
      <c r="B3600" s="323"/>
      <c r="C3600" s="316"/>
      <c r="D3600" s="316"/>
      <c r="E3600" s="316"/>
      <c r="F3600" s="316"/>
      <c r="G3600" s="316"/>
      <c r="H3600" s="324"/>
      <c r="I3600" s="324"/>
      <c r="J3600" s="325"/>
      <c r="L3600" s="326"/>
      <c r="M3600" s="328"/>
      <c r="O3600" s="316"/>
    </row>
    <row r="3601" spans="1:15" s="319" customFormat="1">
      <c r="A3601" s="317"/>
      <c r="B3601" s="323"/>
      <c r="C3601" s="316"/>
      <c r="D3601" s="316"/>
      <c r="E3601" s="316"/>
      <c r="F3601" s="316"/>
      <c r="G3601" s="316"/>
      <c r="H3601" s="324"/>
      <c r="I3601" s="324"/>
      <c r="J3601" s="325"/>
      <c r="L3601" s="326"/>
      <c r="M3601" s="328"/>
      <c r="O3601" s="316"/>
    </row>
    <row r="3602" spans="1:15" s="319" customFormat="1">
      <c r="A3602" s="317"/>
      <c r="B3602" s="323"/>
      <c r="C3602" s="316"/>
      <c r="D3602" s="316"/>
      <c r="E3602" s="316"/>
      <c r="F3602" s="316"/>
      <c r="G3602" s="316"/>
      <c r="H3602" s="324"/>
      <c r="I3602" s="324"/>
      <c r="J3602" s="325"/>
      <c r="L3602" s="326"/>
      <c r="M3602" s="328"/>
      <c r="O3602" s="316"/>
    </row>
    <row r="3603" spans="1:15" s="319" customFormat="1">
      <c r="A3603" s="317"/>
      <c r="B3603" s="323"/>
      <c r="C3603" s="316"/>
      <c r="D3603" s="316"/>
      <c r="E3603" s="316"/>
      <c r="F3603" s="316"/>
      <c r="G3603" s="316"/>
      <c r="H3603" s="324"/>
      <c r="I3603" s="324"/>
      <c r="J3603" s="325"/>
      <c r="L3603" s="326"/>
      <c r="M3603" s="328"/>
      <c r="O3603" s="316"/>
    </row>
    <row r="3604" spans="1:15" s="319" customFormat="1">
      <c r="A3604" s="317"/>
      <c r="B3604" s="323"/>
      <c r="C3604" s="316"/>
      <c r="D3604" s="316"/>
      <c r="E3604" s="316"/>
      <c r="F3604" s="316"/>
      <c r="G3604" s="316"/>
      <c r="H3604" s="324"/>
      <c r="I3604" s="324"/>
      <c r="J3604" s="325"/>
      <c r="L3604" s="326"/>
      <c r="M3604" s="328"/>
      <c r="O3604" s="316"/>
    </row>
    <row r="3605" spans="1:15" s="319" customFormat="1">
      <c r="A3605" s="317"/>
      <c r="B3605" s="323"/>
      <c r="C3605" s="316"/>
      <c r="D3605" s="316"/>
      <c r="E3605" s="316"/>
      <c r="F3605" s="316"/>
      <c r="G3605" s="316"/>
      <c r="H3605" s="324"/>
      <c r="I3605" s="324"/>
      <c r="J3605" s="325"/>
      <c r="L3605" s="326"/>
      <c r="M3605" s="328"/>
      <c r="O3605" s="316"/>
    </row>
    <row r="3606" spans="1:15" s="319" customFormat="1">
      <c r="A3606" s="317"/>
      <c r="B3606" s="323"/>
      <c r="C3606" s="316"/>
      <c r="D3606" s="316"/>
      <c r="E3606" s="316"/>
      <c r="F3606" s="316"/>
      <c r="G3606" s="316"/>
      <c r="H3606" s="324"/>
      <c r="I3606" s="324"/>
      <c r="J3606" s="325"/>
      <c r="L3606" s="326"/>
      <c r="M3606" s="328"/>
      <c r="O3606" s="316"/>
    </row>
    <row r="3607" spans="1:15" s="319" customFormat="1">
      <c r="A3607" s="317"/>
      <c r="B3607" s="323"/>
      <c r="C3607" s="316"/>
      <c r="D3607" s="316"/>
      <c r="E3607" s="316"/>
      <c r="F3607" s="316"/>
      <c r="G3607" s="316"/>
      <c r="H3607" s="324"/>
      <c r="I3607" s="324"/>
      <c r="J3607" s="325"/>
      <c r="L3607" s="326"/>
      <c r="M3607" s="328"/>
      <c r="O3607" s="316"/>
    </row>
    <row r="3608" spans="1:15" s="319" customFormat="1">
      <c r="A3608" s="317"/>
      <c r="B3608" s="323"/>
      <c r="C3608" s="316"/>
      <c r="D3608" s="316"/>
      <c r="E3608" s="316"/>
      <c r="F3608" s="316"/>
      <c r="G3608" s="316"/>
      <c r="H3608" s="324"/>
      <c r="I3608" s="324"/>
      <c r="J3608" s="325"/>
      <c r="L3608" s="326"/>
      <c r="M3608" s="328"/>
      <c r="O3608" s="316"/>
    </row>
    <row r="3609" spans="1:15" s="319" customFormat="1">
      <c r="A3609" s="317"/>
      <c r="B3609" s="323"/>
      <c r="C3609" s="316"/>
      <c r="D3609" s="316"/>
      <c r="E3609" s="316"/>
      <c r="F3609" s="316"/>
      <c r="G3609" s="316"/>
      <c r="H3609" s="324"/>
      <c r="I3609" s="324"/>
      <c r="J3609" s="325"/>
      <c r="L3609" s="326"/>
      <c r="M3609" s="328"/>
      <c r="O3609" s="316"/>
    </row>
    <row r="3610" spans="1:15" s="319" customFormat="1">
      <c r="A3610" s="317"/>
      <c r="B3610" s="323"/>
      <c r="C3610" s="316"/>
      <c r="D3610" s="316"/>
      <c r="E3610" s="316"/>
      <c r="F3610" s="316"/>
      <c r="G3610" s="316"/>
      <c r="H3610" s="324"/>
      <c r="I3610" s="324"/>
      <c r="J3610" s="325"/>
      <c r="L3610" s="326"/>
      <c r="M3610" s="328"/>
      <c r="O3610" s="316"/>
    </row>
    <row r="3611" spans="1:15" s="319" customFormat="1">
      <c r="A3611" s="317"/>
      <c r="B3611" s="323"/>
      <c r="C3611" s="316"/>
      <c r="D3611" s="316"/>
      <c r="E3611" s="316"/>
      <c r="F3611" s="316"/>
      <c r="G3611" s="316"/>
      <c r="H3611" s="324"/>
      <c r="I3611" s="324"/>
      <c r="J3611" s="325"/>
      <c r="L3611" s="326"/>
      <c r="M3611" s="328"/>
      <c r="O3611" s="316"/>
    </row>
    <row r="3612" spans="1:15" s="319" customFormat="1">
      <c r="A3612" s="317"/>
      <c r="B3612" s="323"/>
      <c r="C3612" s="316"/>
      <c r="D3612" s="316"/>
      <c r="E3612" s="316"/>
      <c r="F3612" s="316"/>
      <c r="G3612" s="316"/>
      <c r="H3612" s="324"/>
      <c r="I3612" s="324"/>
      <c r="J3612" s="325"/>
      <c r="L3612" s="326"/>
      <c r="M3612" s="328"/>
      <c r="O3612" s="316"/>
    </row>
    <row r="3613" spans="1:15" s="319" customFormat="1">
      <c r="A3613" s="317"/>
      <c r="B3613" s="323"/>
      <c r="C3613" s="316"/>
      <c r="D3613" s="316"/>
      <c r="E3613" s="316"/>
      <c r="F3613" s="316"/>
      <c r="G3613" s="316"/>
      <c r="H3613" s="324"/>
      <c r="I3613" s="324"/>
      <c r="J3613" s="325"/>
      <c r="L3613" s="326"/>
      <c r="M3613" s="328"/>
      <c r="O3613" s="316"/>
    </row>
    <row r="3614" spans="1:15" s="319" customFormat="1">
      <c r="A3614" s="317"/>
      <c r="B3614" s="323"/>
      <c r="C3614" s="316"/>
      <c r="D3614" s="316"/>
      <c r="E3614" s="316"/>
      <c r="F3614" s="316"/>
      <c r="G3614" s="316"/>
      <c r="H3614" s="324"/>
      <c r="I3614" s="324"/>
      <c r="J3614" s="325"/>
      <c r="L3614" s="326"/>
      <c r="M3614" s="328"/>
      <c r="O3614" s="316"/>
    </row>
    <row r="3615" spans="1:15" s="319" customFormat="1">
      <c r="A3615" s="317"/>
      <c r="B3615" s="323"/>
      <c r="C3615" s="316"/>
      <c r="D3615" s="316"/>
      <c r="E3615" s="316"/>
      <c r="F3615" s="316"/>
      <c r="G3615" s="316"/>
      <c r="H3615" s="324"/>
      <c r="I3615" s="324"/>
      <c r="J3615" s="325"/>
      <c r="L3615" s="326"/>
      <c r="M3615" s="328"/>
      <c r="O3615" s="316"/>
    </row>
    <row r="3616" spans="1:15" s="319" customFormat="1">
      <c r="A3616" s="317"/>
      <c r="B3616" s="323"/>
      <c r="C3616" s="316"/>
      <c r="D3616" s="316"/>
      <c r="E3616" s="316"/>
      <c r="F3616" s="316"/>
      <c r="G3616" s="316"/>
      <c r="H3616" s="324"/>
      <c r="I3616" s="324"/>
      <c r="J3616" s="325"/>
      <c r="L3616" s="326"/>
      <c r="M3616" s="328"/>
      <c r="O3616" s="316"/>
    </row>
    <row r="3617" spans="1:16" s="319" customFormat="1">
      <c r="A3617" s="317"/>
      <c r="B3617" s="323"/>
      <c r="C3617" s="316"/>
      <c r="D3617" s="316"/>
      <c r="E3617" s="316"/>
      <c r="F3617" s="316"/>
      <c r="G3617" s="316"/>
      <c r="H3617" s="324"/>
      <c r="I3617" s="324"/>
      <c r="J3617" s="325"/>
      <c r="L3617" s="326"/>
      <c r="M3617" s="328"/>
      <c r="O3617" s="316"/>
    </row>
    <row r="3618" spans="1:16" s="319" customFormat="1">
      <c r="A3618" s="317"/>
      <c r="B3618" s="323"/>
      <c r="C3618" s="316"/>
      <c r="D3618" s="316"/>
      <c r="E3618" s="316"/>
      <c r="F3618" s="316"/>
      <c r="G3618" s="316"/>
      <c r="H3618" s="324"/>
      <c r="I3618" s="324"/>
      <c r="J3618" s="325"/>
      <c r="L3618" s="326"/>
      <c r="M3618" s="328"/>
      <c r="O3618" s="316"/>
    </row>
    <row r="3619" spans="1:16" s="319" customFormat="1">
      <c r="A3619" s="317"/>
      <c r="B3619" s="323"/>
      <c r="C3619" s="316"/>
      <c r="D3619" s="316"/>
      <c r="E3619" s="316"/>
      <c r="F3619" s="316"/>
      <c r="G3619" s="316"/>
      <c r="H3619" s="324"/>
      <c r="I3619" s="324"/>
      <c r="J3619" s="325"/>
      <c r="L3619" s="326"/>
      <c r="M3619" s="328"/>
      <c r="O3619" s="316"/>
    </row>
    <row r="3620" spans="1:16" s="319" customFormat="1">
      <c r="A3620" s="317"/>
      <c r="B3620" s="323"/>
      <c r="C3620" s="316"/>
      <c r="D3620" s="316"/>
      <c r="E3620" s="316"/>
      <c r="F3620" s="316"/>
      <c r="G3620" s="316"/>
      <c r="H3620" s="324"/>
      <c r="I3620" s="324"/>
      <c r="J3620" s="325"/>
      <c r="L3620" s="326"/>
      <c r="M3620" s="328"/>
      <c r="O3620" s="316"/>
    </row>
    <row r="3621" spans="1:16" s="319" customFormat="1">
      <c r="A3621" s="317"/>
      <c r="B3621" s="323"/>
      <c r="C3621" s="316"/>
      <c r="D3621" s="316"/>
      <c r="E3621" s="316"/>
      <c r="F3621" s="316"/>
      <c r="G3621" s="316"/>
      <c r="H3621" s="324"/>
      <c r="I3621" s="324"/>
      <c r="J3621" s="325"/>
      <c r="L3621" s="326"/>
      <c r="M3621" s="328"/>
      <c r="O3621" s="316"/>
    </row>
    <row r="3622" spans="1:16" s="319" customFormat="1">
      <c r="A3622" s="317"/>
      <c r="B3622" s="323"/>
      <c r="C3622" s="316"/>
      <c r="D3622" s="316"/>
      <c r="E3622" s="316"/>
      <c r="F3622" s="316"/>
      <c r="G3622" s="316"/>
      <c r="H3622" s="324"/>
      <c r="I3622" s="324"/>
      <c r="J3622" s="325"/>
      <c r="L3622" s="326"/>
      <c r="M3622" s="328"/>
      <c r="O3622" s="316"/>
    </row>
    <row r="3623" spans="1:16" s="319" customFormat="1">
      <c r="A3623" s="317"/>
      <c r="B3623" s="323"/>
      <c r="C3623" s="316"/>
      <c r="D3623" s="316"/>
      <c r="E3623" s="316"/>
      <c r="F3623" s="316"/>
      <c r="G3623" s="316"/>
      <c r="H3623" s="324"/>
      <c r="I3623" s="324"/>
      <c r="J3623" s="325"/>
      <c r="L3623" s="326"/>
      <c r="M3623" s="328"/>
      <c r="O3623" s="316"/>
    </row>
    <row r="3624" spans="1:16" s="319" customFormat="1">
      <c r="A3624" s="317"/>
      <c r="B3624" s="323"/>
      <c r="C3624" s="316"/>
      <c r="D3624" s="316"/>
      <c r="E3624" s="316"/>
      <c r="F3624" s="316"/>
      <c r="G3624" s="316"/>
      <c r="H3624" s="324"/>
      <c r="I3624" s="324"/>
      <c r="J3624" s="325"/>
      <c r="L3624" s="326"/>
      <c r="M3624" s="328"/>
      <c r="N3624" s="71"/>
      <c r="O3624" s="316"/>
      <c r="P3624" s="316"/>
    </row>
    <row r="3625" spans="1:16" s="319" customFormat="1">
      <c r="A3625" s="317"/>
      <c r="B3625" s="323"/>
      <c r="C3625" s="316"/>
      <c r="D3625" s="316"/>
      <c r="E3625" s="316"/>
      <c r="F3625" s="316"/>
      <c r="G3625" s="316"/>
      <c r="H3625" s="324"/>
      <c r="I3625" s="324"/>
      <c r="J3625" s="325"/>
      <c r="L3625" s="326"/>
      <c r="M3625" s="328"/>
      <c r="N3625" s="71"/>
      <c r="O3625" s="316"/>
      <c r="P3625" s="316"/>
    </row>
    <row r="3626" spans="1:16" s="319" customFormat="1">
      <c r="A3626" s="317"/>
      <c r="B3626" s="323"/>
      <c r="C3626" s="316"/>
      <c r="D3626" s="316"/>
      <c r="E3626" s="316"/>
      <c r="F3626" s="316"/>
      <c r="G3626" s="316"/>
      <c r="H3626" s="324"/>
      <c r="I3626" s="324"/>
      <c r="J3626" s="325"/>
      <c r="L3626" s="326"/>
      <c r="M3626" s="328"/>
      <c r="N3626" s="71"/>
      <c r="O3626" s="316"/>
      <c r="P3626" s="316"/>
    </row>
    <row r="3627" spans="1:16" s="319" customFormat="1">
      <c r="A3627" s="317"/>
      <c r="B3627" s="323"/>
      <c r="C3627" s="316"/>
      <c r="D3627" s="316"/>
      <c r="E3627" s="316"/>
      <c r="F3627" s="316"/>
      <c r="G3627" s="316"/>
      <c r="H3627" s="324"/>
      <c r="I3627" s="324"/>
      <c r="J3627" s="325"/>
      <c r="L3627" s="326"/>
      <c r="M3627" s="328"/>
      <c r="N3627" s="71"/>
      <c r="O3627" s="316"/>
      <c r="P3627" s="316"/>
    </row>
    <row r="3628" spans="1:16" s="319" customFormat="1">
      <c r="A3628" s="317"/>
      <c r="B3628" s="323"/>
      <c r="C3628" s="316"/>
      <c r="D3628" s="316"/>
      <c r="E3628" s="316"/>
      <c r="F3628" s="316"/>
      <c r="G3628" s="316"/>
      <c r="H3628" s="324"/>
      <c r="I3628" s="324"/>
      <c r="J3628" s="325"/>
      <c r="L3628" s="326"/>
      <c r="M3628" s="328"/>
      <c r="N3628" s="71"/>
      <c r="O3628" s="316"/>
      <c r="P3628" s="316"/>
    </row>
    <row r="3629" spans="1:16" s="319" customFormat="1">
      <c r="A3629" s="317"/>
      <c r="B3629" s="323"/>
      <c r="C3629" s="316"/>
      <c r="D3629" s="316"/>
      <c r="E3629" s="316"/>
      <c r="F3629" s="316"/>
      <c r="G3629" s="316"/>
      <c r="H3629" s="324"/>
      <c r="I3629" s="324"/>
      <c r="J3629" s="325"/>
      <c r="L3629" s="326"/>
      <c r="M3629" s="328"/>
      <c r="N3629" s="71"/>
      <c r="O3629" s="316"/>
      <c r="P3629" s="316"/>
    </row>
    <row r="3630" spans="1:16" s="319" customFormat="1">
      <c r="A3630" s="317"/>
      <c r="B3630" s="323"/>
      <c r="C3630" s="316"/>
      <c r="D3630" s="316"/>
      <c r="E3630" s="316"/>
      <c r="F3630" s="316"/>
      <c r="G3630" s="316"/>
      <c r="H3630" s="324"/>
      <c r="I3630" s="324"/>
      <c r="J3630" s="325"/>
      <c r="L3630" s="326"/>
      <c r="M3630" s="328"/>
      <c r="N3630" s="71"/>
      <c r="O3630" s="316"/>
      <c r="P3630" s="316"/>
    </row>
    <row r="3631" spans="1:16" s="319" customFormat="1">
      <c r="A3631" s="317"/>
      <c r="B3631" s="323"/>
      <c r="C3631" s="316"/>
      <c r="D3631" s="316"/>
      <c r="E3631" s="316"/>
      <c r="F3631" s="316"/>
      <c r="G3631" s="316"/>
      <c r="H3631" s="324"/>
      <c r="I3631" s="324"/>
      <c r="J3631" s="325"/>
      <c r="L3631" s="326"/>
      <c r="M3631" s="328"/>
      <c r="N3631" s="71"/>
      <c r="O3631" s="316"/>
      <c r="P3631" s="316"/>
    </row>
    <row r="3632" spans="1:16" s="319" customFormat="1">
      <c r="A3632" s="317"/>
      <c r="B3632" s="323"/>
      <c r="C3632" s="316"/>
      <c r="D3632" s="316"/>
      <c r="E3632" s="316"/>
      <c r="F3632" s="316"/>
      <c r="G3632" s="316"/>
      <c r="H3632" s="324"/>
      <c r="I3632" s="324"/>
      <c r="J3632" s="325"/>
      <c r="L3632" s="326"/>
      <c r="M3632" s="328"/>
      <c r="N3632" s="71"/>
      <c r="O3632" s="316"/>
      <c r="P3632" s="316"/>
    </row>
    <row r="3633" spans="1:16" s="319" customFormat="1">
      <c r="A3633" s="317"/>
      <c r="B3633" s="323"/>
      <c r="C3633" s="316"/>
      <c r="D3633" s="316"/>
      <c r="E3633" s="316"/>
      <c r="F3633" s="316"/>
      <c r="G3633" s="316"/>
      <c r="H3633" s="324"/>
      <c r="I3633" s="324"/>
      <c r="J3633" s="325"/>
      <c r="L3633" s="326"/>
      <c r="M3633" s="328"/>
      <c r="N3633" s="71"/>
      <c r="O3633" s="316"/>
      <c r="P3633" s="316"/>
    </row>
    <row r="3634" spans="1:16" s="319" customFormat="1">
      <c r="A3634" s="317"/>
      <c r="B3634" s="323"/>
      <c r="C3634" s="316"/>
      <c r="D3634" s="316"/>
      <c r="E3634" s="316"/>
      <c r="F3634" s="316"/>
      <c r="G3634" s="316"/>
      <c r="H3634" s="324"/>
      <c r="I3634" s="324"/>
      <c r="J3634" s="325"/>
      <c r="L3634" s="326"/>
      <c r="M3634" s="328"/>
      <c r="N3634" s="71"/>
      <c r="O3634" s="316"/>
      <c r="P3634" s="316"/>
    </row>
    <row r="3635" spans="1:16" s="319" customFormat="1">
      <c r="A3635" s="317"/>
      <c r="B3635" s="323"/>
      <c r="C3635" s="316"/>
      <c r="D3635" s="316"/>
      <c r="E3635" s="316"/>
      <c r="F3635" s="316"/>
      <c r="G3635" s="316"/>
      <c r="H3635" s="324"/>
      <c r="I3635" s="324"/>
      <c r="J3635" s="325"/>
      <c r="L3635" s="326"/>
      <c r="M3635" s="328"/>
      <c r="N3635" s="71"/>
      <c r="O3635" s="316"/>
      <c r="P3635" s="316"/>
    </row>
    <row r="3636" spans="1:16">
      <c r="B3636" s="323"/>
    </row>
    <row r="3637" spans="1:16">
      <c r="B3637" s="323"/>
    </row>
    <row r="3638" spans="1:16">
      <c r="B3638" s="323"/>
    </row>
    <row r="3639" spans="1:16">
      <c r="B3639" s="323"/>
    </row>
    <row r="3640" spans="1:16">
      <c r="B3640" s="323"/>
    </row>
    <row r="3641" spans="1:16">
      <c r="B3641" s="323"/>
    </row>
    <row r="3642" spans="1:16">
      <c r="B3642" s="323"/>
    </row>
    <row r="3643" spans="1:16">
      <c r="B3643" s="323"/>
    </row>
    <row r="3644" spans="1:16">
      <c r="B3644" s="323"/>
    </row>
    <row r="3645" spans="1:16">
      <c r="B3645" s="323"/>
    </row>
    <row r="3646" spans="1:16">
      <c r="B3646" s="323"/>
    </row>
    <row r="3647" spans="1:16">
      <c r="B3647" s="323"/>
    </row>
    <row r="3648" spans="1:16">
      <c r="B3648" s="323"/>
    </row>
    <row r="3649" spans="2:2">
      <c r="B3649" s="323"/>
    </row>
    <row r="3650" spans="2:2">
      <c r="B3650" s="323"/>
    </row>
    <row r="3651" spans="2:2">
      <c r="B3651" s="323"/>
    </row>
    <row r="3652" spans="2:2">
      <c r="B3652" s="323"/>
    </row>
    <row r="3653" spans="2:2">
      <c r="B3653" s="323"/>
    </row>
    <row r="3654" spans="2:2">
      <c r="B3654" s="323"/>
    </row>
    <row r="3655" spans="2:2">
      <c r="B3655" s="323"/>
    </row>
    <row r="3656" spans="2:2">
      <c r="B3656" s="323"/>
    </row>
    <row r="3657" spans="2:2">
      <c r="B3657" s="323"/>
    </row>
    <row r="3658" spans="2:2">
      <c r="B3658" s="323"/>
    </row>
    <row r="3659" spans="2:2">
      <c r="B3659" s="323"/>
    </row>
    <row r="3660" spans="2:2">
      <c r="B3660" s="323"/>
    </row>
    <row r="3661" spans="2:2">
      <c r="B3661" s="323"/>
    </row>
    <row r="3662" spans="2:2">
      <c r="B3662" s="323"/>
    </row>
    <row r="3663" spans="2:2">
      <c r="B3663" s="323"/>
    </row>
    <row r="3664" spans="2:2">
      <c r="B3664" s="323"/>
    </row>
    <row r="3665" spans="2:2">
      <c r="B3665" s="323"/>
    </row>
    <row r="3666" spans="2:2">
      <c r="B3666" s="323"/>
    </row>
    <row r="3667" spans="2:2">
      <c r="B3667" s="323"/>
    </row>
    <row r="3668" spans="2:2">
      <c r="B3668" s="323"/>
    </row>
    <row r="3669" spans="2:2">
      <c r="B3669" s="323"/>
    </row>
    <row r="3670" spans="2:2">
      <c r="B3670" s="323"/>
    </row>
    <row r="3671" spans="2:2">
      <c r="B3671" s="323"/>
    </row>
    <row r="3672" spans="2:2">
      <c r="B3672" s="323"/>
    </row>
    <row r="3673" spans="2:2">
      <c r="B3673" s="323"/>
    </row>
    <row r="3674" spans="2:2">
      <c r="B3674" s="323"/>
    </row>
    <row r="3675" spans="2:2">
      <c r="B3675" s="323"/>
    </row>
    <row r="3676" spans="2:2">
      <c r="B3676" s="323"/>
    </row>
    <row r="3677" spans="2:2">
      <c r="B3677" s="323"/>
    </row>
    <row r="3678" spans="2:2">
      <c r="B3678" s="323"/>
    </row>
    <row r="3679" spans="2:2">
      <c r="B3679" s="323"/>
    </row>
    <row r="3680" spans="2:2">
      <c r="B3680" s="323"/>
    </row>
    <row r="3681" spans="2:2">
      <c r="B3681" s="323"/>
    </row>
    <row r="3682" spans="2:2">
      <c r="B3682" s="323"/>
    </row>
    <row r="3683" spans="2:2">
      <c r="B3683" s="323"/>
    </row>
    <row r="3684" spans="2:2">
      <c r="B3684" s="323"/>
    </row>
    <row r="3685" spans="2:2">
      <c r="B3685" s="323"/>
    </row>
    <row r="3686" spans="2:2">
      <c r="B3686" s="323"/>
    </row>
    <row r="3687" spans="2:2">
      <c r="B3687" s="323"/>
    </row>
    <row r="3688" spans="2:2">
      <c r="B3688" s="323"/>
    </row>
    <row r="3689" spans="2:2">
      <c r="B3689" s="323"/>
    </row>
    <row r="3690" spans="2:2">
      <c r="B3690" s="323"/>
    </row>
    <row r="3691" spans="2:2">
      <c r="B3691" s="323"/>
    </row>
    <row r="3692" spans="2:2">
      <c r="B3692" s="323"/>
    </row>
    <row r="3693" spans="2:2">
      <c r="B3693" s="323"/>
    </row>
    <row r="3694" spans="2:2">
      <c r="B3694" s="323"/>
    </row>
    <row r="3695" spans="2:2">
      <c r="B3695" s="323"/>
    </row>
    <row r="3696" spans="2:2">
      <c r="B3696" s="323"/>
    </row>
    <row r="3697" spans="2:2">
      <c r="B3697" s="323"/>
    </row>
    <row r="3698" spans="2:2">
      <c r="B3698" s="323"/>
    </row>
    <row r="3699" spans="2:2">
      <c r="B3699" s="323"/>
    </row>
    <row r="3700" spans="2:2">
      <c r="B3700" s="323"/>
    </row>
    <row r="3701" spans="2:2">
      <c r="B3701" s="323"/>
    </row>
    <row r="3702" spans="2:2">
      <c r="B3702" s="323"/>
    </row>
    <row r="3703" spans="2:2">
      <c r="B3703" s="323"/>
    </row>
    <row r="3704" spans="2:2">
      <c r="B3704" s="323"/>
    </row>
    <row r="3705" spans="2:2">
      <c r="B3705" s="323"/>
    </row>
    <row r="3706" spans="2:2">
      <c r="B3706" s="323"/>
    </row>
    <row r="3707" spans="2:2">
      <c r="B3707" s="323"/>
    </row>
    <row r="3708" spans="2:2">
      <c r="B3708" s="323"/>
    </row>
    <row r="3709" spans="2:2">
      <c r="B3709" s="323"/>
    </row>
    <row r="3710" spans="2:2">
      <c r="B3710" s="323"/>
    </row>
    <row r="3711" spans="2:2">
      <c r="B3711" s="323"/>
    </row>
    <row r="3712" spans="2:2">
      <c r="B3712" s="323"/>
    </row>
    <row r="3713" spans="2:2">
      <c r="B3713" s="323"/>
    </row>
    <row r="3714" spans="2:2">
      <c r="B3714" s="323"/>
    </row>
    <row r="3715" spans="2:2">
      <c r="B3715" s="323"/>
    </row>
    <row r="3716" spans="2:2">
      <c r="B3716" s="323"/>
    </row>
    <row r="3717" spans="2:2">
      <c r="B3717" s="323"/>
    </row>
    <row r="3718" spans="2:2">
      <c r="B3718" s="323"/>
    </row>
    <row r="3719" spans="2:2">
      <c r="B3719" s="323"/>
    </row>
    <row r="3720" spans="2:2">
      <c r="B3720" s="323"/>
    </row>
    <row r="3721" spans="2:2">
      <c r="B3721" s="323"/>
    </row>
    <row r="3722" spans="2:2">
      <c r="B3722" s="323"/>
    </row>
    <row r="3723" spans="2:2">
      <c r="B3723" s="323"/>
    </row>
    <row r="3724" spans="2:2">
      <c r="B3724" s="323"/>
    </row>
    <row r="3725" spans="2:2">
      <c r="B3725" s="323"/>
    </row>
    <row r="3726" spans="2:2">
      <c r="B3726" s="323"/>
    </row>
    <row r="3727" spans="2:2">
      <c r="B3727" s="323"/>
    </row>
    <row r="3728" spans="2:2">
      <c r="B3728" s="323"/>
    </row>
    <row r="3729" spans="2:2">
      <c r="B3729" s="323"/>
    </row>
    <row r="3730" spans="2:2">
      <c r="B3730" s="323"/>
    </row>
    <row r="3731" spans="2:2">
      <c r="B3731" s="323"/>
    </row>
    <row r="3732" spans="2:2">
      <c r="B3732" s="323"/>
    </row>
    <row r="3733" spans="2:2">
      <c r="B3733" s="323"/>
    </row>
    <row r="3734" spans="2:2">
      <c r="B3734" s="323"/>
    </row>
    <row r="3735" spans="2:2">
      <c r="B3735" s="323"/>
    </row>
    <row r="3736" spans="2:2">
      <c r="B3736" s="323"/>
    </row>
    <row r="3737" spans="2:2">
      <c r="B3737" s="323"/>
    </row>
    <row r="3738" spans="2:2">
      <c r="B3738" s="323"/>
    </row>
    <row r="3739" spans="2:2">
      <c r="B3739" s="323"/>
    </row>
    <row r="3740" spans="2:2">
      <c r="B3740" s="323"/>
    </row>
    <row r="3741" spans="2:2">
      <c r="B3741" s="323"/>
    </row>
    <row r="3742" spans="2:2">
      <c r="B3742" s="323"/>
    </row>
    <row r="3743" spans="2:2">
      <c r="B3743" s="323"/>
    </row>
    <row r="3744" spans="2:2">
      <c r="B3744" s="323"/>
    </row>
    <row r="3745" spans="2:2">
      <c r="B3745" s="323"/>
    </row>
    <row r="3746" spans="2:2">
      <c r="B3746" s="323"/>
    </row>
    <row r="3747" spans="2:2">
      <c r="B3747" s="323"/>
    </row>
    <row r="3748" spans="2:2">
      <c r="B3748" s="323"/>
    </row>
    <row r="3749" spans="2:2">
      <c r="B3749" s="323"/>
    </row>
    <row r="3750" spans="2:2">
      <c r="B3750" s="323"/>
    </row>
    <row r="3751" spans="2:2">
      <c r="B3751" s="323"/>
    </row>
    <row r="3752" spans="2:2">
      <c r="B3752" s="323"/>
    </row>
    <row r="3753" spans="2:2">
      <c r="B3753" s="323"/>
    </row>
    <row r="3754" spans="2:2">
      <c r="B3754" s="323"/>
    </row>
    <row r="3755" spans="2:2">
      <c r="B3755" s="323"/>
    </row>
    <row r="3756" spans="2:2">
      <c r="B3756" s="323"/>
    </row>
    <row r="3757" spans="2:2">
      <c r="B3757" s="323"/>
    </row>
    <row r="3758" spans="2:2">
      <c r="B3758" s="323"/>
    </row>
    <row r="3759" spans="2:2">
      <c r="B3759" s="323"/>
    </row>
    <row r="3760" spans="2:2">
      <c r="B3760" s="323"/>
    </row>
    <row r="3761" spans="2:2">
      <c r="B3761" s="323"/>
    </row>
    <row r="3762" spans="2:2">
      <c r="B3762" s="323"/>
    </row>
    <row r="3763" spans="2:2">
      <c r="B3763" s="323"/>
    </row>
    <row r="3764" spans="2:2">
      <c r="B3764" s="323"/>
    </row>
    <row r="3765" spans="2:2">
      <c r="B3765" s="323"/>
    </row>
    <row r="3766" spans="2:2">
      <c r="B3766" s="323"/>
    </row>
    <row r="3767" spans="2:2">
      <c r="B3767" s="323"/>
    </row>
    <row r="3768" spans="2:2">
      <c r="B3768" s="323"/>
    </row>
    <row r="3769" spans="2:2">
      <c r="B3769" s="323"/>
    </row>
    <row r="3770" spans="2:2">
      <c r="B3770" s="323"/>
    </row>
    <row r="3771" spans="2:2">
      <c r="B3771" s="323"/>
    </row>
    <row r="3772" spans="2:2">
      <c r="B3772" s="323"/>
    </row>
    <row r="3773" spans="2:2">
      <c r="B3773" s="323"/>
    </row>
    <row r="3774" spans="2:2">
      <c r="B3774" s="323"/>
    </row>
    <row r="3775" spans="2:2">
      <c r="B3775" s="323"/>
    </row>
    <row r="3776" spans="2:2">
      <c r="B3776" s="323"/>
    </row>
    <row r="3777" spans="2:2">
      <c r="B3777" s="323"/>
    </row>
    <row r="3778" spans="2:2">
      <c r="B3778" s="323"/>
    </row>
    <row r="3779" spans="2:2">
      <c r="B3779" s="323"/>
    </row>
    <row r="3780" spans="2:2">
      <c r="B3780" s="323"/>
    </row>
    <row r="3781" spans="2:2">
      <c r="B3781" s="323"/>
    </row>
    <row r="3782" spans="2:2">
      <c r="B3782" s="323"/>
    </row>
    <row r="3783" spans="2:2">
      <c r="B3783" s="323"/>
    </row>
    <row r="3784" spans="2:2">
      <c r="B3784" s="323"/>
    </row>
    <row r="3785" spans="2:2">
      <c r="B3785" s="323"/>
    </row>
    <row r="3786" spans="2:2">
      <c r="B3786" s="323"/>
    </row>
    <row r="3787" spans="2:2">
      <c r="B3787" s="323"/>
    </row>
    <row r="3788" spans="2:2">
      <c r="B3788" s="323"/>
    </row>
    <row r="3789" spans="2:2">
      <c r="B3789" s="323"/>
    </row>
    <row r="3790" spans="2:2">
      <c r="B3790" s="323"/>
    </row>
    <row r="3791" spans="2:2">
      <c r="B3791" s="323"/>
    </row>
    <row r="3792" spans="2:2">
      <c r="B3792" s="323"/>
    </row>
    <row r="3793" spans="2:2">
      <c r="B3793" s="323"/>
    </row>
    <row r="3794" spans="2:2">
      <c r="B3794" s="323"/>
    </row>
    <row r="3795" spans="2:2">
      <c r="B3795" s="323"/>
    </row>
    <row r="3796" spans="2:2">
      <c r="B3796" s="323"/>
    </row>
    <row r="3797" spans="2:2">
      <c r="B3797" s="323"/>
    </row>
    <row r="3798" spans="2:2">
      <c r="B3798" s="323"/>
    </row>
    <row r="3799" spans="2:2">
      <c r="B3799" s="323"/>
    </row>
    <row r="3800" spans="2:2">
      <c r="B3800" s="323"/>
    </row>
    <row r="3801" spans="2:2">
      <c r="B3801" s="323"/>
    </row>
    <row r="3802" spans="2:2">
      <c r="B3802" s="323"/>
    </row>
    <row r="3803" spans="2:2">
      <c r="B3803" s="323"/>
    </row>
    <row r="3804" spans="2:2">
      <c r="B3804" s="323"/>
    </row>
    <row r="3805" spans="2:2">
      <c r="B3805" s="323"/>
    </row>
    <row r="3806" spans="2:2">
      <c r="B3806" s="323"/>
    </row>
    <row r="3807" spans="2:2">
      <c r="B3807" s="323"/>
    </row>
    <row r="3808" spans="2:2">
      <c r="B3808" s="323"/>
    </row>
    <row r="3809" spans="2:2">
      <c r="B3809" s="323"/>
    </row>
    <row r="3810" spans="2:2">
      <c r="B3810" s="323"/>
    </row>
    <row r="3811" spans="2:2">
      <c r="B3811" s="323"/>
    </row>
    <row r="3812" spans="2:2">
      <c r="B3812" s="323"/>
    </row>
    <row r="3813" spans="2:2">
      <c r="B3813" s="323"/>
    </row>
    <row r="3814" spans="2:2">
      <c r="B3814" s="323"/>
    </row>
    <row r="3815" spans="2:2">
      <c r="B3815" s="323"/>
    </row>
    <row r="3816" spans="2:2">
      <c r="B3816" s="323"/>
    </row>
    <row r="3817" spans="2:2">
      <c r="B3817" s="323"/>
    </row>
    <row r="3818" spans="2:2">
      <c r="B3818" s="323"/>
    </row>
    <row r="3819" spans="2:2">
      <c r="B3819" s="323"/>
    </row>
    <row r="3820" spans="2:2">
      <c r="B3820" s="323"/>
    </row>
    <row r="3821" spans="2:2">
      <c r="B3821" s="323"/>
    </row>
    <row r="3822" spans="2:2">
      <c r="B3822" s="323"/>
    </row>
    <row r="3823" spans="2:2">
      <c r="B3823" s="323"/>
    </row>
    <row r="3824" spans="2:2">
      <c r="B3824" s="323"/>
    </row>
    <row r="3825" spans="2:2">
      <c r="B3825" s="323"/>
    </row>
    <row r="3826" spans="2:2">
      <c r="B3826" s="323"/>
    </row>
    <row r="3827" spans="2:2">
      <c r="B3827" s="323"/>
    </row>
    <row r="3828" spans="2:2">
      <c r="B3828" s="323"/>
    </row>
    <row r="3829" spans="2:2">
      <c r="B3829" s="323"/>
    </row>
    <row r="3830" spans="2:2">
      <c r="B3830" s="323"/>
    </row>
    <row r="3831" spans="2:2">
      <c r="B3831" s="323"/>
    </row>
    <row r="3832" spans="2:2">
      <c r="B3832" s="323"/>
    </row>
    <row r="3833" spans="2:2">
      <c r="B3833" s="323"/>
    </row>
    <row r="3834" spans="2:2">
      <c r="B3834" s="323"/>
    </row>
    <row r="3835" spans="2:2">
      <c r="B3835" s="323"/>
    </row>
    <row r="3836" spans="2:2">
      <c r="B3836" s="323"/>
    </row>
    <row r="3837" spans="2:2">
      <c r="B3837" s="323"/>
    </row>
    <row r="3838" spans="2:2">
      <c r="B3838" s="323"/>
    </row>
    <row r="3839" spans="2:2">
      <c r="B3839" s="323"/>
    </row>
    <row r="3840" spans="2:2">
      <c r="B3840" s="323"/>
    </row>
    <row r="3841" spans="2:2">
      <c r="B3841" s="323"/>
    </row>
    <row r="3842" spans="2:2">
      <c r="B3842" s="323"/>
    </row>
    <row r="3843" spans="2:2">
      <c r="B3843" s="323"/>
    </row>
    <row r="3844" spans="2:2">
      <c r="B3844" s="323"/>
    </row>
    <row r="3845" spans="2:2">
      <c r="B3845" s="323"/>
    </row>
    <row r="3846" spans="2:2">
      <c r="B3846" s="323"/>
    </row>
    <row r="3847" spans="2:2">
      <c r="B3847" s="323"/>
    </row>
    <row r="3848" spans="2:2">
      <c r="B3848" s="323"/>
    </row>
    <row r="3849" spans="2:2">
      <c r="B3849" s="323"/>
    </row>
    <row r="3850" spans="2:2">
      <c r="B3850" s="323"/>
    </row>
    <row r="3851" spans="2:2">
      <c r="B3851" s="323"/>
    </row>
    <row r="3852" spans="2:2">
      <c r="B3852" s="323"/>
    </row>
    <row r="3853" spans="2:2">
      <c r="B3853" s="323"/>
    </row>
    <row r="3854" spans="2:2">
      <c r="B3854" s="323"/>
    </row>
    <row r="3855" spans="2:2">
      <c r="B3855" s="323"/>
    </row>
    <row r="3856" spans="2:2">
      <c r="B3856" s="323"/>
    </row>
    <row r="3857" spans="2:2">
      <c r="B3857" s="323"/>
    </row>
    <row r="3858" spans="2:2">
      <c r="B3858" s="323"/>
    </row>
    <row r="3859" spans="2:2">
      <c r="B3859" s="323"/>
    </row>
    <row r="3860" spans="2:2">
      <c r="B3860" s="323"/>
    </row>
    <row r="3861" spans="2:2">
      <c r="B3861" s="323"/>
    </row>
    <row r="3862" spans="2:2">
      <c r="B3862" s="323"/>
    </row>
    <row r="3863" spans="2:2">
      <c r="B3863" s="323"/>
    </row>
    <row r="3864" spans="2:2">
      <c r="B3864" s="323"/>
    </row>
    <row r="3865" spans="2:2">
      <c r="B3865" s="323"/>
    </row>
    <row r="3866" spans="2:2">
      <c r="B3866" s="323"/>
    </row>
    <row r="3867" spans="2:2">
      <c r="B3867" s="323"/>
    </row>
    <row r="3868" spans="2:2">
      <c r="B3868" s="323"/>
    </row>
    <row r="3869" spans="2:2">
      <c r="B3869" s="323"/>
    </row>
    <row r="3870" spans="2:2">
      <c r="B3870" s="323"/>
    </row>
    <row r="3871" spans="2:2">
      <c r="B3871" s="323"/>
    </row>
    <row r="3872" spans="2:2">
      <c r="B3872" s="323"/>
    </row>
    <row r="3873" spans="2:2">
      <c r="B3873" s="323"/>
    </row>
    <row r="3874" spans="2:2">
      <c r="B3874" s="323"/>
    </row>
    <row r="3875" spans="2:2">
      <c r="B3875" s="323"/>
    </row>
    <row r="3876" spans="2:2">
      <c r="B3876" s="323"/>
    </row>
    <row r="3877" spans="2:2">
      <c r="B3877" s="323"/>
    </row>
    <row r="3878" spans="2:2">
      <c r="B3878" s="323"/>
    </row>
    <row r="3879" spans="2:2">
      <c r="B3879" s="323"/>
    </row>
    <row r="3880" spans="2:2">
      <c r="B3880" s="323"/>
    </row>
    <row r="3881" spans="2:2">
      <c r="B3881" s="323"/>
    </row>
    <row r="3882" spans="2:2">
      <c r="B3882" s="323"/>
    </row>
    <row r="3883" spans="2:2">
      <c r="B3883" s="323"/>
    </row>
    <row r="3884" spans="2:2">
      <c r="B3884" s="323"/>
    </row>
    <row r="3885" spans="2:2">
      <c r="B3885" s="323"/>
    </row>
    <row r="3886" spans="2:2">
      <c r="B3886" s="323"/>
    </row>
    <row r="3887" spans="2:2">
      <c r="B3887" s="323"/>
    </row>
    <row r="3888" spans="2:2">
      <c r="B3888" s="323"/>
    </row>
    <row r="3889" spans="2:2">
      <c r="B3889" s="323"/>
    </row>
    <row r="3890" spans="2:2">
      <c r="B3890" s="323"/>
    </row>
    <row r="3891" spans="2:2">
      <c r="B3891" s="323"/>
    </row>
    <row r="3892" spans="2:2">
      <c r="B3892" s="323"/>
    </row>
    <row r="3893" spans="2:2">
      <c r="B3893" s="323"/>
    </row>
    <row r="3894" spans="2:2">
      <c r="B3894" s="323"/>
    </row>
    <row r="3895" spans="2:2">
      <c r="B3895" s="323"/>
    </row>
    <row r="3896" spans="2:2">
      <c r="B3896" s="323"/>
    </row>
    <row r="3897" spans="2:2">
      <c r="B3897" s="323"/>
    </row>
    <row r="3898" spans="2:2">
      <c r="B3898" s="323"/>
    </row>
    <row r="3899" spans="2:2">
      <c r="B3899" s="323"/>
    </row>
    <row r="3900" spans="2:2">
      <c r="B3900" s="323"/>
    </row>
    <row r="3901" spans="2:2">
      <c r="B3901" s="323"/>
    </row>
    <row r="3902" spans="2:2">
      <c r="B3902" s="323"/>
    </row>
    <row r="3903" spans="2:2">
      <c r="B3903" s="323"/>
    </row>
    <row r="3904" spans="2:2">
      <c r="B3904" s="323"/>
    </row>
    <row r="3905" spans="2:2">
      <c r="B3905" s="323"/>
    </row>
    <row r="3906" spans="2:2">
      <c r="B3906" s="323"/>
    </row>
    <row r="3907" spans="2:2">
      <c r="B3907" s="323"/>
    </row>
    <row r="3908" spans="2:2">
      <c r="B3908" s="323"/>
    </row>
    <row r="3909" spans="2:2">
      <c r="B3909" s="323"/>
    </row>
    <row r="3910" spans="2:2">
      <c r="B3910" s="323"/>
    </row>
    <row r="3911" spans="2:2">
      <c r="B3911" s="323"/>
    </row>
    <row r="3912" spans="2:2">
      <c r="B3912" s="323"/>
    </row>
    <row r="3913" spans="2:2">
      <c r="B3913" s="323"/>
    </row>
    <row r="3914" spans="2:2">
      <c r="B3914" s="323"/>
    </row>
    <row r="3915" spans="2:2">
      <c r="B3915" s="323"/>
    </row>
    <row r="3916" spans="2:2">
      <c r="B3916" s="323"/>
    </row>
    <row r="3917" spans="2:2">
      <c r="B3917" s="323"/>
    </row>
    <row r="3918" spans="2:2">
      <c r="B3918" s="323"/>
    </row>
    <row r="3919" spans="2:2">
      <c r="B3919" s="323"/>
    </row>
    <row r="3920" spans="2:2">
      <c r="B3920" s="323"/>
    </row>
    <row r="3921" spans="2:2">
      <c r="B3921" s="323"/>
    </row>
    <row r="3922" spans="2:2">
      <c r="B3922" s="323"/>
    </row>
    <row r="3923" spans="2:2">
      <c r="B3923" s="323"/>
    </row>
    <row r="3924" spans="2:2">
      <c r="B3924" s="323"/>
    </row>
    <row r="3925" spans="2:2">
      <c r="B3925" s="323"/>
    </row>
    <row r="3926" spans="2:2">
      <c r="B3926" s="323"/>
    </row>
    <row r="3927" spans="2:2">
      <c r="B3927" s="323"/>
    </row>
    <row r="3928" spans="2:2">
      <c r="B3928" s="323"/>
    </row>
    <row r="3929" spans="2:2">
      <c r="B3929" s="323"/>
    </row>
    <row r="3930" spans="2:2">
      <c r="B3930" s="323"/>
    </row>
    <row r="3931" spans="2:2">
      <c r="B3931" s="323"/>
    </row>
    <row r="3932" spans="2:2">
      <c r="B3932" s="323"/>
    </row>
    <row r="3933" spans="2:2">
      <c r="B3933" s="323"/>
    </row>
    <row r="3934" spans="2:2">
      <c r="B3934" s="323"/>
    </row>
    <row r="3935" spans="2:2">
      <c r="B3935" s="323"/>
    </row>
    <row r="3936" spans="2:2">
      <c r="B3936" s="323"/>
    </row>
    <row r="3937" spans="2:2">
      <c r="B3937" s="323"/>
    </row>
    <row r="3938" spans="2:2">
      <c r="B3938" s="323"/>
    </row>
    <row r="3939" spans="2:2">
      <c r="B3939" s="323"/>
    </row>
    <row r="3940" spans="2:2">
      <c r="B3940" s="323"/>
    </row>
    <row r="3941" spans="2:2">
      <c r="B3941" s="323"/>
    </row>
    <row r="3942" spans="2:2">
      <c r="B3942" s="323"/>
    </row>
    <row r="3943" spans="2:2">
      <c r="B3943" s="323"/>
    </row>
    <row r="3944" spans="2:2">
      <c r="B3944" s="323"/>
    </row>
    <row r="3945" spans="2:2">
      <c r="B3945" s="323"/>
    </row>
    <row r="3946" spans="2:2">
      <c r="B3946" s="323"/>
    </row>
    <row r="3947" spans="2:2">
      <c r="B3947" s="323"/>
    </row>
    <row r="3948" spans="2:2">
      <c r="B3948" s="323"/>
    </row>
    <row r="3949" spans="2:2">
      <c r="B3949" s="323"/>
    </row>
    <row r="3950" spans="2:2">
      <c r="B3950" s="323"/>
    </row>
    <row r="3951" spans="2:2">
      <c r="B3951" s="323"/>
    </row>
    <row r="3952" spans="2:2">
      <c r="B3952" s="323"/>
    </row>
    <row r="3953" spans="2:2">
      <c r="B3953" s="323"/>
    </row>
    <row r="3954" spans="2:2">
      <c r="B3954" s="323"/>
    </row>
    <row r="3955" spans="2:2">
      <c r="B3955" s="323"/>
    </row>
    <row r="3956" spans="2:2">
      <c r="B3956" s="323"/>
    </row>
    <row r="3957" spans="2:2">
      <c r="B3957" s="323"/>
    </row>
    <row r="3958" spans="2:2">
      <c r="B3958" s="323"/>
    </row>
    <row r="3959" spans="2:2">
      <c r="B3959" s="323"/>
    </row>
    <row r="3960" spans="2:2">
      <c r="B3960" s="323"/>
    </row>
    <row r="3961" spans="2:2">
      <c r="B3961" s="323"/>
    </row>
    <row r="3962" spans="2:2">
      <c r="B3962" s="323"/>
    </row>
    <row r="3963" spans="2:2">
      <c r="B3963" s="323"/>
    </row>
    <row r="3964" spans="2:2">
      <c r="B3964" s="323"/>
    </row>
    <row r="3965" spans="2:2">
      <c r="B3965" s="323"/>
    </row>
    <row r="3966" spans="2:2">
      <c r="B3966" s="323"/>
    </row>
    <row r="3967" spans="2:2">
      <c r="B3967" s="323"/>
    </row>
    <row r="3968" spans="2:2">
      <c r="B3968" s="323"/>
    </row>
    <row r="3969" spans="2:2">
      <c r="B3969" s="323"/>
    </row>
    <row r="3970" spans="2:2">
      <c r="B3970" s="323"/>
    </row>
    <row r="3971" spans="2:2">
      <c r="B3971" s="323"/>
    </row>
    <row r="3972" spans="2:2">
      <c r="B3972" s="323"/>
    </row>
    <row r="3973" spans="2:2">
      <c r="B3973" s="323"/>
    </row>
    <row r="3974" spans="2:2">
      <c r="B3974" s="323"/>
    </row>
    <row r="3975" spans="2:2">
      <c r="B3975" s="323"/>
    </row>
    <row r="3976" spans="2:2">
      <c r="B3976" s="323"/>
    </row>
    <row r="3977" spans="2:2">
      <c r="B3977" s="323"/>
    </row>
    <row r="3978" spans="2:2">
      <c r="B3978" s="323"/>
    </row>
    <row r="3979" spans="2:2">
      <c r="B3979" s="323"/>
    </row>
    <row r="3980" spans="2:2">
      <c r="B3980" s="323"/>
    </row>
    <row r="3981" spans="2:2">
      <c r="B3981" s="323"/>
    </row>
    <row r="3982" spans="2:2">
      <c r="B3982" s="323"/>
    </row>
    <row r="3983" spans="2:2">
      <c r="B3983" s="323"/>
    </row>
    <row r="3984" spans="2:2">
      <c r="B3984" s="323"/>
    </row>
    <row r="3985" spans="2:2">
      <c r="B3985" s="323"/>
    </row>
    <row r="3986" spans="2:2">
      <c r="B3986" s="323"/>
    </row>
    <row r="3987" spans="2:2">
      <c r="B3987" s="323"/>
    </row>
    <row r="3988" spans="2:2">
      <c r="B3988" s="323"/>
    </row>
    <row r="3989" spans="2:2">
      <c r="B3989" s="323"/>
    </row>
    <row r="3990" spans="2:2">
      <c r="B3990" s="323"/>
    </row>
    <row r="3991" spans="2:2">
      <c r="B3991" s="323"/>
    </row>
    <row r="3992" spans="2:2">
      <c r="B3992" s="323"/>
    </row>
    <row r="3993" spans="2:2">
      <c r="B3993" s="323"/>
    </row>
    <row r="3994" spans="2:2">
      <c r="B3994" s="323"/>
    </row>
    <row r="3995" spans="2:2">
      <c r="B3995" s="323"/>
    </row>
    <row r="3996" spans="2:2">
      <c r="B3996" s="323"/>
    </row>
    <row r="3997" spans="2:2">
      <c r="B3997" s="323"/>
    </row>
    <row r="3998" spans="2:2">
      <c r="B3998" s="323"/>
    </row>
    <row r="3999" spans="2:2">
      <c r="B3999" s="323"/>
    </row>
    <row r="4000" spans="2:2">
      <c r="B4000" s="323"/>
    </row>
    <row r="4001" spans="2:2">
      <c r="B4001" s="323"/>
    </row>
    <row r="4002" spans="2:2">
      <c r="B4002" s="323"/>
    </row>
    <row r="4003" spans="2:2">
      <c r="B4003" s="323"/>
    </row>
    <row r="4004" spans="2:2">
      <c r="B4004" s="323"/>
    </row>
    <row r="4005" spans="2:2">
      <c r="B4005" s="323"/>
    </row>
    <row r="4006" spans="2:2">
      <c r="B4006" s="323"/>
    </row>
    <row r="4007" spans="2:2">
      <c r="B4007" s="323"/>
    </row>
    <row r="4008" spans="2:2">
      <c r="B4008" s="323"/>
    </row>
    <row r="4009" spans="2:2">
      <c r="B4009" s="323"/>
    </row>
    <row r="4010" spans="2:2">
      <c r="B4010" s="323"/>
    </row>
    <row r="4011" spans="2:2">
      <c r="B4011" s="323"/>
    </row>
    <row r="4012" spans="2:2">
      <c r="B4012" s="323"/>
    </row>
    <row r="4013" spans="2:2">
      <c r="B4013" s="323"/>
    </row>
    <row r="4014" spans="2:2">
      <c r="B4014" s="323"/>
    </row>
    <row r="4015" spans="2:2">
      <c r="B4015" s="323"/>
    </row>
    <row r="4016" spans="2:2">
      <c r="B4016" s="323"/>
    </row>
    <row r="4017" spans="2:2">
      <c r="B4017" s="323"/>
    </row>
    <row r="4018" spans="2:2">
      <c r="B4018" s="323"/>
    </row>
    <row r="4019" spans="2:2">
      <c r="B4019" s="323"/>
    </row>
    <row r="4020" spans="2:2">
      <c r="B4020" s="323"/>
    </row>
    <row r="4021" spans="2:2">
      <c r="B4021" s="323"/>
    </row>
    <row r="4022" spans="2:2">
      <c r="B4022" s="323"/>
    </row>
    <row r="4023" spans="2:2">
      <c r="B4023" s="323"/>
    </row>
    <row r="4024" spans="2:2">
      <c r="B4024" s="323"/>
    </row>
    <row r="4025" spans="2:2">
      <c r="B4025" s="323"/>
    </row>
    <row r="4026" spans="2:2">
      <c r="B4026" s="323"/>
    </row>
    <row r="4027" spans="2:2">
      <c r="B4027" s="323"/>
    </row>
    <row r="4028" spans="2:2">
      <c r="B4028" s="323"/>
    </row>
    <row r="4029" spans="2:2">
      <c r="B4029" s="323"/>
    </row>
    <row r="4030" spans="2:2">
      <c r="B4030" s="323"/>
    </row>
    <row r="4031" spans="2:2">
      <c r="B4031" s="323"/>
    </row>
    <row r="4032" spans="2:2">
      <c r="B4032" s="323"/>
    </row>
    <row r="4033" spans="2:2">
      <c r="B4033" s="323"/>
    </row>
    <row r="4034" spans="2:2">
      <c r="B4034" s="323"/>
    </row>
    <row r="4035" spans="2:2">
      <c r="B4035" s="323"/>
    </row>
    <row r="4036" spans="2:2">
      <c r="B4036" s="323"/>
    </row>
    <row r="4037" spans="2:2">
      <c r="B4037" s="323"/>
    </row>
    <row r="4038" spans="2:2">
      <c r="B4038" s="323"/>
    </row>
    <row r="4039" spans="2:2">
      <c r="B4039" s="323"/>
    </row>
    <row r="4040" spans="2:2">
      <c r="B4040" s="323"/>
    </row>
    <row r="4041" spans="2:2">
      <c r="B4041" s="323"/>
    </row>
    <row r="4042" spans="2:2">
      <c r="B4042" s="323"/>
    </row>
    <row r="4043" spans="2:2">
      <c r="B4043" s="323"/>
    </row>
    <row r="4044" spans="2:2">
      <c r="B4044" s="323"/>
    </row>
    <row r="4045" spans="2:2">
      <c r="B4045" s="323"/>
    </row>
    <row r="4046" spans="2:2">
      <c r="B4046" s="323"/>
    </row>
    <row r="4047" spans="2:2">
      <c r="B4047" s="323"/>
    </row>
    <row r="4048" spans="2:2">
      <c r="B4048" s="323"/>
    </row>
    <row r="4049" spans="2:2">
      <c r="B4049" s="323"/>
    </row>
    <row r="4050" spans="2:2">
      <c r="B4050" s="323"/>
    </row>
    <row r="4051" spans="2:2">
      <c r="B4051" s="323"/>
    </row>
    <row r="4052" spans="2:2">
      <c r="B4052" s="323"/>
    </row>
    <row r="4053" spans="2:2">
      <c r="B4053" s="323"/>
    </row>
    <row r="4054" spans="2:2">
      <c r="B4054" s="323"/>
    </row>
    <row r="4055" spans="2:2">
      <c r="B4055" s="323"/>
    </row>
    <row r="4056" spans="2:2">
      <c r="B4056" s="323"/>
    </row>
    <row r="4057" spans="2:2">
      <c r="B4057" s="323"/>
    </row>
    <row r="4058" spans="2:2">
      <c r="B4058" s="323"/>
    </row>
    <row r="4059" spans="2:2">
      <c r="B4059" s="323"/>
    </row>
    <row r="4060" spans="2:2">
      <c r="B4060" s="323"/>
    </row>
    <row r="4061" spans="2:2">
      <c r="B4061" s="323"/>
    </row>
    <row r="4062" spans="2:2">
      <c r="B4062" s="323"/>
    </row>
    <row r="4063" spans="2:2">
      <c r="B4063" s="323"/>
    </row>
    <row r="4064" spans="2:2">
      <c r="B4064" s="323"/>
    </row>
    <row r="4065" spans="2:2">
      <c r="B4065" s="323"/>
    </row>
    <row r="4066" spans="2:2">
      <c r="B4066" s="323"/>
    </row>
    <row r="4067" spans="2:2">
      <c r="B4067" s="323"/>
    </row>
    <row r="4068" spans="2:2">
      <c r="B4068" s="323"/>
    </row>
    <row r="4069" spans="2:2">
      <c r="B4069" s="323"/>
    </row>
    <row r="4070" spans="2:2">
      <c r="B4070" s="323"/>
    </row>
    <row r="4071" spans="2:2">
      <c r="B4071" s="323"/>
    </row>
    <row r="4072" spans="2:2">
      <c r="B4072" s="323"/>
    </row>
    <row r="4073" spans="2:2">
      <c r="B4073" s="323"/>
    </row>
    <row r="4074" spans="2:2">
      <c r="B4074" s="323"/>
    </row>
    <row r="4075" spans="2:2">
      <c r="B4075" s="323"/>
    </row>
    <row r="4076" spans="2:2">
      <c r="B4076" s="323"/>
    </row>
    <row r="4077" spans="2:2">
      <c r="B4077" s="323"/>
    </row>
    <row r="4078" spans="2:2">
      <c r="B4078" s="323"/>
    </row>
    <row r="4079" spans="2:2">
      <c r="B4079" s="323"/>
    </row>
    <row r="4080" spans="2:2">
      <c r="B4080" s="323"/>
    </row>
    <row r="4081" spans="2:2">
      <c r="B4081" s="323"/>
    </row>
    <row r="4082" spans="2:2">
      <c r="B4082" s="323"/>
    </row>
    <row r="4083" spans="2:2">
      <c r="B4083" s="323"/>
    </row>
    <row r="4084" spans="2:2">
      <c r="B4084" s="323"/>
    </row>
    <row r="4085" spans="2:2">
      <c r="B4085" s="323"/>
    </row>
    <row r="4086" spans="2:2">
      <c r="B4086" s="323"/>
    </row>
    <row r="4087" spans="2:2">
      <c r="B4087" s="323"/>
    </row>
    <row r="4088" spans="2:2">
      <c r="B4088" s="323"/>
    </row>
    <row r="4089" spans="2:2">
      <c r="B4089" s="323"/>
    </row>
    <row r="4090" spans="2:2">
      <c r="B4090" s="323"/>
    </row>
    <row r="4091" spans="2:2">
      <c r="B4091" s="323"/>
    </row>
    <row r="4092" spans="2:2">
      <c r="B4092" s="323"/>
    </row>
    <row r="4093" spans="2:2">
      <c r="B4093" s="323"/>
    </row>
    <row r="4094" spans="2:2">
      <c r="B4094" s="323"/>
    </row>
    <row r="4095" spans="2:2">
      <c r="B4095" s="323"/>
    </row>
    <row r="4096" spans="2:2">
      <c r="B4096" s="323"/>
    </row>
    <row r="4097" spans="2:2">
      <c r="B4097" s="323"/>
    </row>
    <row r="4098" spans="2:2">
      <c r="B4098" s="323"/>
    </row>
    <row r="4099" spans="2:2">
      <c r="B4099" s="323"/>
    </row>
    <row r="4100" spans="2:2">
      <c r="B4100" s="323"/>
    </row>
    <row r="4101" spans="2:2">
      <c r="B4101" s="323"/>
    </row>
    <row r="4102" spans="2:2">
      <c r="B4102" s="323"/>
    </row>
    <row r="4103" spans="2:2">
      <c r="B4103" s="323"/>
    </row>
    <row r="4104" spans="2:2">
      <c r="B4104" s="323"/>
    </row>
    <row r="4105" spans="2:2">
      <c r="B4105" s="323"/>
    </row>
    <row r="4106" spans="2:2">
      <c r="B4106" s="323"/>
    </row>
    <row r="4107" spans="2:2">
      <c r="B4107" s="323"/>
    </row>
    <row r="4108" spans="2:2">
      <c r="B4108" s="323"/>
    </row>
    <row r="4109" spans="2:2">
      <c r="B4109" s="323"/>
    </row>
    <row r="4110" spans="2:2">
      <c r="B4110" s="323"/>
    </row>
    <row r="4111" spans="2:2">
      <c r="B4111" s="323"/>
    </row>
    <row r="4112" spans="2:2">
      <c r="B4112" s="323"/>
    </row>
    <row r="4113" spans="2:2">
      <c r="B4113" s="323"/>
    </row>
    <row r="4114" spans="2:2">
      <c r="B4114" s="323"/>
    </row>
    <row r="4115" spans="2:2">
      <c r="B4115" s="323"/>
    </row>
    <row r="4116" spans="2:2">
      <c r="B4116" s="323"/>
    </row>
    <row r="4117" spans="2:2">
      <c r="B4117" s="323"/>
    </row>
    <row r="4118" spans="2:2">
      <c r="B4118" s="323"/>
    </row>
    <row r="4119" spans="2:2">
      <c r="B4119" s="323"/>
    </row>
    <row r="4120" spans="2:2">
      <c r="B4120" s="323"/>
    </row>
    <row r="4121" spans="2:2">
      <c r="B4121" s="323"/>
    </row>
    <row r="4122" spans="2:2">
      <c r="B4122" s="323"/>
    </row>
    <row r="4123" spans="2:2">
      <c r="B4123" s="323"/>
    </row>
    <row r="4124" spans="2:2">
      <c r="B4124" s="323"/>
    </row>
    <row r="4125" spans="2:2">
      <c r="B4125" s="323"/>
    </row>
    <row r="4126" spans="2:2">
      <c r="B4126" s="323"/>
    </row>
    <row r="4127" spans="2:2">
      <c r="B4127" s="323"/>
    </row>
    <row r="4128" spans="2:2">
      <c r="B4128" s="323"/>
    </row>
    <row r="4129" spans="2:2">
      <c r="B4129" s="323"/>
    </row>
    <row r="4130" spans="2:2">
      <c r="B4130" s="323"/>
    </row>
    <row r="4131" spans="2:2">
      <c r="B4131" s="323"/>
    </row>
    <row r="4132" spans="2:2">
      <c r="B4132" s="323"/>
    </row>
    <row r="4133" spans="2:2">
      <c r="B4133" s="323"/>
    </row>
    <row r="4134" spans="2:2">
      <c r="B4134" s="323"/>
    </row>
    <row r="4135" spans="2:2">
      <c r="B4135" s="323"/>
    </row>
    <row r="4136" spans="2:2">
      <c r="B4136" s="323"/>
    </row>
    <row r="4137" spans="2:2">
      <c r="B4137" s="323"/>
    </row>
    <row r="4138" spans="2:2">
      <c r="B4138" s="323"/>
    </row>
    <row r="4139" spans="2:2">
      <c r="B4139" s="323"/>
    </row>
    <row r="4140" spans="2:2">
      <c r="B4140" s="323"/>
    </row>
    <row r="4141" spans="2:2">
      <c r="B4141" s="323"/>
    </row>
    <row r="4142" spans="2:2">
      <c r="B4142" s="323"/>
    </row>
    <row r="4143" spans="2:2">
      <c r="B4143" s="323"/>
    </row>
    <row r="4144" spans="2:2">
      <c r="B4144" s="323"/>
    </row>
    <row r="4145" spans="2:2">
      <c r="B4145" s="323"/>
    </row>
    <row r="4146" spans="2:2">
      <c r="B4146" s="323"/>
    </row>
    <row r="4147" spans="2:2">
      <c r="B4147" s="323"/>
    </row>
    <row r="4148" spans="2:2">
      <c r="B4148" s="323"/>
    </row>
    <row r="4149" spans="2:2">
      <c r="B4149" s="323"/>
    </row>
    <row r="4150" spans="2:2">
      <c r="B4150" s="323"/>
    </row>
    <row r="4151" spans="2:2">
      <c r="B4151" s="323"/>
    </row>
    <row r="4152" spans="2:2">
      <c r="B4152" s="323"/>
    </row>
    <row r="4153" spans="2:2">
      <c r="B4153" s="323"/>
    </row>
    <row r="4154" spans="2:2">
      <c r="B4154" s="323"/>
    </row>
    <row r="4155" spans="2:2">
      <c r="B4155" s="323"/>
    </row>
    <row r="4156" spans="2:2">
      <c r="B4156" s="323"/>
    </row>
    <row r="4157" spans="2:2">
      <c r="B4157" s="323"/>
    </row>
    <row r="4158" spans="2:2">
      <c r="B4158" s="323"/>
    </row>
    <row r="4159" spans="2:2">
      <c r="B4159" s="323"/>
    </row>
    <row r="4160" spans="2:2">
      <c r="B4160" s="323"/>
    </row>
    <row r="4161" spans="2:2">
      <c r="B4161" s="323"/>
    </row>
    <row r="4162" spans="2:2">
      <c r="B4162" s="323"/>
    </row>
    <row r="4163" spans="2:2">
      <c r="B4163" s="323"/>
    </row>
    <row r="4164" spans="2:2">
      <c r="B4164" s="323"/>
    </row>
    <row r="4165" spans="2:2">
      <c r="B4165" s="323"/>
    </row>
    <row r="4166" spans="2:2">
      <c r="B4166" s="323"/>
    </row>
    <row r="4167" spans="2:2">
      <c r="B4167" s="323"/>
    </row>
    <row r="4168" spans="2:2">
      <c r="B4168" s="323"/>
    </row>
    <row r="4169" spans="2:2">
      <c r="B4169" s="323"/>
    </row>
    <row r="4170" spans="2:2">
      <c r="B4170" s="323"/>
    </row>
    <row r="4171" spans="2:2">
      <c r="B4171" s="323"/>
    </row>
    <row r="4172" spans="2:2">
      <c r="B4172" s="323"/>
    </row>
    <row r="4173" spans="2:2">
      <c r="B4173" s="323"/>
    </row>
    <row r="4174" spans="2:2">
      <c r="B4174" s="323"/>
    </row>
    <row r="4175" spans="2:2">
      <c r="B4175" s="323"/>
    </row>
    <row r="4176" spans="2:2">
      <c r="B4176" s="323"/>
    </row>
    <row r="4177" spans="2:2">
      <c r="B4177" s="323"/>
    </row>
    <row r="4178" spans="2:2">
      <c r="B4178" s="323"/>
    </row>
    <row r="4179" spans="2:2">
      <c r="B4179" s="323"/>
    </row>
    <row r="4180" spans="2:2">
      <c r="B4180" s="323"/>
    </row>
    <row r="4181" spans="2:2">
      <c r="B4181" s="323"/>
    </row>
    <row r="4182" spans="2:2">
      <c r="B4182" s="323"/>
    </row>
    <row r="4183" spans="2:2">
      <c r="B4183" s="323"/>
    </row>
    <row r="4184" spans="2:2">
      <c r="B4184" s="323"/>
    </row>
    <row r="4185" spans="2:2">
      <c r="B4185" s="323"/>
    </row>
    <row r="4186" spans="2:2">
      <c r="B4186" s="323"/>
    </row>
    <row r="4187" spans="2:2">
      <c r="B4187" s="323"/>
    </row>
    <row r="4188" spans="2:2">
      <c r="B4188" s="323"/>
    </row>
    <row r="4189" spans="2:2">
      <c r="B4189" s="323"/>
    </row>
    <row r="4190" spans="2:2">
      <c r="B4190" s="323"/>
    </row>
    <row r="4191" spans="2:2">
      <c r="B4191" s="323"/>
    </row>
    <row r="4192" spans="2:2">
      <c r="B4192" s="323"/>
    </row>
    <row r="4193" spans="2:2">
      <c r="B4193" s="323"/>
    </row>
    <row r="4194" spans="2:2">
      <c r="B4194" s="323"/>
    </row>
    <row r="4195" spans="2:2">
      <c r="B4195" s="323"/>
    </row>
    <row r="4196" spans="2:2">
      <c r="B4196" s="323"/>
    </row>
    <row r="4197" spans="2:2">
      <c r="B4197" s="323"/>
    </row>
    <row r="4198" spans="2:2">
      <c r="B4198" s="323"/>
    </row>
    <row r="4199" spans="2:2">
      <c r="B4199" s="323"/>
    </row>
    <row r="4200" spans="2:2">
      <c r="B4200" s="323"/>
    </row>
    <row r="4201" spans="2:2">
      <c r="B4201" s="323"/>
    </row>
    <row r="4202" spans="2:2">
      <c r="B4202" s="323"/>
    </row>
    <row r="4203" spans="2:2">
      <c r="B4203" s="323"/>
    </row>
    <row r="4204" spans="2:2">
      <c r="B4204" s="323"/>
    </row>
    <row r="4205" spans="2:2">
      <c r="B4205" s="323"/>
    </row>
    <row r="4206" spans="2:2">
      <c r="B4206" s="323"/>
    </row>
    <row r="4207" spans="2:2">
      <c r="B4207" s="323"/>
    </row>
    <row r="4208" spans="2:2">
      <c r="B4208" s="323"/>
    </row>
    <row r="4209" spans="2:2">
      <c r="B4209" s="323"/>
    </row>
    <row r="4210" spans="2:2">
      <c r="B4210" s="323"/>
    </row>
    <row r="4211" spans="2:2">
      <c r="B4211" s="323"/>
    </row>
    <row r="4212" spans="2:2">
      <c r="B4212" s="323"/>
    </row>
    <row r="4213" spans="2:2">
      <c r="B4213" s="323"/>
    </row>
    <row r="4214" spans="2:2">
      <c r="B4214" s="323"/>
    </row>
    <row r="4215" spans="2:2">
      <c r="B4215" s="323"/>
    </row>
    <row r="4216" spans="2:2">
      <c r="B4216" s="323"/>
    </row>
    <row r="4217" spans="2:2">
      <c r="B4217" s="323"/>
    </row>
    <row r="4218" spans="2:2">
      <c r="B4218" s="323"/>
    </row>
    <row r="4219" spans="2:2">
      <c r="B4219" s="323"/>
    </row>
    <row r="4220" spans="2:2">
      <c r="B4220" s="323"/>
    </row>
    <row r="4221" spans="2:2">
      <c r="B4221" s="323"/>
    </row>
    <row r="4222" spans="2:2">
      <c r="B4222" s="323"/>
    </row>
    <row r="4223" spans="2:2">
      <c r="B4223" s="323"/>
    </row>
    <row r="4224" spans="2:2">
      <c r="B4224" s="323"/>
    </row>
    <row r="4225" spans="2:2">
      <c r="B4225" s="323"/>
    </row>
    <row r="4226" spans="2:2">
      <c r="B4226" s="323"/>
    </row>
    <row r="4227" spans="2:2">
      <c r="B4227" s="323"/>
    </row>
    <row r="4228" spans="2:2">
      <c r="B4228" s="323"/>
    </row>
    <row r="4229" spans="2:2">
      <c r="B4229" s="323"/>
    </row>
    <row r="4230" spans="2:2">
      <c r="B4230" s="323"/>
    </row>
    <row r="4231" spans="2:2">
      <c r="B4231" s="323"/>
    </row>
    <row r="4232" spans="2:2">
      <c r="B4232" s="323"/>
    </row>
    <row r="4233" spans="2:2">
      <c r="B4233" s="323"/>
    </row>
    <row r="4234" spans="2:2">
      <c r="B4234" s="323"/>
    </row>
    <row r="4235" spans="2:2">
      <c r="B4235" s="323"/>
    </row>
    <row r="4236" spans="2:2">
      <c r="B4236" s="323"/>
    </row>
    <row r="4237" spans="2:2">
      <c r="B4237" s="323"/>
    </row>
    <row r="4238" spans="2:2">
      <c r="B4238" s="323"/>
    </row>
    <row r="4239" spans="2:2">
      <c r="B4239" s="323"/>
    </row>
    <row r="4240" spans="2:2">
      <c r="B4240" s="323"/>
    </row>
    <row r="4241" spans="2:2">
      <c r="B4241" s="323"/>
    </row>
    <row r="4242" spans="2:2">
      <c r="B4242" s="323"/>
    </row>
    <row r="4243" spans="2:2">
      <c r="B4243" s="323"/>
    </row>
    <row r="4244" spans="2:2">
      <c r="B4244" s="323"/>
    </row>
    <row r="4245" spans="2:2">
      <c r="B4245" s="323"/>
    </row>
    <row r="4246" spans="2:2">
      <c r="B4246" s="323"/>
    </row>
    <row r="4247" spans="2:2">
      <c r="B4247" s="323"/>
    </row>
    <row r="4248" spans="2:2">
      <c r="B4248" s="323"/>
    </row>
    <row r="4249" spans="2:2">
      <c r="B4249" s="323"/>
    </row>
    <row r="4250" spans="2:2">
      <c r="B4250" s="323"/>
    </row>
    <row r="4251" spans="2:2">
      <c r="B4251" s="323"/>
    </row>
    <row r="4252" spans="2:2">
      <c r="B4252" s="323"/>
    </row>
    <row r="4253" spans="2:2">
      <c r="B4253" s="323"/>
    </row>
    <row r="4254" spans="2:2">
      <c r="B4254" s="323"/>
    </row>
    <row r="4255" spans="2:2">
      <c r="B4255" s="323"/>
    </row>
    <row r="4256" spans="2:2">
      <c r="B4256" s="323"/>
    </row>
    <row r="4257" spans="2:2">
      <c r="B4257" s="323"/>
    </row>
    <row r="4258" spans="2:2">
      <c r="B4258" s="323"/>
    </row>
    <row r="4259" spans="2:2">
      <c r="B4259" s="323"/>
    </row>
    <row r="4260" spans="2:2">
      <c r="B4260" s="323"/>
    </row>
    <row r="4261" spans="2:2">
      <c r="B4261" s="323"/>
    </row>
    <row r="4262" spans="2:2">
      <c r="B4262" s="323"/>
    </row>
    <row r="4263" spans="2:2">
      <c r="B4263" s="323"/>
    </row>
    <row r="4264" spans="2:2">
      <c r="B4264" s="323"/>
    </row>
    <row r="4265" spans="2:2">
      <c r="B4265" s="323"/>
    </row>
    <row r="4266" spans="2:2">
      <c r="B4266" s="323"/>
    </row>
    <row r="4267" spans="2:2">
      <c r="B4267" s="323"/>
    </row>
    <row r="4268" spans="2:2">
      <c r="B4268" s="323"/>
    </row>
    <row r="4269" spans="2:2">
      <c r="B4269" s="323"/>
    </row>
    <row r="4270" spans="2:2">
      <c r="B4270" s="323"/>
    </row>
    <row r="4271" spans="2:2">
      <c r="B4271" s="323"/>
    </row>
    <row r="4272" spans="2:2">
      <c r="B4272" s="323"/>
    </row>
    <row r="4273" spans="2:2">
      <c r="B4273" s="323"/>
    </row>
    <row r="4274" spans="2:2">
      <c r="B4274" s="323"/>
    </row>
    <row r="4275" spans="2:2">
      <c r="B4275" s="323"/>
    </row>
    <row r="4276" spans="2:2">
      <c r="B4276" s="323"/>
    </row>
    <row r="4277" spans="2:2">
      <c r="B4277" s="323"/>
    </row>
    <row r="4278" spans="2:2">
      <c r="B4278" s="323"/>
    </row>
    <row r="4279" spans="2:2">
      <c r="B4279" s="323"/>
    </row>
    <row r="4280" spans="2:2">
      <c r="B4280" s="323"/>
    </row>
    <row r="4281" spans="2:2">
      <c r="B4281" s="323"/>
    </row>
    <row r="4282" spans="2:2">
      <c r="B4282" s="323"/>
    </row>
    <row r="4283" spans="2:2">
      <c r="B4283" s="323"/>
    </row>
    <row r="4284" spans="2:2">
      <c r="B4284" s="323"/>
    </row>
    <row r="4285" spans="2:2">
      <c r="B4285" s="323"/>
    </row>
    <row r="4286" spans="2:2">
      <c r="B4286" s="323"/>
    </row>
    <row r="4287" spans="2:2">
      <c r="B4287" s="323"/>
    </row>
    <row r="4288" spans="2:2">
      <c r="B4288" s="323"/>
    </row>
    <row r="4289" spans="2:2">
      <c r="B4289" s="323"/>
    </row>
    <row r="4290" spans="2:2">
      <c r="B4290" s="323"/>
    </row>
    <row r="4291" spans="2:2">
      <c r="B4291" s="323"/>
    </row>
    <row r="4292" spans="2:2">
      <c r="B4292" s="323"/>
    </row>
    <row r="4293" spans="2:2">
      <c r="B4293" s="323"/>
    </row>
    <row r="4294" spans="2:2">
      <c r="B4294" s="323"/>
    </row>
    <row r="4295" spans="2:2">
      <c r="B4295" s="323"/>
    </row>
    <row r="4296" spans="2:2">
      <c r="B4296" s="323"/>
    </row>
    <row r="4297" spans="2:2">
      <c r="B4297" s="323"/>
    </row>
    <row r="4298" spans="2:2">
      <c r="B4298" s="323"/>
    </row>
    <row r="4299" spans="2:2">
      <c r="B4299" s="323"/>
    </row>
    <row r="4300" spans="2:2">
      <c r="B4300" s="323"/>
    </row>
    <row r="4301" spans="2:2">
      <c r="B4301" s="323"/>
    </row>
    <row r="4302" spans="2:2">
      <c r="B4302" s="323"/>
    </row>
    <row r="4303" spans="2:2">
      <c r="B4303" s="323"/>
    </row>
    <row r="4304" spans="2:2">
      <c r="B4304" s="323"/>
    </row>
    <row r="4305" spans="2:2">
      <c r="B4305" s="323"/>
    </row>
    <row r="4306" spans="2:2">
      <c r="B4306" s="323"/>
    </row>
    <row r="4307" spans="2:2">
      <c r="B4307" s="323"/>
    </row>
    <row r="4308" spans="2:2">
      <c r="B4308" s="323"/>
    </row>
    <row r="4309" spans="2:2">
      <c r="B4309" s="323"/>
    </row>
    <row r="4310" spans="2:2">
      <c r="B4310" s="323"/>
    </row>
    <row r="4311" spans="2:2">
      <c r="B4311" s="323"/>
    </row>
    <row r="4312" spans="2:2">
      <c r="B4312" s="323"/>
    </row>
    <row r="4313" spans="2:2">
      <c r="B4313" s="323"/>
    </row>
    <row r="4314" spans="2:2">
      <c r="B4314" s="323"/>
    </row>
    <row r="4315" spans="2:2">
      <c r="B4315" s="323"/>
    </row>
    <row r="4316" spans="2:2">
      <c r="B4316" s="323"/>
    </row>
    <row r="4317" spans="2:2">
      <c r="B4317" s="323"/>
    </row>
    <row r="4318" spans="2:2">
      <c r="B4318" s="323"/>
    </row>
    <row r="4319" spans="2:2">
      <c r="B4319" s="323"/>
    </row>
    <row r="4320" spans="2:2">
      <c r="B4320" s="323"/>
    </row>
    <row r="4321" spans="2:2">
      <c r="B4321" s="323"/>
    </row>
    <row r="4322" spans="2:2">
      <c r="B4322" s="323"/>
    </row>
    <row r="4323" spans="2:2">
      <c r="B4323" s="323"/>
    </row>
    <row r="4324" spans="2:2">
      <c r="B4324" s="323"/>
    </row>
    <row r="4325" spans="2:2">
      <c r="B4325" s="323"/>
    </row>
    <row r="4326" spans="2:2">
      <c r="B4326" s="323"/>
    </row>
    <row r="4327" spans="2:2">
      <c r="B4327" s="323"/>
    </row>
    <row r="4328" spans="2:2">
      <c r="B4328" s="323"/>
    </row>
    <row r="4329" spans="2:2">
      <c r="B4329" s="323"/>
    </row>
    <row r="4330" spans="2:2">
      <c r="B4330" s="323"/>
    </row>
    <row r="4331" spans="2:2">
      <c r="B4331" s="323"/>
    </row>
    <row r="4332" spans="2:2">
      <c r="B4332" s="323"/>
    </row>
    <row r="4333" spans="2:2">
      <c r="B4333" s="323"/>
    </row>
    <row r="4334" spans="2:2">
      <c r="B4334" s="323"/>
    </row>
    <row r="4335" spans="2:2">
      <c r="B4335" s="323"/>
    </row>
    <row r="4336" spans="2:2">
      <c r="B4336" s="323"/>
    </row>
    <row r="4337" spans="2:2">
      <c r="B4337" s="323"/>
    </row>
    <row r="4338" spans="2:2">
      <c r="B4338" s="323"/>
    </row>
    <row r="4339" spans="2:2">
      <c r="B4339" s="323"/>
    </row>
    <row r="4340" spans="2:2">
      <c r="B4340" s="323"/>
    </row>
    <row r="4341" spans="2:2">
      <c r="B4341" s="323"/>
    </row>
    <row r="4342" spans="2:2">
      <c r="B4342" s="323"/>
    </row>
    <row r="4343" spans="2:2">
      <c r="B4343" s="323"/>
    </row>
    <row r="4344" spans="2:2">
      <c r="B4344" s="323"/>
    </row>
    <row r="4345" spans="2:2">
      <c r="B4345" s="323"/>
    </row>
    <row r="4346" spans="2:2">
      <c r="B4346" s="323"/>
    </row>
    <row r="4347" spans="2:2">
      <c r="B4347" s="323"/>
    </row>
    <row r="4348" spans="2:2">
      <c r="B4348" s="323"/>
    </row>
    <row r="4349" spans="2:2">
      <c r="B4349" s="323"/>
    </row>
    <row r="4350" spans="2:2">
      <c r="B4350" s="323"/>
    </row>
    <row r="4351" spans="2:2">
      <c r="B4351" s="323"/>
    </row>
    <row r="4352" spans="2:2">
      <c r="B4352" s="323"/>
    </row>
    <row r="4353" spans="2:2">
      <c r="B4353" s="323"/>
    </row>
    <row r="4354" spans="2:2">
      <c r="B4354" s="323"/>
    </row>
    <row r="4355" spans="2:2">
      <c r="B4355" s="323"/>
    </row>
    <row r="4356" spans="2:2">
      <c r="B4356" s="323"/>
    </row>
    <row r="4357" spans="2:2">
      <c r="B4357" s="323"/>
    </row>
    <row r="4358" spans="2:2">
      <c r="B4358" s="323"/>
    </row>
    <row r="4359" spans="2:2">
      <c r="B4359" s="323"/>
    </row>
    <row r="4360" spans="2:2">
      <c r="B4360" s="323"/>
    </row>
    <row r="4361" spans="2:2">
      <c r="B4361" s="323"/>
    </row>
    <row r="4362" spans="2:2">
      <c r="B4362" s="323"/>
    </row>
    <row r="4363" spans="2:2">
      <c r="B4363" s="323"/>
    </row>
    <row r="4364" spans="2:2">
      <c r="B4364" s="323"/>
    </row>
    <row r="4365" spans="2:2">
      <c r="B4365" s="323"/>
    </row>
    <row r="4366" spans="2:2">
      <c r="B4366" s="323"/>
    </row>
    <row r="4367" spans="2:2">
      <c r="B4367" s="323"/>
    </row>
    <row r="4368" spans="2:2">
      <c r="B4368" s="323"/>
    </row>
    <row r="4369" spans="2:2">
      <c r="B4369" s="323"/>
    </row>
    <row r="4370" spans="2:2">
      <c r="B4370" s="323"/>
    </row>
    <row r="4371" spans="2:2">
      <c r="B4371" s="323"/>
    </row>
    <row r="4372" spans="2:2">
      <c r="B4372" s="323"/>
    </row>
    <row r="4373" spans="2:2">
      <c r="B4373" s="323"/>
    </row>
    <row r="4374" spans="2:2">
      <c r="B4374" s="323"/>
    </row>
    <row r="4375" spans="2:2">
      <c r="B4375" s="323"/>
    </row>
    <row r="4376" spans="2:2">
      <c r="B4376" s="323"/>
    </row>
    <row r="4377" spans="2:2">
      <c r="B4377" s="323"/>
    </row>
    <row r="4378" spans="2:2">
      <c r="B4378" s="323"/>
    </row>
    <row r="4379" spans="2:2">
      <c r="B4379" s="323"/>
    </row>
    <row r="4380" spans="2:2">
      <c r="B4380" s="323"/>
    </row>
    <row r="4381" spans="2:2">
      <c r="B4381" s="323"/>
    </row>
    <row r="4382" spans="2:2">
      <c r="B4382" s="323"/>
    </row>
    <row r="4383" spans="2:2">
      <c r="B4383" s="323"/>
    </row>
    <row r="4384" spans="2:2">
      <c r="B4384" s="323"/>
    </row>
    <row r="4385" spans="2:2">
      <c r="B4385" s="323"/>
    </row>
    <row r="4386" spans="2:2">
      <c r="B4386" s="323"/>
    </row>
    <row r="4387" spans="2:2">
      <c r="B4387" s="323"/>
    </row>
    <row r="4388" spans="2:2">
      <c r="B4388" s="323"/>
    </row>
    <row r="4389" spans="2:2">
      <c r="B4389" s="323"/>
    </row>
    <row r="4390" spans="2:2">
      <c r="B4390" s="323"/>
    </row>
    <row r="4391" spans="2:2">
      <c r="B4391" s="323"/>
    </row>
    <row r="4392" spans="2:2">
      <c r="B4392" s="323"/>
    </row>
    <row r="4393" spans="2:2">
      <c r="B4393" s="323"/>
    </row>
    <row r="4394" spans="2:2">
      <c r="B4394" s="323"/>
    </row>
    <row r="4395" spans="2:2">
      <c r="B4395" s="323"/>
    </row>
    <row r="4396" spans="2:2">
      <c r="B4396" s="323"/>
    </row>
    <row r="4397" spans="2:2">
      <c r="B4397" s="323"/>
    </row>
    <row r="4398" spans="2:2">
      <c r="B4398" s="323"/>
    </row>
    <row r="4399" spans="2:2">
      <c r="B4399" s="323"/>
    </row>
    <row r="4400" spans="2:2">
      <c r="B4400" s="323"/>
    </row>
    <row r="4401" spans="2:2">
      <c r="B4401" s="323"/>
    </row>
    <row r="4402" spans="2:2">
      <c r="B4402" s="323"/>
    </row>
    <row r="4403" spans="2:2">
      <c r="B4403" s="323"/>
    </row>
    <row r="4404" spans="2:2">
      <c r="B4404" s="323"/>
    </row>
    <row r="4405" spans="2:2">
      <c r="B4405" s="323"/>
    </row>
    <row r="4406" spans="2:2">
      <c r="B4406" s="323"/>
    </row>
    <row r="4407" spans="2:2">
      <c r="B4407" s="323"/>
    </row>
    <row r="4408" spans="2:2">
      <c r="B4408" s="323"/>
    </row>
    <row r="4409" spans="2:2">
      <c r="B4409" s="323"/>
    </row>
    <row r="4410" spans="2:2">
      <c r="B4410" s="323"/>
    </row>
    <row r="4411" spans="2:2">
      <c r="B4411" s="323"/>
    </row>
    <row r="4412" spans="2:2">
      <c r="B4412" s="323"/>
    </row>
    <row r="4413" spans="2:2">
      <c r="B4413" s="323"/>
    </row>
    <row r="4414" spans="2:2">
      <c r="B4414" s="323"/>
    </row>
    <row r="4415" spans="2:2">
      <c r="B4415" s="323"/>
    </row>
    <row r="4416" spans="2:2">
      <c r="B4416" s="323"/>
    </row>
    <row r="4417" spans="2:2">
      <c r="B4417" s="323"/>
    </row>
    <row r="4418" spans="2:2">
      <c r="B4418" s="323"/>
    </row>
    <row r="4419" spans="2:2">
      <c r="B4419" s="323"/>
    </row>
    <row r="4420" spans="2:2">
      <c r="B4420" s="323"/>
    </row>
    <row r="4421" spans="2:2">
      <c r="B4421" s="323"/>
    </row>
    <row r="4422" spans="2:2">
      <c r="B4422" s="323"/>
    </row>
    <row r="4423" spans="2:2">
      <c r="B4423" s="323"/>
    </row>
    <row r="4424" spans="2:2">
      <c r="B4424" s="323"/>
    </row>
    <row r="4425" spans="2:2">
      <c r="B4425" s="323"/>
    </row>
    <row r="4426" spans="2:2">
      <c r="B4426" s="323"/>
    </row>
    <row r="4427" spans="2:2">
      <c r="B4427" s="323"/>
    </row>
    <row r="4428" spans="2:2">
      <c r="B4428" s="323"/>
    </row>
    <row r="4429" spans="2:2">
      <c r="B4429" s="323"/>
    </row>
    <row r="4430" spans="2:2">
      <c r="B4430" s="323"/>
    </row>
    <row r="4431" spans="2:2">
      <c r="B4431" s="323"/>
    </row>
    <row r="4432" spans="2:2">
      <c r="B4432" s="323"/>
    </row>
    <row r="4433" spans="2:2">
      <c r="B4433" s="323"/>
    </row>
    <row r="4434" spans="2:2">
      <c r="B4434" s="323"/>
    </row>
    <row r="4435" spans="2:2">
      <c r="B4435" s="323"/>
    </row>
    <row r="4436" spans="2:2">
      <c r="B4436" s="323"/>
    </row>
    <row r="4437" spans="2:2">
      <c r="B4437" s="323"/>
    </row>
    <row r="4438" spans="2:2">
      <c r="B4438" s="323"/>
    </row>
    <row r="4439" spans="2:2">
      <c r="B4439" s="323"/>
    </row>
    <row r="4440" spans="2:2">
      <c r="B4440" s="323"/>
    </row>
    <row r="4441" spans="2:2">
      <c r="B4441" s="323"/>
    </row>
    <row r="4442" spans="2:2">
      <c r="B4442" s="323"/>
    </row>
    <row r="4443" spans="2:2">
      <c r="B4443" s="323"/>
    </row>
    <row r="4444" spans="2:2">
      <c r="B4444" s="323"/>
    </row>
    <row r="4445" spans="2:2">
      <c r="B4445" s="323"/>
    </row>
    <row r="4446" spans="2:2">
      <c r="B4446" s="323"/>
    </row>
    <row r="4447" spans="2:2">
      <c r="B4447" s="323"/>
    </row>
    <row r="4448" spans="2:2">
      <c r="B4448" s="323"/>
    </row>
    <row r="4449" spans="2:2">
      <c r="B4449" s="323"/>
    </row>
    <row r="4450" spans="2:2">
      <c r="B4450" s="323"/>
    </row>
    <row r="4451" spans="2:2">
      <c r="B4451" s="323"/>
    </row>
    <row r="4452" spans="2:2">
      <c r="B4452" s="323"/>
    </row>
    <row r="4453" spans="2:2">
      <c r="B4453" s="323"/>
    </row>
    <row r="4454" spans="2:2">
      <c r="B4454" s="323"/>
    </row>
    <row r="4455" spans="2:2">
      <c r="B4455" s="323"/>
    </row>
    <row r="4456" spans="2:2">
      <c r="B4456" s="323"/>
    </row>
    <row r="4457" spans="2:2">
      <c r="B4457" s="323"/>
    </row>
    <row r="4458" spans="2:2">
      <c r="B4458" s="323"/>
    </row>
    <row r="4459" spans="2:2">
      <c r="B4459" s="323"/>
    </row>
    <row r="4460" spans="2:2">
      <c r="B4460" s="323"/>
    </row>
    <row r="4461" spans="2:2">
      <c r="B4461" s="323"/>
    </row>
    <row r="4462" spans="2:2">
      <c r="B4462" s="323"/>
    </row>
    <row r="4463" spans="2:2">
      <c r="B4463" s="323"/>
    </row>
    <row r="4464" spans="2:2">
      <c r="B4464" s="323"/>
    </row>
    <row r="4465" spans="2:2">
      <c r="B4465" s="323"/>
    </row>
    <row r="4466" spans="2:2">
      <c r="B4466" s="323"/>
    </row>
    <row r="4467" spans="2:2">
      <c r="B4467" s="323"/>
    </row>
    <row r="4468" spans="2:2">
      <c r="B4468" s="323"/>
    </row>
    <row r="4469" spans="2:2">
      <c r="B4469" s="323"/>
    </row>
    <row r="4470" spans="2:2">
      <c r="B4470" s="323"/>
    </row>
    <row r="4471" spans="2:2">
      <c r="B4471" s="323"/>
    </row>
    <row r="4472" spans="2:2">
      <c r="B4472" s="323"/>
    </row>
    <row r="4473" spans="2:2">
      <c r="B4473" s="323"/>
    </row>
    <row r="4474" spans="2:2">
      <c r="B4474" s="323"/>
    </row>
    <row r="4475" spans="2:2">
      <c r="B4475" s="323"/>
    </row>
    <row r="4476" spans="2:2">
      <c r="B4476" s="323"/>
    </row>
    <row r="4477" spans="2:2">
      <c r="B4477" s="323"/>
    </row>
    <row r="4478" spans="2:2">
      <c r="B4478" s="323"/>
    </row>
    <row r="4479" spans="2:2">
      <c r="B4479" s="323"/>
    </row>
    <row r="4480" spans="2:2">
      <c r="B4480" s="323"/>
    </row>
    <row r="4481" spans="2:2">
      <c r="B4481" s="323"/>
    </row>
    <row r="4482" spans="2:2">
      <c r="B4482" s="323"/>
    </row>
    <row r="4483" spans="2:2">
      <c r="B4483" s="323"/>
    </row>
    <row r="4484" spans="2:2">
      <c r="B4484" s="323"/>
    </row>
    <row r="4485" spans="2:2">
      <c r="B4485" s="323"/>
    </row>
    <row r="4486" spans="2:2">
      <c r="B4486" s="323"/>
    </row>
    <row r="4487" spans="2:2">
      <c r="B4487" s="323"/>
    </row>
    <row r="4488" spans="2:2">
      <c r="B4488" s="323"/>
    </row>
    <row r="4489" spans="2:2">
      <c r="B4489" s="323"/>
    </row>
    <row r="4490" spans="2:2">
      <c r="B4490" s="323"/>
    </row>
    <row r="4491" spans="2:2">
      <c r="B4491" s="323"/>
    </row>
    <row r="4492" spans="2:2">
      <c r="B4492" s="323"/>
    </row>
    <row r="4493" spans="2:2">
      <c r="B4493" s="323"/>
    </row>
    <row r="4494" spans="2:2">
      <c r="B4494" s="323"/>
    </row>
    <row r="4495" spans="2:2">
      <c r="B4495" s="323"/>
    </row>
    <row r="4496" spans="2:2">
      <c r="B4496" s="323"/>
    </row>
    <row r="4497" spans="2:2">
      <c r="B4497" s="323"/>
    </row>
    <row r="4498" spans="2:2">
      <c r="B4498" s="323"/>
    </row>
    <row r="4499" spans="2:2">
      <c r="B4499" s="323"/>
    </row>
    <row r="4500" spans="2:2">
      <c r="B4500" s="323"/>
    </row>
    <row r="4501" spans="2:2">
      <c r="B4501" s="323"/>
    </row>
    <row r="4502" spans="2:2">
      <c r="B4502" s="323"/>
    </row>
    <row r="4503" spans="2:2">
      <c r="B4503" s="323"/>
    </row>
    <row r="4504" spans="2:2">
      <c r="B4504" s="323"/>
    </row>
    <row r="4505" spans="2:2">
      <c r="B4505" s="323"/>
    </row>
    <row r="4506" spans="2:2">
      <c r="B4506" s="323"/>
    </row>
    <row r="4507" spans="2:2">
      <c r="B4507" s="323"/>
    </row>
    <row r="4508" spans="2:2">
      <c r="B4508" s="323"/>
    </row>
    <row r="4509" spans="2:2">
      <c r="B4509" s="323"/>
    </row>
    <row r="4510" spans="2:2">
      <c r="B4510" s="323"/>
    </row>
    <row r="4511" spans="2:2">
      <c r="B4511" s="323"/>
    </row>
    <row r="4512" spans="2:2">
      <c r="B4512" s="323"/>
    </row>
    <row r="4513" spans="2:2">
      <c r="B4513" s="323"/>
    </row>
    <row r="4514" spans="2:2">
      <c r="B4514" s="323"/>
    </row>
    <row r="4515" spans="2:2">
      <c r="B4515" s="323"/>
    </row>
    <row r="4516" spans="2:2">
      <c r="B4516" s="323"/>
    </row>
    <row r="4517" spans="2:2">
      <c r="B4517" s="323"/>
    </row>
    <row r="4518" spans="2:2">
      <c r="B4518" s="323"/>
    </row>
    <row r="4519" spans="2:2">
      <c r="B4519" s="323"/>
    </row>
    <row r="4520" spans="2:2">
      <c r="B4520" s="323"/>
    </row>
    <row r="4521" spans="2:2">
      <c r="B4521" s="323"/>
    </row>
    <row r="4522" spans="2:2">
      <c r="B4522" s="323"/>
    </row>
    <row r="4523" spans="2:2">
      <c r="B4523" s="323"/>
    </row>
    <row r="4524" spans="2:2">
      <c r="B4524" s="323"/>
    </row>
    <row r="4525" spans="2:2">
      <c r="B4525" s="323"/>
    </row>
    <row r="4526" spans="2:2">
      <c r="B4526" s="323"/>
    </row>
    <row r="4527" spans="2:2">
      <c r="B4527" s="323"/>
    </row>
    <row r="4528" spans="2:2">
      <c r="B4528" s="323"/>
    </row>
    <row r="4529" spans="2:2">
      <c r="B4529" s="323"/>
    </row>
    <row r="4530" spans="2:2">
      <c r="B4530" s="323"/>
    </row>
    <row r="4531" spans="2:2">
      <c r="B4531" s="323"/>
    </row>
    <row r="4532" spans="2:2">
      <c r="B4532" s="323"/>
    </row>
    <row r="4533" spans="2:2">
      <c r="B4533" s="323"/>
    </row>
    <row r="4534" spans="2:2">
      <c r="B4534" s="323"/>
    </row>
    <row r="4535" spans="2:2">
      <c r="B4535" s="323"/>
    </row>
    <row r="4536" spans="2:2">
      <c r="B4536" s="323"/>
    </row>
    <row r="4537" spans="2:2">
      <c r="B4537" s="323"/>
    </row>
    <row r="4538" spans="2:2">
      <c r="B4538" s="323"/>
    </row>
    <row r="4539" spans="2:2">
      <c r="B4539" s="323"/>
    </row>
    <row r="4540" spans="2:2">
      <c r="B4540" s="323"/>
    </row>
    <row r="4541" spans="2:2">
      <c r="B4541" s="323"/>
    </row>
    <row r="4542" spans="2:2">
      <c r="B4542" s="323"/>
    </row>
    <row r="4543" spans="2:2">
      <c r="B4543" s="323"/>
    </row>
    <row r="4544" spans="2:2">
      <c r="B4544" s="323"/>
    </row>
    <row r="4545" spans="2:2">
      <c r="B4545" s="323"/>
    </row>
    <row r="4546" spans="2:2">
      <c r="B4546" s="323"/>
    </row>
    <row r="4547" spans="2:2">
      <c r="B4547" s="323"/>
    </row>
    <row r="4548" spans="2:2">
      <c r="B4548" s="323"/>
    </row>
    <row r="4549" spans="2:2">
      <c r="B4549" s="323"/>
    </row>
    <row r="4550" spans="2:2">
      <c r="B4550" s="323"/>
    </row>
    <row r="4551" spans="2:2">
      <c r="B4551" s="323"/>
    </row>
    <row r="4552" spans="2:2">
      <c r="B4552" s="323"/>
    </row>
    <row r="4553" spans="2:2">
      <c r="B4553" s="323"/>
    </row>
    <row r="4554" spans="2:2">
      <c r="B4554" s="323"/>
    </row>
    <row r="4555" spans="2:2">
      <c r="B4555" s="323"/>
    </row>
    <row r="4556" spans="2:2">
      <c r="B4556" s="323"/>
    </row>
    <row r="4557" spans="2:2">
      <c r="B4557" s="323"/>
    </row>
    <row r="4558" spans="2:2">
      <c r="B4558" s="323"/>
    </row>
    <row r="4559" spans="2:2">
      <c r="B4559" s="323"/>
    </row>
    <row r="4560" spans="2:2">
      <c r="B4560" s="323"/>
    </row>
    <row r="4561" spans="2:2">
      <c r="B4561" s="323"/>
    </row>
    <row r="4562" spans="2:2">
      <c r="B4562" s="323"/>
    </row>
    <row r="4563" spans="2:2">
      <c r="B4563" s="323"/>
    </row>
    <row r="4564" spans="2:2">
      <c r="B4564" s="323"/>
    </row>
    <row r="4565" spans="2:2">
      <c r="B4565" s="323"/>
    </row>
    <row r="4566" spans="2:2">
      <c r="B4566" s="323"/>
    </row>
    <row r="4567" spans="2:2">
      <c r="B4567" s="323"/>
    </row>
    <row r="4568" spans="2:2">
      <c r="B4568" s="323"/>
    </row>
    <row r="4569" spans="2:2">
      <c r="B4569" s="323"/>
    </row>
    <row r="4570" spans="2:2">
      <c r="B4570" s="323"/>
    </row>
    <row r="4571" spans="2:2">
      <c r="B4571" s="323"/>
    </row>
    <row r="4572" spans="2:2">
      <c r="B4572" s="323"/>
    </row>
    <row r="4573" spans="2:2">
      <c r="B4573" s="323"/>
    </row>
    <row r="4574" spans="2:2">
      <c r="B4574" s="323"/>
    </row>
    <row r="4575" spans="2:2">
      <c r="B4575" s="323"/>
    </row>
    <row r="4576" spans="2:2">
      <c r="B4576" s="323"/>
    </row>
    <row r="4577" spans="2:2">
      <c r="B4577" s="323"/>
    </row>
    <row r="4578" spans="2:2">
      <c r="B4578" s="323"/>
    </row>
    <row r="4579" spans="2:2">
      <c r="B4579" s="323"/>
    </row>
    <row r="4580" spans="2:2">
      <c r="B4580" s="323"/>
    </row>
    <row r="4581" spans="2:2">
      <c r="B4581" s="323"/>
    </row>
    <row r="4582" spans="2:2">
      <c r="B4582" s="323"/>
    </row>
    <row r="4583" spans="2:2">
      <c r="B4583" s="323"/>
    </row>
    <row r="4584" spans="2:2">
      <c r="B4584" s="323"/>
    </row>
    <row r="4585" spans="2:2">
      <c r="B4585" s="323"/>
    </row>
    <row r="4586" spans="2:2">
      <c r="B4586" s="323"/>
    </row>
    <row r="4587" spans="2:2">
      <c r="B4587" s="323"/>
    </row>
    <row r="4588" spans="2:2">
      <c r="B4588" s="323"/>
    </row>
    <row r="4589" spans="2:2">
      <c r="B4589" s="323"/>
    </row>
    <row r="4590" spans="2:2">
      <c r="B4590" s="323"/>
    </row>
    <row r="4591" spans="2:2">
      <c r="B4591" s="323"/>
    </row>
    <row r="4592" spans="2:2">
      <c r="B4592" s="323"/>
    </row>
    <row r="4593" spans="2:2">
      <c r="B4593" s="323"/>
    </row>
    <row r="4594" spans="2:2">
      <c r="B4594" s="323"/>
    </row>
    <row r="4595" spans="2:2">
      <c r="B4595" s="323"/>
    </row>
    <row r="4596" spans="2:2">
      <c r="B4596" s="323"/>
    </row>
    <row r="4597" spans="2:2">
      <c r="B4597" s="323"/>
    </row>
    <row r="4598" spans="2:2">
      <c r="B4598" s="323"/>
    </row>
    <row r="4599" spans="2:2">
      <c r="B4599" s="323"/>
    </row>
    <row r="4600" spans="2:2">
      <c r="B4600" s="323"/>
    </row>
    <row r="4601" spans="2:2">
      <c r="B4601" s="323"/>
    </row>
    <row r="4602" spans="2:2">
      <c r="B4602" s="323"/>
    </row>
    <row r="4603" spans="2:2">
      <c r="B4603" s="323"/>
    </row>
    <row r="4604" spans="2:2">
      <c r="B4604" s="323"/>
    </row>
    <row r="4605" spans="2:2">
      <c r="B4605" s="323"/>
    </row>
    <row r="4606" spans="2:2">
      <c r="B4606" s="323"/>
    </row>
    <row r="4607" spans="2:2">
      <c r="B4607" s="323"/>
    </row>
    <row r="4608" spans="2:2">
      <c r="B4608" s="323"/>
    </row>
    <row r="4609" spans="2:2">
      <c r="B4609" s="323"/>
    </row>
    <row r="4610" spans="2:2">
      <c r="B4610" s="323"/>
    </row>
    <row r="4611" spans="2:2">
      <c r="B4611" s="323"/>
    </row>
    <row r="4612" spans="2:2">
      <c r="B4612" s="323"/>
    </row>
    <row r="4613" spans="2:2">
      <c r="B4613" s="323"/>
    </row>
    <row r="4614" spans="2:2">
      <c r="B4614" s="323"/>
    </row>
    <row r="4615" spans="2:2">
      <c r="B4615" s="323"/>
    </row>
    <row r="4616" spans="2:2">
      <c r="B4616" s="323"/>
    </row>
    <row r="4617" spans="2:2">
      <c r="B4617" s="323"/>
    </row>
    <row r="4618" spans="2:2">
      <c r="B4618" s="323"/>
    </row>
    <row r="4619" spans="2:2">
      <c r="B4619" s="323"/>
    </row>
    <row r="4620" spans="2:2">
      <c r="B4620" s="323"/>
    </row>
    <row r="4621" spans="2:2">
      <c r="B4621" s="323"/>
    </row>
    <row r="4622" spans="2:2">
      <c r="B4622" s="323"/>
    </row>
    <row r="4623" spans="2:2">
      <c r="B4623" s="323"/>
    </row>
    <row r="4624" spans="2:2">
      <c r="B4624" s="323"/>
    </row>
    <row r="4625" spans="2:2">
      <c r="B4625" s="323"/>
    </row>
    <row r="4626" spans="2:2">
      <c r="B4626" s="323"/>
    </row>
    <row r="4627" spans="2:2">
      <c r="B4627" s="323"/>
    </row>
    <row r="4628" spans="2:2">
      <c r="B4628" s="323"/>
    </row>
    <row r="4629" spans="2:2">
      <c r="B4629" s="323"/>
    </row>
    <row r="4630" spans="2:2">
      <c r="B4630" s="323"/>
    </row>
    <row r="4631" spans="2:2">
      <c r="B4631" s="323"/>
    </row>
    <row r="4632" spans="2:2">
      <c r="B4632" s="323"/>
    </row>
    <row r="4633" spans="2:2">
      <c r="B4633" s="323"/>
    </row>
    <row r="4634" spans="2:2">
      <c r="B4634" s="323"/>
    </row>
    <row r="4635" spans="2:2">
      <c r="B4635" s="323"/>
    </row>
    <row r="4636" spans="2:2">
      <c r="B4636" s="323"/>
    </row>
    <row r="4637" spans="2:2">
      <c r="B4637" s="323"/>
    </row>
    <row r="4638" spans="2:2">
      <c r="B4638" s="323"/>
    </row>
    <row r="4639" spans="2:2">
      <c r="B4639" s="323"/>
    </row>
    <row r="4640" spans="2:2">
      <c r="B4640" s="323"/>
    </row>
    <row r="4641" spans="2:2">
      <c r="B4641" s="323"/>
    </row>
    <row r="4642" spans="2:2">
      <c r="B4642" s="323"/>
    </row>
    <row r="4643" spans="2:2">
      <c r="B4643" s="323"/>
    </row>
    <row r="4644" spans="2:2">
      <c r="B4644" s="323"/>
    </row>
    <row r="4645" spans="2:2">
      <c r="B4645" s="323"/>
    </row>
    <row r="4646" spans="2:2">
      <c r="B4646" s="323"/>
    </row>
    <row r="4647" spans="2:2">
      <c r="B4647" s="323"/>
    </row>
    <row r="4648" spans="2:2">
      <c r="B4648" s="323"/>
    </row>
    <row r="4649" spans="2:2">
      <c r="B4649" s="323"/>
    </row>
    <row r="4650" spans="2:2">
      <c r="B4650" s="323"/>
    </row>
    <row r="4651" spans="2:2">
      <c r="B4651" s="323"/>
    </row>
    <row r="4652" spans="2:2">
      <c r="B4652" s="323"/>
    </row>
    <row r="4653" spans="2:2">
      <c r="B4653" s="323"/>
    </row>
    <row r="4654" spans="2:2">
      <c r="B4654" s="323"/>
    </row>
    <row r="4655" spans="2:2">
      <c r="B4655" s="323"/>
    </row>
    <row r="4656" spans="2:2">
      <c r="B4656" s="323"/>
    </row>
    <row r="4657" spans="2:2">
      <c r="B4657" s="323"/>
    </row>
    <row r="4658" spans="2:2">
      <c r="B4658" s="323"/>
    </row>
    <row r="4659" spans="2:2">
      <c r="B4659" s="323"/>
    </row>
    <row r="4660" spans="2:2">
      <c r="B4660" s="323"/>
    </row>
    <row r="4661" spans="2:2">
      <c r="B4661" s="323"/>
    </row>
    <row r="4662" spans="2:2">
      <c r="B4662" s="323"/>
    </row>
    <row r="4663" spans="2:2">
      <c r="B4663" s="323"/>
    </row>
    <row r="4664" spans="2:2">
      <c r="B4664" s="323"/>
    </row>
    <row r="4665" spans="2:2">
      <c r="B4665" s="323"/>
    </row>
    <row r="4666" spans="2:2">
      <c r="B4666" s="323"/>
    </row>
    <row r="4667" spans="2:2">
      <c r="B4667" s="323"/>
    </row>
    <row r="4668" spans="2:2">
      <c r="B4668" s="323"/>
    </row>
    <row r="4669" spans="2:2">
      <c r="B4669" s="323"/>
    </row>
    <row r="4670" spans="2:2">
      <c r="B4670" s="323"/>
    </row>
    <row r="4671" spans="2:2">
      <c r="B4671" s="323"/>
    </row>
    <row r="4672" spans="2:2">
      <c r="B4672" s="323"/>
    </row>
    <row r="4673" spans="2:2">
      <c r="B4673" s="323"/>
    </row>
    <row r="4674" spans="2:2">
      <c r="B4674" s="323"/>
    </row>
    <row r="4675" spans="2:2">
      <c r="B4675" s="323"/>
    </row>
    <row r="4676" spans="2:2">
      <c r="B4676" s="323"/>
    </row>
    <row r="4677" spans="2:2">
      <c r="B4677" s="323"/>
    </row>
    <row r="4678" spans="2:2">
      <c r="B4678" s="323"/>
    </row>
    <row r="4679" spans="2:2">
      <c r="B4679" s="323"/>
    </row>
    <row r="4680" spans="2:2">
      <c r="B4680" s="323"/>
    </row>
    <row r="4681" spans="2:2">
      <c r="B4681" s="323"/>
    </row>
    <row r="4682" spans="2:2">
      <c r="B4682" s="323"/>
    </row>
    <row r="4683" spans="2:2">
      <c r="B4683" s="323"/>
    </row>
    <row r="4684" spans="2:2">
      <c r="B4684" s="323"/>
    </row>
    <row r="4685" spans="2:2">
      <c r="B4685" s="323"/>
    </row>
    <row r="4686" spans="2:2">
      <c r="B4686" s="323"/>
    </row>
    <row r="4687" spans="2:2">
      <c r="B4687" s="323"/>
    </row>
    <row r="4688" spans="2:2">
      <c r="B4688" s="323"/>
    </row>
    <row r="4689" spans="2:2">
      <c r="B4689" s="323"/>
    </row>
    <row r="4690" spans="2:2">
      <c r="B4690" s="323"/>
    </row>
    <row r="4691" spans="2:2">
      <c r="B4691" s="323"/>
    </row>
    <row r="4692" spans="2:2">
      <c r="B4692" s="323"/>
    </row>
    <row r="4693" spans="2:2">
      <c r="B4693" s="323"/>
    </row>
    <row r="4694" spans="2:2">
      <c r="B4694" s="323"/>
    </row>
    <row r="4695" spans="2:2">
      <c r="B4695" s="323"/>
    </row>
    <row r="4696" spans="2:2">
      <c r="B4696" s="323"/>
    </row>
    <row r="4697" spans="2:2">
      <c r="B4697" s="323"/>
    </row>
    <row r="4698" spans="2:2">
      <c r="B4698" s="323"/>
    </row>
    <row r="4699" spans="2:2">
      <c r="B4699" s="323"/>
    </row>
    <row r="4700" spans="2:2">
      <c r="B4700" s="323"/>
    </row>
    <row r="4701" spans="2:2">
      <c r="B4701" s="323"/>
    </row>
    <row r="4702" spans="2:2">
      <c r="B4702" s="323"/>
    </row>
    <row r="4703" spans="2:2">
      <c r="B4703" s="323"/>
    </row>
    <row r="4704" spans="2:2">
      <c r="B4704" s="323"/>
    </row>
    <row r="4705" spans="2:2">
      <c r="B4705" s="323"/>
    </row>
    <row r="4706" spans="2:2">
      <c r="B4706" s="323"/>
    </row>
    <row r="4707" spans="2:2">
      <c r="B4707" s="323"/>
    </row>
    <row r="4708" spans="2:2">
      <c r="B4708" s="323"/>
    </row>
    <row r="4709" spans="2:2">
      <c r="B4709" s="323"/>
    </row>
    <row r="4710" spans="2:2">
      <c r="B4710" s="323"/>
    </row>
    <row r="4711" spans="2:2">
      <c r="B4711" s="323"/>
    </row>
    <row r="4712" spans="2:2">
      <c r="B4712" s="323"/>
    </row>
    <row r="4713" spans="2:2">
      <c r="B4713" s="323"/>
    </row>
    <row r="4714" spans="2:2">
      <c r="B4714" s="323"/>
    </row>
    <row r="4715" spans="2:2">
      <c r="B4715" s="323"/>
    </row>
    <row r="4716" spans="2:2">
      <c r="B4716" s="323"/>
    </row>
    <row r="4717" spans="2:2">
      <c r="B4717" s="323"/>
    </row>
    <row r="4718" spans="2:2">
      <c r="B4718" s="323"/>
    </row>
    <row r="4719" spans="2:2">
      <c r="B4719" s="323"/>
    </row>
    <row r="4720" spans="2:2">
      <c r="B4720" s="323"/>
    </row>
    <row r="4721" spans="2:2">
      <c r="B4721" s="323"/>
    </row>
    <row r="4722" spans="2:2">
      <c r="B4722" s="323"/>
    </row>
    <row r="4723" spans="2:2">
      <c r="B4723" s="323"/>
    </row>
    <row r="4724" spans="2:2">
      <c r="B4724" s="323"/>
    </row>
    <row r="4725" spans="2:2">
      <c r="B4725" s="323"/>
    </row>
    <row r="4726" spans="2:2">
      <c r="B4726" s="323"/>
    </row>
    <row r="4727" spans="2:2">
      <c r="B4727" s="323"/>
    </row>
    <row r="4728" spans="2:2">
      <c r="B4728" s="323"/>
    </row>
    <row r="4729" spans="2:2">
      <c r="B4729" s="323"/>
    </row>
    <row r="4730" spans="2:2">
      <c r="B4730" s="323"/>
    </row>
    <row r="4731" spans="2:2">
      <c r="B4731" s="323"/>
    </row>
    <row r="4732" spans="2:2">
      <c r="B4732" s="323"/>
    </row>
    <row r="4733" spans="2:2">
      <c r="B4733" s="323"/>
    </row>
    <row r="4734" spans="2:2">
      <c r="B4734" s="323"/>
    </row>
    <row r="4735" spans="2:2">
      <c r="B4735" s="323"/>
    </row>
    <row r="4736" spans="2:2">
      <c r="B4736" s="323"/>
    </row>
    <row r="4737" spans="2:2">
      <c r="B4737" s="323"/>
    </row>
    <row r="4738" spans="2:2">
      <c r="B4738" s="323"/>
    </row>
    <row r="4739" spans="2:2">
      <c r="B4739" s="323"/>
    </row>
    <row r="4740" spans="2:2">
      <c r="B4740" s="323"/>
    </row>
    <row r="4741" spans="2:2">
      <c r="B4741" s="323"/>
    </row>
    <row r="4742" spans="2:2">
      <c r="B4742" s="323"/>
    </row>
    <row r="4743" spans="2:2">
      <c r="B4743" s="323"/>
    </row>
    <row r="4744" spans="2:2">
      <c r="B4744" s="323"/>
    </row>
    <row r="4745" spans="2:2">
      <c r="B4745" s="323"/>
    </row>
    <row r="4746" spans="2:2">
      <c r="B4746" s="323"/>
    </row>
    <row r="4747" spans="2:2">
      <c r="B4747" s="323"/>
    </row>
    <row r="4748" spans="2:2">
      <c r="B4748" s="323"/>
    </row>
    <row r="4749" spans="2:2">
      <c r="B4749" s="323"/>
    </row>
    <row r="4750" spans="2:2">
      <c r="B4750" s="323"/>
    </row>
    <row r="4751" spans="2:2">
      <c r="B4751" s="323"/>
    </row>
    <row r="4752" spans="2:2">
      <c r="B4752" s="323"/>
    </row>
    <row r="4753" spans="2:2">
      <c r="B4753" s="323"/>
    </row>
    <row r="4754" spans="2:2">
      <c r="B4754" s="323"/>
    </row>
    <row r="4755" spans="2:2">
      <c r="B4755" s="323"/>
    </row>
    <row r="4756" spans="2:2">
      <c r="B4756" s="323"/>
    </row>
    <row r="4757" spans="2:2">
      <c r="B4757" s="323"/>
    </row>
    <row r="4758" spans="2:2">
      <c r="B4758" s="323"/>
    </row>
    <row r="4759" spans="2:2">
      <c r="B4759" s="323"/>
    </row>
    <row r="4760" spans="2:2">
      <c r="B4760" s="323"/>
    </row>
    <row r="4761" spans="2:2">
      <c r="B4761" s="323"/>
    </row>
    <row r="4762" spans="2:2">
      <c r="B4762" s="323"/>
    </row>
    <row r="4763" spans="2:2">
      <c r="B4763" s="323"/>
    </row>
    <row r="4764" spans="2:2">
      <c r="B4764" s="323"/>
    </row>
    <row r="4765" spans="2:2">
      <c r="B4765" s="323"/>
    </row>
    <row r="4766" spans="2:2">
      <c r="B4766" s="323"/>
    </row>
    <row r="4767" spans="2:2">
      <c r="B4767" s="323"/>
    </row>
    <row r="4768" spans="2:2">
      <c r="B4768" s="323"/>
    </row>
    <row r="4769" spans="2:2">
      <c r="B4769" s="323"/>
    </row>
    <row r="4770" spans="2:2">
      <c r="B4770" s="323"/>
    </row>
    <row r="4771" spans="2:2">
      <c r="B4771" s="323"/>
    </row>
    <row r="4772" spans="2:2">
      <c r="B4772" s="323"/>
    </row>
    <row r="4773" spans="2:2">
      <c r="B4773" s="323"/>
    </row>
    <row r="4774" spans="2:2">
      <c r="B4774" s="323"/>
    </row>
    <row r="4775" spans="2:2">
      <c r="B4775" s="323"/>
    </row>
    <row r="4776" spans="2:2">
      <c r="B4776" s="323"/>
    </row>
    <row r="4777" spans="2:2">
      <c r="B4777" s="323"/>
    </row>
    <row r="4778" spans="2:2">
      <c r="B4778" s="323"/>
    </row>
    <row r="4779" spans="2:2">
      <c r="B4779" s="323"/>
    </row>
    <row r="4780" spans="2:2">
      <c r="B4780" s="323"/>
    </row>
    <row r="4781" spans="2:2">
      <c r="B4781" s="323"/>
    </row>
    <row r="4782" spans="2:2">
      <c r="B4782" s="323"/>
    </row>
    <row r="4783" spans="2:2">
      <c r="B4783" s="323"/>
    </row>
    <row r="4784" spans="2:2">
      <c r="B4784" s="323"/>
    </row>
    <row r="4785" spans="2:2">
      <c r="B4785" s="323"/>
    </row>
    <row r="4786" spans="2:2">
      <c r="B4786" s="323"/>
    </row>
    <row r="4787" spans="2:2">
      <c r="B4787" s="323"/>
    </row>
    <row r="4788" spans="2:2">
      <c r="B4788" s="323"/>
    </row>
    <row r="4789" spans="2:2">
      <c r="B4789" s="323"/>
    </row>
    <row r="4790" spans="2:2">
      <c r="B4790" s="323"/>
    </row>
    <row r="4791" spans="2:2">
      <c r="B4791" s="323"/>
    </row>
    <row r="4792" spans="2:2">
      <c r="B4792" s="323"/>
    </row>
    <row r="4793" spans="2:2">
      <c r="B4793" s="323"/>
    </row>
    <row r="4794" spans="2:2">
      <c r="B4794" s="323"/>
    </row>
    <row r="4795" spans="2:2">
      <c r="B4795" s="323"/>
    </row>
    <row r="4796" spans="2:2">
      <c r="B4796" s="323"/>
    </row>
    <row r="4797" spans="2:2">
      <c r="B4797" s="323"/>
    </row>
    <row r="4798" spans="2:2">
      <c r="B4798" s="323"/>
    </row>
    <row r="4799" spans="2:2">
      <c r="B4799" s="323"/>
    </row>
    <row r="4800" spans="2:2">
      <c r="B4800" s="323"/>
    </row>
    <row r="4801" spans="2:2">
      <c r="B4801" s="323"/>
    </row>
    <row r="4802" spans="2:2">
      <c r="B4802" s="323"/>
    </row>
    <row r="4803" spans="2:2">
      <c r="B4803" s="323"/>
    </row>
    <row r="4804" spans="2:2">
      <c r="B4804" s="323"/>
    </row>
    <row r="4805" spans="2:2">
      <c r="B4805" s="323"/>
    </row>
    <row r="4806" spans="2:2">
      <c r="B4806" s="323"/>
    </row>
    <row r="4807" spans="2:2">
      <c r="B4807" s="323"/>
    </row>
    <row r="4808" spans="2:2">
      <c r="B4808" s="323"/>
    </row>
    <row r="4809" spans="2:2">
      <c r="B4809" s="323"/>
    </row>
    <row r="4810" spans="2:2">
      <c r="B4810" s="323"/>
    </row>
    <row r="4811" spans="2:2">
      <c r="B4811" s="323"/>
    </row>
    <row r="4812" spans="2:2">
      <c r="B4812" s="323"/>
    </row>
    <row r="4813" spans="2:2">
      <c r="B4813" s="323"/>
    </row>
    <row r="4814" spans="2:2">
      <c r="B4814" s="323"/>
    </row>
    <row r="4815" spans="2:2">
      <c r="B4815" s="323"/>
    </row>
    <row r="4816" spans="2:2">
      <c r="B4816" s="323"/>
    </row>
    <row r="4817" spans="2:2">
      <c r="B4817" s="323"/>
    </row>
    <row r="4818" spans="2:2">
      <c r="B4818" s="323"/>
    </row>
    <row r="4819" spans="2:2">
      <c r="B4819" s="323"/>
    </row>
    <row r="4820" spans="2:2">
      <c r="B4820" s="323"/>
    </row>
    <row r="4821" spans="2:2">
      <c r="B4821" s="323"/>
    </row>
    <row r="4822" spans="2:2">
      <c r="B4822" s="323"/>
    </row>
    <row r="4823" spans="2:2">
      <c r="B4823" s="323"/>
    </row>
    <row r="4824" spans="2:2">
      <c r="B4824" s="323"/>
    </row>
    <row r="4825" spans="2:2">
      <c r="B4825" s="323"/>
    </row>
    <row r="4826" spans="2:2">
      <c r="B4826" s="323"/>
    </row>
    <row r="4827" spans="2:2">
      <c r="B4827" s="323"/>
    </row>
    <row r="4828" spans="2:2">
      <c r="B4828" s="323"/>
    </row>
    <row r="4829" spans="2:2">
      <c r="B4829" s="323"/>
    </row>
    <row r="4830" spans="2:2">
      <c r="B4830" s="323"/>
    </row>
    <row r="4831" spans="2:2">
      <c r="B4831" s="323"/>
    </row>
    <row r="4832" spans="2:2">
      <c r="B4832" s="323"/>
    </row>
    <row r="4833" spans="2:2">
      <c r="B4833" s="323"/>
    </row>
    <row r="4834" spans="2:2">
      <c r="B4834" s="323"/>
    </row>
    <row r="4835" spans="2:2">
      <c r="B4835" s="323"/>
    </row>
    <row r="4836" spans="2:2">
      <c r="B4836" s="323"/>
    </row>
    <row r="4837" spans="2:2">
      <c r="B4837" s="323"/>
    </row>
    <row r="4838" spans="2:2">
      <c r="B4838" s="323"/>
    </row>
    <row r="4839" spans="2:2">
      <c r="B4839" s="323"/>
    </row>
    <row r="4840" spans="2:2">
      <c r="B4840" s="323"/>
    </row>
    <row r="4841" spans="2:2">
      <c r="B4841" s="323"/>
    </row>
    <row r="4842" spans="2:2">
      <c r="B4842" s="323"/>
    </row>
    <row r="4843" spans="2:2">
      <c r="B4843" s="323"/>
    </row>
    <row r="4844" spans="2:2">
      <c r="B4844" s="323"/>
    </row>
    <row r="4845" spans="2:2">
      <c r="B4845" s="323"/>
    </row>
    <row r="4846" spans="2:2">
      <c r="B4846" s="323"/>
    </row>
    <row r="4847" spans="2:2">
      <c r="B4847" s="323"/>
    </row>
    <row r="4848" spans="2:2">
      <c r="B4848" s="323"/>
    </row>
    <row r="4849" spans="2:2">
      <c r="B4849" s="323"/>
    </row>
    <row r="4850" spans="2:2">
      <c r="B4850" s="323"/>
    </row>
    <row r="4851" spans="2:2">
      <c r="B4851" s="323"/>
    </row>
    <row r="4852" spans="2:2">
      <c r="B4852" s="323"/>
    </row>
    <row r="4853" spans="2:2">
      <c r="B4853" s="323"/>
    </row>
    <row r="4854" spans="2:2">
      <c r="B4854" s="323"/>
    </row>
    <row r="4855" spans="2:2">
      <c r="B4855" s="323"/>
    </row>
    <row r="4856" spans="2:2">
      <c r="B4856" s="323"/>
    </row>
    <row r="4857" spans="2:2">
      <c r="B4857" s="323"/>
    </row>
    <row r="4858" spans="2:2">
      <c r="B4858" s="323"/>
    </row>
    <row r="4859" spans="2:2">
      <c r="B4859" s="323"/>
    </row>
    <row r="4860" spans="2:2">
      <c r="B4860" s="323"/>
    </row>
    <row r="4861" spans="2:2">
      <c r="B4861" s="323"/>
    </row>
    <row r="4862" spans="2:2">
      <c r="B4862" s="323"/>
    </row>
    <row r="4863" spans="2:2">
      <c r="B4863" s="323"/>
    </row>
    <row r="4864" spans="2:2">
      <c r="B4864" s="323"/>
    </row>
    <row r="4865" spans="2:2">
      <c r="B4865" s="323"/>
    </row>
    <row r="4866" spans="2:2">
      <c r="B4866" s="323"/>
    </row>
    <row r="4867" spans="2:2">
      <c r="B4867" s="323"/>
    </row>
    <row r="4868" spans="2:2">
      <c r="B4868" s="323"/>
    </row>
    <row r="4869" spans="2:2">
      <c r="B4869" s="323"/>
    </row>
    <row r="4870" spans="2:2">
      <c r="B4870" s="323"/>
    </row>
    <row r="4871" spans="2:2">
      <c r="B4871" s="323"/>
    </row>
    <row r="4872" spans="2:2">
      <c r="B4872" s="323"/>
    </row>
    <row r="4873" spans="2:2">
      <c r="B4873" s="323"/>
    </row>
    <row r="4874" spans="2:2">
      <c r="B4874" s="323"/>
    </row>
    <row r="4875" spans="2:2">
      <c r="B4875" s="323"/>
    </row>
    <row r="4876" spans="2:2">
      <c r="B4876" s="323"/>
    </row>
    <row r="4877" spans="2:2">
      <c r="B4877" s="323"/>
    </row>
    <row r="4878" spans="2:2">
      <c r="B4878" s="323"/>
    </row>
    <row r="4879" spans="2:2">
      <c r="B4879" s="323"/>
    </row>
    <row r="4880" spans="2:2">
      <c r="B4880" s="323"/>
    </row>
    <row r="4881" spans="2:2">
      <c r="B4881" s="323"/>
    </row>
    <row r="4882" spans="2:2">
      <c r="B4882" s="323"/>
    </row>
    <row r="4883" spans="2:2">
      <c r="B4883" s="323"/>
    </row>
    <row r="4884" spans="2:2">
      <c r="B4884" s="323"/>
    </row>
    <row r="4885" spans="2:2">
      <c r="B4885" s="323"/>
    </row>
    <row r="4886" spans="2:2">
      <c r="B4886" s="323"/>
    </row>
    <row r="4887" spans="2:2">
      <c r="B4887" s="323"/>
    </row>
    <row r="4888" spans="2:2">
      <c r="B4888" s="323"/>
    </row>
    <row r="4889" spans="2:2">
      <c r="B4889" s="323"/>
    </row>
    <row r="4890" spans="2:2">
      <c r="B4890" s="323"/>
    </row>
    <row r="4891" spans="2:2">
      <c r="B4891" s="323"/>
    </row>
    <row r="4892" spans="2:2">
      <c r="B4892" s="323"/>
    </row>
    <row r="4893" spans="2:2">
      <c r="B4893" s="323"/>
    </row>
    <row r="4894" spans="2:2">
      <c r="B4894" s="323"/>
    </row>
    <row r="4895" spans="2:2">
      <c r="B4895" s="323"/>
    </row>
    <row r="4896" spans="2:2">
      <c r="B4896" s="323"/>
    </row>
    <row r="4897" spans="2:2">
      <c r="B4897" s="323"/>
    </row>
    <row r="4898" spans="2:2">
      <c r="B4898" s="323"/>
    </row>
    <row r="4899" spans="2:2">
      <c r="B4899" s="323"/>
    </row>
    <row r="4900" spans="2:2">
      <c r="B4900" s="323"/>
    </row>
    <row r="4901" spans="2:2">
      <c r="B4901" s="323"/>
    </row>
    <row r="4902" spans="2:2">
      <c r="B4902" s="323"/>
    </row>
    <row r="4903" spans="2:2">
      <c r="B4903" s="323"/>
    </row>
    <row r="4904" spans="2:2">
      <c r="B4904" s="323"/>
    </row>
    <row r="4905" spans="2:2">
      <c r="B4905" s="323"/>
    </row>
    <row r="4906" spans="2:2">
      <c r="B4906" s="323"/>
    </row>
    <row r="4907" spans="2:2">
      <c r="B4907" s="323"/>
    </row>
    <row r="4908" spans="2:2">
      <c r="B4908" s="323"/>
    </row>
    <row r="4909" spans="2:2">
      <c r="B4909" s="323"/>
    </row>
    <row r="4910" spans="2:2">
      <c r="B4910" s="323"/>
    </row>
    <row r="4911" spans="2:2">
      <c r="B4911" s="323"/>
    </row>
    <row r="4912" spans="2:2">
      <c r="B4912" s="323"/>
    </row>
    <row r="4913" spans="2:2">
      <c r="B4913" s="323"/>
    </row>
    <row r="4914" spans="2:2">
      <c r="B4914" s="323"/>
    </row>
    <row r="4915" spans="2:2">
      <c r="B4915" s="323"/>
    </row>
    <row r="4916" spans="2:2">
      <c r="B4916" s="323"/>
    </row>
    <row r="4917" spans="2:2">
      <c r="B4917" s="323"/>
    </row>
    <row r="4918" spans="2:2">
      <c r="B4918" s="323"/>
    </row>
    <row r="4919" spans="2:2">
      <c r="B4919" s="323"/>
    </row>
    <row r="4920" spans="2:2">
      <c r="B4920" s="323"/>
    </row>
    <row r="4921" spans="2:2">
      <c r="B4921" s="323"/>
    </row>
    <row r="4922" spans="2:2">
      <c r="B4922" s="323"/>
    </row>
    <row r="4923" spans="2:2">
      <c r="B4923" s="323"/>
    </row>
    <row r="4924" spans="2:2">
      <c r="B4924" s="323"/>
    </row>
    <row r="4925" spans="2:2">
      <c r="B4925" s="323"/>
    </row>
    <row r="4926" spans="2:2">
      <c r="B4926" s="323"/>
    </row>
    <row r="4927" spans="2:2">
      <c r="B4927" s="323"/>
    </row>
    <row r="4928" spans="2:2">
      <c r="B4928" s="323"/>
    </row>
    <row r="4929" spans="2:2">
      <c r="B4929" s="323"/>
    </row>
    <row r="4930" spans="2:2">
      <c r="B4930" s="323"/>
    </row>
    <row r="4931" spans="2:2">
      <c r="B4931" s="323"/>
    </row>
    <row r="4932" spans="2:2">
      <c r="B4932" s="323"/>
    </row>
    <row r="4933" spans="2:2">
      <c r="B4933" s="323"/>
    </row>
    <row r="4934" spans="2:2">
      <c r="B4934" s="323"/>
    </row>
    <row r="4935" spans="2:2">
      <c r="B4935" s="323"/>
    </row>
    <row r="4936" spans="2:2">
      <c r="B4936" s="323"/>
    </row>
    <row r="4937" spans="2:2">
      <c r="B4937" s="323"/>
    </row>
    <row r="4938" spans="2:2">
      <c r="B4938" s="323"/>
    </row>
    <row r="4939" spans="2:2">
      <c r="B4939" s="323"/>
    </row>
    <row r="4940" spans="2:2">
      <c r="B4940" s="323"/>
    </row>
    <row r="4941" spans="2:2">
      <c r="B4941" s="323"/>
    </row>
    <row r="4942" spans="2:2">
      <c r="B4942" s="323"/>
    </row>
    <row r="4943" spans="2:2">
      <c r="B4943" s="323"/>
    </row>
    <row r="4944" spans="2:2">
      <c r="B4944" s="323"/>
    </row>
    <row r="4945" spans="2:2">
      <c r="B4945" s="323"/>
    </row>
    <row r="4946" spans="2:2">
      <c r="B4946" s="323"/>
    </row>
    <row r="4947" spans="2:2">
      <c r="B4947" s="323"/>
    </row>
    <row r="4948" spans="2:2">
      <c r="B4948" s="323"/>
    </row>
    <row r="4949" spans="2:2">
      <c r="B4949" s="323"/>
    </row>
    <row r="4950" spans="2:2">
      <c r="B4950" s="323"/>
    </row>
    <row r="4951" spans="2:2">
      <c r="B4951" s="323"/>
    </row>
    <row r="4952" spans="2:2">
      <c r="B4952" s="323"/>
    </row>
    <row r="4953" spans="2:2">
      <c r="B4953" s="323"/>
    </row>
    <row r="4954" spans="2:2">
      <c r="B4954" s="323"/>
    </row>
    <row r="4955" spans="2:2">
      <c r="B4955" s="323"/>
    </row>
    <row r="4956" spans="2:2">
      <c r="B4956" s="323"/>
    </row>
    <row r="4957" spans="2:2">
      <c r="B4957" s="323"/>
    </row>
    <row r="4958" spans="2:2">
      <c r="B4958" s="323"/>
    </row>
    <row r="4959" spans="2:2">
      <c r="B4959" s="323"/>
    </row>
    <row r="4960" spans="2:2">
      <c r="B4960" s="323"/>
    </row>
    <row r="4961" spans="2:2">
      <c r="B4961" s="323"/>
    </row>
    <row r="4962" spans="2:2">
      <c r="B4962" s="323"/>
    </row>
    <row r="4963" spans="2:2">
      <c r="B4963" s="323"/>
    </row>
    <row r="4964" spans="2:2">
      <c r="B4964" s="323"/>
    </row>
    <row r="4965" spans="2:2">
      <c r="B4965" s="323"/>
    </row>
    <row r="4966" spans="2:2">
      <c r="B4966" s="323"/>
    </row>
    <row r="4967" spans="2:2">
      <c r="B4967" s="323"/>
    </row>
    <row r="4968" spans="2:2">
      <c r="B4968" s="323"/>
    </row>
    <row r="4969" spans="2:2">
      <c r="B4969" s="323"/>
    </row>
    <row r="4970" spans="2:2">
      <c r="B4970" s="323"/>
    </row>
    <row r="4971" spans="2:2">
      <c r="B4971" s="323"/>
    </row>
    <row r="4972" spans="2:2">
      <c r="B4972" s="323"/>
    </row>
    <row r="4973" spans="2:2">
      <c r="B4973" s="323"/>
    </row>
    <row r="4974" spans="2:2">
      <c r="B4974" s="323"/>
    </row>
    <row r="4975" spans="2:2">
      <c r="B4975" s="323"/>
    </row>
    <row r="4976" spans="2:2">
      <c r="B4976" s="323"/>
    </row>
    <row r="4977" spans="2:2">
      <c r="B4977" s="323"/>
    </row>
    <row r="4978" spans="2:2">
      <c r="B4978" s="323"/>
    </row>
    <row r="4979" spans="2:2">
      <c r="B4979" s="323"/>
    </row>
    <row r="4980" spans="2:2">
      <c r="B4980" s="323"/>
    </row>
    <row r="4981" spans="2:2">
      <c r="B4981" s="323"/>
    </row>
    <row r="4982" spans="2:2">
      <c r="B4982" s="323"/>
    </row>
    <row r="4983" spans="2:2">
      <c r="B4983" s="323"/>
    </row>
    <row r="4984" spans="2:2">
      <c r="B4984" s="323"/>
    </row>
    <row r="4985" spans="2:2">
      <c r="B4985" s="323"/>
    </row>
    <row r="4986" spans="2:2">
      <c r="B4986" s="323"/>
    </row>
    <row r="4987" spans="2:2">
      <c r="B4987" s="323"/>
    </row>
    <row r="4988" spans="2:2">
      <c r="B4988" s="323"/>
    </row>
    <row r="4989" spans="2:2">
      <c r="B4989" s="323"/>
    </row>
    <row r="4990" spans="2:2">
      <c r="B4990" s="323"/>
    </row>
    <row r="4991" spans="2:2">
      <c r="B4991" s="323"/>
    </row>
    <row r="4992" spans="2:2">
      <c r="B4992" s="323"/>
    </row>
    <row r="4993" spans="2:2">
      <c r="B4993" s="323"/>
    </row>
    <row r="4994" spans="2:2">
      <c r="B4994" s="323"/>
    </row>
    <row r="4995" spans="2:2">
      <c r="B4995" s="323"/>
    </row>
    <row r="4996" spans="2:2">
      <c r="B4996" s="323"/>
    </row>
    <row r="4997" spans="2:2">
      <c r="B4997" s="323"/>
    </row>
    <row r="4998" spans="2:2">
      <c r="B4998" s="323"/>
    </row>
    <row r="4999" spans="2:2">
      <c r="B4999" s="323"/>
    </row>
    <row r="5000" spans="2:2">
      <c r="B5000" s="323"/>
    </row>
    <row r="5001" spans="2:2">
      <c r="B5001" s="323"/>
    </row>
    <row r="5002" spans="2:2">
      <c r="B5002" s="323"/>
    </row>
    <row r="5003" spans="2:2">
      <c r="B5003" s="323"/>
    </row>
    <row r="5004" spans="2:2">
      <c r="B5004" s="323"/>
    </row>
    <row r="5005" spans="2:2">
      <c r="B5005" s="323"/>
    </row>
    <row r="5006" spans="2:2">
      <c r="B5006" s="323"/>
    </row>
    <row r="5007" spans="2:2">
      <c r="B5007" s="323"/>
    </row>
    <row r="5008" spans="2:2">
      <c r="B5008" s="323"/>
    </row>
    <row r="5009" spans="2:2">
      <c r="B5009" s="323"/>
    </row>
    <row r="5010" spans="2:2">
      <c r="B5010" s="323"/>
    </row>
    <row r="5011" spans="2:2">
      <c r="B5011" s="323"/>
    </row>
    <row r="5012" spans="2:2">
      <c r="B5012" s="323"/>
    </row>
    <row r="5013" spans="2:2">
      <c r="B5013" s="323"/>
    </row>
    <row r="5014" spans="2:2">
      <c r="B5014" s="323"/>
    </row>
    <row r="5015" spans="2:2">
      <c r="B5015" s="323"/>
    </row>
    <row r="5016" spans="2:2">
      <c r="B5016" s="323"/>
    </row>
    <row r="5017" spans="2:2">
      <c r="B5017" s="323"/>
    </row>
    <row r="5018" spans="2:2">
      <c r="B5018" s="323"/>
    </row>
    <row r="5019" spans="2:2">
      <c r="B5019" s="323"/>
    </row>
    <row r="5020" spans="2:2">
      <c r="B5020" s="323"/>
    </row>
    <row r="5021" spans="2:2">
      <c r="B5021" s="323"/>
    </row>
    <row r="5022" spans="2:2">
      <c r="B5022" s="323"/>
    </row>
    <row r="5023" spans="2:2">
      <c r="B5023" s="323"/>
    </row>
    <row r="5024" spans="2:2">
      <c r="B5024" s="323"/>
    </row>
    <row r="5025" spans="2:2">
      <c r="B5025" s="323"/>
    </row>
    <row r="5026" spans="2:2">
      <c r="B5026" s="323"/>
    </row>
    <row r="5027" spans="2:2">
      <c r="B5027" s="323"/>
    </row>
    <row r="5028" spans="2:2">
      <c r="B5028" s="323"/>
    </row>
    <row r="5029" spans="2:2">
      <c r="B5029" s="323"/>
    </row>
    <row r="5030" spans="2:2">
      <c r="B5030" s="323"/>
    </row>
    <row r="5031" spans="2:2">
      <c r="B5031" s="323"/>
    </row>
    <row r="5032" spans="2:2">
      <c r="B5032" s="323"/>
    </row>
    <row r="5033" spans="2:2">
      <c r="B5033" s="323"/>
    </row>
    <row r="5034" spans="2:2">
      <c r="B5034" s="323"/>
    </row>
    <row r="5035" spans="2:2">
      <c r="B5035" s="323"/>
    </row>
    <row r="5036" spans="2:2">
      <c r="B5036" s="323"/>
    </row>
    <row r="5037" spans="2:2">
      <c r="B5037" s="323"/>
    </row>
    <row r="5038" spans="2:2">
      <c r="B5038" s="323"/>
    </row>
    <row r="5039" spans="2:2">
      <c r="B5039" s="323"/>
    </row>
    <row r="5040" spans="2:2">
      <c r="B5040" s="323"/>
    </row>
    <row r="5041" spans="2:2">
      <c r="B5041" s="323"/>
    </row>
    <row r="5042" spans="2:2">
      <c r="B5042" s="323"/>
    </row>
    <row r="5043" spans="2:2">
      <c r="B5043" s="323"/>
    </row>
    <row r="5044" spans="2:2">
      <c r="B5044" s="323"/>
    </row>
    <row r="5045" spans="2:2">
      <c r="B5045" s="323"/>
    </row>
    <row r="5046" spans="2:2">
      <c r="B5046" s="323"/>
    </row>
    <row r="5047" spans="2:2">
      <c r="B5047" s="323"/>
    </row>
    <row r="5048" spans="2:2">
      <c r="B5048" s="323"/>
    </row>
    <row r="5049" spans="2:2">
      <c r="B5049" s="323"/>
    </row>
    <row r="5050" spans="2:2">
      <c r="B5050" s="323"/>
    </row>
    <row r="5051" spans="2:2">
      <c r="B5051" s="323"/>
    </row>
    <row r="5052" spans="2:2">
      <c r="B5052" s="323"/>
    </row>
    <row r="5053" spans="2:2">
      <c r="B5053" s="323"/>
    </row>
    <row r="5054" spans="2:2">
      <c r="B5054" s="323"/>
    </row>
    <row r="5055" spans="2:2">
      <c r="B5055" s="323"/>
    </row>
    <row r="5056" spans="2:2">
      <c r="B5056" s="323"/>
    </row>
    <row r="5057" spans="2:2">
      <c r="B5057" s="323"/>
    </row>
    <row r="5058" spans="2:2">
      <c r="B5058" s="323"/>
    </row>
    <row r="5059" spans="2:2">
      <c r="B5059" s="323"/>
    </row>
    <row r="5060" spans="2:2">
      <c r="B5060" s="323"/>
    </row>
    <row r="5061" spans="2:2">
      <c r="B5061" s="323"/>
    </row>
    <row r="5062" spans="2:2">
      <c r="B5062" s="323"/>
    </row>
    <row r="5063" spans="2:2">
      <c r="B5063" s="323"/>
    </row>
    <row r="5064" spans="2:2">
      <c r="B5064" s="323"/>
    </row>
    <row r="5065" spans="2:2">
      <c r="B5065" s="323"/>
    </row>
    <row r="5066" spans="2:2">
      <c r="B5066" s="323"/>
    </row>
    <row r="5067" spans="2:2">
      <c r="B5067" s="323"/>
    </row>
    <row r="5068" spans="2:2">
      <c r="B5068" s="323"/>
    </row>
    <row r="5069" spans="2:2">
      <c r="B5069" s="323"/>
    </row>
    <row r="5070" spans="2:2">
      <c r="B5070" s="323"/>
    </row>
    <row r="5071" spans="2:2">
      <c r="B5071" s="323"/>
    </row>
    <row r="5072" spans="2:2">
      <c r="B5072" s="323"/>
    </row>
    <row r="5073" spans="2:2">
      <c r="B5073" s="323"/>
    </row>
    <row r="5074" spans="2:2">
      <c r="B5074" s="323"/>
    </row>
    <row r="5075" spans="2:2">
      <c r="B5075" s="323"/>
    </row>
    <row r="5076" spans="2:2">
      <c r="B5076" s="323"/>
    </row>
    <row r="5077" spans="2:2">
      <c r="B5077" s="323"/>
    </row>
    <row r="5078" spans="2:2">
      <c r="B5078" s="323"/>
    </row>
    <row r="5079" spans="2:2">
      <c r="B5079" s="323"/>
    </row>
    <row r="5080" spans="2:2">
      <c r="B5080" s="323"/>
    </row>
    <row r="5081" spans="2:2">
      <c r="B5081" s="323"/>
    </row>
    <row r="5082" spans="2:2">
      <c r="B5082" s="323"/>
    </row>
    <row r="5083" spans="2:2">
      <c r="B5083" s="323"/>
    </row>
    <row r="5084" spans="2:2">
      <c r="B5084" s="323"/>
    </row>
    <row r="5085" spans="2:2">
      <c r="B5085" s="323"/>
    </row>
    <row r="5086" spans="2:2">
      <c r="B5086" s="323"/>
    </row>
    <row r="5087" spans="2:2">
      <c r="B5087" s="323"/>
    </row>
    <row r="5088" spans="2:2">
      <c r="B5088" s="323"/>
    </row>
    <row r="5089" spans="2:2">
      <c r="B5089" s="323"/>
    </row>
    <row r="5090" spans="2:2">
      <c r="B5090" s="323"/>
    </row>
    <row r="5091" spans="2:2">
      <c r="B5091" s="323"/>
    </row>
    <row r="5092" spans="2:2">
      <c r="B5092" s="323"/>
    </row>
    <row r="5093" spans="2:2">
      <c r="B5093" s="323"/>
    </row>
    <row r="5094" spans="2:2">
      <c r="B5094" s="323"/>
    </row>
    <row r="5095" spans="2:2">
      <c r="B5095" s="323"/>
    </row>
    <row r="5096" spans="2:2">
      <c r="B5096" s="323"/>
    </row>
    <row r="5097" spans="2:2">
      <c r="B5097" s="323"/>
    </row>
    <row r="5098" spans="2:2">
      <c r="B5098" s="323"/>
    </row>
    <row r="5099" spans="2:2">
      <c r="B5099" s="323"/>
    </row>
    <row r="5100" spans="2:2">
      <c r="B5100" s="323"/>
    </row>
    <row r="5101" spans="2:2">
      <c r="B5101" s="323"/>
    </row>
    <row r="5102" spans="2:2">
      <c r="B5102" s="323"/>
    </row>
    <row r="5103" spans="2:2">
      <c r="B5103" s="323"/>
    </row>
    <row r="5104" spans="2:2">
      <c r="B5104" s="323"/>
    </row>
    <row r="5105" spans="2:2">
      <c r="B5105" s="323"/>
    </row>
    <row r="5106" spans="2:2">
      <c r="B5106" s="323"/>
    </row>
    <row r="5107" spans="2:2">
      <c r="B5107" s="323"/>
    </row>
    <row r="5108" spans="2:2">
      <c r="B5108" s="323"/>
    </row>
    <row r="5109" spans="2:2">
      <c r="B5109" s="323"/>
    </row>
    <row r="5110" spans="2:2">
      <c r="B5110" s="323"/>
    </row>
    <row r="5111" spans="2:2">
      <c r="B5111" s="323"/>
    </row>
    <row r="5112" spans="2:2">
      <c r="B5112" s="323"/>
    </row>
    <row r="5113" spans="2:2">
      <c r="B5113" s="323"/>
    </row>
    <row r="5114" spans="2:2">
      <c r="B5114" s="323"/>
    </row>
    <row r="5115" spans="2:2">
      <c r="B5115" s="323"/>
    </row>
    <row r="5116" spans="2:2">
      <c r="B5116" s="323"/>
    </row>
    <row r="5117" spans="2:2">
      <c r="B5117" s="323"/>
    </row>
    <row r="5118" spans="2:2">
      <c r="B5118" s="323"/>
    </row>
    <row r="5119" spans="2:2">
      <c r="B5119" s="323"/>
    </row>
    <row r="5120" spans="2:2">
      <c r="B5120" s="323"/>
    </row>
    <row r="5121" spans="2:2">
      <c r="B5121" s="323"/>
    </row>
    <row r="5122" spans="2:2">
      <c r="B5122" s="323"/>
    </row>
    <row r="5123" spans="2:2">
      <c r="B5123" s="323"/>
    </row>
    <row r="5124" spans="2:2">
      <c r="B5124" s="323"/>
    </row>
    <row r="5125" spans="2:2">
      <c r="B5125" s="323"/>
    </row>
    <row r="5126" spans="2:2">
      <c r="B5126" s="323"/>
    </row>
    <row r="5127" spans="2:2">
      <c r="B5127" s="323"/>
    </row>
    <row r="5128" spans="2:2">
      <c r="B5128" s="323"/>
    </row>
    <row r="5129" spans="2:2">
      <c r="B5129" s="323"/>
    </row>
    <row r="5130" spans="2:2">
      <c r="B5130" s="323"/>
    </row>
    <row r="5131" spans="2:2">
      <c r="B5131" s="323"/>
    </row>
    <row r="5132" spans="2:2">
      <c r="B5132" s="323"/>
    </row>
    <row r="5133" spans="2:2">
      <c r="B5133" s="323"/>
    </row>
    <row r="5134" spans="2:2">
      <c r="B5134" s="323"/>
    </row>
    <row r="5135" spans="2:2">
      <c r="B5135" s="323"/>
    </row>
    <row r="5136" spans="2:2">
      <c r="B5136" s="323"/>
    </row>
    <row r="5137" spans="2:2">
      <c r="B5137" s="323"/>
    </row>
    <row r="5138" spans="2:2">
      <c r="B5138" s="323"/>
    </row>
    <row r="5139" spans="2:2">
      <c r="B5139" s="323"/>
    </row>
    <row r="5140" spans="2:2">
      <c r="B5140" s="323"/>
    </row>
    <row r="5141" spans="2:2">
      <c r="B5141" s="323"/>
    </row>
    <row r="5142" spans="2:2">
      <c r="B5142" s="323"/>
    </row>
    <row r="5143" spans="2:2">
      <c r="B5143" s="323"/>
    </row>
    <row r="5144" spans="2:2">
      <c r="B5144" s="323"/>
    </row>
    <row r="5145" spans="2:2">
      <c r="B5145" s="323"/>
    </row>
    <row r="5146" spans="2:2">
      <c r="B5146" s="323"/>
    </row>
    <row r="5147" spans="2:2">
      <c r="B5147" s="323"/>
    </row>
    <row r="5148" spans="2:2">
      <c r="B5148" s="323"/>
    </row>
    <row r="5149" spans="2:2">
      <c r="B5149" s="323"/>
    </row>
    <row r="5150" spans="2:2">
      <c r="B5150" s="323"/>
    </row>
    <row r="5151" spans="2:2">
      <c r="B5151" s="323"/>
    </row>
    <row r="5152" spans="2:2">
      <c r="B5152" s="323"/>
    </row>
    <row r="5153" spans="2:2">
      <c r="B5153" s="323"/>
    </row>
    <row r="5154" spans="2:2">
      <c r="B5154" s="323"/>
    </row>
    <row r="5155" spans="2:2">
      <c r="B5155" s="323"/>
    </row>
    <row r="5156" spans="2:2">
      <c r="B5156" s="323"/>
    </row>
    <row r="5157" spans="2:2">
      <c r="B5157" s="323"/>
    </row>
    <row r="5158" spans="2:2">
      <c r="B5158" s="323"/>
    </row>
    <row r="5159" spans="2:2">
      <c r="B5159" s="323"/>
    </row>
    <row r="5160" spans="2:2">
      <c r="B5160" s="323"/>
    </row>
    <row r="5161" spans="2:2">
      <c r="B5161" s="323"/>
    </row>
    <row r="5162" spans="2:2">
      <c r="B5162" s="323"/>
    </row>
    <row r="5163" spans="2:2">
      <c r="B5163" s="323"/>
    </row>
    <row r="5164" spans="2:2">
      <c r="B5164" s="323"/>
    </row>
    <row r="5165" spans="2:2">
      <c r="B5165" s="323"/>
    </row>
    <row r="5166" spans="2:2">
      <c r="B5166" s="323"/>
    </row>
    <row r="5167" spans="2:2">
      <c r="B5167" s="323"/>
    </row>
    <row r="5168" spans="2:2">
      <c r="B5168" s="323"/>
    </row>
    <row r="5169" spans="2:2">
      <c r="B5169" s="323"/>
    </row>
    <row r="5170" spans="2:2">
      <c r="B5170" s="323"/>
    </row>
    <row r="5171" spans="2:2">
      <c r="B5171" s="323"/>
    </row>
    <row r="5172" spans="2:2">
      <c r="B5172" s="323"/>
    </row>
    <row r="5173" spans="2:2">
      <c r="B5173" s="323"/>
    </row>
    <row r="5174" spans="2:2">
      <c r="B5174" s="323"/>
    </row>
    <row r="5175" spans="2:2">
      <c r="B5175" s="323"/>
    </row>
    <row r="5176" spans="2:2">
      <c r="B5176" s="323"/>
    </row>
    <row r="5177" spans="2:2">
      <c r="B5177" s="323"/>
    </row>
    <row r="5178" spans="2:2">
      <c r="B5178" s="323"/>
    </row>
    <row r="5179" spans="2:2">
      <c r="B5179" s="323"/>
    </row>
    <row r="5180" spans="2:2">
      <c r="B5180" s="323"/>
    </row>
    <row r="5181" spans="2:2">
      <c r="B5181" s="323"/>
    </row>
    <row r="5182" spans="2:2">
      <c r="B5182" s="323"/>
    </row>
    <row r="5183" spans="2:2">
      <c r="B5183" s="323"/>
    </row>
    <row r="5184" spans="2:2">
      <c r="B5184" s="323"/>
    </row>
    <row r="5185" spans="2:2">
      <c r="B5185" s="323"/>
    </row>
    <row r="5186" spans="2:2">
      <c r="B5186" s="323"/>
    </row>
    <row r="5187" spans="2:2">
      <c r="B5187" s="323"/>
    </row>
    <row r="5188" spans="2:2">
      <c r="B5188" s="323"/>
    </row>
    <row r="5189" spans="2:2">
      <c r="B5189" s="323"/>
    </row>
    <row r="5190" spans="2:2">
      <c r="B5190" s="323"/>
    </row>
    <row r="5191" spans="2:2">
      <c r="B5191" s="323"/>
    </row>
    <row r="5192" spans="2:2">
      <c r="B5192" s="323"/>
    </row>
    <row r="5193" spans="2:2">
      <c r="B5193" s="323"/>
    </row>
    <row r="5194" spans="2:2">
      <c r="B5194" s="323"/>
    </row>
    <row r="5195" spans="2:2">
      <c r="B5195" s="323"/>
    </row>
    <row r="5196" spans="2:2">
      <c r="B5196" s="323"/>
    </row>
    <row r="5197" spans="2:2">
      <c r="B5197" s="323"/>
    </row>
    <row r="5198" spans="2:2">
      <c r="B5198" s="323"/>
    </row>
    <row r="5199" spans="2:2">
      <c r="B5199" s="323"/>
    </row>
    <row r="5200" spans="2:2">
      <c r="B5200" s="323"/>
    </row>
    <row r="5201" spans="2:2">
      <c r="B5201" s="323"/>
    </row>
    <row r="5202" spans="2:2">
      <c r="B5202" s="323"/>
    </row>
    <row r="5203" spans="2:2">
      <c r="B5203" s="323"/>
    </row>
    <row r="5204" spans="2:2">
      <c r="B5204" s="323"/>
    </row>
    <row r="5205" spans="2:2">
      <c r="B5205" s="323"/>
    </row>
    <row r="5206" spans="2:2">
      <c r="B5206" s="323"/>
    </row>
    <row r="5207" spans="2:2">
      <c r="B5207" s="323"/>
    </row>
    <row r="5208" spans="2:2">
      <c r="B5208" s="323"/>
    </row>
    <row r="5209" spans="2:2">
      <c r="B5209" s="323"/>
    </row>
    <row r="5210" spans="2:2">
      <c r="B5210" s="323"/>
    </row>
    <row r="5211" spans="2:2">
      <c r="B5211" s="323"/>
    </row>
    <row r="5212" spans="2:2">
      <c r="B5212" s="323"/>
    </row>
    <row r="5213" spans="2:2">
      <c r="B5213" s="323"/>
    </row>
    <row r="5214" spans="2:2">
      <c r="B5214" s="323"/>
    </row>
    <row r="5215" spans="2:2">
      <c r="B5215" s="323"/>
    </row>
    <row r="5216" spans="2:2">
      <c r="B5216" s="323"/>
    </row>
    <row r="5217" spans="2:2">
      <c r="B5217" s="323"/>
    </row>
    <row r="5218" spans="2:2">
      <c r="B5218" s="323"/>
    </row>
    <row r="5219" spans="2:2">
      <c r="B5219" s="323"/>
    </row>
    <row r="5220" spans="2:2">
      <c r="B5220" s="323"/>
    </row>
    <row r="5221" spans="2:2">
      <c r="B5221" s="323"/>
    </row>
    <row r="5222" spans="2:2">
      <c r="B5222" s="323"/>
    </row>
    <row r="5223" spans="2:2">
      <c r="B5223" s="323"/>
    </row>
    <row r="5224" spans="2:2">
      <c r="B5224" s="323"/>
    </row>
    <row r="5225" spans="2:2">
      <c r="B5225" s="323"/>
    </row>
    <row r="5226" spans="2:2">
      <c r="B5226" s="323"/>
    </row>
    <row r="5227" spans="2:2">
      <c r="B5227" s="323"/>
    </row>
    <row r="5228" spans="2:2">
      <c r="B5228" s="323"/>
    </row>
    <row r="5229" spans="2:2">
      <c r="B5229" s="323"/>
    </row>
    <row r="5230" spans="2:2">
      <c r="B5230" s="323"/>
    </row>
    <row r="5231" spans="2:2">
      <c r="B5231" s="323"/>
    </row>
    <row r="5232" spans="2:2">
      <c r="B5232" s="323"/>
    </row>
    <row r="5233" spans="2:2">
      <c r="B5233" s="323"/>
    </row>
    <row r="5234" spans="2:2">
      <c r="B5234" s="323"/>
    </row>
    <row r="5235" spans="2:2">
      <c r="B5235" s="323"/>
    </row>
    <row r="5236" spans="2:2">
      <c r="B5236" s="323"/>
    </row>
    <row r="5237" spans="2:2">
      <c r="B5237" s="323"/>
    </row>
    <row r="5238" spans="2:2">
      <c r="B5238" s="323"/>
    </row>
    <row r="5239" spans="2:2">
      <c r="B5239" s="323"/>
    </row>
    <row r="5240" spans="2:2">
      <c r="B5240" s="323"/>
    </row>
    <row r="5241" spans="2:2">
      <c r="B5241" s="323"/>
    </row>
    <row r="5242" spans="2:2">
      <c r="B5242" s="323"/>
    </row>
    <row r="5243" spans="2:2">
      <c r="B5243" s="323"/>
    </row>
    <row r="5244" spans="2:2">
      <c r="B5244" s="323"/>
    </row>
    <row r="5245" spans="2:2">
      <c r="B5245" s="323"/>
    </row>
    <row r="5246" spans="2:2">
      <c r="B5246" s="323"/>
    </row>
    <row r="5247" spans="2:2">
      <c r="B5247" s="323"/>
    </row>
    <row r="5248" spans="2:2">
      <c r="B5248" s="323"/>
    </row>
    <row r="5249" spans="2:2">
      <c r="B5249" s="323"/>
    </row>
    <row r="5250" spans="2:2">
      <c r="B5250" s="323"/>
    </row>
    <row r="5251" spans="2:2">
      <c r="B5251" s="323"/>
    </row>
    <row r="5252" spans="2:2">
      <c r="B5252" s="323"/>
    </row>
    <row r="5253" spans="2:2">
      <c r="B5253" s="323"/>
    </row>
    <row r="5254" spans="2:2">
      <c r="B5254" s="323"/>
    </row>
    <row r="5255" spans="2:2">
      <c r="B5255" s="323"/>
    </row>
    <row r="5256" spans="2:2">
      <c r="B5256" s="323"/>
    </row>
    <row r="5257" spans="2:2">
      <c r="B5257" s="323"/>
    </row>
    <row r="5258" spans="2:2">
      <c r="B5258" s="323"/>
    </row>
    <row r="5259" spans="2:2">
      <c r="B5259" s="323"/>
    </row>
    <row r="5260" spans="2:2">
      <c r="B5260" s="323"/>
    </row>
    <row r="5261" spans="2:2">
      <c r="B5261" s="323"/>
    </row>
    <row r="5262" spans="2:2">
      <c r="B5262" s="323"/>
    </row>
    <row r="5263" spans="2:2">
      <c r="B5263" s="323"/>
    </row>
    <row r="5264" spans="2:2">
      <c r="B5264" s="323"/>
    </row>
    <row r="5265" spans="2:2">
      <c r="B5265" s="323"/>
    </row>
    <row r="5266" spans="2:2">
      <c r="B5266" s="323"/>
    </row>
    <row r="5267" spans="2:2">
      <c r="B5267" s="323"/>
    </row>
    <row r="5268" spans="2:2">
      <c r="B5268" s="323"/>
    </row>
    <row r="5269" spans="2:2">
      <c r="B5269" s="323"/>
    </row>
    <row r="5270" spans="2:2">
      <c r="B5270" s="323"/>
    </row>
    <row r="5271" spans="2:2">
      <c r="B5271" s="323"/>
    </row>
    <row r="5272" spans="2:2">
      <c r="B5272" s="323"/>
    </row>
    <row r="5273" spans="2:2">
      <c r="B5273" s="323"/>
    </row>
    <row r="5274" spans="2:2">
      <c r="B5274" s="323"/>
    </row>
    <row r="5275" spans="2:2">
      <c r="B5275" s="323"/>
    </row>
    <row r="5276" spans="2:2">
      <c r="B5276" s="323"/>
    </row>
    <row r="5277" spans="2:2">
      <c r="B5277" s="323"/>
    </row>
    <row r="5278" spans="2:2">
      <c r="B5278" s="323"/>
    </row>
    <row r="5279" spans="2:2">
      <c r="B5279" s="323"/>
    </row>
    <row r="5280" spans="2:2">
      <c r="B5280" s="323"/>
    </row>
    <row r="5281" spans="2:2">
      <c r="B5281" s="323"/>
    </row>
    <row r="5282" spans="2:2">
      <c r="B5282" s="323"/>
    </row>
    <row r="5283" spans="2:2">
      <c r="B5283" s="323"/>
    </row>
    <row r="5284" spans="2:2">
      <c r="B5284" s="323"/>
    </row>
    <row r="5285" spans="2:2">
      <c r="B5285" s="323"/>
    </row>
    <row r="5286" spans="2:2">
      <c r="B5286" s="323"/>
    </row>
    <row r="5287" spans="2:2">
      <c r="B5287" s="323"/>
    </row>
    <row r="5288" spans="2:2">
      <c r="B5288" s="323"/>
    </row>
    <row r="5289" spans="2:2">
      <c r="B5289" s="323"/>
    </row>
    <row r="5290" spans="2:2">
      <c r="B5290" s="323"/>
    </row>
    <row r="5291" spans="2:2">
      <c r="B5291" s="323"/>
    </row>
    <row r="5292" spans="2:2">
      <c r="B5292" s="323"/>
    </row>
    <row r="5293" spans="2:2">
      <c r="B5293" s="323"/>
    </row>
    <row r="5294" spans="2:2">
      <c r="B5294" s="323"/>
    </row>
    <row r="5295" spans="2:2">
      <c r="B5295" s="323"/>
    </row>
    <row r="5296" spans="2:2">
      <c r="B5296" s="323"/>
    </row>
    <row r="5297" spans="2:2">
      <c r="B5297" s="323"/>
    </row>
    <row r="5298" spans="2:2">
      <c r="B5298" s="323"/>
    </row>
    <row r="5299" spans="2:2">
      <c r="B5299" s="323"/>
    </row>
    <row r="5300" spans="2:2">
      <c r="B5300" s="323"/>
    </row>
    <row r="5301" spans="2:2">
      <c r="B5301" s="323"/>
    </row>
    <row r="5302" spans="2:2">
      <c r="B5302" s="323"/>
    </row>
    <row r="5303" spans="2:2">
      <c r="B5303" s="323"/>
    </row>
    <row r="5304" spans="2:2">
      <c r="B5304" s="323"/>
    </row>
    <row r="5305" spans="2:2">
      <c r="B5305" s="323"/>
    </row>
    <row r="5306" spans="2:2">
      <c r="B5306" s="323"/>
    </row>
    <row r="5307" spans="2:2">
      <c r="B5307" s="323"/>
    </row>
    <row r="5308" spans="2:2">
      <c r="B5308" s="323"/>
    </row>
    <row r="5309" spans="2:2">
      <c r="B5309" s="323"/>
    </row>
    <row r="5310" spans="2:2">
      <c r="B5310" s="323"/>
    </row>
    <row r="5311" spans="2:2">
      <c r="B5311" s="323"/>
    </row>
    <row r="5312" spans="2:2">
      <c r="B5312" s="323"/>
    </row>
    <row r="5313" spans="2:2">
      <c r="B5313" s="323"/>
    </row>
    <row r="5314" spans="2:2">
      <c r="B5314" s="323"/>
    </row>
    <row r="5315" spans="2:2">
      <c r="B5315" s="323"/>
    </row>
    <row r="5316" spans="2:2">
      <c r="B5316" s="323"/>
    </row>
    <row r="5317" spans="2:2">
      <c r="B5317" s="323"/>
    </row>
    <row r="5318" spans="2:2">
      <c r="B5318" s="323"/>
    </row>
    <row r="5319" spans="2:2">
      <c r="B5319" s="323"/>
    </row>
    <row r="5320" spans="2:2">
      <c r="B5320" s="323"/>
    </row>
    <row r="5321" spans="2:2">
      <c r="B5321" s="323"/>
    </row>
    <row r="5322" spans="2:2">
      <c r="B5322" s="323"/>
    </row>
    <row r="5323" spans="2:2">
      <c r="B5323" s="323"/>
    </row>
    <row r="5324" spans="2:2">
      <c r="B5324" s="323"/>
    </row>
    <row r="5325" spans="2:2">
      <c r="B5325" s="323"/>
    </row>
    <row r="5326" spans="2:2">
      <c r="B5326" s="323"/>
    </row>
    <row r="5327" spans="2:2">
      <c r="B5327" s="323"/>
    </row>
    <row r="5328" spans="2:2">
      <c r="B5328" s="323"/>
    </row>
    <row r="5329" spans="2:2">
      <c r="B5329" s="323"/>
    </row>
    <row r="5330" spans="2:2">
      <c r="B5330" s="323"/>
    </row>
    <row r="5331" spans="2:2">
      <c r="B5331" s="323"/>
    </row>
    <row r="5332" spans="2:2">
      <c r="B5332" s="323"/>
    </row>
    <row r="5333" spans="2:2">
      <c r="B5333" s="323"/>
    </row>
    <row r="5334" spans="2:2">
      <c r="B5334" s="323"/>
    </row>
    <row r="5335" spans="2:2">
      <c r="B5335" s="323"/>
    </row>
    <row r="5336" spans="2:2">
      <c r="B5336" s="323"/>
    </row>
    <row r="5337" spans="2:2">
      <c r="B5337" s="323"/>
    </row>
    <row r="5338" spans="2:2">
      <c r="B5338" s="323"/>
    </row>
    <row r="5339" spans="2:2">
      <c r="B5339" s="323"/>
    </row>
    <row r="5340" spans="2:2">
      <c r="B5340" s="323"/>
    </row>
    <row r="5341" spans="2:2">
      <c r="B5341" s="323"/>
    </row>
    <row r="5342" spans="2:2">
      <c r="B5342" s="323"/>
    </row>
    <row r="5343" spans="2:2">
      <c r="B5343" s="323"/>
    </row>
    <row r="5344" spans="2:2">
      <c r="B5344" s="323"/>
    </row>
    <row r="5345" spans="2:2">
      <c r="B5345" s="323"/>
    </row>
    <row r="5346" spans="2:2">
      <c r="B5346" s="323"/>
    </row>
    <row r="5347" spans="2:2">
      <c r="B5347" s="323"/>
    </row>
    <row r="5348" spans="2:2">
      <c r="B5348" s="323"/>
    </row>
    <row r="5349" spans="2:2">
      <c r="B5349" s="323"/>
    </row>
    <row r="5350" spans="2:2">
      <c r="B5350" s="323"/>
    </row>
    <row r="5351" spans="2:2">
      <c r="B5351" s="323"/>
    </row>
    <row r="5352" spans="2:2">
      <c r="B5352" s="323"/>
    </row>
    <row r="5353" spans="2:2">
      <c r="B5353" s="323"/>
    </row>
    <row r="5354" spans="2:2">
      <c r="B5354" s="323"/>
    </row>
    <row r="5355" spans="2:2">
      <c r="B5355" s="323"/>
    </row>
    <row r="5356" spans="2:2">
      <c r="B5356" s="323"/>
    </row>
    <row r="5357" spans="2:2">
      <c r="B5357" s="323"/>
    </row>
    <row r="5358" spans="2:2">
      <c r="B5358" s="323"/>
    </row>
    <row r="5359" spans="2:2">
      <c r="B5359" s="323"/>
    </row>
    <row r="5360" spans="2:2">
      <c r="B5360" s="323"/>
    </row>
    <row r="5361" spans="2:2">
      <c r="B5361" s="323"/>
    </row>
    <row r="5362" spans="2:2">
      <c r="B5362" s="323"/>
    </row>
    <row r="5363" spans="2:2">
      <c r="B5363" s="323"/>
    </row>
    <row r="5364" spans="2:2">
      <c r="B5364" s="323"/>
    </row>
    <row r="5365" spans="2:2">
      <c r="B5365" s="323"/>
    </row>
    <row r="5366" spans="2:2">
      <c r="B5366" s="323"/>
    </row>
    <row r="5367" spans="2:2">
      <c r="B5367" s="323"/>
    </row>
    <row r="5368" spans="2:2">
      <c r="B5368" s="323"/>
    </row>
    <row r="5369" spans="2:2">
      <c r="B5369" s="323"/>
    </row>
    <row r="5370" spans="2:2">
      <c r="B5370" s="323"/>
    </row>
    <row r="5371" spans="2:2">
      <c r="B5371" s="323"/>
    </row>
    <row r="5372" spans="2:2">
      <c r="B5372" s="323"/>
    </row>
    <row r="5373" spans="2:2">
      <c r="B5373" s="323"/>
    </row>
    <row r="5374" spans="2:2">
      <c r="B5374" s="323"/>
    </row>
    <row r="5375" spans="2:2">
      <c r="B5375" s="323"/>
    </row>
    <row r="5376" spans="2:2">
      <c r="B5376" s="323"/>
    </row>
    <row r="5377" spans="2:2">
      <c r="B5377" s="323"/>
    </row>
    <row r="5378" spans="2:2">
      <c r="B5378" s="323"/>
    </row>
    <row r="5379" spans="2:2">
      <c r="B5379" s="323"/>
    </row>
    <row r="5380" spans="2:2">
      <c r="B5380" s="323"/>
    </row>
    <row r="5381" spans="2:2">
      <c r="B5381" s="323"/>
    </row>
    <row r="5382" spans="2:2">
      <c r="B5382" s="323"/>
    </row>
    <row r="5383" spans="2:2">
      <c r="B5383" s="323"/>
    </row>
    <row r="5384" spans="2:2">
      <c r="B5384" s="323"/>
    </row>
    <row r="5385" spans="2:2">
      <c r="B5385" s="323"/>
    </row>
    <row r="5386" spans="2:2">
      <c r="B5386" s="323"/>
    </row>
    <row r="5387" spans="2:2">
      <c r="B5387" s="323"/>
    </row>
    <row r="5388" spans="2:2">
      <c r="B5388" s="323"/>
    </row>
    <row r="5389" spans="2:2">
      <c r="B5389" s="323"/>
    </row>
    <row r="5390" spans="2:2">
      <c r="B5390" s="323"/>
    </row>
    <row r="5391" spans="2:2">
      <c r="B5391" s="323"/>
    </row>
    <row r="5392" spans="2:2">
      <c r="B5392" s="323"/>
    </row>
    <row r="5393" spans="2:2">
      <c r="B5393" s="323"/>
    </row>
    <row r="5394" spans="2:2">
      <c r="B5394" s="323"/>
    </row>
    <row r="5395" spans="2:2">
      <c r="B5395" s="323"/>
    </row>
    <row r="5396" spans="2:2">
      <c r="B5396" s="323"/>
    </row>
    <row r="5397" spans="2:2">
      <c r="B5397" s="323"/>
    </row>
    <row r="5398" spans="2:2">
      <c r="B5398" s="323"/>
    </row>
    <row r="5399" spans="2:2">
      <c r="B5399" s="323"/>
    </row>
    <row r="5400" spans="2:2">
      <c r="B5400" s="323"/>
    </row>
    <row r="5401" spans="2:2">
      <c r="B5401" s="323"/>
    </row>
    <row r="5402" spans="2:2">
      <c r="B5402" s="323"/>
    </row>
    <row r="5403" spans="2:2">
      <c r="B5403" s="323"/>
    </row>
    <row r="5404" spans="2:2">
      <c r="B5404" s="323"/>
    </row>
    <row r="5405" spans="2:2">
      <c r="B5405" s="323"/>
    </row>
    <row r="5406" spans="2:2">
      <c r="B5406" s="323"/>
    </row>
    <row r="5407" spans="2:2">
      <c r="B5407" s="323"/>
    </row>
    <row r="5408" spans="2:2">
      <c r="B5408" s="323"/>
    </row>
    <row r="5409" spans="2:2">
      <c r="B5409" s="323"/>
    </row>
    <row r="5410" spans="2:2">
      <c r="B5410" s="323"/>
    </row>
    <row r="5411" spans="2:2">
      <c r="B5411" s="323"/>
    </row>
    <row r="5412" spans="2:2">
      <c r="B5412" s="323"/>
    </row>
    <row r="5413" spans="2:2">
      <c r="B5413" s="323"/>
    </row>
    <row r="5414" spans="2:2">
      <c r="B5414" s="323"/>
    </row>
    <row r="5415" spans="2:2">
      <c r="B5415" s="323"/>
    </row>
    <row r="5416" spans="2:2">
      <c r="B5416" s="323"/>
    </row>
    <row r="5417" spans="2:2">
      <c r="B5417" s="323"/>
    </row>
    <row r="5418" spans="2:2">
      <c r="B5418" s="323"/>
    </row>
    <row r="5419" spans="2:2">
      <c r="B5419" s="323"/>
    </row>
    <row r="5420" spans="2:2">
      <c r="B5420" s="323"/>
    </row>
    <row r="5421" spans="2:2">
      <c r="B5421" s="323"/>
    </row>
    <row r="5422" spans="2:2">
      <c r="B5422" s="323"/>
    </row>
    <row r="5423" spans="2:2">
      <c r="B5423" s="323"/>
    </row>
    <row r="5424" spans="2:2">
      <c r="B5424" s="323"/>
    </row>
    <row r="5425" spans="2:2">
      <c r="B5425" s="323"/>
    </row>
    <row r="5426" spans="2:2">
      <c r="B5426" s="323"/>
    </row>
    <row r="5427" spans="2:2">
      <c r="B5427" s="323"/>
    </row>
    <row r="5428" spans="2:2">
      <c r="B5428" s="323"/>
    </row>
    <row r="5429" spans="2:2">
      <c r="B5429" s="323"/>
    </row>
    <row r="5430" spans="2:2">
      <c r="B5430" s="323"/>
    </row>
    <row r="5431" spans="2:2">
      <c r="B5431" s="323"/>
    </row>
    <row r="5432" spans="2:2">
      <c r="B5432" s="323"/>
    </row>
    <row r="5433" spans="2:2">
      <c r="B5433" s="323"/>
    </row>
    <row r="5434" spans="2:2">
      <c r="B5434" s="323"/>
    </row>
    <row r="5435" spans="2:2">
      <c r="B5435" s="323"/>
    </row>
    <row r="5436" spans="2:2">
      <c r="B5436" s="323"/>
    </row>
    <row r="5437" spans="2:2">
      <c r="B5437" s="323"/>
    </row>
    <row r="5438" spans="2:2">
      <c r="B5438" s="323"/>
    </row>
    <row r="5439" spans="2:2">
      <c r="B5439" s="323"/>
    </row>
    <row r="5440" spans="2:2">
      <c r="B5440" s="323"/>
    </row>
    <row r="5441" spans="2:2">
      <c r="B5441" s="323"/>
    </row>
    <row r="5442" spans="2:2">
      <c r="B5442" s="323"/>
    </row>
    <row r="5443" spans="2:2">
      <c r="B5443" s="323"/>
    </row>
    <row r="5444" spans="2:2">
      <c r="B5444" s="323"/>
    </row>
    <row r="5445" spans="2:2">
      <c r="B5445" s="323"/>
    </row>
    <row r="5446" spans="2:2">
      <c r="B5446" s="323"/>
    </row>
    <row r="5447" spans="2:2">
      <c r="B5447" s="323"/>
    </row>
    <row r="5448" spans="2:2">
      <c r="B5448" s="323"/>
    </row>
    <row r="5449" spans="2:2">
      <c r="B5449" s="323"/>
    </row>
    <row r="5450" spans="2:2">
      <c r="B5450" s="323"/>
    </row>
    <row r="5451" spans="2:2">
      <c r="B5451" s="323"/>
    </row>
    <row r="5452" spans="2:2">
      <c r="B5452" s="323"/>
    </row>
    <row r="5453" spans="2:2">
      <c r="B5453" s="323"/>
    </row>
    <row r="5454" spans="2:2">
      <c r="B5454" s="323"/>
    </row>
    <row r="5455" spans="2:2">
      <c r="B5455" s="323"/>
    </row>
    <row r="5456" spans="2:2">
      <c r="B5456" s="323"/>
    </row>
    <row r="5457" spans="2:2">
      <c r="B5457" s="323"/>
    </row>
    <row r="5458" spans="2:2">
      <c r="B5458" s="323"/>
    </row>
    <row r="5459" spans="2:2">
      <c r="B5459" s="323"/>
    </row>
    <row r="5460" spans="2:2">
      <c r="B5460" s="323"/>
    </row>
    <row r="5461" spans="2:2">
      <c r="B5461" s="323"/>
    </row>
    <row r="5462" spans="2:2">
      <c r="B5462" s="323"/>
    </row>
    <row r="5463" spans="2:2">
      <c r="B5463" s="323"/>
    </row>
    <row r="5464" spans="2:2">
      <c r="B5464" s="323"/>
    </row>
    <row r="5465" spans="2:2">
      <c r="B5465" s="323"/>
    </row>
    <row r="5466" spans="2:2">
      <c r="B5466" s="323"/>
    </row>
    <row r="5467" spans="2:2">
      <c r="B5467" s="323"/>
    </row>
    <row r="5468" spans="2:2">
      <c r="B5468" s="323"/>
    </row>
    <row r="5469" spans="2:2">
      <c r="B5469" s="323"/>
    </row>
    <row r="5470" spans="2:2">
      <c r="B5470" s="323"/>
    </row>
    <row r="5471" spans="2:2">
      <c r="B5471" s="323"/>
    </row>
    <row r="5472" spans="2:2">
      <c r="B5472" s="323"/>
    </row>
    <row r="5473" spans="2:2">
      <c r="B5473" s="323"/>
    </row>
    <row r="5474" spans="2:2">
      <c r="B5474" s="323"/>
    </row>
    <row r="5475" spans="2:2">
      <c r="B5475" s="323"/>
    </row>
    <row r="5476" spans="2:2">
      <c r="B5476" s="323"/>
    </row>
    <row r="5477" spans="2:2">
      <c r="B5477" s="323"/>
    </row>
    <row r="5478" spans="2:2">
      <c r="B5478" s="323"/>
    </row>
    <row r="5479" spans="2:2">
      <c r="B5479" s="323"/>
    </row>
    <row r="5480" spans="2:2">
      <c r="B5480" s="323"/>
    </row>
    <row r="5481" spans="2:2">
      <c r="B5481" s="323"/>
    </row>
    <row r="5482" spans="2:2">
      <c r="B5482" s="323"/>
    </row>
    <row r="5483" spans="2:2">
      <c r="B5483" s="323"/>
    </row>
    <row r="5484" spans="2:2">
      <c r="B5484" s="323"/>
    </row>
    <row r="5485" spans="2:2">
      <c r="B5485" s="323"/>
    </row>
    <row r="5486" spans="2:2">
      <c r="B5486" s="323"/>
    </row>
    <row r="5487" spans="2:2">
      <c r="B5487" s="323"/>
    </row>
    <row r="5488" spans="2:2">
      <c r="B5488" s="323"/>
    </row>
    <row r="5489" spans="2:2">
      <c r="B5489" s="323"/>
    </row>
    <row r="5490" spans="2:2">
      <c r="B5490" s="323"/>
    </row>
    <row r="5491" spans="2:2">
      <c r="B5491" s="323"/>
    </row>
    <row r="5492" spans="2:2">
      <c r="B5492" s="323"/>
    </row>
    <row r="5493" spans="2:2">
      <c r="B5493" s="323"/>
    </row>
    <row r="5494" spans="2:2">
      <c r="B5494" s="323"/>
    </row>
    <row r="5495" spans="2:2">
      <c r="B5495" s="323"/>
    </row>
    <row r="5496" spans="2:2">
      <c r="B5496" s="323"/>
    </row>
    <row r="5497" spans="2:2">
      <c r="B5497" s="323"/>
    </row>
    <row r="5498" spans="2:2">
      <c r="B5498" s="323"/>
    </row>
    <row r="5499" spans="2:2">
      <c r="B5499" s="323"/>
    </row>
    <row r="5500" spans="2:2">
      <c r="B5500" s="323"/>
    </row>
    <row r="5501" spans="2:2">
      <c r="B5501" s="323"/>
    </row>
    <row r="5502" spans="2:2">
      <c r="B5502" s="323"/>
    </row>
    <row r="5503" spans="2:2">
      <c r="B5503" s="323"/>
    </row>
    <row r="5504" spans="2:2">
      <c r="B5504" s="323"/>
    </row>
    <row r="5505" spans="2:2">
      <c r="B5505" s="323"/>
    </row>
    <row r="5506" spans="2:2">
      <c r="B5506" s="323"/>
    </row>
    <row r="5507" spans="2:2">
      <c r="B5507" s="323"/>
    </row>
    <row r="5508" spans="2:2">
      <c r="B5508" s="323"/>
    </row>
    <row r="5509" spans="2:2">
      <c r="B5509" s="323"/>
    </row>
    <row r="5510" spans="2:2">
      <c r="B5510" s="323"/>
    </row>
    <row r="5511" spans="2:2">
      <c r="B5511" s="323"/>
    </row>
    <row r="5512" spans="2:2">
      <c r="B5512" s="323"/>
    </row>
    <row r="5513" spans="2:2">
      <c r="B5513" s="323"/>
    </row>
    <row r="5514" spans="2:2">
      <c r="B5514" s="323"/>
    </row>
    <row r="5515" spans="2:2">
      <c r="B5515" s="323"/>
    </row>
    <row r="5516" spans="2:2">
      <c r="B5516" s="323"/>
    </row>
    <row r="5517" spans="2:2">
      <c r="B5517" s="323"/>
    </row>
    <row r="5518" spans="2:2">
      <c r="B5518" s="323"/>
    </row>
    <row r="5519" spans="2:2">
      <c r="B5519" s="323"/>
    </row>
    <row r="5520" spans="2:2">
      <c r="B5520" s="323"/>
    </row>
    <row r="5521" spans="2:2">
      <c r="B5521" s="323"/>
    </row>
    <row r="5522" spans="2:2">
      <c r="B5522" s="323"/>
    </row>
    <row r="5523" spans="2:2">
      <c r="B5523" s="323"/>
    </row>
    <row r="5524" spans="2:2">
      <c r="B5524" s="323"/>
    </row>
    <row r="5525" spans="2:2">
      <c r="B5525" s="323"/>
    </row>
    <row r="5526" spans="2:2">
      <c r="B5526" s="323"/>
    </row>
    <row r="5527" spans="2:2">
      <c r="B5527" s="323"/>
    </row>
    <row r="5528" spans="2:2">
      <c r="B5528" s="323"/>
    </row>
    <row r="5529" spans="2:2">
      <c r="B5529" s="323"/>
    </row>
    <row r="5530" spans="2:2">
      <c r="B5530" s="323"/>
    </row>
    <row r="5531" spans="2:2">
      <c r="B5531" s="323"/>
    </row>
    <row r="5532" spans="2:2">
      <c r="B5532" s="323"/>
    </row>
    <row r="5533" spans="2:2">
      <c r="B5533" s="323"/>
    </row>
    <row r="5534" spans="2:2">
      <c r="B5534" s="323"/>
    </row>
    <row r="5535" spans="2:2">
      <c r="B5535" s="323"/>
    </row>
    <row r="5536" spans="2:2">
      <c r="B5536" s="323"/>
    </row>
    <row r="5537" spans="2:2">
      <c r="B5537" s="323"/>
    </row>
    <row r="5538" spans="2:2">
      <c r="B5538" s="323"/>
    </row>
    <row r="5539" spans="2:2">
      <c r="B5539" s="323"/>
    </row>
    <row r="5540" spans="2:2">
      <c r="B5540" s="323"/>
    </row>
    <row r="5541" spans="2:2">
      <c r="B5541" s="323"/>
    </row>
    <row r="5542" spans="2:2">
      <c r="B5542" s="323"/>
    </row>
    <row r="5543" spans="2:2">
      <c r="B5543" s="323"/>
    </row>
    <row r="5544" spans="2:2">
      <c r="B5544" s="323"/>
    </row>
    <row r="5545" spans="2:2">
      <c r="B5545" s="323"/>
    </row>
    <row r="5546" spans="2:2">
      <c r="B5546" s="323"/>
    </row>
    <row r="5547" spans="2:2">
      <c r="B5547" s="323"/>
    </row>
    <row r="5548" spans="2:2">
      <c r="B5548" s="323"/>
    </row>
    <row r="5549" spans="2:2">
      <c r="B5549" s="323"/>
    </row>
    <row r="5550" spans="2:2">
      <c r="B5550" s="323"/>
    </row>
    <row r="5551" spans="2:2">
      <c r="B5551" s="323"/>
    </row>
    <row r="5552" spans="2:2">
      <c r="B5552" s="323"/>
    </row>
    <row r="5553" spans="2:2">
      <c r="B5553" s="323"/>
    </row>
    <row r="5554" spans="2:2">
      <c r="B5554" s="323"/>
    </row>
    <row r="5555" spans="2:2">
      <c r="B5555" s="323"/>
    </row>
    <row r="5556" spans="2:2">
      <c r="B5556" s="323"/>
    </row>
    <row r="5557" spans="2:2">
      <c r="B5557" s="323"/>
    </row>
    <row r="5558" spans="2:2">
      <c r="B5558" s="323"/>
    </row>
    <row r="5559" spans="2:2">
      <c r="B5559" s="323"/>
    </row>
    <row r="5560" spans="2:2">
      <c r="B5560" s="323"/>
    </row>
    <row r="5561" spans="2:2">
      <c r="B5561" s="323"/>
    </row>
    <row r="5562" spans="2:2">
      <c r="B5562" s="323"/>
    </row>
    <row r="5563" spans="2:2">
      <c r="B5563" s="323"/>
    </row>
    <row r="5564" spans="2:2">
      <c r="B5564" s="323"/>
    </row>
    <row r="5565" spans="2:2">
      <c r="B5565" s="323"/>
    </row>
    <row r="5566" spans="2:2">
      <c r="B5566" s="323"/>
    </row>
    <row r="5567" spans="2:2">
      <c r="B5567" s="323"/>
    </row>
    <row r="5568" spans="2:2">
      <c r="B5568" s="323"/>
    </row>
    <row r="5569" spans="2:2">
      <c r="B5569" s="323"/>
    </row>
    <row r="5570" spans="2:2">
      <c r="B5570" s="323"/>
    </row>
    <row r="5571" spans="2:2">
      <c r="B5571" s="323"/>
    </row>
    <row r="5572" spans="2:2">
      <c r="B5572" s="323"/>
    </row>
    <row r="5573" spans="2:2">
      <c r="B5573" s="323"/>
    </row>
    <row r="5574" spans="2:2">
      <c r="B5574" s="323"/>
    </row>
    <row r="5575" spans="2:2">
      <c r="B5575" s="323"/>
    </row>
    <row r="5576" spans="2:2">
      <c r="B5576" s="323"/>
    </row>
    <row r="5577" spans="2:2">
      <c r="B5577" s="323"/>
    </row>
    <row r="5578" spans="2:2">
      <c r="B5578" s="323"/>
    </row>
    <row r="5579" spans="2:2">
      <c r="B5579" s="323"/>
    </row>
    <row r="5580" spans="2:2">
      <c r="B5580" s="323"/>
    </row>
    <row r="5581" spans="2:2">
      <c r="B5581" s="323"/>
    </row>
    <row r="5582" spans="2:2">
      <c r="B5582" s="323"/>
    </row>
    <row r="5583" spans="2:2">
      <c r="B5583" s="323"/>
    </row>
    <row r="5584" spans="2:2">
      <c r="B5584" s="323"/>
    </row>
    <row r="5585" spans="2:2">
      <c r="B5585" s="323"/>
    </row>
    <row r="5586" spans="2:2">
      <c r="B5586" s="323"/>
    </row>
    <row r="5587" spans="2:2">
      <c r="B5587" s="323"/>
    </row>
    <row r="5588" spans="2:2">
      <c r="B5588" s="323"/>
    </row>
    <row r="5589" spans="2:2">
      <c r="B5589" s="323"/>
    </row>
    <row r="5590" spans="2:2">
      <c r="B5590" s="323"/>
    </row>
    <row r="5591" spans="2:2">
      <c r="B5591" s="323"/>
    </row>
    <row r="5592" spans="2:2">
      <c r="B5592" s="323"/>
    </row>
    <row r="5593" spans="2:2">
      <c r="B5593" s="323"/>
    </row>
    <row r="5594" spans="2:2">
      <c r="B5594" s="323"/>
    </row>
    <row r="5595" spans="2:2">
      <c r="B5595" s="323"/>
    </row>
    <row r="5596" spans="2:2">
      <c r="B5596" s="323"/>
    </row>
    <row r="5597" spans="2:2">
      <c r="B5597" s="323"/>
    </row>
    <row r="5598" spans="2:2">
      <c r="B5598" s="323"/>
    </row>
    <row r="5599" spans="2:2">
      <c r="B5599" s="323"/>
    </row>
    <row r="5600" spans="2:2">
      <c r="B5600" s="323"/>
    </row>
    <row r="5601" spans="2:2">
      <c r="B5601" s="323"/>
    </row>
    <row r="5602" spans="2:2">
      <c r="B5602" s="323"/>
    </row>
    <row r="5603" spans="2:2">
      <c r="B5603" s="323"/>
    </row>
    <row r="5604" spans="2:2">
      <c r="B5604" s="323"/>
    </row>
    <row r="5605" spans="2:2">
      <c r="B5605" s="323"/>
    </row>
    <row r="5606" spans="2:2">
      <c r="B5606" s="323"/>
    </row>
    <row r="5607" spans="2:2">
      <c r="B5607" s="323"/>
    </row>
    <row r="5608" spans="2:2">
      <c r="B5608" s="323"/>
    </row>
    <row r="5609" spans="2:2">
      <c r="B5609" s="323"/>
    </row>
    <row r="5610" spans="2:2">
      <c r="B5610" s="323"/>
    </row>
    <row r="5611" spans="2:2">
      <c r="B5611" s="323"/>
    </row>
    <row r="5612" spans="2:2">
      <c r="B5612" s="323"/>
    </row>
    <row r="5613" spans="2:2">
      <c r="B5613" s="323"/>
    </row>
    <row r="5614" spans="2:2">
      <c r="B5614" s="323"/>
    </row>
    <row r="5615" spans="2:2">
      <c r="B5615" s="323"/>
    </row>
    <row r="5616" spans="2:2">
      <c r="B5616" s="323"/>
    </row>
    <row r="5617" spans="2:2">
      <c r="B5617" s="323"/>
    </row>
    <row r="5618" spans="2:2">
      <c r="B5618" s="323"/>
    </row>
    <row r="5619" spans="2:2">
      <c r="B5619" s="323"/>
    </row>
    <row r="5620" spans="2:2">
      <c r="B5620" s="323"/>
    </row>
    <row r="5621" spans="2:2">
      <c r="B5621" s="323"/>
    </row>
    <row r="5622" spans="2:2">
      <c r="B5622" s="323"/>
    </row>
    <row r="5623" spans="2:2">
      <c r="B5623" s="323"/>
    </row>
    <row r="5624" spans="2:2">
      <c r="B5624" s="323"/>
    </row>
    <row r="5625" spans="2:2">
      <c r="B5625" s="323"/>
    </row>
    <row r="5626" spans="2:2">
      <c r="B5626" s="323"/>
    </row>
    <row r="5627" spans="2:2">
      <c r="B5627" s="323"/>
    </row>
    <row r="5628" spans="2:2">
      <c r="B5628" s="323"/>
    </row>
    <row r="5629" spans="2:2">
      <c r="B5629" s="323"/>
    </row>
    <row r="5630" spans="2:2">
      <c r="B5630" s="323"/>
    </row>
    <row r="5631" spans="2:2">
      <c r="B5631" s="323"/>
    </row>
    <row r="5632" spans="2:2">
      <c r="B5632" s="323"/>
    </row>
    <row r="5633" spans="2:2">
      <c r="B5633" s="323"/>
    </row>
    <row r="5634" spans="2:2">
      <c r="B5634" s="323"/>
    </row>
    <row r="5635" spans="2:2">
      <c r="B5635" s="323"/>
    </row>
    <row r="5636" spans="2:2">
      <c r="B5636" s="323"/>
    </row>
    <row r="5637" spans="2:2">
      <c r="B5637" s="323"/>
    </row>
    <row r="5638" spans="2:2">
      <c r="B5638" s="323"/>
    </row>
    <row r="5639" spans="2:2">
      <c r="B5639" s="323"/>
    </row>
    <row r="5640" spans="2:2">
      <c r="B5640" s="323"/>
    </row>
    <row r="5641" spans="2:2">
      <c r="B5641" s="323"/>
    </row>
    <row r="5642" spans="2:2">
      <c r="B5642" s="323"/>
    </row>
    <row r="5643" spans="2:2">
      <c r="B5643" s="323"/>
    </row>
    <row r="5644" spans="2:2">
      <c r="B5644" s="323"/>
    </row>
    <row r="5645" spans="2:2">
      <c r="B5645" s="323"/>
    </row>
    <row r="5646" spans="2:2">
      <c r="B5646" s="323"/>
    </row>
    <row r="5647" spans="2:2">
      <c r="B5647" s="323"/>
    </row>
    <row r="5648" spans="2:2">
      <c r="B5648" s="323"/>
    </row>
    <row r="5649" spans="2:2">
      <c r="B5649" s="323"/>
    </row>
    <row r="5650" spans="2:2">
      <c r="B5650" s="323"/>
    </row>
    <row r="5651" spans="2:2">
      <c r="B5651" s="323"/>
    </row>
    <row r="5652" spans="2:2">
      <c r="B5652" s="323"/>
    </row>
    <row r="5653" spans="2:2">
      <c r="B5653" s="323"/>
    </row>
    <row r="5654" spans="2:2">
      <c r="B5654" s="323"/>
    </row>
    <row r="5655" spans="2:2">
      <c r="B5655" s="323"/>
    </row>
    <row r="5656" spans="2:2">
      <c r="B5656" s="323"/>
    </row>
    <row r="5657" spans="2:2">
      <c r="B5657" s="323"/>
    </row>
    <row r="5658" spans="2:2">
      <c r="B5658" s="323"/>
    </row>
    <row r="5659" spans="2:2">
      <c r="B5659" s="323"/>
    </row>
    <row r="5660" spans="2:2">
      <c r="B5660" s="323"/>
    </row>
    <row r="5661" spans="2:2">
      <c r="B5661" s="323"/>
    </row>
    <row r="5662" spans="2:2">
      <c r="B5662" s="323"/>
    </row>
    <row r="5663" spans="2:2">
      <c r="B5663" s="323"/>
    </row>
    <row r="5664" spans="2:2">
      <c r="B5664" s="323"/>
    </row>
    <row r="5665" spans="2:2">
      <c r="B5665" s="323"/>
    </row>
    <row r="5666" spans="2:2">
      <c r="B5666" s="323"/>
    </row>
    <row r="5667" spans="2:2">
      <c r="B5667" s="323"/>
    </row>
    <row r="5668" spans="2:2">
      <c r="B5668" s="323"/>
    </row>
    <row r="5669" spans="2:2">
      <c r="B5669" s="323"/>
    </row>
    <row r="5670" spans="2:2">
      <c r="B5670" s="323"/>
    </row>
    <row r="5671" spans="2:2">
      <c r="B5671" s="323"/>
    </row>
    <row r="5672" spans="2:2">
      <c r="B5672" s="323"/>
    </row>
    <row r="5673" spans="2:2">
      <c r="B5673" s="323"/>
    </row>
    <row r="5674" spans="2:2">
      <c r="B5674" s="323"/>
    </row>
    <row r="5675" spans="2:2">
      <c r="B5675" s="323"/>
    </row>
    <row r="5676" spans="2:2">
      <c r="B5676" s="323"/>
    </row>
    <row r="5677" spans="2:2">
      <c r="B5677" s="323"/>
    </row>
    <row r="5678" spans="2:2">
      <c r="B5678" s="323"/>
    </row>
    <row r="5679" spans="2:2">
      <c r="B5679" s="323"/>
    </row>
    <row r="5680" spans="2:2">
      <c r="B5680" s="323"/>
    </row>
    <row r="5681" spans="2:2">
      <c r="B5681" s="323"/>
    </row>
    <row r="5682" spans="2:2">
      <c r="B5682" s="323"/>
    </row>
    <row r="5683" spans="2:2">
      <c r="B5683" s="323"/>
    </row>
    <row r="5684" spans="2:2">
      <c r="B5684" s="323"/>
    </row>
    <row r="5685" spans="2:2">
      <c r="B5685" s="323"/>
    </row>
    <row r="5686" spans="2:2">
      <c r="B5686" s="323"/>
    </row>
    <row r="5687" spans="2:2">
      <c r="B5687" s="323"/>
    </row>
    <row r="5688" spans="2:2">
      <c r="B5688" s="323"/>
    </row>
    <row r="5689" spans="2:2">
      <c r="B5689" s="323"/>
    </row>
    <row r="5690" spans="2:2">
      <c r="B5690" s="323"/>
    </row>
    <row r="5691" spans="2:2">
      <c r="B5691" s="323"/>
    </row>
    <row r="5692" spans="2:2">
      <c r="B5692" s="323"/>
    </row>
    <row r="5693" spans="2:2">
      <c r="B5693" s="323"/>
    </row>
    <row r="5694" spans="2:2">
      <c r="B5694" s="323"/>
    </row>
    <row r="5695" spans="2:2">
      <c r="B5695" s="323"/>
    </row>
    <row r="5696" spans="2:2">
      <c r="B5696" s="323"/>
    </row>
    <row r="5697" spans="2:2">
      <c r="B5697" s="323"/>
    </row>
    <row r="5698" spans="2:2">
      <c r="B5698" s="323"/>
    </row>
    <row r="5699" spans="2:2">
      <c r="B5699" s="323"/>
    </row>
    <row r="5700" spans="2:2">
      <c r="B5700" s="323"/>
    </row>
    <row r="5701" spans="2:2">
      <c r="B5701" s="323"/>
    </row>
    <row r="5702" spans="2:2">
      <c r="B5702" s="323"/>
    </row>
    <row r="5703" spans="2:2">
      <c r="B5703" s="323"/>
    </row>
    <row r="5704" spans="2:2">
      <c r="B5704" s="323"/>
    </row>
    <row r="5705" spans="2:2">
      <c r="B5705" s="323"/>
    </row>
    <row r="5706" spans="2:2">
      <c r="B5706" s="323"/>
    </row>
    <row r="5707" spans="2:2">
      <c r="B5707" s="323"/>
    </row>
    <row r="5708" spans="2:2">
      <c r="B5708" s="323"/>
    </row>
    <row r="5709" spans="2:2">
      <c r="B5709" s="323"/>
    </row>
    <row r="5710" spans="2:2">
      <c r="B5710" s="323"/>
    </row>
    <row r="5711" spans="2:2">
      <c r="B5711" s="323"/>
    </row>
    <row r="5712" spans="2:2">
      <c r="B5712" s="323"/>
    </row>
    <row r="5713" spans="2:2">
      <c r="B5713" s="323"/>
    </row>
    <row r="5714" spans="2:2">
      <c r="B5714" s="323"/>
    </row>
    <row r="5715" spans="2:2">
      <c r="B5715" s="323"/>
    </row>
    <row r="5716" spans="2:2">
      <c r="B5716" s="323"/>
    </row>
    <row r="5717" spans="2:2">
      <c r="B5717" s="323"/>
    </row>
    <row r="5718" spans="2:2">
      <c r="B5718" s="323"/>
    </row>
    <row r="5719" spans="2:2">
      <c r="B5719" s="323"/>
    </row>
    <row r="5720" spans="2:2">
      <c r="B5720" s="323"/>
    </row>
    <row r="5721" spans="2:2">
      <c r="B5721" s="323"/>
    </row>
    <row r="5722" spans="2:2">
      <c r="B5722" s="323"/>
    </row>
    <row r="5723" spans="2:2">
      <c r="B5723" s="323"/>
    </row>
    <row r="5724" spans="2:2">
      <c r="B5724" s="323"/>
    </row>
    <row r="5725" spans="2:2">
      <c r="B5725" s="323"/>
    </row>
    <row r="5726" spans="2:2">
      <c r="B5726" s="323"/>
    </row>
    <row r="5727" spans="2:2">
      <c r="B5727" s="323"/>
    </row>
    <row r="5728" spans="2:2">
      <c r="B5728" s="323"/>
    </row>
    <row r="5729" spans="2:2">
      <c r="B5729" s="323"/>
    </row>
    <row r="5730" spans="2:2">
      <c r="B5730" s="323"/>
    </row>
    <row r="5731" spans="2:2">
      <c r="B5731" s="323"/>
    </row>
    <row r="5732" spans="2:2">
      <c r="B5732" s="323"/>
    </row>
    <row r="5733" spans="2:2">
      <c r="B5733" s="323"/>
    </row>
    <row r="5734" spans="2:2">
      <c r="B5734" s="323"/>
    </row>
    <row r="5735" spans="2:2">
      <c r="B5735" s="323"/>
    </row>
    <row r="5736" spans="2:2">
      <c r="B5736" s="323"/>
    </row>
    <row r="5737" spans="2:2">
      <c r="B5737" s="323"/>
    </row>
    <row r="5738" spans="2:2">
      <c r="B5738" s="323"/>
    </row>
    <row r="5739" spans="2:2">
      <c r="B5739" s="323"/>
    </row>
    <row r="5740" spans="2:2">
      <c r="B5740" s="323"/>
    </row>
    <row r="5741" spans="2:2">
      <c r="B5741" s="323"/>
    </row>
    <row r="5742" spans="2:2">
      <c r="B5742" s="323"/>
    </row>
    <row r="5743" spans="2:2">
      <c r="B5743" s="323"/>
    </row>
    <row r="5744" spans="2:2">
      <c r="B5744" s="323"/>
    </row>
    <row r="5745" spans="2:2">
      <c r="B5745" s="323"/>
    </row>
    <row r="5746" spans="2:2">
      <c r="B5746" s="323"/>
    </row>
    <row r="5747" spans="2:2">
      <c r="B5747" s="323"/>
    </row>
    <row r="5748" spans="2:2">
      <c r="B5748" s="323"/>
    </row>
    <row r="5749" spans="2:2">
      <c r="B5749" s="323"/>
    </row>
    <row r="5750" spans="2:2">
      <c r="B5750" s="323"/>
    </row>
    <row r="5751" spans="2:2">
      <c r="B5751" s="323"/>
    </row>
    <row r="5752" spans="2:2">
      <c r="B5752" s="323"/>
    </row>
    <row r="5753" spans="2:2">
      <c r="B5753" s="323"/>
    </row>
    <row r="5754" spans="2:2">
      <c r="B5754" s="323"/>
    </row>
    <row r="5755" spans="2:2">
      <c r="B5755" s="323"/>
    </row>
    <row r="5756" spans="2:2">
      <c r="B5756" s="323"/>
    </row>
    <row r="5757" spans="2:2">
      <c r="B5757" s="323"/>
    </row>
    <row r="5758" spans="2:2">
      <c r="B5758" s="323"/>
    </row>
    <row r="5759" spans="2:2">
      <c r="B5759" s="323"/>
    </row>
    <row r="5760" spans="2:2">
      <c r="B5760" s="323"/>
    </row>
    <row r="5761" spans="2:2">
      <c r="B5761" s="323"/>
    </row>
    <row r="5762" spans="2:2">
      <c r="B5762" s="323"/>
    </row>
    <row r="5763" spans="2:2">
      <c r="B5763" s="323"/>
    </row>
    <row r="5764" spans="2:2">
      <c r="B5764" s="323"/>
    </row>
    <row r="5765" spans="2:2">
      <c r="B5765" s="323"/>
    </row>
    <row r="5766" spans="2:2">
      <c r="B5766" s="323"/>
    </row>
    <row r="5767" spans="2:2">
      <c r="B5767" s="323"/>
    </row>
    <row r="5768" spans="2:2">
      <c r="B5768" s="323"/>
    </row>
    <row r="5769" spans="2:2">
      <c r="B5769" s="323"/>
    </row>
    <row r="5770" spans="2:2">
      <c r="B5770" s="323"/>
    </row>
    <row r="5771" spans="2:2">
      <c r="B5771" s="323"/>
    </row>
    <row r="5772" spans="2:2">
      <c r="B5772" s="323"/>
    </row>
    <row r="5773" spans="2:2">
      <c r="B5773" s="323"/>
    </row>
    <row r="5774" spans="2:2">
      <c r="B5774" s="323"/>
    </row>
    <row r="5775" spans="2:2">
      <c r="B5775" s="323"/>
    </row>
    <row r="5776" spans="2:2">
      <c r="B5776" s="323"/>
    </row>
    <row r="5777" spans="2:2">
      <c r="B5777" s="323"/>
    </row>
    <row r="5778" spans="2:2">
      <c r="B5778" s="323"/>
    </row>
    <row r="5779" spans="2:2">
      <c r="B5779" s="323"/>
    </row>
    <row r="5780" spans="2:2">
      <c r="B5780" s="323"/>
    </row>
    <row r="5781" spans="2:2">
      <c r="B5781" s="323"/>
    </row>
    <row r="5782" spans="2:2">
      <c r="B5782" s="323"/>
    </row>
    <row r="5783" spans="2:2">
      <c r="B5783" s="323"/>
    </row>
    <row r="5784" spans="2:2">
      <c r="B5784" s="323"/>
    </row>
    <row r="5785" spans="2:2">
      <c r="B5785" s="323"/>
    </row>
    <row r="5786" spans="2:2">
      <c r="B5786" s="323"/>
    </row>
    <row r="5787" spans="2:2">
      <c r="B5787" s="323"/>
    </row>
    <row r="5788" spans="2:2">
      <c r="B5788" s="323"/>
    </row>
    <row r="5789" spans="2:2">
      <c r="B5789" s="323"/>
    </row>
    <row r="5790" spans="2:2">
      <c r="B5790" s="323"/>
    </row>
    <row r="5791" spans="2:2">
      <c r="B5791" s="323"/>
    </row>
    <row r="5792" spans="2:2">
      <c r="B5792" s="323"/>
    </row>
    <row r="5793" spans="2:2">
      <c r="B5793" s="323"/>
    </row>
    <row r="5794" spans="2:2">
      <c r="B5794" s="323"/>
    </row>
    <row r="5795" spans="2:2">
      <c r="B5795" s="323"/>
    </row>
    <row r="5796" spans="2:2">
      <c r="B5796" s="323"/>
    </row>
    <row r="5797" spans="2:2">
      <c r="B5797" s="323"/>
    </row>
    <row r="5798" spans="2:2">
      <c r="B5798" s="323"/>
    </row>
    <row r="5799" spans="2:2">
      <c r="B5799" s="323"/>
    </row>
    <row r="5800" spans="2:2">
      <c r="B5800" s="323"/>
    </row>
    <row r="5801" spans="2:2">
      <c r="B5801" s="323"/>
    </row>
    <row r="5802" spans="2:2">
      <c r="B5802" s="323"/>
    </row>
    <row r="5803" spans="2:2">
      <c r="B5803" s="323"/>
    </row>
    <row r="5804" spans="2:2">
      <c r="B5804" s="323"/>
    </row>
    <row r="5805" spans="2:2">
      <c r="B5805" s="323"/>
    </row>
    <row r="5806" spans="2:2">
      <c r="B5806" s="323"/>
    </row>
    <row r="5807" spans="2:2">
      <c r="B5807" s="323"/>
    </row>
    <row r="5808" spans="2:2">
      <c r="B5808" s="323"/>
    </row>
    <row r="5809" spans="2:2">
      <c r="B5809" s="323"/>
    </row>
    <row r="5810" spans="2:2">
      <c r="B5810" s="323"/>
    </row>
    <row r="5811" spans="2:2">
      <c r="B5811" s="323"/>
    </row>
    <row r="5812" spans="2:2">
      <c r="B5812" s="323"/>
    </row>
    <row r="5813" spans="2:2">
      <c r="B5813" s="323"/>
    </row>
    <row r="5814" spans="2:2">
      <c r="B5814" s="323"/>
    </row>
    <row r="5815" spans="2:2">
      <c r="B5815" s="323"/>
    </row>
    <row r="5816" spans="2:2">
      <c r="B5816" s="323"/>
    </row>
    <row r="5817" spans="2:2">
      <c r="B5817" s="323"/>
    </row>
    <row r="5818" spans="2:2">
      <c r="B5818" s="323"/>
    </row>
    <row r="5819" spans="2:2">
      <c r="B5819" s="323"/>
    </row>
    <row r="5820" spans="2:2">
      <c r="B5820" s="323"/>
    </row>
    <row r="5821" spans="2:2">
      <c r="B5821" s="323"/>
    </row>
    <row r="5822" spans="2:2">
      <c r="B5822" s="323"/>
    </row>
    <row r="5823" spans="2:2">
      <c r="B5823" s="323"/>
    </row>
    <row r="5824" spans="2:2">
      <c r="B5824" s="323"/>
    </row>
    <row r="5825" spans="2:2">
      <c r="B5825" s="323"/>
    </row>
    <row r="5826" spans="2:2">
      <c r="B5826" s="323"/>
    </row>
    <row r="5827" spans="2:2">
      <c r="B5827" s="323"/>
    </row>
    <row r="5828" spans="2:2">
      <c r="B5828" s="323"/>
    </row>
    <row r="5829" spans="2:2">
      <c r="B5829" s="323"/>
    </row>
    <row r="5830" spans="2:2">
      <c r="B5830" s="323"/>
    </row>
    <row r="5831" spans="2:2">
      <c r="B5831" s="323"/>
    </row>
    <row r="5832" spans="2:2">
      <c r="B5832" s="323"/>
    </row>
    <row r="5833" spans="2:2">
      <c r="B5833" s="323"/>
    </row>
    <row r="5834" spans="2:2">
      <c r="B5834" s="323"/>
    </row>
    <row r="5835" spans="2:2">
      <c r="B5835" s="323"/>
    </row>
    <row r="5836" spans="2:2">
      <c r="B5836" s="323"/>
    </row>
    <row r="5837" spans="2:2">
      <c r="B5837" s="323"/>
    </row>
    <row r="5838" spans="2:2">
      <c r="B5838" s="323"/>
    </row>
    <row r="5839" spans="2:2">
      <c r="B5839" s="323"/>
    </row>
    <row r="5840" spans="2:2">
      <c r="B5840" s="323"/>
    </row>
    <row r="5841" spans="2:2">
      <c r="B5841" s="323"/>
    </row>
    <row r="5842" spans="2:2">
      <c r="B5842" s="323"/>
    </row>
    <row r="5843" spans="2:2">
      <c r="B5843" s="323"/>
    </row>
    <row r="5844" spans="2:2">
      <c r="B5844" s="323"/>
    </row>
    <row r="5845" spans="2:2">
      <c r="B5845" s="323"/>
    </row>
    <row r="5846" spans="2:2">
      <c r="B5846" s="323"/>
    </row>
    <row r="5847" spans="2:2">
      <c r="B5847" s="323"/>
    </row>
    <row r="5848" spans="2:2">
      <c r="B5848" s="323"/>
    </row>
    <row r="5849" spans="2:2">
      <c r="B5849" s="323"/>
    </row>
    <row r="5850" spans="2:2">
      <c r="B5850" s="323"/>
    </row>
    <row r="5851" spans="2:2">
      <c r="B5851" s="323"/>
    </row>
    <row r="5852" spans="2:2">
      <c r="B5852" s="323"/>
    </row>
    <row r="5853" spans="2:2">
      <c r="B5853" s="323"/>
    </row>
    <row r="5854" spans="2:2">
      <c r="B5854" s="323"/>
    </row>
    <row r="5855" spans="2:2">
      <c r="B5855" s="323"/>
    </row>
    <row r="5856" spans="2:2">
      <c r="B5856" s="323"/>
    </row>
    <row r="5857" spans="2:2">
      <c r="B5857" s="323"/>
    </row>
    <row r="5858" spans="2:2">
      <c r="B5858" s="323"/>
    </row>
    <row r="5859" spans="2:2">
      <c r="B5859" s="323"/>
    </row>
    <row r="5860" spans="2:2">
      <c r="B5860" s="323"/>
    </row>
    <row r="5861" spans="2:2">
      <c r="B5861" s="323"/>
    </row>
    <row r="5862" spans="2:2">
      <c r="B5862" s="323"/>
    </row>
    <row r="5863" spans="2:2">
      <c r="B5863" s="323"/>
    </row>
    <row r="5864" spans="2:2">
      <c r="B5864" s="323"/>
    </row>
    <row r="5865" spans="2:2">
      <c r="B5865" s="323"/>
    </row>
    <row r="5866" spans="2:2">
      <c r="B5866" s="323"/>
    </row>
    <row r="5867" spans="2:2">
      <c r="B5867" s="323"/>
    </row>
    <row r="5868" spans="2:2">
      <c r="B5868" s="323"/>
    </row>
    <row r="5869" spans="2:2">
      <c r="B5869" s="323"/>
    </row>
    <row r="5870" spans="2:2">
      <c r="B5870" s="323"/>
    </row>
    <row r="5871" spans="2:2">
      <c r="B5871" s="323"/>
    </row>
    <row r="5872" spans="2:2">
      <c r="B5872" s="323"/>
    </row>
    <row r="5873" spans="2:2">
      <c r="B5873" s="323"/>
    </row>
    <row r="5874" spans="2:2">
      <c r="B5874" s="323"/>
    </row>
    <row r="5875" spans="2:2">
      <c r="B5875" s="323"/>
    </row>
    <row r="5876" spans="2:2">
      <c r="B5876" s="323"/>
    </row>
    <row r="5877" spans="2:2">
      <c r="B5877" s="323"/>
    </row>
    <row r="5878" spans="2:2">
      <c r="B5878" s="323"/>
    </row>
    <row r="5879" spans="2:2">
      <c r="B5879" s="323"/>
    </row>
    <row r="5880" spans="2:2">
      <c r="B5880" s="323"/>
    </row>
    <row r="5881" spans="2:2">
      <c r="B5881" s="323"/>
    </row>
    <row r="5882" spans="2:2">
      <c r="B5882" s="323"/>
    </row>
    <row r="5883" spans="2:2">
      <c r="B5883" s="323"/>
    </row>
    <row r="5884" spans="2:2">
      <c r="B5884" s="323"/>
    </row>
    <row r="5885" spans="2:2">
      <c r="B5885" s="323"/>
    </row>
    <row r="5886" spans="2:2">
      <c r="B5886" s="323"/>
    </row>
    <row r="5887" spans="2:2">
      <c r="B5887" s="323"/>
    </row>
    <row r="5888" spans="2:2">
      <c r="B5888" s="323"/>
    </row>
    <row r="5889" spans="2:2">
      <c r="B5889" s="323"/>
    </row>
    <row r="5890" spans="2:2">
      <c r="B5890" s="323"/>
    </row>
    <row r="5891" spans="2:2">
      <c r="B5891" s="323"/>
    </row>
    <row r="5892" spans="2:2">
      <c r="B5892" s="323"/>
    </row>
    <row r="5893" spans="2:2">
      <c r="B5893" s="323"/>
    </row>
    <row r="5894" spans="2:2">
      <c r="B5894" s="323"/>
    </row>
    <row r="5895" spans="2:2">
      <c r="B5895" s="323"/>
    </row>
    <row r="5896" spans="2:2">
      <c r="B5896" s="323"/>
    </row>
    <row r="5897" spans="2:2">
      <c r="B5897" s="323"/>
    </row>
    <row r="5898" spans="2:2">
      <c r="B5898" s="323"/>
    </row>
    <row r="5899" spans="2:2">
      <c r="B5899" s="323"/>
    </row>
    <row r="5900" spans="2:2">
      <c r="B5900" s="323"/>
    </row>
    <row r="5901" spans="2:2">
      <c r="B5901" s="323"/>
    </row>
    <row r="5902" spans="2:2">
      <c r="B5902" s="323"/>
    </row>
    <row r="5903" spans="2:2">
      <c r="B5903" s="323"/>
    </row>
    <row r="5904" spans="2:2">
      <c r="B5904" s="323"/>
    </row>
    <row r="5905" spans="2:2">
      <c r="B5905" s="323"/>
    </row>
    <row r="5906" spans="2:2">
      <c r="B5906" s="323"/>
    </row>
    <row r="5907" spans="2:2">
      <c r="B5907" s="323"/>
    </row>
    <row r="5908" spans="2:2">
      <c r="B5908" s="323"/>
    </row>
    <row r="5909" spans="2:2">
      <c r="B5909" s="323"/>
    </row>
    <row r="5910" spans="2:2">
      <c r="B5910" s="323"/>
    </row>
    <row r="5911" spans="2:2">
      <c r="B5911" s="323"/>
    </row>
    <row r="5912" spans="2:2">
      <c r="B5912" s="323"/>
    </row>
    <row r="5913" spans="2:2">
      <c r="B5913" s="323"/>
    </row>
    <row r="5914" spans="2:2">
      <c r="B5914" s="323"/>
    </row>
    <row r="5915" spans="2:2">
      <c r="B5915" s="323"/>
    </row>
    <row r="5916" spans="2:2">
      <c r="B5916" s="323"/>
    </row>
    <row r="5917" spans="2:2">
      <c r="B5917" s="323"/>
    </row>
    <row r="5918" spans="2:2">
      <c r="B5918" s="323"/>
    </row>
    <row r="5919" spans="2:2">
      <c r="B5919" s="323"/>
    </row>
    <row r="5920" spans="2:2">
      <c r="B5920" s="323"/>
    </row>
    <row r="5921" spans="2:2">
      <c r="B5921" s="323"/>
    </row>
    <row r="5922" spans="2:2">
      <c r="B5922" s="323"/>
    </row>
    <row r="5923" spans="2:2">
      <c r="B5923" s="323"/>
    </row>
    <row r="5924" spans="2:2">
      <c r="B5924" s="323"/>
    </row>
    <row r="5925" spans="2:2">
      <c r="B5925" s="323"/>
    </row>
    <row r="5926" spans="2:2">
      <c r="B5926" s="323"/>
    </row>
    <row r="5927" spans="2:2">
      <c r="B5927" s="323"/>
    </row>
    <row r="5928" spans="2:2">
      <c r="B5928" s="323"/>
    </row>
    <row r="5929" spans="2:2">
      <c r="B5929" s="323"/>
    </row>
    <row r="5930" spans="2:2">
      <c r="B5930" s="323"/>
    </row>
    <row r="5931" spans="2:2">
      <c r="B5931" s="323"/>
    </row>
    <row r="5932" spans="2:2">
      <c r="B5932" s="323"/>
    </row>
    <row r="5933" spans="2:2">
      <c r="B5933" s="323"/>
    </row>
    <row r="5934" spans="2:2">
      <c r="B5934" s="323"/>
    </row>
    <row r="5935" spans="2:2">
      <c r="B5935" s="323"/>
    </row>
    <row r="5936" spans="2:2">
      <c r="B5936" s="323"/>
    </row>
    <row r="5937" spans="2:2">
      <c r="B5937" s="323"/>
    </row>
    <row r="5938" spans="2:2">
      <c r="B5938" s="323"/>
    </row>
    <row r="5939" spans="2:2">
      <c r="B5939" s="323"/>
    </row>
    <row r="5940" spans="2:2">
      <c r="B5940" s="323"/>
    </row>
    <row r="5941" spans="2:2">
      <c r="B5941" s="323"/>
    </row>
    <row r="5942" spans="2:2">
      <c r="B5942" s="323"/>
    </row>
    <row r="5943" spans="2:2">
      <c r="B5943" s="323"/>
    </row>
    <row r="5944" spans="2:2">
      <c r="B5944" s="323"/>
    </row>
    <row r="5945" spans="2:2">
      <c r="B5945" s="323"/>
    </row>
    <row r="5946" spans="2:2">
      <c r="B5946" s="323"/>
    </row>
    <row r="5947" spans="2:2">
      <c r="B5947" s="323"/>
    </row>
    <row r="5948" spans="2:2">
      <c r="B5948" s="323"/>
    </row>
    <row r="5949" spans="2:2">
      <c r="B5949" s="323"/>
    </row>
    <row r="5950" spans="2:2">
      <c r="B5950" s="323"/>
    </row>
    <row r="5951" spans="2:2">
      <c r="B5951" s="323"/>
    </row>
    <row r="5952" spans="2:2">
      <c r="B5952" s="323"/>
    </row>
    <row r="5953" spans="2:2">
      <c r="B5953" s="323"/>
    </row>
    <row r="5954" spans="2:2">
      <c r="B5954" s="323"/>
    </row>
    <row r="5955" spans="2:2">
      <c r="B5955" s="323"/>
    </row>
    <row r="5956" spans="2:2">
      <c r="B5956" s="323"/>
    </row>
    <row r="5957" spans="2:2">
      <c r="B5957" s="323"/>
    </row>
    <row r="5958" spans="2:2">
      <c r="B5958" s="323"/>
    </row>
    <row r="5959" spans="2:2">
      <c r="B5959" s="323"/>
    </row>
    <row r="5960" spans="2:2">
      <c r="B5960" s="323"/>
    </row>
    <row r="5961" spans="2:2">
      <c r="B5961" s="323"/>
    </row>
    <row r="5962" spans="2:2">
      <c r="B5962" s="323"/>
    </row>
    <row r="5963" spans="2:2">
      <c r="B5963" s="323"/>
    </row>
    <row r="5964" spans="2:2">
      <c r="B5964" s="323"/>
    </row>
    <row r="5965" spans="2:2">
      <c r="B5965" s="323"/>
    </row>
    <row r="5966" spans="2:2">
      <c r="B5966" s="323"/>
    </row>
    <row r="5967" spans="2:2">
      <c r="B5967" s="323"/>
    </row>
    <row r="5968" spans="2:2">
      <c r="B5968" s="323"/>
    </row>
    <row r="5969" spans="2:2">
      <c r="B5969" s="323"/>
    </row>
    <row r="5970" spans="2:2">
      <c r="B5970" s="323"/>
    </row>
    <row r="5971" spans="2:2">
      <c r="B5971" s="323"/>
    </row>
    <row r="5972" spans="2:2">
      <c r="B5972" s="323"/>
    </row>
    <row r="5973" spans="2:2">
      <c r="B5973" s="323"/>
    </row>
    <row r="5974" spans="2:2">
      <c r="B5974" s="323"/>
    </row>
    <row r="5975" spans="2:2">
      <c r="B5975" s="323"/>
    </row>
    <row r="5976" spans="2:2">
      <c r="B5976" s="323"/>
    </row>
    <row r="5977" spans="2:2">
      <c r="B5977" s="323"/>
    </row>
    <row r="5978" spans="2:2">
      <c r="B5978" s="323"/>
    </row>
    <row r="5979" spans="2:2">
      <c r="B5979" s="323"/>
    </row>
    <row r="5980" spans="2:2">
      <c r="B5980" s="323"/>
    </row>
    <row r="5981" spans="2:2">
      <c r="B5981" s="323"/>
    </row>
    <row r="5982" spans="2:2">
      <c r="B5982" s="323"/>
    </row>
    <row r="5983" spans="2:2">
      <c r="B5983" s="323"/>
    </row>
    <row r="5984" spans="2:2">
      <c r="B5984" s="323"/>
    </row>
    <row r="5985" spans="2:2">
      <c r="B5985" s="323"/>
    </row>
    <row r="5986" spans="2:2">
      <c r="B5986" s="323"/>
    </row>
    <row r="5987" spans="2:2">
      <c r="B5987" s="323"/>
    </row>
    <row r="5988" spans="2:2">
      <c r="B5988" s="323"/>
    </row>
    <row r="5989" spans="2:2">
      <c r="B5989" s="323"/>
    </row>
    <row r="5990" spans="2:2">
      <c r="B5990" s="323"/>
    </row>
    <row r="5991" spans="2:2">
      <c r="B5991" s="323"/>
    </row>
    <row r="5992" spans="2:2">
      <c r="B5992" s="323"/>
    </row>
    <row r="5993" spans="2:2">
      <c r="B5993" s="323"/>
    </row>
    <row r="5994" spans="2:2">
      <c r="B5994" s="323"/>
    </row>
    <row r="5995" spans="2:2">
      <c r="B5995" s="323"/>
    </row>
    <row r="5996" spans="2:2">
      <c r="B5996" s="323"/>
    </row>
    <row r="5997" spans="2:2">
      <c r="B5997" s="323"/>
    </row>
    <row r="5998" spans="2:2">
      <c r="B5998" s="323"/>
    </row>
    <row r="5999" spans="2:2">
      <c r="B5999" s="323"/>
    </row>
    <row r="6000" spans="2:2">
      <c r="B6000" s="323"/>
    </row>
    <row r="6001" spans="2:2">
      <c r="B6001" s="323"/>
    </row>
    <row r="6002" spans="2:2">
      <c r="B6002" s="323"/>
    </row>
    <row r="6003" spans="2:2">
      <c r="B6003" s="323"/>
    </row>
    <row r="6004" spans="2:2">
      <c r="B6004" s="323"/>
    </row>
    <row r="6005" spans="2:2">
      <c r="B6005" s="323"/>
    </row>
    <row r="6006" spans="2:2">
      <c r="B6006" s="323"/>
    </row>
    <row r="6007" spans="2:2">
      <c r="B6007" s="323"/>
    </row>
    <row r="6008" spans="2:2">
      <c r="B6008" s="323"/>
    </row>
    <row r="6009" spans="2:2">
      <c r="B6009" s="323"/>
    </row>
    <row r="6010" spans="2:2">
      <c r="B6010" s="323"/>
    </row>
    <row r="6011" spans="2:2">
      <c r="B6011" s="323"/>
    </row>
    <row r="6012" spans="2:2">
      <c r="B6012" s="323"/>
    </row>
    <row r="6013" spans="2:2">
      <c r="B6013" s="323"/>
    </row>
    <row r="6014" spans="2:2">
      <c r="B6014" s="323"/>
    </row>
    <row r="6015" spans="2:2">
      <c r="B6015" s="323"/>
    </row>
    <row r="6016" spans="2:2">
      <c r="B6016" s="323"/>
    </row>
    <row r="6017" spans="2:2">
      <c r="B6017" s="323"/>
    </row>
    <row r="6018" spans="2:2">
      <c r="B6018" s="323"/>
    </row>
    <row r="6019" spans="2:2">
      <c r="B6019" s="323"/>
    </row>
    <row r="6020" spans="2:2">
      <c r="B6020" s="323"/>
    </row>
    <row r="6021" spans="2:2">
      <c r="B6021" s="323"/>
    </row>
    <row r="6022" spans="2:2">
      <c r="B6022" s="323"/>
    </row>
    <row r="6023" spans="2:2">
      <c r="B6023" s="323"/>
    </row>
    <row r="6024" spans="2:2">
      <c r="B6024" s="323"/>
    </row>
    <row r="6025" spans="2:2">
      <c r="B6025" s="323"/>
    </row>
    <row r="6026" spans="2:2">
      <c r="B6026" s="323"/>
    </row>
    <row r="6027" spans="2:2">
      <c r="B6027" s="323"/>
    </row>
    <row r="6028" spans="2:2">
      <c r="B6028" s="323"/>
    </row>
    <row r="6029" spans="2:2">
      <c r="B6029" s="323"/>
    </row>
    <row r="6030" spans="2:2">
      <c r="B6030" s="323"/>
    </row>
    <row r="6031" spans="2:2">
      <c r="B6031" s="323"/>
    </row>
    <row r="6032" spans="2:2">
      <c r="B6032" s="323"/>
    </row>
    <row r="6033" spans="2:2">
      <c r="B6033" s="323"/>
    </row>
    <row r="6034" spans="2:2">
      <c r="B6034" s="323"/>
    </row>
    <row r="6035" spans="2:2">
      <c r="B6035" s="323"/>
    </row>
    <row r="6036" spans="2:2">
      <c r="B6036" s="323"/>
    </row>
    <row r="6037" spans="2:2">
      <c r="B6037" s="323"/>
    </row>
  </sheetData>
  <sheetProtection formatCells="0" formatColumns="0" formatRows="0" insertColumns="0" insertRows="0" deleteColumns="0" deleteRows="0" sort="0" autoFilter="0" pivotTables="0"/>
  <autoFilter ref="A1:V1"/>
  <phoneticPr fontId="0" type="noConversion"/>
  <conditionalFormatting sqref="K1">
    <cfRule type="expression" dxfId="78" priority="963" stopIfTrue="1">
      <formula>NOT(ISERROR(SEARCH("Non définie",$K1,1)))</formula>
    </cfRule>
  </conditionalFormatting>
  <conditionalFormatting sqref="A1 A7178:A65230">
    <cfRule type="expression" dxfId="77" priority="964" stopIfTrue="1">
      <formula>COUNTIF(A:A,A1)&gt;1</formula>
    </cfRule>
  </conditionalFormatting>
  <conditionalFormatting sqref="A4225:A5930">
    <cfRule type="expression" dxfId="76" priority="1277" stopIfTrue="1">
      <formula>NOT(ISERROR(SEARCH("Non définie",$K4225,1)))</formula>
    </cfRule>
    <cfRule type="expression" dxfId="75" priority="1278" stopIfTrue="1">
      <formula>COUNTIF(A:A,$A4224)&gt;1</formula>
    </cfRule>
  </conditionalFormatting>
  <conditionalFormatting sqref="A873:A4224">
    <cfRule type="expression" dxfId="74" priority="1279" stopIfTrue="1">
      <formula>NOT(ISERROR(SEARCH("Non définie",$K873,1)))</formula>
    </cfRule>
    <cfRule type="expression" dxfId="73" priority="1280" stopIfTrue="1">
      <formula>COUNTIF(A:A,$A$1)&gt;1</formula>
    </cfRule>
  </conditionalFormatting>
  <conditionalFormatting sqref="A693:A872">
    <cfRule type="expression" dxfId="72" priority="1281" stopIfTrue="1">
      <formula>NOT(ISERROR(SEARCH("Non définie",$K693,1)))</formula>
    </cfRule>
    <cfRule type="expression" dxfId="71" priority="1282" stopIfTrue="1">
      <formula>COUNTIF(A:A,A692)&gt;1</formula>
    </cfRule>
  </conditionalFormatting>
  <conditionalFormatting sqref="A2:A692">
    <cfRule type="expression" dxfId="70" priority="1283" stopIfTrue="1">
      <formula>NOT(ISERROR(SEARCH("Non définie",$K2,1)))</formula>
    </cfRule>
    <cfRule type="expression" dxfId="69" priority="1284" stopIfTrue="1">
      <formula>COUNTIF(A:A,A2)&gt;1</formula>
    </cfRule>
  </conditionalFormatting>
  <conditionalFormatting sqref="A2">
    <cfRule type="expression" dxfId="68" priority="68" stopIfTrue="1">
      <formula>NOT(ISERROR(SEARCH("Non définie",$K2,1)))</formula>
    </cfRule>
    <cfRule type="expression" dxfId="67" priority="69" stopIfTrue="1">
      <formula>COUNTIF(A:A,A2)&gt;1</formula>
    </cfRule>
  </conditionalFormatting>
  <conditionalFormatting sqref="A2">
    <cfRule type="expression" dxfId="66" priority="66" stopIfTrue="1">
      <formula>NOT(ISERROR(SEARCH("Non définie",$K2,1)))</formula>
    </cfRule>
    <cfRule type="expression" dxfId="65" priority="67" stopIfTrue="1">
      <formula>COUNTIF(A:A,A2)&gt;1</formula>
    </cfRule>
  </conditionalFormatting>
  <conditionalFormatting sqref="I2 K2 C2:E2">
    <cfRule type="expression" dxfId="64" priority="65" stopIfTrue="1">
      <formula>NOT(ISERROR(SEARCH("Non définie",$K2,1)))</formula>
    </cfRule>
  </conditionalFormatting>
  <conditionalFormatting sqref="I2">
    <cfRule type="expression" dxfId="63" priority="64" stopIfTrue="1">
      <formula>NOT(ISERROR(SEARCH("Non définie",$K2,1)))</formula>
    </cfRule>
  </conditionalFormatting>
  <conditionalFormatting sqref="B2 F2:H2">
    <cfRule type="expression" dxfId="62" priority="63" stopIfTrue="1">
      <formula>NOT(ISERROR(SEARCH("Non définie",$K2,1)))</formula>
    </cfRule>
  </conditionalFormatting>
  <conditionalFormatting sqref="L2 O2">
    <cfRule type="expression" dxfId="61" priority="62" stopIfTrue="1">
      <formula>NOT(ISERROR(SEARCH("Non définie",$K2,1)))</formula>
    </cfRule>
  </conditionalFormatting>
  <conditionalFormatting sqref="J2">
    <cfRule type="expression" dxfId="60" priority="61" stopIfTrue="1">
      <formula>NOT(ISERROR(SEARCH("Non définie",$K2,1)))</formula>
    </cfRule>
  </conditionalFormatting>
  <conditionalFormatting sqref="M2:N2">
    <cfRule type="expression" dxfId="59" priority="60" stopIfTrue="1">
      <formula>NOT(ISERROR(SEARCH("Non définie",$K2,1)))</formula>
    </cfRule>
  </conditionalFormatting>
  <conditionalFormatting sqref="A3">
    <cfRule type="expression" dxfId="58" priority="58" stopIfTrue="1">
      <formula>NOT(ISERROR(SEARCH("Non définie",$K3,1)))</formula>
    </cfRule>
    <cfRule type="expression" dxfId="57" priority="59" stopIfTrue="1">
      <formula>COUNTIF(A:A,A3)&gt;1</formula>
    </cfRule>
  </conditionalFormatting>
  <conditionalFormatting sqref="K3 C3:D3">
    <cfRule type="expression" dxfId="56" priority="57" stopIfTrue="1">
      <formula>NOT(ISERROR(SEARCH("Non définie",$K3,1)))</formula>
    </cfRule>
  </conditionalFormatting>
  <conditionalFormatting sqref="B3 L3:O3 F3:H3">
    <cfRule type="expression" dxfId="55" priority="56" stopIfTrue="1">
      <formula>NOT(ISERROR(SEARCH("Non définie",$K3,1)))</formula>
    </cfRule>
  </conditionalFormatting>
  <conditionalFormatting sqref="I3">
    <cfRule type="expression" dxfId="54" priority="55" stopIfTrue="1">
      <formula>NOT(ISERROR(SEARCH("Non définie",$K3,1)))</formula>
    </cfRule>
  </conditionalFormatting>
  <conditionalFormatting sqref="J3">
    <cfRule type="expression" dxfId="53" priority="54" stopIfTrue="1">
      <formula>NOT(ISERROR(SEARCH("Non définie",$K3,1)))</formula>
    </cfRule>
  </conditionalFormatting>
  <conditionalFormatting sqref="E3">
    <cfRule type="expression" dxfId="52" priority="53" stopIfTrue="1">
      <formula>NOT(ISERROR(SEARCH("Non définie",$K3,1)))</formula>
    </cfRule>
  </conditionalFormatting>
  <conditionalFormatting sqref="A4">
    <cfRule type="expression" dxfId="51" priority="51" stopIfTrue="1">
      <formula>NOT(ISERROR(SEARCH("Non définie",$K4,1)))</formula>
    </cfRule>
    <cfRule type="expression" dxfId="50" priority="52" stopIfTrue="1">
      <formula>COUNTIF(A:A,A4)&gt;1</formula>
    </cfRule>
  </conditionalFormatting>
  <conditionalFormatting sqref="K4 C4:D4">
    <cfRule type="expression" dxfId="49" priority="50" stopIfTrue="1">
      <formula>NOT(ISERROR(SEARCH("Non définie",$K4,1)))</formula>
    </cfRule>
  </conditionalFormatting>
  <conditionalFormatting sqref="B4 L4:O4 E4:H4">
    <cfRule type="expression" dxfId="48" priority="49" stopIfTrue="1">
      <formula>NOT(ISERROR(SEARCH("Non définie",$K4,1)))</formula>
    </cfRule>
  </conditionalFormatting>
  <conditionalFormatting sqref="I4:J4">
    <cfRule type="expression" dxfId="47" priority="48" stopIfTrue="1">
      <formula>NOT(ISERROR(SEARCH("Non définie",$K4,1)))</formula>
    </cfRule>
  </conditionalFormatting>
  <conditionalFormatting sqref="A5">
    <cfRule type="expression" dxfId="46" priority="46" stopIfTrue="1">
      <formula>NOT(ISERROR(SEARCH("Non définie",$K5,1)))</formula>
    </cfRule>
    <cfRule type="expression" dxfId="45" priority="47" stopIfTrue="1">
      <formula>COUNTIF(A:A,A5)&gt;1</formula>
    </cfRule>
  </conditionalFormatting>
  <conditionalFormatting sqref="K5 C5:D5">
    <cfRule type="expression" dxfId="44" priority="45" stopIfTrue="1">
      <formula>NOT(ISERROR(SEARCH("Non définie",$K5,1)))</formula>
    </cfRule>
  </conditionalFormatting>
  <conditionalFormatting sqref="F5:H5 B5 L5:O5">
    <cfRule type="expression" dxfId="43" priority="44" stopIfTrue="1">
      <formula>NOT(ISERROR(SEARCH("Non définie",$K5,1)))</formula>
    </cfRule>
  </conditionalFormatting>
  <conditionalFormatting sqref="E5">
    <cfRule type="expression" dxfId="42" priority="43" stopIfTrue="1">
      <formula>NOT(ISERROR(SEARCH("Non définie",$K5,1)))</formula>
    </cfRule>
  </conditionalFormatting>
  <conditionalFormatting sqref="I5:J5">
    <cfRule type="expression" dxfId="41" priority="42" stopIfTrue="1">
      <formula>NOT(ISERROR(SEARCH("Non définie",$K5,1)))</formula>
    </cfRule>
  </conditionalFormatting>
  <conditionalFormatting sqref="A6">
    <cfRule type="expression" dxfId="40" priority="40" stopIfTrue="1">
      <formula>NOT(ISERROR(SEARCH("Non définie",$K6,1)))</formula>
    </cfRule>
    <cfRule type="expression" dxfId="39" priority="41" stopIfTrue="1">
      <formula>COUNTIF(A:A,A6)&gt;1</formula>
    </cfRule>
  </conditionalFormatting>
  <conditionalFormatting sqref="K6 C6:D6">
    <cfRule type="expression" dxfId="38" priority="39" stopIfTrue="1">
      <formula>NOT(ISERROR(SEARCH("Non définie",$K6,1)))</formula>
    </cfRule>
  </conditionalFormatting>
  <conditionalFormatting sqref="B6 L6:O6 E6:H6">
    <cfRule type="expression" dxfId="37" priority="38" stopIfTrue="1">
      <formula>NOT(ISERROR(SEARCH("Non définie",$K6,1)))</formula>
    </cfRule>
  </conditionalFormatting>
  <conditionalFormatting sqref="I6">
    <cfRule type="expression" dxfId="36" priority="37" stopIfTrue="1">
      <formula>NOT(ISERROR(SEARCH("Non définie",$K6,1)))</formula>
    </cfRule>
  </conditionalFormatting>
  <conditionalFormatting sqref="J6">
    <cfRule type="expression" dxfId="35" priority="36" stopIfTrue="1">
      <formula>NOT(ISERROR(SEARCH("Non définie",$K6,1)))</formula>
    </cfRule>
  </conditionalFormatting>
  <conditionalFormatting sqref="A7">
    <cfRule type="expression" dxfId="34" priority="34" stopIfTrue="1">
      <formula>NOT(ISERROR(SEARCH("Non définie",$K7,1)))</formula>
    </cfRule>
    <cfRule type="expression" dxfId="33" priority="35" stopIfTrue="1">
      <formula>COUNTIF(A:A,A7)&gt;1</formula>
    </cfRule>
  </conditionalFormatting>
  <conditionalFormatting sqref="D7 K7">
    <cfRule type="expression" dxfId="32" priority="33" stopIfTrue="1">
      <formula>NOT(ISERROR(SEARCH("Non définie",$K7,1)))</formula>
    </cfRule>
  </conditionalFormatting>
  <conditionalFormatting sqref="C7">
    <cfRule type="expression" dxfId="31" priority="32" stopIfTrue="1">
      <formula>NOT(ISERROR(SEARCH("Non définie",$K7,1)))</formula>
    </cfRule>
  </conditionalFormatting>
  <conditionalFormatting sqref="L7:O7 B7 E7:H7">
    <cfRule type="expression" dxfId="30" priority="31" stopIfTrue="1">
      <formula>NOT(ISERROR(SEARCH("Non définie",$K7,1)))</formula>
    </cfRule>
  </conditionalFormatting>
  <conditionalFormatting sqref="I7">
    <cfRule type="expression" dxfId="29" priority="30" stopIfTrue="1">
      <formula>NOT(ISERROR(SEARCH("Non définie",$K7,1)))</formula>
    </cfRule>
  </conditionalFormatting>
  <conditionalFormatting sqref="J7">
    <cfRule type="expression" dxfId="28" priority="29" stopIfTrue="1">
      <formula>NOT(ISERROR(SEARCH("Non définie",$K7,1)))</formula>
    </cfRule>
  </conditionalFormatting>
  <conditionalFormatting sqref="A8">
    <cfRule type="expression" dxfId="27" priority="27" stopIfTrue="1">
      <formula>NOT(ISERROR(SEARCH("Non définie",$K8,1)))</formula>
    </cfRule>
    <cfRule type="expression" dxfId="26" priority="28" stopIfTrue="1">
      <formula>COUNTIF(A:A,A8)&gt;1</formula>
    </cfRule>
  </conditionalFormatting>
  <conditionalFormatting sqref="B8:O8">
    <cfRule type="expression" dxfId="25" priority="26" stopIfTrue="1">
      <formula>NOT(ISERROR(SEARCH("Non définie",$K8,1)))</formula>
    </cfRule>
  </conditionalFormatting>
  <conditionalFormatting sqref="I8">
    <cfRule type="expression" dxfId="24" priority="25" stopIfTrue="1">
      <formula>NOT(ISERROR(SEARCH("Non définie",$K8,1)))</formula>
    </cfRule>
  </conditionalFormatting>
  <conditionalFormatting sqref="D8 K8">
    <cfRule type="expression" dxfId="23" priority="24" stopIfTrue="1">
      <formula>NOT(ISERROR(SEARCH("Non définie",$K8,1)))</formula>
    </cfRule>
  </conditionalFormatting>
  <conditionalFormatting sqref="C8">
    <cfRule type="expression" dxfId="22" priority="23" stopIfTrue="1">
      <formula>NOT(ISERROR(SEARCH("Non définie",$K8,1)))</formula>
    </cfRule>
  </conditionalFormatting>
  <conditionalFormatting sqref="B8 L8:O8 E8:H8">
    <cfRule type="expression" dxfId="21" priority="22" stopIfTrue="1">
      <formula>NOT(ISERROR(SEARCH("Non définie",$K8,1)))</formula>
    </cfRule>
  </conditionalFormatting>
  <conditionalFormatting sqref="I8:J8">
    <cfRule type="expression" dxfId="20" priority="21" stopIfTrue="1">
      <formula>NOT(ISERROR(SEARCH("Non définie",$K8,1)))</formula>
    </cfRule>
  </conditionalFormatting>
  <conditionalFormatting sqref="A9">
    <cfRule type="expression" dxfId="19" priority="19" stopIfTrue="1">
      <formula>NOT(ISERROR(SEARCH("Non définie",$K9,1)))</formula>
    </cfRule>
    <cfRule type="expression" dxfId="18" priority="20" stopIfTrue="1">
      <formula>COUNTIF(A:A,A9)&gt;1</formula>
    </cfRule>
  </conditionalFormatting>
  <conditionalFormatting sqref="B9:O9">
    <cfRule type="expression" dxfId="17" priority="18" stopIfTrue="1">
      <formula>NOT(ISERROR(SEARCH("Non définie",$K9,1)))</formula>
    </cfRule>
  </conditionalFormatting>
  <conditionalFormatting sqref="B9:O9">
    <cfRule type="expression" dxfId="16" priority="17" stopIfTrue="1">
      <formula>NOT(ISERROR(SEARCH("Non définie",$K9,1)))</formula>
    </cfRule>
  </conditionalFormatting>
  <conditionalFormatting sqref="B9 L9:O9 F9:H9">
    <cfRule type="expression" dxfId="15" priority="16" stopIfTrue="1">
      <formula>NOT(ISERROR(SEARCH("Non définie",$K9,1)))</formula>
    </cfRule>
  </conditionalFormatting>
  <conditionalFormatting sqref="I9">
    <cfRule type="expression" dxfId="14" priority="15" stopIfTrue="1">
      <formula>NOT(ISERROR(SEARCH("Non définie",$K9,1)))</formula>
    </cfRule>
  </conditionalFormatting>
  <conditionalFormatting sqref="J9">
    <cfRule type="expression" dxfId="13" priority="14" stopIfTrue="1">
      <formula>NOT(ISERROR(SEARCH("Non définie",$K9,1)))</formula>
    </cfRule>
  </conditionalFormatting>
  <conditionalFormatting sqref="E9">
    <cfRule type="expression" dxfId="12" priority="13" stopIfTrue="1">
      <formula>NOT(ISERROR(SEARCH("Non définie",$K9,1)))</formula>
    </cfRule>
  </conditionalFormatting>
  <conditionalFormatting sqref="A10">
    <cfRule type="expression" dxfId="11" priority="11" stopIfTrue="1">
      <formula>NOT(ISERROR(SEARCH("Non définie",$K10,1)))</formula>
    </cfRule>
    <cfRule type="expression" dxfId="10" priority="12" stopIfTrue="1">
      <formula>COUNTIF(A:A,A10)&gt;1</formula>
    </cfRule>
  </conditionalFormatting>
  <conditionalFormatting sqref="B10:O10">
    <cfRule type="expression" dxfId="9" priority="10" stopIfTrue="1">
      <formula>NOT(ISERROR(SEARCH("Non définie",$K10,1)))</formula>
    </cfRule>
  </conditionalFormatting>
  <conditionalFormatting sqref="B10:O10">
    <cfRule type="expression" dxfId="8" priority="9" stopIfTrue="1">
      <formula>NOT(ISERROR(SEARCH("Non définie",$K10,1)))</formula>
    </cfRule>
  </conditionalFormatting>
  <conditionalFormatting sqref="I10">
    <cfRule type="expression" dxfId="7" priority="8" stopIfTrue="1">
      <formula>NOT(ISERROR(SEARCH("Non définie",$K10,1)))</formula>
    </cfRule>
  </conditionalFormatting>
  <conditionalFormatting sqref="B10 F10:H10">
    <cfRule type="expression" dxfId="6" priority="7" stopIfTrue="1">
      <formula>NOT(ISERROR(SEARCH("Non définie",$K10,1)))</formula>
    </cfRule>
  </conditionalFormatting>
  <conditionalFormatting sqref="L10 O10">
    <cfRule type="expression" dxfId="5" priority="6" stopIfTrue="1">
      <formula>NOT(ISERROR(SEARCH("Non définie",$K10,1)))</formula>
    </cfRule>
  </conditionalFormatting>
  <conditionalFormatting sqref="J10">
    <cfRule type="expression" dxfId="4" priority="5" stopIfTrue="1">
      <formula>NOT(ISERROR(SEARCH("Non définie",$K10,1)))</formula>
    </cfRule>
  </conditionalFormatting>
  <conditionalFormatting sqref="M10:N10">
    <cfRule type="expression" dxfId="3" priority="4" stopIfTrue="1">
      <formula>NOT(ISERROR(SEARCH("Non définie",$K10,1)))</formula>
    </cfRule>
  </conditionalFormatting>
  <conditionalFormatting sqref="A11">
    <cfRule type="expression" dxfId="2" priority="2" stopIfTrue="1">
      <formula>NOT(ISERROR(SEARCH("Non définie",$K11,1)))</formula>
    </cfRule>
    <cfRule type="expression" dxfId="1" priority="3" stopIfTrue="1">
      <formula>COUNTIF(A:A,A11)&gt;1</formula>
    </cfRule>
  </conditionalFormatting>
  <conditionalFormatting sqref="B11:O11">
    <cfRule type="expression" dxfId="0" priority="1" stopIfTrue="1">
      <formula>NOT(ISERROR(SEARCH("Non définie",$K11,1)))</formula>
    </cfRule>
  </conditionalFormatting>
  <dataValidations count="3">
    <dataValidation type="list" allowBlank="1" showInputMessage="1" showErrorMessage="1" sqref="K2:K756">
      <formula1>b</formula1>
    </dataValidation>
    <dataValidation type="list" allowBlank="1" showInputMessage="1" showErrorMessage="1" sqref="C2:C756">
      <formula1>a</formula1>
    </dataValidation>
    <dataValidation type="list" allowBlank="1" showInputMessage="1" showErrorMessage="1" sqref="I2:I11">
      <formula1>Familles</formula1>
    </dataValidation>
  </dataValidations>
  <pageMargins left="0.78740157499999996" right="0.78740157499999996" top="0.984251969" bottom="0.984251969" header="0.4921259845" footer="0.4921259845"/>
  <pageSetup paperSize="9" scale="59" fitToHeight="0" orientation="landscape" r:id="rId1"/>
  <headerFooter alignWithMargins="0"/>
  <legacyDrawing r:id="rId2"/>
  <controls>
    <control shapeId="1025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M123"/>
  <sheetViews>
    <sheetView topLeftCell="A14" zoomScale="70" zoomScaleNormal="70" workbookViewId="0">
      <selection activeCell="A25" sqref="A16:XFD25"/>
    </sheetView>
  </sheetViews>
  <sheetFormatPr baseColWidth="10" defaultRowHeight="12.75"/>
  <cols>
    <col min="1" max="2" width="11.42578125" style="14"/>
    <col min="3" max="3" width="15.42578125" style="14" customWidth="1"/>
    <col min="4" max="4" width="13" style="14" customWidth="1"/>
    <col min="5" max="5" width="17.28515625" style="14" customWidth="1"/>
    <col min="6" max="7" width="11.42578125" style="14"/>
    <col min="8" max="8" width="17.28515625" style="14" customWidth="1"/>
    <col min="9" max="9" width="16.140625" style="14" customWidth="1"/>
    <col min="10" max="10" width="12.5703125" style="14" customWidth="1"/>
    <col min="11" max="11" width="23.42578125" style="14" customWidth="1"/>
    <col min="12" max="12" width="18" style="14" customWidth="1"/>
    <col min="13" max="13" width="12.140625" style="14" customWidth="1"/>
    <col min="14" max="14" width="11.42578125" style="14" customWidth="1"/>
    <col min="15" max="15" width="23.28515625" style="14" bestFit="1" customWidth="1"/>
    <col min="16" max="16" width="23" style="274" customWidth="1"/>
    <col min="17" max="16384" width="11.42578125" style="14"/>
  </cols>
  <sheetData>
    <row r="1" spans="1:20" s="2" customFormat="1" ht="26.25" customHeight="1" thickBot="1">
      <c r="A1" s="1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37</v>
      </c>
      <c r="G1" s="7" t="s">
        <v>40</v>
      </c>
      <c r="H1" s="7" t="s">
        <v>39</v>
      </c>
      <c r="I1" s="7" t="s">
        <v>72</v>
      </c>
      <c r="J1" s="7" t="s">
        <v>81</v>
      </c>
      <c r="K1" s="1" t="s">
        <v>5</v>
      </c>
      <c r="L1" s="9" t="s">
        <v>71</v>
      </c>
      <c r="M1" s="12" t="s">
        <v>114</v>
      </c>
      <c r="N1" s="249" t="s">
        <v>20</v>
      </c>
      <c r="O1" s="7" t="s">
        <v>6</v>
      </c>
      <c r="P1" s="7" t="s">
        <v>130</v>
      </c>
    </row>
    <row r="2" spans="1:20" s="170" customFormat="1">
      <c r="A2" s="172">
        <v>4238083</v>
      </c>
      <c r="B2" s="173">
        <v>40857</v>
      </c>
      <c r="C2" s="174" t="s">
        <v>8</v>
      </c>
      <c r="D2" s="174" t="s">
        <v>133</v>
      </c>
      <c r="E2" s="174" t="s">
        <v>17</v>
      </c>
      <c r="F2" s="175">
        <v>1000</v>
      </c>
      <c r="G2" s="176">
        <v>1.1182000000000001</v>
      </c>
      <c r="H2" s="177">
        <f>F2*G2</f>
        <v>1118.2</v>
      </c>
      <c r="I2" s="177"/>
      <c r="J2" s="177"/>
      <c r="K2" s="171" t="s">
        <v>61</v>
      </c>
      <c r="L2" s="178">
        <v>40918</v>
      </c>
      <c r="M2" s="179" t="str">
        <f>IF(L2&lt;&gt;"","Détruit","En cours")</f>
        <v>Détruit</v>
      </c>
      <c r="N2" s="248"/>
      <c r="O2" s="275"/>
      <c r="P2" s="287"/>
    </row>
    <row r="3" spans="1:20" s="161" customFormat="1">
      <c r="A3" s="154">
        <v>4238254</v>
      </c>
      <c r="B3" s="155">
        <v>41246</v>
      </c>
      <c r="C3" s="82" t="s">
        <v>15</v>
      </c>
      <c r="D3" s="174" t="s">
        <v>133</v>
      </c>
      <c r="E3" s="156" t="s">
        <v>17</v>
      </c>
      <c r="F3" s="82">
        <v>1000</v>
      </c>
      <c r="G3" s="157"/>
      <c r="H3" s="158"/>
      <c r="I3" s="158"/>
      <c r="J3" s="158"/>
      <c r="K3" s="171" t="s">
        <v>134</v>
      </c>
      <c r="L3" s="159">
        <v>41295</v>
      </c>
      <c r="M3" s="239" t="str">
        <f>IF(L3&lt;&gt;"","Détruit",IF(K3&lt;&gt;"","En cours",""))</f>
        <v>Détruit</v>
      </c>
      <c r="N3" s="159"/>
      <c r="O3" s="276"/>
      <c r="P3" s="288"/>
    </row>
    <row r="4" spans="1:20" s="161" customFormat="1">
      <c r="A4" s="154">
        <v>4238299</v>
      </c>
      <c r="B4" s="155">
        <v>41246</v>
      </c>
      <c r="C4" s="82" t="s">
        <v>15</v>
      </c>
      <c r="D4" s="174" t="s">
        <v>133</v>
      </c>
      <c r="E4" s="156" t="s">
        <v>17</v>
      </c>
      <c r="F4" s="82">
        <v>1000</v>
      </c>
      <c r="G4" s="157"/>
      <c r="H4" s="158"/>
      <c r="I4" s="158"/>
      <c r="J4" s="158"/>
      <c r="K4" s="171" t="s">
        <v>135</v>
      </c>
      <c r="L4" s="159">
        <v>41297</v>
      </c>
      <c r="M4" s="239" t="str">
        <f>IF(L4&lt;&gt;"","Détruit",IF(K4&lt;&gt;"","En cours",""))</f>
        <v>Détruit</v>
      </c>
      <c r="N4" s="159"/>
      <c r="O4" s="277"/>
      <c r="P4" s="288"/>
    </row>
    <row r="5" spans="1:20" s="186" customFormat="1">
      <c r="A5" s="180">
        <v>4238145</v>
      </c>
      <c r="B5" s="181">
        <v>41253</v>
      </c>
      <c r="C5" s="82" t="s">
        <v>15</v>
      </c>
      <c r="D5" s="174" t="s">
        <v>133</v>
      </c>
      <c r="E5" s="174" t="s">
        <v>17</v>
      </c>
      <c r="F5" s="171">
        <v>100</v>
      </c>
      <c r="G5" s="182"/>
      <c r="H5" s="183"/>
      <c r="I5" s="183"/>
      <c r="J5" s="183"/>
      <c r="K5" s="171" t="s">
        <v>136</v>
      </c>
      <c r="L5" s="184">
        <v>41299</v>
      </c>
      <c r="M5" s="240" t="str">
        <f>IF(L5&lt;&gt;"","Détruit",IF(K5&lt;&gt;"","En cours",""))</f>
        <v>Détruit</v>
      </c>
      <c r="N5" s="184"/>
      <c r="O5" s="278" t="s">
        <v>70</v>
      </c>
      <c r="P5" s="287"/>
      <c r="Q5" s="185"/>
      <c r="R5" s="185"/>
      <c r="S5" s="185"/>
      <c r="T5" s="185"/>
    </row>
    <row r="6" spans="1:20" s="170" customFormat="1">
      <c r="A6" s="180">
        <v>4238204</v>
      </c>
      <c r="B6" s="181">
        <v>41253</v>
      </c>
      <c r="C6" s="82" t="s">
        <v>15</v>
      </c>
      <c r="D6" s="174" t="s">
        <v>133</v>
      </c>
      <c r="E6" s="174" t="s">
        <v>17</v>
      </c>
      <c r="F6" s="171">
        <v>350</v>
      </c>
      <c r="G6" s="182"/>
      <c r="H6" s="183"/>
      <c r="I6" s="183"/>
      <c r="J6" s="183"/>
      <c r="K6" s="171" t="s">
        <v>137</v>
      </c>
      <c r="L6" s="184">
        <v>41299</v>
      </c>
      <c r="M6" s="240" t="str">
        <f>IF(L6&lt;&gt;"","Détruit",IF(K6&lt;&gt;"","En cours",""))</f>
        <v>Détruit</v>
      </c>
      <c r="N6" s="184"/>
      <c r="O6" s="278" t="s">
        <v>69</v>
      </c>
      <c r="P6" s="287"/>
    </row>
    <row r="7" spans="1:20" s="160" customFormat="1" ht="25.5">
      <c r="A7" s="154">
        <v>4238296</v>
      </c>
      <c r="B7" s="155">
        <v>41246</v>
      </c>
      <c r="C7" s="82" t="s">
        <v>15</v>
      </c>
      <c r="D7" s="174" t="s">
        <v>133</v>
      </c>
      <c r="E7" s="156" t="s">
        <v>17</v>
      </c>
      <c r="F7" s="82">
        <v>1000</v>
      </c>
      <c r="G7" s="157"/>
      <c r="H7" s="158"/>
      <c r="I7" s="158"/>
      <c r="J7" s="158"/>
      <c r="K7" s="171" t="s">
        <v>138</v>
      </c>
      <c r="L7" s="159">
        <v>41302</v>
      </c>
      <c r="M7" s="239" t="str">
        <f>IF(L7&lt;&gt;"","Détruit",IF(K7&lt;&gt;"","En cours",""))</f>
        <v>Détruit</v>
      </c>
      <c r="N7" s="159"/>
      <c r="O7" s="277" t="s">
        <v>67</v>
      </c>
      <c r="P7" s="288"/>
    </row>
    <row r="8" spans="1:20" ht="25.5">
      <c r="A8" s="112">
        <v>4238154</v>
      </c>
      <c r="B8" s="113">
        <v>41248</v>
      </c>
      <c r="C8" s="82" t="s">
        <v>15</v>
      </c>
      <c r="D8" s="174" t="s">
        <v>133</v>
      </c>
      <c r="E8" s="117" t="s">
        <v>62</v>
      </c>
      <c r="F8" s="119"/>
      <c r="G8" s="115"/>
      <c r="H8" s="116">
        <v>615</v>
      </c>
      <c r="I8" s="117" t="s">
        <v>77</v>
      </c>
      <c r="J8" s="122"/>
      <c r="K8" s="171" t="s">
        <v>139</v>
      </c>
      <c r="L8" s="118">
        <v>41309</v>
      </c>
      <c r="M8" s="241" t="str">
        <f>IF(L8&lt;&gt;"","Détruit",IF(K8&lt;&gt;"","En cours",""))</f>
        <v>Détruit</v>
      </c>
      <c r="N8" s="118"/>
      <c r="O8" s="279" t="s">
        <v>74</v>
      </c>
      <c r="P8" s="295" t="s">
        <v>105</v>
      </c>
    </row>
    <row r="9" spans="1:20" ht="25.5">
      <c r="A9" s="112">
        <v>4238205</v>
      </c>
      <c r="B9" s="113">
        <v>41283</v>
      </c>
      <c r="C9" s="82" t="s">
        <v>15</v>
      </c>
      <c r="D9" s="174" t="s">
        <v>133</v>
      </c>
      <c r="E9" s="117" t="s">
        <v>62</v>
      </c>
      <c r="F9" s="114"/>
      <c r="G9" s="115"/>
      <c r="H9" s="116">
        <v>562</v>
      </c>
      <c r="I9" s="117" t="s">
        <v>77</v>
      </c>
      <c r="J9" s="122"/>
      <c r="K9" s="171" t="s">
        <v>140</v>
      </c>
      <c r="L9" s="118">
        <v>41310</v>
      </c>
      <c r="M9" s="241" t="str">
        <f>IF(L9&lt;&gt;"","Détruit",IF(K9&lt;&gt;"","En cours",""))</f>
        <v>Détruit</v>
      </c>
      <c r="N9" s="118"/>
      <c r="O9" s="115"/>
      <c r="P9" s="295" t="s">
        <v>131</v>
      </c>
    </row>
    <row r="10" spans="1:20" ht="23.25" customHeight="1">
      <c r="A10" s="112">
        <v>4238459</v>
      </c>
      <c r="B10" s="113">
        <v>41282</v>
      </c>
      <c r="C10" s="82" t="s">
        <v>15</v>
      </c>
      <c r="D10" s="174" t="s">
        <v>133</v>
      </c>
      <c r="E10" s="117" t="s">
        <v>62</v>
      </c>
      <c r="F10" s="114"/>
      <c r="G10" s="115"/>
      <c r="H10" s="116">
        <v>858</v>
      </c>
      <c r="I10" s="117" t="s">
        <v>77</v>
      </c>
      <c r="J10" s="122"/>
      <c r="K10" s="171" t="s">
        <v>141</v>
      </c>
      <c r="L10" s="118">
        <v>41310</v>
      </c>
      <c r="M10" s="241" t="str">
        <f>IF(L10&lt;&gt;"","Détruit",IF(K10&lt;&gt;"","En cours",""))</f>
        <v>Détruit</v>
      </c>
      <c r="N10" s="118"/>
      <c r="O10" s="279"/>
      <c r="P10" s="295" t="s">
        <v>104</v>
      </c>
    </row>
    <row r="11" spans="1:20" s="170" customFormat="1" ht="42.75">
      <c r="A11" s="162">
        <v>4238049</v>
      </c>
      <c r="B11" s="163">
        <v>40080</v>
      </c>
      <c r="C11" s="82" t="s">
        <v>15</v>
      </c>
      <c r="D11" s="174" t="s">
        <v>133</v>
      </c>
      <c r="E11" s="117" t="s">
        <v>62</v>
      </c>
      <c r="F11" s="165" t="s">
        <v>47</v>
      </c>
      <c r="G11" s="165" t="s">
        <v>47</v>
      </c>
      <c r="H11" s="166">
        <v>777</v>
      </c>
      <c r="I11" s="164" t="s">
        <v>77</v>
      </c>
      <c r="J11" s="167"/>
      <c r="K11" s="171" t="s">
        <v>142</v>
      </c>
      <c r="L11" s="168">
        <v>41310</v>
      </c>
      <c r="M11" s="246" t="str">
        <f>IF(L11&lt;&gt;"","Détruit",IF(K11&lt;&gt;"","En cours",""))</f>
        <v>Détruit</v>
      </c>
      <c r="N11" s="169"/>
      <c r="O11" s="280" t="s">
        <v>66</v>
      </c>
      <c r="P11" s="289" t="s">
        <v>82</v>
      </c>
    </row>
    <row r="12" spans="1:20" ht="42.75">
      <c r="A12" s="123">
        <v>4238216</v>
      </c>
      <c r="B12" s="124">
        <v>41018</v>
      </c>
      <c r="C12" s="82" t="s">
        <v>15</v>
      </c>
      <c r="D12" s="174" t="s">
        <v>133</v>
      </c>
      <c r="E12" s="117" t="s">
        <v>62</v>
      </c>
      <c r="F12" s="126" t="s">
        <v>47</v>
      </c>
      <c r="G12" s="126" t="s">
        <v>47</v>
      </c>
      <c r="H12" s="127">
        <v>609</v>
      </c>
      <c r="I12" s="125" t="s">
        <v>77</v>
      </c>
      <c r="J12" s="128"/>
      <c r="K12" s="171" t="s">
        <v>143</v>
      </c>
      <c r="L12" s="130">
        <v>41310</v>
      </c>
      <c r="M12" s="197" t="str">
        <f>IF(L12&lt;&gt;"","Détruit",IF(K12&lt;&gt;"","En cours",""))</f>
        <v>Détruit</v>
      </c>
      <c r="N12" s="131"/>
      <c r="O12" s="281" t="s">
        <v>73</v>
      </c>
      <c r="P12" s="295" t="s">
        <v>83</v>
      </c>
    </row>
    <row r="13" spans="1:20" ht="42.75">
      <c r="A13" s="132">
        <v>4238138</v>
      </c>
      <c r="B13" s="133">
        <v>41255</v>
      </c>
      <c r="C13" s="82" t="s">
        <v>15</v>
      </c>
      <c r="D13" s="174" t="s">
        <v>133</v>
      </c>
      <c r="E13" s="117" t="s">
        <v>62</v>
      </c>
      <c r="F13" s="129"/>
      <c r="G13" s="134"/>
      <c r="H13" s="127">
        <v>636</v>
      </c>
      <c r="I13" s="125" t="s">
        <v>77</v>
      </c>
      <c r="J13" s="128"/>
      <c r="K13" s="171" t="s">
        <v>144</v>
      </c>
      <c r="L13" s="131">
        <v>41311</v>
      </c>
      <c r="M13" s="197" t="str">
        <f>IF(L13&lt;&gt;"","Détruit",IF(K13&lt;&gt;"","En cours",""))</f>
        <v>Détruit</v>
      </c>
      <c r="N13" s="131"/>
      <c r="O13" s="282" t="s">
        <v>73</v>
      </c>
      <c r="P13" s="295" t="s">
        <v>84</v>
      </c>
    </row>
    <row r="14" spans="1:20" ht="42.75">
      <c r="A14" s="123">
        <v>4238210</v>
      </c>
      <c r="B14" s="124">
        <v>41018</v>
      </c>
      <c r="C14" s="82" t="s">
        <v>15</v>
      </c>
      <c r="D14" s="174" t="s">
        <v>133</v>
      </c>
      <c r="E14" s="117" t="s">
        <v>62</v>
      </c>
      <c r="F14" s="126" t="s">
        <v>47</v>
      </c>
      <c r="G14" s="126" t="s">
        <v>47</v>
      </c>
      <c r="H14" s="127">
        <v>842</v>
      </c>
      <c r="I14" s="125" t="s">
        <v>77</v>
      </c>
      <c r="J14" s="128"/>
      <c r="K14" s="171" t="s">
        <v>145</v>
      </c>
      <c r="L14" s="130">
        <v>41311</v>
      </c>
      <c r="M14" s="197" t="str">
        <f>IF(L14&lt;&gt;"","Détruit",IF(K14&lt;&gt;"","En cours",""))</f>
        <v>Détruit</v>
      </c>
      <c r="N14" s="131"/>
      <c r="O14" s="281" t="s">
        <v>73</v>
      </c>
      <c r="P14" s="295" t="s">
        <v>129</v>
      </c>
      <c r="Q14" s="145"/>
    </row>
    <row r="15" spans="1:20" s="104" customFormat="1" ht="42.75">
      <c r="A15" s="132">
        <v>4218167</v>
      </c>
      <c r="B15" s="133">
        <v>41261</v>
      </c>
      <c r="C15" s="82" t="s">
        <v>15</v>
      </c>
      <c r="D15" s="174" t="s">
        <v>133</v>
      </c>
      <c r="E15" s="117" t="s">
        <v>62</v>
      </c>
      <c r="F15" s="129"/>
      <c r="G15" s="134"/>
      <c r="H15" s="127">
        <v>342</v>
      </c>
      <c r="I15" s="125" t="s">
        <v>77</v>
      </c>
      <c r="J15" s="128"/>
      <c r="K15" s="171" t="s">
        <v>146</v>
      </c>
      <c r="L15" s="131">
        <v>41312</v>
      </c>
      <c r="M15" s="197" t="str">
        <f>IF(L15&lt;&gt;"","Détruit",IF(K15&lt;&gt;"","En cours",""))</f>
        <v>Détruit</v>
      </c>
      <c r="N15" s="131"/>
      <c r="O15" s="282" t="s">
        <v>73</v>
      </c>
      <c r="P15" s="295" t="s">
        <v>85</v>
      </c>
    </row>
    <row r="26" spans="1:16">
      <c r="A26" s="25"/>
      <c r="B26" s="24"/>
      <c r="C26" s="4"/>
      <c r="D26" s="4"/>
      <c r="E26" s="4"/>
      <c r="F26" s="8"/>
      <c r="G26" s="44"/>
      <c r="H26" s="48"/>
      <c r="I26" s="48"/>
      <c r="J26" s="48"/>
      <c r="K26" s="95"/>
      <c r="L26" s="10"/>
      <c r="M26" s="13"/>
      <c r="N26" s="27"/>
      <c r="O26" s="285"/>
      <c r="P26" s="290"/>
    </row>
    <row r="27" spans="1:16">
      <c r="A27" s="25"/>
      <c r="B27" s="24"/>
      <c r="C27" s="4"/>
      <c r="D27" s="4"/>
      <c r="E27" s="4"/>
      <c r="F27" s="8"/>
      <c r="G27" s="44"/>
      <c r="H27" s="48"/>
      <c r="I27" s="48"/>
      <c r="J27" s="48"/>
      <c r="K27" s="95"/>
      <c r="L27" s="10"/>
      <c r="M27" s="13"/>
      <c r="N27" s="27"/>
      <c r="O27" s="285"/>
      <c r="P27" s="290"/>
    </row>
    <row r="28" spans="1:16">
      <c r="A28" s="26"/>
      <c r="B28" s="24"/>
      <c r="C28" s="4"/>
      <c r="D28" s="4"/>
      <c r="E28" s="4"/>
      <c r="F28" s="8"/>
      <c r="G28" s="44"/>
      <c r="H28" s="48"/>
      <c r="I28" s="48"/>
      <c r="J28" s="48"/>
      <c r="K28" s="51"/>
      <c r="L28" s="10"/>
      <c r="M28" s="13"/>
      <c r="N28" s="27"/>
      <c r="O28" s="285"/>
      <c r="P28" s="290"/>
    </row>
    <row r="29" spans="1:16">
      <c r="A29" s="25"/>
      <c r="B29" s="24"/>
      <c r="C29" s="4"/>
      <c r="D29" s="4"/>
      <c r="E29" s="4"/>
      <c r="F29" s="8"/>
      <c r="G29" s="49"/>
      <c r="H29" s="48"/>
      <c r="I29" s="48"/>
      <c r="J29" s="48"/>
      <c r="K29" s="95"/>
      <c r="L29" s="10"/>
      <c r="M29" s="13"/>
      <c r="N29" s="27"/>
      <c r="O29" s="285"/>
      <c r="P29" s="290"/>
    </row>
    <row r="30" spans="1:16">
      <c r="A30" s="25"/>
      <c r="B30" s="24"/>
      <c r="C30" s="4"/>
      <c r="D30" s="4"/>
      <c r="E30" s="4"/>
      <c r="F30" s="8"/>
      <c r="G30" s="44"/>
      <c r="H30" s="48"/>
      <c r="I30" s="48"/>
      <c r="J30" s="48"/>
      <c r="K30" s="95"/>
      <c r="L30" s="10"/>
      <c r="M30" s="13"/>
      <c r="N30" s="27"/>
      <c r="O30" s="285"/>
      <c r="P30" s="290"/>
    </row>
    <row r="31" spans="1:16">
      <c r="A31" s="25"/>
      <c r="B31" s="24"/>
      <c r="C31" s="4"/>
      <c r="D31" s="4"/>
      <c r="E31" s="4"/>
      <c r="F31" s="8"/>
      <c r="G31" s="44"/>
      <c r="H31" s="48"/>
      <c r="I31" s="48"/>
      <c r="J31" s="48"/>
      <c r="K31" s="95"/>
      <c r="L31" s="10"/>
      <c r="M31" s="13"/>
      <c r="N31" s="27"/>
      <c r="O31" s="285"/>
      <c r="P31" s="290"/>
    </row>
    <row r="32" spans="1:16">
      <c r="A32" s="25"/>
      <c r="B32" s="24"/>
      <c r="C32" s="4"/>
      <c r="D32" s="4"/>
      <c r="E32" s="4"/>
      <c r="F32" s="8"/>
      <c r="G32" s="44"/>
      <c r="H32" s="48"/>
      <c r="I32" s="48"/>
      <c r="J32" s="48"/>
      <c r="K32" s="95"/>
      <c r="L32" s="10"/>
      <c r="M32" s="13"/>
      <c r="N32" s="27"/>
      <c r="O32" s="285"/>
      <c r="P32" s="290"/>
    </row>
    <row r="33" spans="1:39">
      <c r="A33" s="25"/>
      <c r="B33" s="24"/>
      <c r="C33" s="4"/>
      <c r="D33" s="4"/>
      <c r="E33" s="4"/>
      <c r="F33" s="8"/>
      <c r="G33" s="44"/>
      <c r="H33" s="46"/>
      <c r="I33" s="46"/>
      <c r="J33" s="46"/>
      <c r="K33" s="95"/>
      <c r="L33" s="13"/>
      <c r="M33" s="244"/>
      <c r="N33" s="27"/>
      <c r="O33" s="285"/>
      <c r="P33" s="290"/>
    </row>
    <row r="34" spans="1:39">
      <c r="A34" s="33"/>
      <c r="B34" s="84"/>
      <c r="C34" s="85"/>
      <c r="D34" s="85"/>
      <c r="E34" s="85"/>
      <c r="F34" s="86"/>
      <c r="G34" s="86"/>
      <c r="H34" s="88"/>
      <c r="I34" s="88"/>
      <c r="J34" s="88"/>
      <c r="K34" s="98"/>
      <c r="L34" s="6"/>
      <c r="M34" s="243"/>
      <c r="N34" s="27"/>
      <c r="O34" s="284"/>
      <c r="P34" s="290"/>
    </row>
    <row r="35" spans="1:39" s="105" customFormat="1">
      <c r="A35" s="25"/>
      <c r="B35" s="100"/>
      <c r="C35" s="3"/>
      <c r="D35" s="3"/>
      <c r="E35" s="3"/>
      <c r="F35" s="45"/>
      <c r="G35" s="44"/>
      <c r="H35" s="101"/>
      <c r="I35" s="101"/>
      <c r="J35" s="101"/>
      <c r="K35" s="95"/>
      <c r="L35" s="102"/>
      <c r="M35" s="103"/>
      <c r="N35" s="27"/>
      <c r="O35" s="285"/>
      <c r="P35" s="290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</row>
    <row r="36" spans="1:39">
      <c r="A36" s="89"/>
      <c r="B36" s="50"/>
      <c r="C36" s="51"/>
      <c r="D36" s="51"/>
      <c r="E36" s="51"/>
      <c r="F36" s="52"/>
      <c r="G36" s="90"/>
      <c r="H36" s="53"/>
      <c r="I36" s="53"/>
      <c r="J36" s="53"/>
      <c r="K36" s="51"/>
      <c r="L36" s="54"/>
      <c r="M36" s="55"/>
      <c r="N36" s="96"/>
      <c r="O36" s="286"/>
      <c r="P36" s="290"/>
    </row>
    <row r="37" spans="1:39">
      <c r="A37" s="25"/>
      <c r="B37" s="24"/>
      <c r="C37" s="4"/>
      <c r="D37" s="4"/>
      <c r="E37" s="4"/>
      <c r="F37" s="8"/>
      <c r="G37" s="44"/>
      <c r="H37" s="48"/>
      <c r="I37" s="48"/>
      <c r="J37" s="48"/>
      <c r="K37" s="95"/>
      <c r="L37" s="10"/>
      <c r="M37" s="13"/>
      <c r="N37" s="27"/>
      <c r="O37" s="285"/>
      <c r="P37" s="290"/>
    </row>
    <row r="38" spans="1:39">
      <c r="A38" s="25"/>
      <c r="B38" s="24"/>
      <c r="C38" s="4"/>
      <c r="D38" s="4"/>
      <c r="E38" s="4"/>
      <c r="F38" s="8"/>
      <c r="G38" s="44"/>
      <c r="H38" s="48"/>
      <c r="I38" s="48"/>
      <c r="J38" s="48"/>
      <c r="K38" s="95"/>
      <c r="L38" s="10"/>
      <c r="M38" s="13"/>
      <c r="N38" s="27"/>
      <c r="O38" s="285"/>
      <c r="P38" s="290"/>
    </row>
    <row r="39" spans="1:39">
      <c r="A39" s="25"/>
      <c r="B39" s="24"/>
      <c r="C39" s="4"/>
      <c r="D39" s="4"/>
      <c r="E39" s="4"/>
      <c r="F39" s="8"/>
      <c r="G39" s="44"/>
      <c r="H39" s="48"/>
      <c r="I39" s="48"/>
      <c r="J39" s="48"/>
      <c r="K39" s="95"/>
      <c r="L39" s="10"/>
      <c r="M39" s="13"/>
      <c r="N39" s="27"/>
      <c r="O39" s="285"/>
      <c r="P39" s="290"/>
    </row>
    <row r="40" spans="1:39">
      <c r="A40" s="25"/>
      <c r="B40" s="24"/>
      <c r="C40" s="4"/>
      <c r="D40" s="4"/>
      <c r="E40" s="4"/>
      <c r="F40" s="8"/>
      <c r="G40" s="44"/>
      <c r="H40" s="48"/>
      <c r="I40" s="48"/>
      <c r="J40" s="48"/>
      <c r="K40" s="95"/>
      <c r="L40" s="10"/>
      <c r="M40" s="13"/>
      <c r="N40" s="27"/>
      <c r="O40" s="285"/>
      <c r="P40" s="290"/>
    </row>
    <row r="41" spans="1:39" s="104" customFormat="1">
      <c r="A41" s="25"/>
      <c r="B41" s="100"/>
      <c r="C41" s="3"/>
      <c r="D41" s="3"/>
      <c r="E41" s="3"/>
      <c r="F41" s="45"/>
      <c r="G41" s="44"/>
      <c r="H41" s="101"/>
      <c r="I41" s="101"/>
      <c r="J41" s="101"/>
      <c r="K41" s="95"/>
      <c r="L41" s="102"/>
      <c r="M41" s="103"/>
      <c r="N41" s="27"/>
      <c r="O41" s="284"/>
      <c r="P41" s="290"/>
    </row>
    <row r="42" spans="1:39">
      <c r="A42" s="26"/>
      <c r="B42" s="24"/>
      <c r="C42" s="4"/>
      <c r="D42" s="4"/>
      <c r="E42" s="4"/>
      <c r="F42" s="8"/>
      <c r="G42" s="87"/>
      <c r="H42" s="48"/>
      <c r="I42" s="48"/>
      <c r="J42" s="48"/>
      <c r="K42" s="51"/>
      <c r="L42" s="10"/>
      <c r="M42" s="13"/>
      <c r="N42" s="27"/>
      <c r="O42" s="285"/>
      <c r="P42" s="290"/>
    </row>
    <row r="43" spans="1:39">
      <c r="A43" s="25"/>
      <c r="B43" s="24"/>
      <c r="C43" s="4"/>
      <c r="D43" s="4"/>
      <c r="E43" s="4"/>
      <c r="F43" s="8"/>
      <c r="G43" s="44"/>
      <c r="H43" s="48"/>
      <c r="I43" s="48"/>
      <c r="J43" s="48"/>
      <c r="K43" s="95"/>
      <c r="L43" s="10"/>
      <c r="M43" s="13"/>
      <c r="N43" s="27"/>
      <c r="O43" s="285"/>
      <c r="P43" s="290"/>
    </row>
    <row r="44" spans="1:39">
      <c r="A44" s="25"/>
      <c r="B44" s="24"/>
      <c r="C44" s="4"/>
      <c r="D44" s="4"/>
      <c r="E44" s="4"/>
      <c r="F44" s="8"/>
      <c r="G44" s="44"/>
      <c r="H44" s="48"/>
      <c r="I44" s="48"/>
      <c r="J44" s="48"/>
      <c r="K44" s="95"/>
      <c r="L44" s="10"/>
      <c r="M44" s="13"/>
      <c r="N44" s="27"/>
      <c r="O44" s="285"/>
      <c r="P44" s="290"/>
    </row>
    <row r="45" spans="1:39">
      <c r="A45" s="25"/>
      <c r="B45" s="24"/>
      <c r="C45" s="4"/>
      <c r="D45" s="4"/>
      <c r="E45" s="4"/>
      <c r="F45" s="8"/>
      <c r="G45" s="44"/>
      <c r="H45" s="48"/>
      <c r="I45" s="48"/>
      <c r="J45" s="48"/>
      <c r="K45" s="95"/>
      <c r="L45" s="10"/>
      <c r="M45" s="13"/>
      <c r="N45" s="27"/>
      <c r="O45" s="285"/>
      <c r="P45" s="290"/>
    </row>
    <row r="46" spans="1:39">
      <c r="A46" s="25"/>
      <c r="B46" s="24"/>
      <c r="C46" s="4"/>
      <c r="D46" s="4"/>
      <c r="E46" s="4"/>
      <c r="F46" s="8"/>
      <c r="G46" s="44"/>
      <c r="H46" s="48"/>
      <c r="I46" s="48"/>
      <c r="J46" s="48"/>
      <c r="K46" s="95"/>
      <c r="L46" s="10"/>
      <c r="M46" s="13"/>
      <c r="N46" s="27"/>
      <c r="O46" s="285"/>
      <c r="P46" s="290"/>
    </row>
    <row r="47" spans="1:39">
      <c r="A47" s="25"/>
      <c r="B47" s="24"/>
      <c r="C47" s="4"/>
      <c r="D47" s="4"/>
      <c r="E47" s="4"/>
      <c r="F47" s="8"/>
      <c r="G47" s="44"/>
      <c r="H47" s="48"/>
      <c r="I47" s="48"/>
      <c r="J47" s="48"/>
      <c r="K47" s="95"/>
      <c r="L47" s="10"/>
      <c r="M47" s="13"/>
      <c r="N47" s="27"/>
      <c r="O47" s="285"/>
      <c r="P47" s="290"/>
    </row>
    <row r="48" spans="1:39">
      <c r="A48" s="25"/>
      <c r="B48" s="24"/>
      <c r="C48" s="4"/>
      <c r="D48" s="4"/>
      <c r="E48" s="4"/>
      <c r="F48" s="8"/>
      <c r="G48" s="44"/>
      <c r="H48" s="48"/>
      <c r="I48" s="48"/>
      <c r="J48" s="48"/>
      <c r="K48" s="95"/>
      <c r="L48" s="10"/>
      <c r="M48" s="13"/>
      <c r="N48" s="27"/>
      <c r="O48" s="285"/>
      <c r="P48" s="290"/>
    </row>
    <row r="49" spans="1:16" s="104" customFormat="1">
      <c r="A49" s="25"/>
      <c r="B49" s="100"/>
      <c r="C49" s="3"/>
      <c r="D49" s="3"/>
      <c r="E49" s="3"/>
      <c r="F49" s="45"/>
      <c r="G49" s="44"/>
      <c r="H49" s="101"/>
      <c r="I49" s="101"/>
      <c r="J49" s="101"/>
      <c r="K49" s="95"/>
      <c r="L49" s="102"/>
      <c r="M49" s="103"/>
      <c r="N49" s="27"/>
      <c r="O49" s="284"/>
      <c r="P49" s="290"/>
    </row>
    <row r="50" spans="1:16">
      <c r="A50" s="26"/>
      <c r="B50" s="24"/>
      <c r="C50" s="4"/>
      <c r="D50" s="4"/>
      <c r="E50" s="4"/>
      <c r="F50" s="8"/>
      <c r="G50" s="8"/>
      <c r="H50" s="46"/>
      <c r="I50" s="46"/>
      <c r="J50" s="46"/>
      <c r="K50" s="51"/>
      <c r="L50" s="13"/>
      <c r="M50" s="245"/>
      <c r="N50" s="27"/>
      <c r="O50" s="285"/>
      <c r="P50" s="290"/>
    </row>
    <row r="51" spans="1:16">
      <c r="A51" s="25"/>
      <c r="B51" s="24"/>
      <c r="C51" s="4"/>
      <c r="D51" s="4"/>
      <c r="E51" s="4"/>
      <c r="F51" s="8"/>
      <c r="G51" s="8"/>
      <c r="H51" s="46"/>
      <c r="I51" s="46"/>
      <c r="J51" s="46"/>
      <c r="K51" s="95"/>
      <c r="L51" s="13"/>
      <c r="M51" s="244"/>
      <c r="N51" s="27"/>
      <c r="O51" s="285"/>
      <c r="P51" s="290"/>
    </row>
    <row r="52" spans="1:16" s="104" customFormat="1">
      <c r="A52" s="25"/>
      <c r="B52" s="100"/>
      <c r="C52" s="3"/>
      <c r="D52" s="3"/>
      <c r="E52" s="3"/>
      <c r="F52" s="45"/>
      <c r="G52" s="45"/>
      <c r="H52" s="106"/>
      <c r="I52" s="106"/>
      <c r="J52" s="106"/>
      <c r="K52" s="95"/>
      <c r="L52" s="103"/>
      <c r="M52" s="244"/>
      <c r="N52" s="27"/>
      <c r="O52" s="284"/>
      <c r="P52" s="290"/>
    </row>
    <row r="53" spans="1:16">
      <c r="A53" s="91"/>
      <c r="B53" s="92"/>
      <c r="C53" s="4"/>
      <c r="D53" s="4"/>
      <c r="E53" s="4"/>
      <c r="F53" s="4"/>
      <c r="G53" s="8"/>
      <c r="H53" s="46"/>
      <c r="I53" s="46"/>
      <c r="J53" s="46"/>
      <c r="K53" s="51"/>
      <c r="L53" s="83"/>
      <c r="M53" s="245"/>
      <c r="N53" s="27"/>
      <c r="O53" s="285"/>
      <c r="P53" s="290"/>
    </row>
    <row r="54" spans="1:16">
      <c r="A54" s="33"/>
      <c r="B54" s="34"/>
      <c r="C54" s="3"/>
      <c r="D54" s="3"/>
      <c r="E54" s="4"/>
      <c r="F54" s="3"/>
      <c r="G54" s="3"/>
      <c r="H54" s="46"/>
      <c r="I54" s="88"/>
      <c r="J54" s="88"/>
      <c r="K54" s="98"/>
      <c r="L54" s="27"/>
      <c r="M54" s="243"/>
      <c r="N54" s="27"/>
      <c r="O54" s="284"/>
      <c r="P54" s="290"/>
    </row>
    <row r="55" spans="1:16">
      <c r="A55" s="25"/>
      <c r="B55" s="24"/>
      <c r="C55" s="4"/>
      <c r="D55" s="4"/>
      <c r="E55" s="4"/>
      <c r="F55" s="8"/>
      <c r="G55" s="8"/>
      <c r="H55" s="46"/>
      <c r="I55" s="46"/>
      <c r="J55" s="46"/>
      <c r="K55" s="95"/>
      <c r="L55" s="13"/>
      <c r="M55" s="244"/>
      <c r="N55" s="27"/>
      <c r="O55" s="285"/>
      <c r="P55" s="290"/>
    </row>
    <row r="56" spans="1:16">
      <c r="A56" s="25"/>
      <c r="B56" s="24"/>
      <c r="C56" s="4"/>
      <c r="D56" s="4"/>
      <c r="E56" s="4"/>
      <c r="F56" s="8"/>
      <c r="G56" s="8"/>
      <c r="H56" s="46"/>
      <c r="I56" s="46"/>
      <c r="J56" s="46"/>
      <c r="K56" s="95"/>
      <c r="L56" s="13"/>
      <c r="M56" s="244"/>
      <c r="N56" s="27"/>
      <c r="O56" s="285"/>
      <c r="P56" s="290"/>
    </row>
    <row r="57" spans="1:16" s="104" customFormat="1">
      <c r="A57" s="25"/>
      <c r="B57" s="100"/>
      <c r="C57" s="3"/>
      <c r="D57" s="3"/>
      <c r="E57" s="3"/>
      <c r="F57" s="45"/>
      <c r="G57" s="45"/>
      <c r="H57" s="106"/>
      <c r="I57" s="106"/>
      <c r="J57" s="106"/>
      <c r="K57" s="95"/>
      <c r="L57" s="103"/>
      <c r="M57" s="244"/>
      <c r="N57" s="27"/>
      <c r="O57" s="284"/>
      <c r="P57" s="290"/>
    </row>
    <row r="58" spans="1:16">
      <c r="A58" s="26"/>
      <c r="B58" s="24"/>
      <c r="C58" s="4"/>
      <c r="D58" s="4"/>
      <c r="E58" s="4"/>
      <c r="F58" s="8"/>
      <c r="G58" s="8"/>
      <c r="H58" s="48"/>
      <c r="I58" s="48"/>
      <c r="J58" s="48"/>
      <c r="K58" s="51"/>
      <c r="L58" s="10"/>
      <c r="M58" s="13"/>
      <c r="N58" s="27"/>
      <c r="O58" s="285"/>
      <c r="P58" s="290"/>
    </row>
    <row r="59" spans="1:16">
      <c r="A59" s="25"/>
      <c r="B59" s="24"/>
      <c r="C59" s="4"/>
      <c r="D59" s="4"/>
      <c r="E59" s="4"/>
      <c r="F59" s="8"/>
      <c r="G59" s="44"/>
      <c r="H59" s="48"/>
      <c r="I59" s="48"/>
      <c r="J59" s="48"/>
      <c r="K59" s="95"/>
      <c r="L59" s="10"/>
      <c r="M59" s="13"/>
      <c r="N59" s="27"/>
      <c r="O59" s="285"/>
      <c r="P59" s="290"/>
    </row>
    <row r="60" spans="1:16">
      <c r="A60" s="25"/>
      <c r="B60" s="24"/>
      <c r="C60" s="4"/>
      <c r="D60" s="4"/>
      <c r="E60" s="4"/>
      <c r="F60" s="8"/>
      <c r="G60" s="44"/>
      <c r="H60" s="48"/>
      <c r="I60" s="48"/>
      <c r="J60" s="48"/>
      <c r="K60" s="95"/>
      <c r="L60" s="10"/>
      <c r="M60" s="13"/>
      <c r="N60" s="27"/>
      <c r="O60" s="285"/>
      <c r="P60" s="290"/>
    </row>
    <row r="61" spans="1:16">
      <c r="A61" s="35"/>
      <c r="B61" s="34"/>
      <c r="C61" s="3"/>
      <c r="D61" s="3"/>
      <c r="E61" s="4"/>
      <c r="F61" s="3"/>
      <c r="G61" s="45"/>
      <c r="H61" s="46"/>
      <c r="I61" s="46"/>
      <c r="J61" s="46"/>
      <c r="K61" s="95"/>
      <c r="L61" s="27"/>
      <c r="M61" s="244"/>
      <c r="N61" s="27"/>
      <c r="O61" s="284"/>
      <c r="P61" s="290"/>
    </row>
    <row r="62" spans="1:16">
      <c r="A62" s="25"/>
      <c r="B62" s="24"/>
      <c r="C62" s="4"/>
      <c r="D62" s="4"/>
      <c r="E62" s="4"/>
      <c r="F62" s="8"/>
      <c r="G62" s="44"/>
      <c r="H62" s="48"/>
      <c r="I62" s="48"/>
      <c r="J62" s="48"/>
      <c r="K62" s="95"/>
      <c r="L62" s="10"/>
      <c r="M62" s="13"/>
      <c r="N62" s="27"/>
      <c r="O62" s="285"/>
      <c r="P62" s="290"/>
    </row>
    <row r="63" spans="1:16">
      <c r="A63" s="25"/>
      <c r="B63" s="24"/>
      <c r="C63" s="4"/>
      <c r="D63" s="4"/>
      <c r="E63" s="4"/>
      <c r="F63" s="8"/>
      <c r="G63" s="44"/>
      <c r="H63" s="48"/>
      <c r="I63" s="48"/>
      <c r="J63" s="48"/>
      <c r="K63" s="95"/>
      <c r="L63" s="10"/>
      <c r="M63" s="13"/>
      <c r="N63" s="27"/>
      <c r="O63" s="285"/>
      <c r="P63" s="290"/>
    </row>
    <row r="64" spans="1:16">
      <c r="A64" s="25"/>
      <c r="B64" s="24"/>
      <c r="C64" s="4"/>
      <c r="D64" s="4"/>
      <c r="E64" s="4"/>
      <c r="F64" s="8"/>
      <c r="G64" s="44"/>
      <c r="H64" s="48"/>
      <c r="I64" s="48"/>
      <c r="J64" s="48"/>
      <c r="K64" s="95"/>
      <c r="L64" s="10"/>
      <c r="M64" s="13"/>
      <c r="N64" s="27"/>
      <c r="O64" s="285"/>
      <c r="P64" s="290"/>
    </row>
    <row r="65" spans="1:16">
      <c r="A65" s="25"/>
      <c r="B65" s="24"/>
      <c r="C65" s="4"/>
      <c r="D65" s="4"/>
      <c r="E65" s="4"/>
      <c r="F65" s="8"/>
      <c r="G65" s="8"/>
      <c r="H65" s="46"/>
      <c r="I65" s="46"/>
      <c r="J65" s="46"/>
      <c r="K65" s="95"/>
      <c r="L65" s="13"/>
      <c r="M65" s="244"/>
      <c r="N65" s="27"/>
      <c r="O65" s="285"/>
      <c r="P65" s="290"/>
    </row>
    <row r="66" spans="1:16">
      <c r="A66" s="93"/>
      <c r="B66" s="50"/>
      <c r="C66" s="51"/>
      <c r="D66" s="51"/>
      <c r="E66" s="51"/>
      <c r="F66" s="52"/>
      <c r="G66" s="97"/>
      <c r="H66" s="53"/>
      <c r="I66" s="53"/>
      <c r="J66" s="53"/>
      <c r="K66" s="95"/>
      <c r="L66" s="54"/>
      <c r="M66" s="293"/>
      <c r="N66" s="96"/>
      <c r="O66" s="55"/>
      <c r="P66" s="290"/>
    </row>
    <row r="67" spans="1:16">
      <c r="A67" s="25"/>
      <c r="B67" s="24"/>
      <c r="C67" s="4"/>
      <c r="D67" s="4"/>
      <c r="E67" s="4"/>
      <c r="F67" s="8"/>
      <c r="G67" s="44"/>
      <c r="H67" s="48"/>
      <c r="I67" s="48"/>
      <c r="J67" s="48"/>
      <c r="K67" s="95"/>
      <c r="L67" s="10"/>
      <c r="M67" s="13"/>
      <c r="N67" s="27"/>
      <c r="O67" s="285"/>
      <c r="P67" s="290"/>
    </row>
    <row r="68" spans="1:16">
      <c r="A68" s="25"/>
      <c r="B68" s="24"/>
      <c r="C68" s="4"/>
      <c r="D68" s="4"/>
      <c r="E68" s="4"/>
      <c r="F68" s="8"/>
      <c r="G68" s="8"/>
      <c r="H68" s="46"/>
      <c r="I68" s="46"/>
      <c r="J68" s="46"/>
      <c r="K68" s="95"/>
      <c r="L68" s="13"/>
      <c r="M68" s="244"/>
      <c r="N68" s="27"/>
      <c r="O68" s="285"/>
      <c r="P68" s="290"/>
    </row>
    <row r="69" spans="1:16">
      <c r="A69" s="93"/>
      <c r="B69" s="50"/>
      <c r="C69" s="51"/>
      <c r="D69" s="51"/>
      <c r="E69" s="51"/>
      <c r="F69" s="52"/>
      <c r="G69" s="97"/>
      <c r="H69" s="53"/>
      <c r="I69" s="53"/>
      <c r="J69" s="53"/>
      <c r="K69" s="95"/>
      <c r="L69" s="54"/>
      <c r="M69" s="55"/>
      <c r="N69" s="96"/>
      <c r="O69" s="286"/>
      <c r="P69" s="290"/>
    </row>
    <row r="70" spans="1:16">
      <c r="A70" s="25"/>
      <c r="B70" s="24"/>
      <c r="C70" s="4"/>
      <c r="D70" s="4"/>
      <c r="E70" s="4"/>
      <c r="F70" s="8"/>
      <c r="G70" s="8"/>
      <c r="H70" s="46"/>
      <c r="I70" s="46"/>
      <c r="J70" s="46"/>
      <c r="K70" s="95"/>
      <c r="L70" s="13"/>
      <c r="M70" s="244"/>
      <c r="N70" s="27"/>
      <c r="O70" s="285"/>
      <c r="P70" s="290"/>
    </row>
    <row r="71" spans="1:16">
      <c r="A71" s="25"/>
      <c r="B71" s="24"/>
      <c r="C71" s="4"/>
      <c r="D71" s="4"/>
      <c r="E71" s="4"/>
      <c r="F71" s="8"/>
      <c r="G71" s="8"/>
      <c r="H71" s="46"/>
      <c r="I71" s="46"/>
      <c r="J71" s="46"/>
      <c r="K71" s="95"/>
      <c r="L71" s="13"/>
      <c r="M71" s="244"/>
      <c r="N71" s="27"/>
      <c r="O71" s="285"/>
      <c r="P71" s="290"/>
    </row>
    <row r="72" spans="1:16">
      <c r="A72" s="25"/>
      <c r="B72" s="24"/>
      <c r="C72" s="4"/>
      <c r="D72" s="4"/>
      <c r="E72" s="4"/>
      <c r="F72" s="8"/>
      <c r="G72" s="8"/>
      <c r="H72" s="46"/>
      <c r="I72" s="46"/>
      <c r="J72" s="46"/>
      <c r="K72" s="95"/>
      <c r="L72" s="13"/>
      <c r="M72" s="244"/>
      <c r="N72" s="27"/>
      <c r="O72" s="285"/>
      <c r="P72" s="290"/>
    </row>
    <row r="73" spans="1:16">
      <c r="A73" s="25"/>
      <c r="B73" s="24"/>
      <c r="C73" s="4"/>
      <c r="D73" s="4"/>
      <c r="E73" s="4"/>
      <c r="F73" s="8"/>
      <c r="G73" s="44"/>
      <c r="H73" s="48"/>
      <c r="I73" s="48"/>
      <c r="J73" s="48"/>
      <c r="K73" s="95"/>
      <c r="L73" s="10"/>
      <c r="M73" s="13"/>
      <c r="N73" s="27"/>
      <c r="O73" s="285"/>
      <c r="P73" s="290"/>
    </row>
    <row r="74" spans="1:16">
      <c r="A74" s="33"/>
      <c r="B74" s="84"/>
      <c r="C74" s="85"/>
      <c r="D74" s="85"/>
      <c r="E74" s="85"/>
      <c r="F74" s="86"/>
      <c r="G74" s="86"/>
      <c r="H74" s="88"/>
      <c r="I74" s="88"/>
      <c r="J74" s="88"/>
      <c r="K74" s="98"/>
      <c r="L74" s="6"/>
      <c r="M74" s="243"/>
      <c r="N74" s="27"/>
      <c r="O74" s="5"/>
      <c r="P74" s="290"/>
    </row>
    <row r="75" spans="1:16" s="105" customFormat="1">
      <c r="A75" s="93"/>
      <c r="B75" s="107"/>
      <c r="C75" s="95"/>
      <c r="D75" s="95"/>
      <c r="E75" s="95"/>
      <c r="F75" s="108"/>
      <c r="G75" s="97"/>
      <c r="H75" s="109"/>
      <c r="I75" s="109"/>
      <c r="J75" s="109"/>
      <c r="K75" s="95"/>
      <c r="L75" s="110"/>
      <c r="M75" s="111"/>
      <c r="N75" s="96"/>
      <c r="O75" s="294"/>
      <c r="P75" s="290"/>
    </row>
    <row r="76" spans="1:16">
      <c r="A76" s="26"/>
      <c r="B76" s="24"/>
      <c r="C76" s="4"/>
      <c r="D76" s="4"/>
      <c r="E76" s="4"/>
      <c r="F76" s="8"/>
      <c r="G76" s="87"/>
      <c r="H76" s="48"/>
      <c r="I76" s="48"/>
      <c r="J76" s="48"/>
      <c r="K76" s="51"/>
      <c r="L76" s="10"/>
      <c r="M76" s="13"/>
      <c r="N76" s="27"/>
      <c r="O76" s="285"/>
      <c r="P76" s="290"/>
    </row>
    <row r="77" spans="1:16">
      <c r="A77" s="93"/>
      <c r="B77" s="50"/>
      <c r="C77" s="51"/>
      <c r="D77" s="51"/>
      <c r="E77" s="51"/>
      <c r="F77" s="52"/>
      <c r="G77" s="97"/>
      <c r="H77" s="53"/>
      <c r="I77" s="53"/>
      <c r="J77" s="53"/>
      <c r="K77" s="95"/>
      <c r="L77" s="54"/>
      <c r="M77" s="55"/>
      <c r="N77" s="96"/>
      <c r="O77" s="286"/>
      <c r="P77" s="290"/>
    </row>
    <row r="78" spans="1:16">
      <c r="A78" s="25"/>
      <c r="B78" s="24"/>
      <c r="C78" s="4"/>
      <c r="D78" s="4"/>
      <c r="E78" s="4"/>
      <c r="F78" s="8"/>
      <c r="G78" s="44"/>
      <c r="H78" s="48"/>
      <c r="I78" s="48"/>
      <c r="J78" s="48"/>
      <c r="K78" s="95"/>
      <c r="L78" s="10"/>
      <c r="M78" s="13"/>
      <c r="N78" s="27"/>
      <c r="O78" s="285"/>
      <c r="P78" s="290"/>
    </row>
    <row r="79" spans="1:16">
      <c r="A79" s="25"/>
      <c r="B79" s="24"/>
      <c r="C79" s="4"/>
      <c r="D79" s="4"/>
      <c r="E79" s="4"/>
      <c r="F79" s="8"/>
      <c r="G79" s="8"/>
      <c r="H79" s="46"/>
      <c r="I79" s="46"/>
      <c r="J79" s="46"/>
      <c r="K79" s="95"/>
      <c r="L79" s="13"/>
      <c r="M79" s="244" t="str">
        <f>IF(L79&lt;&gt;"","Détruit",IF(K79&lt;&gt;"","En cours",""))</f>
        <v/>
      </c>
      <c r="N79" s="27"/>
      <c r="O79" s="285"/>
      <c r="P79" s="290"/>
    </row>
    <row r="80" spans="1:16">
      <c r="A80" s="25"/>
      <c r="B80" s="24"/>
      <c r="C80" s="4"/>
      <c r="D80" s="4"/>
      <c r="E80" s="4"/>
      <c r="F80" s="8"/>
      <c r="G80" s="44"/>
      <c r="H80" s="48"/>
      <c r="I80" s="48"/>
      <c r="J80" s="48"/>
      <c r="K80" s="95"/>
      <c r="L80" s="10"/>
      <c r="M80" s="13"/>
      <c r="N80" s="27"/>
      <c r="O80" s="285"/>
      <c r="P80" s="290"/>
    </row>
    <row r="81" spans="1:16">
      <c r="A81" s="25"/>
      <c r="B81" s="24"/>
      <c r="C81" s="4"/>
      <c r="D81" s="4"/>
      <c r="E81" s="4"/>
      <c r="F81" s="8"/>
      <c r="G81" s="44"/>
      <c r="H81" s="48"/>
      <c r="I81" s="48"/>
      <c r="J81" s="48"/>
      <c r="K81" s="95"/>
      <c r="L81" s="10"/>
      <c r="M81" s="13"/>
      <c r="N81" s="27"/>
      <c r="O81" s="285"/>
      <c r="P81" s="290"/>
    </row>
    <row r="82" spans="1:16">
      <c r="A82" s="25"/>
      <c r="B82" s="24"/>
      <c r="C82" s="4"/>
      <c r="D82" s="4"/>
      <c r="E82" s="4"/>
      <c r="F82" s="8"/>
      <c r="G82" s="8"/>
      <c r="H82" s="46"/>
      <c r="I82" s="46"/>
      <c r="J82" s="46"/>
      <c r="K82" s="95"/>
      <c r="L82" s="13"/>
      <c r="M82" s="244"/>
      <c r="N82" s="27"/>
      <c r="O82" s="285"/>
      <c r="P82" s="290"/>
    </row>
    <row r="83" spans="1:16">
      <c r="A83" s="25"/>
      <c r="B83" s="24"/>
      <c r="C83" s="4"/>
      <c r="D83" s="4"/>
      <c r="E83" s="4"/>
      <c r="F83" s="8"/>
      <c r="G83" s="8"/>
      <c r="H83" s="46"/>
      <c r="I83" s="46"/>
      <c r="J83" s="46"/>
      <c r="K83" s="95"/>
      <c r="L83" s="13"/>
      <c r="M83" s="244"/>
      <c r="N83" s="27"/>
      <c r="O83" s="285"/>
      <c r="P83" s="290"/>
    </row>
    <row r="84" spans="1:16">
      <c r="A84" s="25"/>
      <c r="B84" s="24"/>
      <c r="C84" s="4"/>
      <c r="D84" s="4"/>
      <c r="E84" s="4"/>
      <c r="F84" s="8"/>
      <c r="G84" s="8"/>
      <c r="H84" s="46"/>
      <c r="I84" s="46"/>
      <c r="J84" s="46"/>
      <c r="K84" s="95"/>
      <c r="L84" s="13"/>
      <c r="M84" s="244"/>
      <c r="N84" s="27"/>
      <c r="O84" s="285"/>
      <c r="P84" s="290"/>
    </row>
    <row r="85" spans="1:16">
      <c r="A85" s="93"/>
      <c r="B85" s="50"/>
      <c r="C85" s="51"/>
      <c r="D85" s="51"/>
      <c r="E85" s="51"/>
      <c r="F85" s="52"/>
      <c r="G85" s="97"/>
      <c r="H85" s="53"/>
      <c r="I85" s="53"/>
      <c r="J85" s="53"/>
      <c r="K85" s="95"/>
      <c r="L85" s="54"/>
      <c r="M85" s="55"/>
      <c r="N85" s="96"/>
      <c r="O85" s="286"/>
      <c r="P85" s="290"/>
    </row>
    <row r="86" spans="1:16">
      <c r="A86" s="26"/>
      <c r="B86" s="24"/>
      <c r="C86" s="4"/>
      <c r="D86" s="4"/>
      <c r="E86" s="4"/>
      <c r="F86" s="8"/>
      <c r="G86" s="8"/>
      <c r="H86" s="46"/>
      <c r="I86" s="46"/>
      <c r="J86" s="46"/>
      <c r="K86" s="51"/>
      <c r="L86" s="13"/>
      <c r="M86" s="245"/>
      <c r="N86" s="27"/>
      <c r="O86" s="285"/>
      <c r="P86" s="290"/>
    </row>
    <row r="87" spans="1:16">
      <c r="A87" s="25"/>
      <c r="B87" s="24"/>
      <c r="C87" s="4"/>
      <c r="D87" s="4"/>
      <c r="E87" s="4"/>
      <c r="F87" s="8"/>
      <c r="G87" s="8"/>
      <c r="H87" s="46"/>
      <c r="I87" s="46"/>
      <c r="J87" s="46"/>
      <c r="K87" s="95"/>
      <c r="L87" s="13"/>
      <c r="M87" s="244"/>
      <c r="N87" s="27"/>
      <c r="O87" s="285"/>
      <c r="P87" s="290"/>
    </row>
    <row r="88" spans="1:16">
      <c r="A88" s="25"/>
      <c r="B88" s="24"/>
      <c r="C88" s="4"/>
      <c r="D88" s="4"/>
      <c r="E88" s="4"/>
      <c r="F88" s="8"/>
      <c r="G88" s="44"/>
      <c r="H88" s="48"/>
      <c r="I88" s="48"/>
      <c r="J88" s="48"/>
      <c r="K88" s="95"/>
      <c r="L88" s="10"/>
      <c r="M88" s="13"/>
      <c r="N88" s="27"/>
      <c r="O88" s="285"/>
      <c r="P88" s="290"/>
    </row>
    <row r="89" spans="1:16">
      <c r="A89" s="25"/>
      <c r="B89" s="24"/>
      <c r="C89" s="4"/>
      <c r="D89" s="4"/>
      <c r="E89" s="4"/>
      <c r="F89" s="8"/>
      <c r="G89" s="44"/>
      <c r="H89" s="48"/>
      <c r="I89" s="48"/>
      <c r="J89" s="48"/>
      <c r="K89" s="95"/>
      <c r="L89" s="10"/>
      <c r="M89" s="13"/>
      <c r="N89" s="27"/>
      <c r="O89" s="285"/>
      <c r="P89" s="290"/>
    </row>
    <row r="90" spans="1:16" s="99" customFormat="1">
      <c r="A90" s="93"/>
      <c r="B90" s="50"/>
      <c r="C90" s="51"/>
      <c r="D90" s="51"/>
      <c r="E90" s="51"/>
      <c r="F90" s="52"/>
      <c r="G90" s="97"/>
      <c r="H90" s="53"/>
      <c r="I90" s="53"/>
      <c r="J90" s="53"/>
      <c r="K90" s="95"/>
      <c r="L90" s="54"/>
      <c r="M90" s="55"/>
      <c r="N90" s="96"/>
      <c r="O90" s="286"/>
      <c r="P90" s="292"/>
    </row>
    <row r="91" spans="1:16">
      <c r="A91" s="25"/>
      <c r="B91" s="24"/>
      <c r="C91" s="4"/>
      <c r="D91" s="4"/>
      <c r="E91" s="4"/>
      <c r="F91" s="8"/>
      <c r="G91" s="8"/>
      <c r="H91" s="46"/>
      <c r="I91" s="46"/>
      <c r="J91" s="46"/>
      <c r="K91" s="3"/>
      <c r="L91" s="13"/>
      <c r="M91" s="244"/>
      <c r="N91" s="27"/>
      <c r="O91" s="285"/>
      <c r="P91" s="290"/>
    </row>
    <row r="92" spans="1:16">
      <c r="A92" s="25"/>
      <c r="B92" s="24"/>
      <c r="C92" s="4"/>
      <c r="D92" s="4"/>
      <c r="E92" s="4"/>
      <c r="F92" s="8"/>
      <c r="G92" s="8"/>
      <c r="H92" s="46"/>
      <c r="I92" s="46"/>
      <c r="J92" s="46"/>
      <c r="K92" s="3"/>
      <c r="L92" s="13"/>
      <c r="M92" s="244"/>
      <c r="N92" s="27"/>
      <c r="O92" s="285"/>
      <c r="P92" s="290"/>
    </row>
    <row r="93" spans="1:16">
      <c r="A93" s="25"/>
      <c r="B93" s="24"/>
      <c r="C93" s="4"/>
      <c r="D93" s="4"/>
      <c r="E93" s="4"/>
      <c r="F93" s="8"/>
      <c r="G93" s="8"/>
      <c r="H93" s="46"/>
      <c r="I93" s="46"/>
      <c r="J93" s="46"/>
      <c r="K93" s="3"/>
      <c r="L93" s="13"/>
      <c r="M93" s="244"/>
      <c r="N93" s="27"/>
      <c r="O93" s="285"/>
      <c r="P93" s="290"/>
    </row>
    <row r="94" spans="1:16">
      <c r="A94" s="25"/>
      <c r="B94" s="24"/>
      <c r="C94" s="4"/>
      <c r="D94" s="4"/>
      <c r="E94" s="4"/>
      <c r="F94" s="8"/>
      <c r="G94" s="8"/>
      <c r="H94" s="46"/>
      <c r="I94" s="46"/>
      <c r="J94" s="46"/>
      <c r="K94" s="3"/>
      <c r="L94" s="10"/>
      <c r="M94" s="13"/>
      <c r="N94" s="27"/>
      <c r="O94" s="285"/>
      <c r="P94" s="290"/>
    </row>
    <row r="95" spans="1:16">
      <c r="A95" s="25"/>
      <c r="B95" s="24"/>
      <c r="C95" s="4"/>
      <c r="D95" s="4"/>
      <c r="E95" s="4"/>
      <c r="F95" s="8"/>
      <c r="G95" s="8"/>
      <c r="H95" s="46"/>
      <c r="I95" s="46"/>
      <c r="J95" s="46"/>
      <c r="K95" s="3"/>
      <c r="L95" s="13"/>
      <c r="M95" s="244"/>
      <c r="N95" s="27"/>
      <c r="O95" s="285"/>
      <c r="P95" s="290"/>
    </row>
    <row r="96" spans="1:16">
      <c r="A96" s="25"/>
      <c r="B96" s="24"/>
      <c r="C96" s="4"/>
      <c r="D96" s="4"/>
      <c r="E96" s="4"/>
      <c r="F96" s="8"/>
      <c r="G96" s="8"/>
      <c r="H96" s="46"/>
      <c r="I96" s="46"/>
      <c r="J96" s="46"/>
      <c r="K96" s="3"/>
      <c r="L96" s="10"/>
      <c r="M96" s="13"/>
      <c r="N96" s="27"/>
      <c r="O96" s="285"/>
      <c r="P96" s="290"/>
    </row>
    <row r="97" spans="1:16">
      <c r="A97" s="25"/>
      <c r="B97" s="24"/>
      <c r="C97" s="4"/>
      <c r="D97" s="4"/>
      <c r="E97" s="4"/>
      <c r="F97" s="8"/>
      <c r="G97" s="8"/>
      <c r="H97" s="46"/>
      <c r="I97" s="46"/>
      <c r="J97" s="46"/>
      <c r="K97" s="3"/>
      <c r="L97" s="13"/>
      <c r="M97" s="244"/>
      <c r="N97" s="27"/>
      <c r="O97" s="285"/>
      <c r="P97" s="290"/>
    </row>
    <row r="98" spans="1:16">
      <c r="A98" s="25"/>
      <c r="B98" s="24"/>
      <c r="C98" s="4"/>
      <c r="D98" s="4"/>
      <c r="E98" s="4"/>
      <c r="F98" s="8"/>
      <c r="G98" s="8"/>
      <c r="H98" s="46"/>
      <c r="I98" s="46"/>
      <c r="J98" s="46"/>
      <c r="K98" s="3"/>
      <c r="L98" s="13"/>
      <c r="M98" s="244"/>
      <c r="N98" s="27"/>
      <c r="O98" s="285"/>
      <c r="P98" s="290"/>
    </row>
    <row r="99" spans="1:16">
      <c r="A99" s="25"/>
      <c r="B99" s="24"/>
      <c r="C99" s="4"/>
      <c r="D99" s="4"/>
      <c r="E99" s="4"/>
      <c r="F99" s="8"/>
      <c r="G99" s="8"/>
      <c r="H99" s="46"/>
      <c r="I99" s="46"/>
      <c r="J99" s="46"/>
      <c r="K99" s="3"/>
      <c r="L99" s="13"/>
      <c r="M99" s="244"/>
      <c r="N99" s="27"/>
      <c r="O99" s="285"/>
      <c r="P99" s="290"/>
    </row>
    <row r="100" spans="1:16">
      <c r="A100" s="93"/>
      <c r="B100" s="50"/>
      <c r="C100" s="51"/>
      <c r="D100" s="51"/>
      <c r="E100" s="4"/>
      <c r="F100" s="52"/>
      <c r="G100" s="52"/>
      <c r="H100" s="94"/>
      <c r="I100" s="94"/>
      <c r="J100" s="94"/>
      <c r="K100" s="95"/>
      <c r="L100" s="55"/>
      <c r="M100" s="293"/>
      <c r="N100" s="96"/>
      <c r="O100" s="286"/>
      <c r="P100" s="290"/>
    </row>
    <row r="101" spans="1:16">
      <c r="A101" s="25"/>
      <c r="B101" s="24"/>
      <c r="C101" s="4"/>
      <c r="D101" s="4"/>
      <c r="E101" s="4"/>
      <c r="F101" s="8"/>
      <c r="G101" s="8"/>
      <c r="H101" s="46"/>
      <c r="I101" s="46"/>
      <c r="J101" s="46"/>
      <c r="K101" s="3"/>
      <c r="L101" s="13"/>
      <c r="M101" s="244"/>
      <c r="N101" s="27"/>
      <c r="O101" s="285"/>
      <c r="P101" s="290"/>
    </row>
    <row r="102" spans="1:16">
      <c r="A102" s="25"/>
      <c r="B102" s="24"/>
      <c r="C102" s="4"/>
      <c r="D102" s="4"/>
      <c r="E102" s="4"/>
      <c r="F102" s="8"/>
      <c r="G102" s="8"/>
      <c r="H102" s="46"/>
      <c r="I102" s="46"/>
      <c r="J102" s="46"/>
      <c r="K102" s="3"/>
      <c r="L102" s="13"/>
      <c r="M102" s="244"/>
      <c r="N102" s="27"/>
      <c r="O102" s="285"/>
      <c r="P102" s="290"/>
    </row>
    <row r="103" spans="1:16">
      <c r="A103" s="25"/>
      <c r="B103" s="24"/>
      <c r="C103" s="4"/>
      <c r="D103" s="4"/>
      <c r="E103" s="4"/>
      <c r="F103" s="8"/>
      <c r="G103" s="8"/>
      <c r="H103" s="46"/>
      <c r="I103" s="46"/>
      <c r="J103" s="46"/>
      <c r="K103" s="3"/>
      <c r="L103" s="13"/>
      <c r="M103" s="244"/>
      <c r="N103" s="27"/>
      <c r="O103" s="285"/>
      <c r="P103" s="290"/>
    </row>
    <row r="104" spans="1:16">
      <c r="A104" s="25"/>
      <c r="B104" s="24"/>
      <c r="C104" s="4"/>
      <c r="D104" s="4"/>
      <c r="E104" s="4"/>
      <c r="F104" s="8"/>
      <c r="G104" s="8"/>
      <c r="H104" s="46"/>
      <c r="I104" s="46"/>
      <c r="J104" s="46"/>
      <c r="K104" s="3"/>
      <c r="L104" s="13"/>
      <c r="M104" s="244"/>
      <c r="N104" s="27"/>
      <c r="O104" s="285"/>
      <c r="P104" s="290"/>
    </row>
    <row r="105" spans="1:16">
      <c r="A105" s="35"/>
      <c r="B105" s="34"/>
      <c r="C105" s="3"/>
      <c r="D105" s="3"/>
      <c r="E105" s="4"/>
      <c r="F105" s="3"/>
      <c r="G105" s="45"/>
      <c r="H105" s="46"/>
      <c r="I105" s="46"/>
      <c r="J105" s="46"/>
      <c r="K105" s="3"/>
      <c r="L105" s="27"/>
      <c r="M105" s="244"/>
      <c r="N105" s="27"/>
      <c r="O105" s="284"/>
      <c r="P105" s="290"/>
    </row>
    <row r="106" spans="1:16">
      <c r="A106" s="35"/>
      <c r="B106" s="34"/>
      <c r="C106" s="3"/>
      <c r="D106" s="3"/>
      <c r="E106" s="4"/>
      <c r="F106" s="3"/>
      <c r="G106" s="45"/>
      <c r="H106" s="46"/>
      <c r="I106" s="46"/>
      <c r="J106" s="46"/>
      <c r="K106" s="3"/>
      <c r="L106" s="27"/>
      <c r="M106" s="244"/>
      <c r="N106" s="27"/>
      <c r="O106" s="284"/>
      <c r="P106" s="290"/>
    </row>
    <row r="107" spans="1:16">
      <c r="A107" s="35"/>
      <c r="B107" s="34"/>
      <c r="C107" s="3"/>
      <c r="D107" s="3"/>
      <c r="E107" s="4"/>
      <c r="F107" s="3"/>
      <c r="G107" s="45"/>
      <c r="H107" s="46"/>
      <c r="I107" s="46"/>
      <c r="J107" s="46"/>
      <c r="K107" s="3"/>
      <c r="L107" s="27"/>
      <c r="M107" s="244"/>
      <c r="N107" s="27"/>
      <c r="O107" s="284"/>
      <c r="P107" s="290"/>
    </row>
    <row r="108" spans="1:16">
      <c r="A108" s="35"/>
      <c r="B108" s="34"/>
      <c r="C108" s="3"/>
      <c r="D108" s="3"/>
      <c r="E108" s="4"/>
      <c r="F108" s="3"/>
      <c r="G108" s="45"/>
      <c r="H108" s="46"/>
      <c r="I108" s="46"/>
      <c r="J108" s="46"/>
      <c r="K108" s="3"/>
      <c r="L108" s="27"/>
      <c r="M108" s="244"/>
      <c r="N108" s="27"/>
      <c r="O108" s="284"/>
      <c r="P108" s="290"/>
    </row>
    <row r="109" spans="1:16">
      <c r="A109" s="35"/>
      <c r="B109" s="34"/>
      <c r="C109" s="3"/>
      <c r="D109" s="3"/>
      <c r="E109" s="3"/>
      <c r="F109" s="3"/>
      <c r="G109" s="45"/>
      <c r="H109" s="46"/>
      <c r="I109" s="46"/>
      <c r="J109" s="46"/>
      <c r="K109" s="3"/>
      <c r="L109" s="27"/>
      <c r="M109" s="244"/>
      <c r="N109" s="27"/>
      <c r="O109" s="284"/>
      <c r="P109" s="290"/>
    </row>
    <row r="110" spans="1:16">
      <c r="A110" s="35"/>
      <c r="B110" s="34"/>
      <c r="C110" s="3"/>
      <c r="D110" s="3"/>
      <c r="E110" s="4"/>
      <c r="F110" s="3"/>
      <c r="G110" s="45"/>
      <c r="H110" s="46"/>
      <c r="I110" s="46"/>
      <c r="J110" s="46"/>
      <c r="K110" s="3"/>
      <c r="L110" s="27"/>
      <c r="M110" s="55"/>
      <c r="N110" s="96"/>
      <c r="O110" s="284"/>
      <c r="P110" s="290"/>
    </row>
    <row r="111" spans="1:16">
      <c r="A111" s="35"/>
      <c r="B111" s="34"/>
      <c r="C111" s="3"/>
      <c r="D111" s="3"/>
      <c r="E111" s="4"/>
      <c r="F111" s="3"/>
      <c r="G111" s="45"/>
      <c r="H111" s="46"/>
      <c r="I111" s="46"/>
      <c r="J111" s="46"/>
      <c r="K111" s="3"/>
      <c r="L111" s="27"/>
      <c r="M111" s="55"/>
      <c r="N111" s="96"/>
      <c r="O111" s="284"/>
      <c r="P111" s="290"/>
    </row>
    <row r="112" spans="1:16">
      <c r="A112" s="35"/>
      <c r="B112" s="34"/>
      <c r="C112" s="3"/>
      <c r="D112" s="3"/>
      <c r="E112" s="4"/>
      <c r="F112" s="3"/>
      <c r="G112" s="45"/>
      <c r="H112" s="46"/>
      <c r="I112" s="46"/>
      <c r="J112" s="46"/>
      <c r="K112" s="3"/>
      <c r="L112" s="27"/>
      <c r="M112" s="55"/>
      <c r="N112" s="96"/>
      <c r="O112" s="284"/>
      <c r="P112" s="290"/>
    </row>
    <row r="113" spans="1:16">
      <c r="A113" s="35"/>
      <c r="B113" s="34"/>
      <c r="C113" s="3"/>
      <c r="D113" s="3"/>
      <c r="E113" s="4"/>
      <c r="F113" s="3"/>
      <c r="G113" s="45"/>
      <c r="H113" s="46"/>
      <c r="I113" s="46"/>
      <c r="J113" s="46"/>
      <c r="K113" s="3"/>
      <c r="L113" s="27"/>
      <c r="M113" s="55"/>
      <c r="N113" s="96"/>
      <c r="O113" s="284"/>
      <c r="P113" s="290"/>
    </row>
    <row r="114" spans="1:16">
      <c r="A114" s="35"/>
      <c r="B114" s="34"/>
      <c r="C114" s="3"/>
      <c r="D114" s="3"/>
      <c r="E114" s="4"/>
      <c r="F114" s="3"/>
      <c r="G114" s="45"/>
      <c r="H114" s="46"/>
      <c r="I114" s="46"/>
      <c r="J114" s="46"/>
      <c r="K114" s="3"/>
      <c r="L114" s="27"/>
      <c r="M114" s="55"/>
      <c r="N114" s="96"/>
      <c r="O114" s="284"/>
      <c r="P114" s="290"/>
    </row>
    <row r="115" spans="1:16">
      <c r="A115" s="35"/>
      <c r="B115" s="34"/>
      <c r="C115" s="3"/>
      <c r="D115" s="3"/>
      <c r="E115" s="4"/>
      <c r="F115" s="3"/>
      <c r="G115" s="45"/>
      <c r="H115" s="46"/>
      <c r="I115" s="46"/>
      <c r="J115" s="46"/>
      <c r="K115" s="3"/>
      <c r="L115" s="27"/>
      <c r="M115" s="244"/>
      <c r="N115" s="27"/>
      <c r="O115" s="284"/>
      <c r="P115" s="290"/>
    </row>
    <row r="116" spans="1:16">
      <c r="A116" s="35"/>
      <c r="B116" s="34"/>
      <c r="C116" s="3"/>
      <c r="D116" s="3"/>
      <c r="E116" s="4"/>
      <c r="F116" s="3"/>
      <c r="G116" s="45"/>
      <c r="H116" s="46"/>
      <c r="I116" s="46"/>
      <c r="J116" s="46"/>
      <c r="K116" s="3"/>
      <c r="L116" s="27"/>
      <c r="M116" s="244"/>
      <c r="N116" s="27"/>
      <c r="O116" s="284"/>
      <c r="P116" s="290"/>
    </row>
    <row r="117" spans="1:16">
      <c r="A117" s="35"/>
      <c r="B117" s="34"/>
      <c r="C117" s="3"/>
      <c r="D117" s="3"/>
      <c r="E117" s="4"/>
      <c r="F117" s="3"/>
      <c r="G117" s="45"/>
      <c r="H117" s="46"/>
      <c r="I117" s="46"/>
      <c r="J117" s="46"/>
      <c r="K117" s="3"/>
      <c r="L117" s="27"/>
      <c r="M117" s="244"/>
      <c r="N117" s="27"/>
      <c r="O117" s="284"/>
      <c r="P117" s="290"/>
    </row>
    <row r="118" spans="1:16">
      <c r="A118" s="35"/>
      <c r="B118" s="34"/>
      <c r="C118" s="3"/>
      <c r="D118" s="3"/>
      <c r="E118" s="4"/>
      <c r="F118" s="3"/>
      <c r="G118" s="45"/>
      <c r="H118" s="46"/>
      <c r="I118" s="46"/>
      <c r="J118" s="46"/>
      <c r="K118" s="3"/>
      <c r="L118" s="27"/>
      <c r="M118" s="55"/>
      <c r="N118" s="96"/>
      <c r="O118" s="284"/>
      <c r="P118" s="290"/>
    </row>
    <row r="119" spans="1:16">
      <c r="A119" s="25"/>
      <c r="B119" s="24"/>
      <c r="C119" s="4"/>
      <c r="D119" s="4"/>
      <c r="E119" s="4"/>
      <c r="F119" s="8"/>
      <c r="G119" s="8"/>
      <c r="H119" s="46"/>
      <c r="I119" s="46"/>
      <c r="J119" s="46"/>
      <c r="K119" s="3"/>
      <c r="L119" s="13"/>
      <c r="M119" s="244"/>
      <c r="N119" s="27"/>
      <c r="O119" s="285"/>
      <c r="P119" s="290"/>
    </row>
    <row r="120" spans="1:16">
      <c r="A120" s="25"/>
      <c r="B120" s="24"/>
      <c r="C120" s="4"/>
      <c r="D120" s="4"/>
      <c r="E120" s="4"/>
      <c r="F120" s="8"/>
      <c r="G120" s="8"/>
      <c r="H120" s="46"/>
      <c r="I120" s="46"/>
      <c r="J120" s="46"/>
      <c r="K120" s="3"/>
      <c r="L120" s="13"/>
      <c r="M120" s="244"/>
      <c r="N120" s="27"/>
      <c r="O120" s="285"/>
      <c r="P120" s="290"/>
    </row>
    <row r="121" spans="1:16">
      <c r="A121" s="35"/>
      <c r="B121" s="34"/>
      <c r="C121" s="3"/>
      <c r="D121" s="3"/>
      <c r="E121" s="4"/>
      <c r="F121" s="3"/>
      <c r="G121" s="45"/>
      <c r="H121" s="46"/>
      <c r="I121" s="46"/>
      <c r="J121" s="46"/>
      <c r="K121" s="3"/>
      <c r="L121" s="27"/>
      <c r="M121" s="244"/>
      <c r="N121" s="27"/>
      <c r="O121" s="285"/>
      <c r="P121" s="290"/>
    </row>
    <row r="122" spans="1:16">
      <c r="A122" s="35"/>
      <c r="B122" s="34"/>
      <c r="C122" s="3"/>
      <c r="D122" s="3"/>
      <c r="E122" s="3"/>
      <c r="F122" s="3"/>
      <c r="G122" s="45"/>
      <c r="H122" s="46"/>
      <c r="I122" s="46"/>
      <c r="J122" s="46"/>
      <c r="K122" s="3"/>
      <c r="L122" s="27"/>
      <c r="M122" s="244"/>
      <c r="N122" s="27"/>
      <c r="O122" s="284"/>
      <c r="P122" s="290"/>
    </row>
    <row r="123" spans="1:16">
      <c r="A123" s="35"/>
      <c r="B123" s="34"/>
      <c r="C123" s="3"/>
      <c r="D123" s="3"/>
      <c r="E123" s="3"/>
      <c r="F123" s="3"/>
      <c r="G123" s="45"/>
      <c r="H123" s="46"/>
      <c r="I123" s="46"/>
      <c r="J123" s="46"/>
      <c r="K123" s="3"/>
      <c r="L123" s="27"/>
      <c r="M123" s="244"/>
      <c r="N123" s="27"/>
      <c r="O123" s="284"/>
      <c r="P123" s="290"/>
    </row>
  </sheetData>
  <autoFilter ref="A1:AM23"/>
  <phoneticPr fontId="0" type="noConversion"/>
  <conditionalFormatting sqref="A1">
    <cfRule type="expression" dxfId="126" priority="780" stopIfTrue="1">
      <formula>COUNTIF(A:A,A1)&gt;1</formula>
    </cfRule>
  </conditionalFormatting>
  <conditionalFormatting sqref="L1">
    <cfRule type="expression" dxfId="125" priority="781" stopIfTrue="1">
      <formula>NOT(ISERROR(SEARCH("Non définie",$L1,1)))</formula>
    </cfRule>
  </conditionalFormatting>
  <conditionalFormatting sqref="L67:O67 L85:O85 L88:O89 B105:C105 L109 O105:O110 O113:O118 L120:O120 L121 B110:K110 F122:O122 B68:O84 B86:O87 B90:O104 F105:L105 B106:L108 C111:O111 B112:O112 B113:L118 E119:N119 B123:O123 B26:O66 B2:O15">
    <cfRule type="expression" dxfId="124" priority="782" stopIfTrue="1">
      <formula>NOT(ISERROR(SEARCH("Non définie",$K2,1)))</formula>
    </cfRule>
  </conditionalFormatting>
  <conditionalFormatting sqref="B67:J67">
    <cfRule type="expression" dxfId="123" priority="645" stopIfTrue="1">
      <formula>NOT(ISERROR(SEARCH("Non définie",$K67,1)))</formula>
    </cfRule>
  </conditionalFormatting>
  <conditionalFormatting sqref="K67">
    <cfRule type="expression" dxfId="122" priority="611" stopIfTrue="1">
      <formula>NOT(ISERROR(SEARCH("Non définie",$K67,1)))</formula>
    </cfRule>
  </conditionalFormatting>
  <conditionalFormatting sqref="B85:J85">
    <cfRule type="expression" dxfId="121" priority="590" stopIfTrue="1">
      <formula>NOT(ISERROR(SEARCH("Non définie",$K85,1)))</formula>
    </cfRule>
  </conditionalFormatting>
  <conditionalFormatting sqref="K85">
    <cfRule type="expression" dxfId="120" priority="583" stopIfTrue="1">
      <formula>NOT(ISERROR(SEARCH("Non définie",$K85,1)))</formula>
    </cfRule>
  </conditionalFormatting>
  <conditionalFormatting sqref="B88:J88">
    <cfRule type="expression" dxfId="119" priority="580" stopIfTrue="1">
      <formula>NOT(ISERROR(SEARCH("Non définie",$K88,1)))</formula>
    </cfRule>
  </conditionalFormatting>
  <conditionalFormatting sqref="B89:J89">
    <cfRule type="expression" dxfId="118" priority="577" stopIfTrue="1">
      <formula>NOT(ISERROR(SEARCH("Non définie",$K89,1)))</formula>
    </cfRule>
  </conditionalFormatting>
  <conditionalFormatting sqref="K88:K89">
    <cfRule type="expression" dxfId="117" priority="573" stopIfTrue="1">
      <formula>NOT(ISERROR(SEARCH("Non définie",$K88,1)))</formula>
    </cfRule>
  </conditionalFormatting>
  <conditionalFormatting sqref="D105">
    <cfRule type="expression" dxfId="116" priority="524" stopIfTrue="1">
      <formula>NOT(ISERROR(SEARCH("Non définie",$K105,1)))</formula>
    </cfRule>
  </conditionalFormatting>
  <conditionalFormatting sqref="E105">
    <cfRule type="expression" dxfId="115" priority="523" stopIfTrue="1">
      <formula>NOT(ISERROR(SEARCH("Non définie",$K105,1)))</formula>
    </cfRule>
  </conditionalFormatting>
  <conditionalFormatting sqref="M105:N105">
    <cfRule type="expression" dxfId="114" priority="522" stopIfTrue="1">
      <formula>NOT(ISERROR(SEARCH("Non définie",$K105,1)))</formula>
    </cfRule>
  </conditionalFormatting>
  <conditionalFormatting sqref="M106:N106">
    <cfRule type="expression" dxfId="113" priority="518" stopIfTrue="1">
      <formula>NOT(ISERROR(SEARCH("Non définie",$K106,1)))</formula>
    </cfRule>
  </conditionalFormatting>
  <conditionalFormatting sqref="M107:N107">
    <cfRule type="expression" dxfId="112" priority="514" stopIfTrue="1">
      <formula>NOT(ISERROR(SEARCH("Non définie",$K107,1)))</formula>
    </cfRule>
  </conditionalFormatting>
  <conditionalFormatting sqref="M108:N108">
    <cfRule type="expression" dxfId="111" priority="510" stopIfTrue="1">
      <formula>NOT(ISERROR(SEARCH("Non définie",$K108,1)))</formula>
    </cfRule>
  </conditionalFormatting>
  <conditionalFormatting sqref="G109:J109">
    <cfRule type="expression" dxfId="110" priority="507" stopIfTrue="1">
      <formula>NOT(ISERROR(SEARCH("Non définie",$K109,1)))</formula>
    </cfRule>
  </conditionalFormatting>
  <conditionalFormatting sqref="B109">
    <cfRule type="expression" dxfId="109" priority="506" stopIfTrue="1">
      <formula>NOT(ISERROR(SEARCH("Non définie",$K109,1)))</formula>
    </cfRule>
  </conditionalFormatting>
  <conditionalFormatting sqref="F109">
    <cfRule type="expression" dxfId="108" priority="505" stopIfTrue="1">
      <formula>NOT(ISERROR(SEARCH("Non définie",$K109,1)))</formula>
    </cfRule>
  </conditionalFormatting>
  <conditionalFormatting sqref="K109">
    <cfRule type="expression" dxfId="107" priority="504" stopIfTrue="1">
      <formula>NOT(ISERROR(SEARCH("Non définie",$K109,1)))</formula>
    </cfRule>
  </conditionalFormatting>
  <conditionalFormatting sqref="C109:D109">
    <cfRule type="expression" dxfId="106" priority="503" stopIfTrue="1">
      <formula>NOT(ISERROR(SEARCH("Non définie",$K109,1)))</formula>
    </cfRule>
  </conditionalFormatting>
  <conditionalFormatting sqref="E109">
    <cfRule type="expression" dxfId="105" priority="502" stopIfTrue="1">
      <formula>NOT(ISERROR(SEARCH("Non définie",$K109,1)))</formula>
    </cfRule>
  </conditionalFormatting>
  <conditionalFormatting sqref="M109:N109">
    <cfRule type="expression" dxfId="104" priority="501" stopIfTrue="1">
      <formula>NOT(ISERROR(SEARCH("Non définie",$K109,1)))</formula>
    </cfRule>
  </conditionalFormatting>
  <conditionalFormatting sqref="L110">
    <cfRule type="expression" dxfId="103" priority="497" stopIfTrue="1">
      <formula>NOT(ISERROR(SEARCH("Non définie",$K110,1)))</formula>
    </cfRule>
  </conditionalFormatting>
  <conditionalFormatting sqref="M110:N110">
    <cfRule type="expression" dxfId="102" priority="496" stopIfTrue="1">
      <formula>NOT(ISERROR(SEARCH("Non définie",$K110,1)))</formula>
    </cfRule>
  </conditionalFormatting>
  <conditionalFormatting sqref="B111">
    <cfRule type="expression" dxfId="101" priority="492" stopIfTrue="1">
      <formula>NOT(ISERROR(SEARCH("Non définie",$K111,1)))</formula>
    </cfRule>
  </conditionalFormatting>
  <conditionalFormatting sqref="M113:N113">
    <cfRule type="expression" dxfId="100" priority="485" stopIfTrue="1">
      <formula>NOT(ISERROR(SEARCH("Non définie",$K113,1)))</formula>
    </cfRule>
  </conditionalFormatting>
  <conditionalFormatting sqref="M114:N114">
    <cfRule type="expression" dxfId="99" priority="481" stopIfTrue="1">
      <formula>NOT(ISERROR(SEARCH("Non définie",$K114,1)))</formula>
    </cfRule>
  </conditionalFormatting>
  <conditionalFormatting sqref="M115:N115">
    <cfRule type="expression" dxfId="98" priority="477" stopIfTrue="1">
      <formula>NOT(ISERROR(SEARCH("Non définie",$K115,1)))</formula>
    </cfRule>
  </conditionalFormatting>
  <conditionalFormatting sqref="M116:N116">
    <cfRule type="expression" dxfId="97" priority="473" stopIfTrue="1">
      <formula>NOT(ISERROR(SEARCH("Non définie",$K116,1)))</formula>
    </cfRule>
  </conditionalFormatting>
  <conditionalFormatting sqref="M117:N117">
    <cfRule type="expression" dxfId="96" priority="469" stopIfTrue="1">
      <formula>NOT(ISERROR(SEARCH("Non définie",$K117,1)))</formula>
    </cfRule>
  </conditionalFormatting>
  <conditionalFormatting sqref="M118:N118">
    <cfRule type="expression" dxfId="95" priority="465" stopIfTrue="1">
      <formula>NOT(ISERROR(SEARCH("Non définie",$K118,1)))</formula>
    </cfRule>
  </conditionalFormatting>
  <conditionalFormatting sqref="B119:D119">
    <cfRule type="expression" dxfId="94" priority="462" stopIfTrue="1">
      <formula>NOT(ISERROR(SEARCH("Non définie",$K119,1)))</formula>
    </cfRule>
  </conditionalFormatting>
  <conditionalFormatting sqref="O119">
    <cfRule type="expression" dxfId="93" priority="460" stopIfTrue="1">
      <formula>NOT(ISERROR(SEARCH("Non définie",$K119,1)))</formula>
    </cfRule>
  </conditionalFormatting>
  <conditionalFormatting sqref="B120:J120">
    <cfRule type="expression" dxfId="92" priority="457" stopIfTrue="1">
      <formula>NOT(ISERROR(SEARCH("Non définie",$K120,1)))</formula>
    </cfRule>
  </conditionalFormatting>
  <conditionalFormatting sqref="K120">
    <cfRule type="expression" dxfId="91" priority="456" stopIfTrue="1">
      <formula>NOT(ISERROR(SEARCH("Non définie",$K120,1)))</formula>
    </cfRule>
  </conditionalFormatting>
  <conditionalFormatting sqref="G121:J121">
    <cfRule type="expression" dxfId="90" priority="450" stopIfTrue="1">
      <formula>NOT(ISERROR(SEARCH("Non définie",$K121,1)))</formula>
    </cfRule>
  </conditionalFormatting>
  <conditionalFormatting sqref="C121:D121">
    <cfRule type="expression" dxfId="89" priority="449" stopIfTrue="1">
      <formula>NOT(ISERROR(SEARCH("Non définie",$K121,1)))</formula>
    </cfRule>
  </conditionalFormatting>
  <conditionalFormatting sqref="B121">
    <cfRule type="expression" dxfId="88" priority="448" stopIfTrue="1">
      <formula>NOT(ISERROR(SEARCH("Non définie",$K121,1)))</formula>
    </cfRule>
  </conditionalFormatting>
  <conditionalFormatting sqref="F121">
    <cfRule type="expression" dxfId="87" priority="447" stopIfTrue="1">
      <formula>NOT(ISERROR(SEARCH("Non définie",$K121,1)))</formula>
    </cfRule>
  </conditionalFormatting>
  <conditionalFormatting sqref="E121">
    <cfRule type="expression" dxfId="86" priority="446" stopIfTrue="1">
      <formula>NOT(ISERROR(SEARCH("Non définie",$K121,1)))</formula>
    </cfRule>
  </conditionalFormatting>
  <conditionalFormatting sqref="K121">
    <cfRule type="expression" dxfId="85" priority="445" stopIfTrue="1">
      <formula>NOT(ISERROR(SEARCH("Non définie",$K121,1)))</formula>
    </cfRule>
  </conditionalFormatting>
  <conditionalFormatting sqref="O121">
    <cfRule type="expression" dxfId="84" priority="444" stopIfTrue="1">
      <formula>NOT(ISERROR(SEARCH("Non définie",$K121,1)))</formula>
    </cfRule>
  </conditionalFormatting>
  <conditionalFormatting sqref="M121:N121">
    <cfRule type="expression" dxfId="83" priority="443" stopIfTrue="1">
      <formula>NOT(ISERROR(SEARCH("Non définie",$K121,1)))</formula>
    </cfRule>
  </conditionalFormatting>
  <conditionalFormatting sqref="B122:D122">
    <cfRule type="expression" dxfId="82" priority="440" stopIfTrue="1">
      <formula>NOT(ISERROR(SEARCH("Non définie",$K122,1)))</formula>
    </cfRule>
  </conditionalFormatting>
  <conditionalFormatting sqref="E122">
    <cfRule type="expression" dxfId="81" priority="439" stopIfTrue="1">
      <formula>NOT(ISERROR(SEARCH("Non définie",$K122,1)))</formula>
    </cfRule>
  </conditionalFormatting>
  <conditionalFormatting sqref="A26:A123 A2:A15">
    <cfRule type="expression" dxfId="80" priority="1054" stopIfTrue="1">
      <formula>NOT(ISERROR(SEARCH("Non définie",$K2,1)))</formula>
    </cfRule>
    <cfRule type="expression" dxfId="79" priority="1055" stopIfTrue="1">
      <formula>COUNTIF(A:A,A2)&gt;1</formula>
    </cfRule>
  </conditionalFormatting>
  <dataValidations count="3">
    <dataValidation type="list" allowBlank="1" showInputMessage="1" showErrorMessage="1" sqref="C2:C15 C26:C123">
      <formula1>a</formula1>
    </dataValidation>
    <dataValidation type="list" allowBlank="1" showInputMessage="1" showErrorMessage="1" sqref="K2:K15 K26:K123">
      <formula1>b</formula1>
    </dataValidation>
    <dataValidation type="list" allowBlank="1" showInputMessage="1" showErrorMessage="1" sqref="I8:I15">
      <formula1>Familles</formula1>
    </dataValidation>
  </dataValidations>
  <pageMargins left="0.78740157499999996" right="0.78740157499999996" top="0.984251969" bottom="0.984251969" header="0.4921259845" footer="0.4921259845"/>
  <pageSetup paperSize="9" scale="1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U103"/>
  <sheetViews>
    <sheetView workbookViewId="0">
      <selection activeCell="E9" sqref="E9"/>
    </sheetView>
  </sheetViews>
  <sheetFormatPr baseColWidth="10" defaultRowHeight="12.75"/>
  <cols>
    <col min="2" max="2" width="13.28515625" customWidth="1"/>
    <col min="3" max="3" width="20" customWidth="1"/>
    <col min="5" max="5" width="19.140625" customWidth="1"/>
    <col min="9" max="9" width="21.85546875" customWidth="1"/>
    <col min="11" max="11" width="19.140625" customWidth="1"/>
    <col min="12" max="12" width="13.7109375" customWidth="1"/>
    <col min="13" max="13" width="13.42578125" customWidth="1"/>
    <col min="15" max="15" width="15" customWidth="1"/>
    <col min="16" max="17" width="19.5703125" customWidth="1"/>
  </cols>
  <sheetData>
    <row r="1" spans="1:21" ht="13.5" thickBot="1"/>
    <row r="2" spans="1:21" s="257" customFormat="1" ht="55.5" customHeight="1" thickBot="1">
      <c r="A2" s="296" t="s">
        <v>0</v>
      </c>
      <c r="B2" s="251" t="s">
        <v>1</v>
      </c>
      <c r="C2" s="252" t="s">
        <v>2</v>
      </c>
      <c r="D2" s="252" t="s">
        <v>3</v>
      </c>
      <c r="E2" s="252" t="s">
        <v>4</v>
      </c>
      <c r="F2" s="253" t="s">
        <v>38</v>
      </c>
      <c r="G2" s="253" t="s">
        <v>40</v>
      </c>
      <c r="H2" s="254" t="s">
        <v>39</v>
      </c>
      <c r="I2" s="252" t="s">
        <v>72</v>
      </c>
      <c r="J2" s="255" t="s">
        <v>75</v>
      </c>
      <c r="K2" s="252" t="s">
        <v>5</v>
      </c>
      <c r="L2" s="256" t="s">
        <v>71</v>
      </c>
      <c r="M2" s="262" t="s">
        <v>114</v>
      </c>
      <c r="N2" s="261" t="s">
        <v>20</v>
      </c>
      <c r="O2" s="263" t="s">
        <v>6</v>
      </c>
      <c r="P2" s="273" t="s">
        <v>126</v>
      </c>
      <c r="Q2" s="273" t="s">
        <v>128</v>
      </c>
      <c r="R2" s="273" t="s">
        <v>127</v>
      </c>
    </row>
    <row r="3" spans="1:21" s="121" customFormat="1" ht="23.25" customHeight="1">
      <c r="A3" s="141"/>
      <c r="B3" s="142"/>
      <c r="C3" s="139"/>
      <c r="D3" s="139"/>
      <c r="E3" s="139"/>
      <c r="F3" s="139"/>
      <c r="G3" s="143"/>
      <c r="H3" s="136"/>
      <c r="I3" s="137"/>
      <c r="J3" s="138"/>
      <c r="K3" s="139"/>
      <c r="L3" s="140"/>
      <c r="M3" s="196"/>
      <c r="N3" s="198"/>
      <c r="O3" s="258"/>
      <c r="P3" s="264"/>
      <c r="Q3" s="250"/>
      <c r="R3" s="265"/>
    </row>
    <row r="4" spans="1:21" s="121" customFormat="1" ht="23.25" customHeight="1">
      <c r="A4" s="141"/>
      <c r="B4" s="142"/>
      <c r="C4" s="139"/>
      <c r="D4" s="139"/>
      <c r="E4" s="139"/>
      <c r="F4" s="139"/>
      <c r="G4" s="143"/>
      <c r="H4" s="136"/>
      <c r="I4" s="137"/>
      <c r="J4" s="138"/>
      <c r="K4" s="139"/>
      <c r="L4" s="140"/>
      <c r="M4" s="196"/>
      <c r="N4" s="198"/>
      <c r="O4" s="258"/>
      <c r="P4" s="266"/>
      <c r="Q4" s="259"/>
      <c r="R4" s="267"/>
    </row>
    <row r="5" spans="1:21" s="121" customFormat="1" ht="23.25" customHeight="1">
      <c r="A5" s="141"/>
      <c r="B5" s="142"/>
      <c r="C5" s="139"/>
      <c r="D5" s="139"/>
      <c r="E5" s="135"/>
      <c r="F5" s="139"/>
      <c r="G5" s="143"/>
      <c r="H5" s="136"/>
      <c r="I5" s="137"/>
      <c r="J5" s="138"/>
      <c r="K5" s="139"/>
      <c r="L5" s="140"/>
      <c r="M5" s="196"/>
      <c r="N5" s="198"/>
      <c r="O5" s="258"/>
      <c r="P5" s="268"/>
      <c r="Q5" s="260"/>
      <c r="R5" s="269"/>
      <c r="S5" s="146"/>
      <c r="T5" s="146"/>
      <c r="U5" s="147"/>
    </row>
    <row r="6" spans="1:21" s="121" customFormat="1" ht="23.25" customHeight="1">
      <c r="A6" s="141"/>
      <c r="B6" s="142"/>
      <c r="C6" s="139"/>
      <c r="D6" s="139"/>
      <c r="E6" s="135"/>
      <c r="F6" s="139"/>
      <c r="G6" s="143"/>
      <c r="H6" s="136"/>
      <c r="I6" s="137"/>
      <c r="J6" s="138"/>
      <c r="K6" s="139"/>
      <c r="L6" s="140"/>
      <c r="M6" s="196"/>
      <c r="N6" s="198"/>
      <c r="O6" s="258"/>
      <c r="P6" s="266"/>
      <c r="Q6" s="259"/>
      <c r="R6" s="267"/>
    </row>
    <row r="7" spans="1:21" s="121" customFormat="1" ht="15.75" thickBot="1">
      <c r="A7" s="141"/>
      <c r="B7" s="142"/>
      <c r="C7" s="139"/>
      <c r="D7" s="139"/>
      <c r="E7" s="135"/>
      <c r="F7" s="139"/>
      <c r="G7" s="143"/>
      <c r="H7" s="136"/>
      <c r="I7" s="137"/>
      <c r="J7" s="138"/>
      <c r="K7" s="139"/>
      <c r="L7" s="140"/>
      <c r="M7" s="196"/>
      <c r="N7" s="198"/>
      <c r="O7" s="258"/>
      <c r="P7" s="270"/>
      <c r="Q7" s="271"/>
      <c r="R7" s="272"/>
      <c r="S7" s="146"/>
      <c r="T7" s="147"/>
    </row>
    <row r="8" spans="1:21" ht="15" thickBot="1">
      <c r="A8" s="141"/>
      <c r="B8" s="142"/>
      <c r="C8" s="139"/>
      <c r="D8" s="139"/>
      <c r="E8" s="135"/>
      <c r="F8" s="139"/>
      <c r="G8" s="143"/>
      <c r="H8" s="136"/>
      <c r="I8" s="137"/>
      <c r="J8" s="138"/>
      <c r="K8" s="139"/>
      <c r="L8" s="140"/>
      <c r="M8" s="196"/>
      <c r="N8" s="198"/>
      <c r="O8" s="258"/>
      <c r="P8" s="270"/>
      <c r="Q8" s="271"/>
      <c r="R8" s="272"/>
    </row>
    <row r="9" spans="1:21" ht="15" thickBot="1">
      <c r="A9" s="141"/>
      <c r="B9" s="142"/>
      <c r="C9" s="139"/>
      <c r="D9" s="139"/>
      <c r="E9" s="135"/>
      <c r="F9" s="139"/>
      <c r="G9" s="143"/>
      <c r="H9" s="136"/>
      <c r="I9" s="137"/>
      <c r="J9" s="138"/>
      <c r="K9" s="139"/>
      <c r="L9" s="140"/>
      <c r="M9" s="196"/>
      <c r="N9" s="198"/>
      <c r="O9" s="258"/>
      <c r="P9" s="270"/>
      <c r="Q9" s="271"/>
      <c r="R9" s="272"/>
    </row>
    <row r="10" spans="1:21" ht="15" thickBot="1">
      <c r="A10" s="141"/>
      <c r="B10" s="142"/>
      <c r="C10" s="139"/>
      <c r="D10" s="139"/>
      <c r="E10" s="135"/>
      <c r="F10" s="139"/>
      <c r="G10" s="143"/>
      <c r="H10" s="136"/>
      <c r="I10" s="137"/>
      <c r="J10" s="138"/>
      <c r="K10" s="139"/>
      <c r="L10" s="140"/>
      <c r="M10" s="196"/>
      <c r="N10" s="198"/>
      <c r="O10" s="258"/>
      <c r="P10" s="270"/>
      <c r="Q10" s="271"/>
      <c r="R10" s="272"/>
    </row>
    <row r="11" spans="1:21" ht="15" thickBot="1">
      <c r="A11" s="141"/>
      <c r="B11" s="142"/>
      <c r="C11" s="139"/>
      <c r="D11" s="139"/>
      <c r="E11" s="135"/>
      <c r="F11" s="139"/>
      <c r="G11" s="143"/>
      <c r="H11" s="136"/>
      <c r="I11" s="137"/>
      <c r="J11" s="138"/>
      <c r="K11" s="139"/>
      <c r="L11" s="140"/>
      <c r="M11" s="196"/>
      <c r="N11" s="198"/>
      <c r="O11" s="258"/>
      <c r="P11" s="270"/>
      <c r="Q11" s="271"/>
      <c r="R11" s="272"/>
    </row>
    <row r="12" spans="1:21" ht="15" thickBot="1">
      <c r="A12" s="141"/>
      <c r="B12" s="142"/>
      <c r="C12" s="139"/>
      <c r="D12" s="139"/>
      <c r="E12" s="135"/>
      <c r="F12" s="139"/>
      <c r="G12" s="143"/>
      <c r="H12" s="136"/>
      <c r="I12" s="137"/>
      <c r="J12" s="138"/>
      <c r="K12" s="139"/>
      <c r="L12" s="140"/>
      <c r="M12" s="196"/>
      <c r="N12" s="198"/>
      <c r="O12" s="258"/>
      <c r="P12" s="270"/>
      <c r="Q12" s="271"/>
      <c r="R12" s="272"/>
    </row>
    <row r="13" spans="1:21" ht="15" thickBot="1">
      <c r="A13" s="141"/>
      <c r="B13" s="142"/>
      <c r="C13" s="139"/>
      <c r="D13" s="139"/>
      <c r="E13" s="135"/>
      <c r="F13" s="139"/>
      <c r="G13" s="143"/>
      <c r="H13" s="136"/>
      <c r="I13" s="137"/>
      <c r="J13" s="138"/>
      <c r="K13" s="139"/>
      <c r="L13" s="140"/>
      <c r="M13" s="196"/>
      <c r="N13" s="198"/>
      <c r="O13" s="258"/>
      <c r="P13" s="270"/>
      <c r="Q13" s="271"/>
      <c r="R13" s="272"/>
    </row>
    <row r="14" spans="1:21" ht="15" thickBot="1">
      <c r="A14" s="141"/>
      <c r="B14" s="142"/>
      <c r="C14" s="139"/>
      <c r="D14" s="139"/>
      <c r="E14" s="135"/>
      <c r="F14" s="139"/>
      <c r="G14" s="143"/>
      <c r="H14" s="136"/>
      <c r="I14" s="137"/>
      <c r="J14" s="138"/>
      <c r="K14" s="139"/>
      <c r="L14" s="140"/>
      <c r="M14" s="196"/>
      <c r="N14" s="198"/>
      <c r="O14" s="258"/>
      <c r="P14" s="270"/>
      <c r="Q14" s="271"/>
      <c r="R14" s="272"/>
    </row>
    <row r="15" spans="1:21" ht="15" thickBot="1">
      <c r="A15" s="141"/>
      <c r="B15" s="142"/>
      <c r="C15" s="139"/>
      <c r="D15" s="139"/>
      <c r="E15" s="135"/>
      <c r="F15" s="139"/>
      <c r="G15" s="143"/>
      <c r="H15" s="136"/>
      <c r="I15" s="137"/>
      <c r="J15" s="138"/>
      <c r="K15" s="139"/>
      <c r="L15" s="140"/>
      <c r="M15" s="196"/>
      <c r="N15" s="198"/>
      <c r="O15" s="258"/>
      <c r="P15" s="270"/>
      <c r="Q15" s="271"/>
      <c r="R15" s="272"/>
    </row>
    <row r="16" spans="1:21" ht="15" thickBot="1">
      <c r="A16" s="141"/>
      <c r="B16" s="142"/>
      <c r="C16" s="139"/>
      <c r="D16" s="139"/>
      <c r="E16" s="135"/>
      <c r="F16" s="139"/>
      <c r="G16" s="143"/>
      <c r="H16" s="136"/>
      <c r="I16" s="137"/>
      <c r="J16" s="138"/>
      <c r="K16" s="139"/>
      <c r="L16" s="140"/>
      <c r="M16" s="196"/>
      <c r="N16" s="198"/>
      <c r="O16" s="258"/>
      <c r="P16" s="270"/>
      <c r="Q16" s="271"/>
      <c r="R16" s="272"/>
    </row>
    <row r="17" spans="1:18" ht="15" thickBot="1">
      <c r="A17" s="141"/>
      <c r="B17" s="142"/>
      <c r="C17" s="139"/>
      <c r="D17" s="139"/>
      <c r="E17" s="135"/>
      <c r="F17" s="139"/>
      <c r="G17" s="143"/>
      <c r="H17" s="136"/>
      <c r="I17" s="137"/>
      <c r="J17" s="138"/>
      <c r="K17" s="139"/>
      <c r="L17" s="140"/>
      <c r="M17" s="196"/>
      <c r="N17" s="198"/>
      <c r="O17" s="258"/>
      <c r="P17" s="270"/>
      <c r="Q17" s="271"/>
      <c r="R17" s="272"/>
    </row>
    <row r="18" spans="1:18" ht="15" thickBot="1">
      <c r="A18" s="141"/>
      <c r="B18" s="142"/>
      <c r="C18" s="139"/>
      <c r="D18" s="139"/>
      <c r="E18" s="135"/>
      <c r="F18" s="139"/>
      <c r="G18" s="143"/>
      <c r="H18" s="136"/>
      <c r="I18" s="137"/>
      <c r="J18" s="138"/>
      <c r="K18" s="139"/>
      <c r="L18" s="140"/>
      <c r="M18" s="196"/>
      <c r="N18" s="198"/>
      <c r="O18" s="258"/>
      <c r="P18" s="270"/>
      <c r="Q18" s="271"/>
      <c r="R18" s="272"/>
    </row>
    <row r="19" spans="1:18" ht="15" thickBot="1">
      <c r="A19" s="141"/>
      <c r="B19" s="142"/>
      <c r="C19" s="139"/>
      <c r="D19" s="139"/>
      <c r="E19" s="135"/>
      <c r="F19" s="139"/>
      <c r="G19" s="143"/>
      <c r="H19" s="136"/>
      <c r="I19" s="137"/>
      <c r="J19" s="138"/>
      <c r="K19" s="139"/>
      <c r="L19" s="140"/>
      <c r="M19" s="196"/>
      <c r="N19" s="198"/>
      <c r="O19" s="258"/>
      <c r="P19" s="270"/>
      <c r="Q19" s="271"/>
      <c r="R19" s="272"/>
    </row>
    <row r="20" spans="1:18" ht="15" thickBot="1">
      <c r="A20" s="141"/>
      <c r="B20" s="142"/>
      <c r="C20" s="139"/>
      <c r="D20" s="139"/>
      <c r="E20" s="135"/>
      <c r="F20" s="139"/>
      <c r="G20" s="143"/>
      <c r="H20" s="136"/>
      <c r="I20" s="137"/>
      <c r="J20" s="138"/>
      <c r="K20" s="139"/>
      <c r="L20" s="140"/>
      <c r="M20" s="196"/>
      <c r="N20" s="198"/>
      <c r="O20" s="258"/>
      <c r="P20" s="270"/>
      <c r="Q20" s="271"/>
      <c r="R20" s="272"/>
    </row>
    <row r="21" spans="1:18" ht="15" thickBot="1">
      <c r="A21" s="141"/>
      <c r="B21" s="142"/>
      <c r="C21" s="139"/>
      <c r="D21" s="139"/>
      <c r="E21" s="135"/>
      <c r="F21" s="139"/>
      <c r="G21" s="143"/>
      <c r="H21" s="136"/>
      <c r="I21" s="137"/>
      <c r="J21" s="138"/>
      <c r="K21" s="139"/>
      <c r="L21" s="140"/>
      <c r="M21" s="196"/>
      <c r="N21" s="198"/>
      <c r="O21" s="258"/>
      <c r="P21" s="270"/>
      <c r="Q21" s="271"/>
      <c r="R21" s="272"/>
    </row>
    <row r="22" spans="1:18" ht="15" thickBot="1">
      <c r="A22" s="141"/>
      <c r="B22" s="142"/>
      <c r="C22" s="139"/>
      <c r="D22" s="139"/>
      <c r="E22" s="135"/>
      <c r="F22" s="139"/>
      <c r="G22" s="143"/>
      <c r="H22" s="136"/>
      <c r="I22" s="137"/>
      <c r="J22" s="138"/>
      <c r="K22" s="139"/>
      <c r="L22" s="140"/>
      <c r="M22" s="196"/>
      <c r="N22" s="198"/>
      <c r="O22" s="258"/>
      <c r="P22" s="270"/>
      <c r="Q22" s="271"/>
      <c r="R22" s="272"/>
    </row>
    <row r="23" spans="1:18" ht="15" thickBot="1">
      <c r="A23" s="141"/>
      <c r="B23" s="142"/>
      <c r="C23" s="139"/>
      <c r="D23" s="139"/>
      <c r="E23" s="135"/>
      <c r="F23" s="139"/>
      <c r="G23" s="143"/>
      <c r="H23" s="136"/>
      <c r="I23" s="137"/>
      <c r="J23" s="138"/>
      <c r="K23" s="139"/>
      <c r="L23" s="140"/>
      <c r="M23" s="196"/>
      <c r="N23" s="198"/>
      <c r="O23" s="258"/>
      <c r="P23" s="270"/>
      <c r="Q23" s="271"/>
      <c r="R23" s="272"/>
    </row>
    <row r="24" spans="1:18" ht="15" thickBot="1">
      <c r="A24" s="141"/>
      <c r="B24" s="142"/>
      <c r="C24" s="139"/>
      <c r="D24" s="139"/>
      <c r="E24" s="135"/>
      <c r="F24" s="139"/>
      <c r="G24" s="143"/>
      <c r="H24" s="136"/>
      <c r="I24" s="137"/>
      <c r="J24" s="138"/>
      <c r="K24" s="139"/>
      <c r="L24" s="140"/>
      <c r="M24" s="196"/>
      <c r="N24" s="198"/>
      <c r="O24" s="258"/>
      <c r="P24" s="270"/>
      <c r="Q24" s="271"/>
      <c r="R24" s="272"/>
    </row>
    <row r="25" spans="1:18" ht="15" thickBot="1">
      <c r="A25" s="141"/>
      <c r="B25" s="142"/>
      <c r="C25" s="139"/>
      <c r="D25" s="139"/>
      <c r="E25" s="135"/>
      <c r="F25" s="139"/>
      <c r="G25" s="143"/>
      <c r="H25" s="136"/>
      <c r="I25" s="137"/>
      <c r="J25" s="138"/>
      <c r="K25" s="139"/>
      <c r="L25" s="140"/>
      <c r="M25" s="196"/>
      <c r="N25" s="198"/>
      <c r="O25" s="258"/>
      <c r="P25" s="270"/>
      <c r="Q25" s="271"/>
      <c r="R25" s="272"/>
    </row>
    <row r="26" spans="1:18" ht="15" thickBot="1">
      <c r="A26" s="141"/>
      <c r="B26" s="142"/>
      <c r="C26" s="139"/>
      <c r="D26" s="139"/>
      <c r="E26" s="135"/>
      <c r="F26" s="139"/>
      <c r="G26" s="143"/>
      <c r="H26" s="136"/>
      <c r="I26" s="137"/>
      <c r="J26" s="138"/>
      <c r="K26" s="139"/>
      <c r="L26" s="140"/>
      <c r="M26" s="196"/>
      <c r="N26" s="198"/>
      <c r="O26" s="258"/>
      <c r="P26" s="270"/>
      <c r="Q26" s="271"/>
      <c r="R26" s="272"/>
    </row>
    <row r="27" spans="1:18" ht="15" thickBot="1">
      <c r="A27" s="141"/>
      <c r="B27" s="142"/>
      <c r="C27" s="139"/>
      <c r="D27" s="139"/>
      <c r="E27" s="135"/>
      <c r="F27" s="139"/>
      <c r="G27" s="143"/>
      <c r="H27" s="136"/>
      <c r="I27" s="137"/>
      <c r="J27" s="138"/>
      <c r="K27" s="139"/>
      <c r="L27" s="140"/>
      <c r="M27" s="196"/>
      <c r="N27" s="198"/>
      <c r="O27" s="258"/>
      <c r="P27" s="270"/>
      <c r="Q27" s="271"/>
      <c r="R27" s="272"/>
    </row>
    <row r="28" spans="1:18" ht="15" thickBot="1">
      <c r="A28" s="141"/>
      <c r="B28" s="142"/>
      <c r="C28" s="139"/>
      <c r="D28" s="139"/>
      <c r="E28" s="135"/>
      <c r="F28" s="139"/>
      <c r="G28" s="143"/>
      <c r="H28" s="136"/>
      <c r="I28" s="137"/>
      <c r="J28" s="138"/>
      <c r="K28" s="139"/>
      <c r="L28" s="140"/>
      <c r="M28" s="196"/>
      <c r="N28" s="198"/>
      <c r="O28" s="258"/>
      <c r="P28" s="270"/>
      <c r="Q28" s="271"/>
      <c r="R28" s="272"/>
    </row>
    <row r="29" spans="1:18" ht="15" thickBot="1">
      <c r="A29" s="141"/>
      <c r="B29" s="142"/>
      <c r="C29" s="139"/>
      <c r="D29" s="139"/>
      <c r="E29" s="135"/>
      <c r="F29" s="139"/>
      <c r="G29" s="143"/>
      <c r="H29" s="136"/>
      <c r="I29" s="137"/>
      <c r="J29" s="138"/>
      <c r="K29" s="139"/>
      <c r="L29" s="140"/>
      <c r="M29" s="196"/>
      <c r="N29" s="198"/>
      <c r="O29" s="258"/>
      <c r="P29" s="270"/>
      <c r="Q29" s="271"/>
      <c r="R29" s="272"/>
    </row>
    <row r="30" spans="1:18" ht="15" thickBot="1">
      <c r="A30" s="141"/>
      <c r="B30" s="142"/>
      <c r="C30" s="139"/>
      <c r="D30" s="139"/>
      <c r="E30" s="135"/>
      <c r="F30" s="139"/>
      <c r="G30" s="143"/>
      <c r="H30" s="136"/>
      <c r="I30" s="137"/>
      <c r="J30" s="138"/>
      <c r="K30" s="139"/>
      <c r="L30" s="140"/>
      <c r="M30" s="196"/>
      <c r="N30" s="198"/>
      <c r="O30" s="258"/>
      <c r="P30" s="270"/>
      <c r="Q30" s="271"/>
      <c r="R30" s="272"/>
    </row>
    <row r="31" spans="1:18" ht="15" thickBot="1">
      <c r="A31" s="141"/>
      <c r="B31" s="142"/>
      <c r="C31" s="139"/>
      <c r="D31" s="139"/>
      <c r="E31" s="135"/>
      <c r="F31" s="139"/>
      <c r="G31" s="143"/>
      <c r="H31" s="136"/>
      <c r="I31" s="137"/>
      <c r="J31" s="138"/>
      <c r="K31" s="139"/>
      <c r="L31" s="140"/>
      <c r="M31" s="196"/>
      <c r="N31" s="198"/>
      <c r="O31" s="258"/>
      <c r="P31" s="270"/>
      <c r="Q31" s="271"/>
      <c r="R31" s="272"/>
    </row>
    <row r="32" spans="1:18" ht="15" thickBot="1">
      <c r="A32" s="141"/>
      <c r="B32" s="142"/>
      <c r="C32" s="139"/>
      <c r="D32" s="139"/>
      <c r="E32" s="135"/>
      <c r="F32" s="139"/>
      <c r="G32" s="143"/>
      <c r="H32" s="136"/>
      <c r="I32" s="137"/>
      <c r="J32" s="138"/>
      <c r="K32" s="139"/>
      <c r="L32" s="140"/>
      <c r="M32" s="196"/>
      <c r="N32" s="198"/>
      <c r="O32" s="258"/>
      <c r="P32" s="270"/>
      <c r="Q32" s="271"/>
      <c r="R32" s="272"/>
    </row>
    <row r="33" spans="1:18" ht="15" thickBot="1">
      <c r="A33" s="141"/>
      <c r="B33" s="142"/>
      <c r="C33" s="139"/>
      <c r="D33" s="139"/>
      <c r="E33" s="135"/>
      <c r="F33" s="139"/>
      <c r="G33" s="143"/>
      <c r="H33" s="136"/>
      <c r="I33" s="137"/>
      <c r="J33" s="138"/>
      <c r="K33" s="139"/>
      <c r="L33" s="140"/>
      <c r="M33" s="196"/>
      <c r="N33" s="198"/>
      <c r="O33" s="258"/>
      <c r="P33" s="270"/>
      <c r="Q33" s="271"/>
      <c r="R33" s="272"/>
    </row>
    <row r="34" spans="1:18" ht="15" thickBot="1">
      <c r="A34" s="141"/>
      <c r="B34" s="142"/>
      <c r="C34" s="139"/>
      <c r="D34" s="139"/>
      <c r="E34" s="135"/>
      <c r="F34" s="139"/>
      <c r="G34" s="143"/>
      <c r="H34" s="136"/>
      <c r="I34" s="137"/>
      <c r="J34" s="138"/>
      <c r="K34" s="139"/>
      <c r="L34" s="140"/>
      <c r="M34" s="196"/>
      <c r="N34" s="198"/>
      <c r="O34" s="258"/>
      <c r="P34" s="270"/>
      <c r="Q34" s="271"/>
      <c r="R34" s="272"/>
    </row>
    <row r="35" spans="1:18" ht="15" thickBot="1">
      <c r="A35" s="141"/>
      <c r="B35" s="142"/>
      <c r="C35" s="139"/>
      <c r="D35" s="139"/>
      <c r="E35" s="135"/>
      <c r="F35" s="139"/>
      <c r="G35" s="143"/>
      <c r="H35" s="136"/>
      <c r="I35" s="137"/>
      <c r="J35" s="138"/>
      <c r="K35" s="139"/>
      <c r="L35" s="140"/>
      <c r="M35" s="196"/>
      <c r="N35" s="198"/>
      <c r="O35" s="258"/>
      <c r="P35" s="270"/>
      <c r="Q35" s="271"/>
      <c r="R35" s="272"/>
    </row>
    <row r="36" spans="1:18" ht="15" thickBot="1">
      <c r="A36" s="141"/>
      <c r="B36" s="142"/>
      <c r="C36" s="139"/>
      <c r="D36" s="139"/>
      <c r="E36" s="135"/>
      <c r="F36" s="139"/>
      <c r="G36" s="143"/>
      <c r="H36" s="136"/>
      <c r="I36" s="137"/>
      <c r="J36" s="138"/>
      <c r="K36" s="139"/>
      <c r="L36" s="140"/>
      <c r="M36" s="196"/>
      <c r="N36" s="198"/>
      <c r="O36" s="258"/>
      <c r="P36" s="270"/>
      <c r="Q36" s="271"/>
      <c r="R36" s="272"/>
    </row>
    <row r="37" spans="1:18" ht="15" thickBot="1">
      <c r="A37" s="141"/>
      <c r="B37" s="142"/>
      <c r="C37" s="139"/>
      <c r="D37" s="139"/>
      <c r="E37" s="135"/>
      <c r="F37" s="139"/>
      <c r="G37" s="143"/>
      <c r="H37" s="136"/>
      <c r="I37" s="137"/>
      <c r="J37" s="138"/>
      <c r="K37" s="139"/>
      <c r="L37" s="140"/>
      <c r="M37" s="196"/>
      <c r="N37" s="198"/>
      <c r="O37" s="258"/>
      <c r="P37" s="270"/>
      <c r="Q37" s="271"/>
      <c r="R37" s="272"/>
    </row>
    <row r="38" spans="1:18" ht="15" thickBot="1">
      <c r="A38" s="141"/>
      <c r="B38" s="142"/>
      <c r="C38" s="139"/>
      <c r="D38" s="139"/>
      <c r="E38" s="135"/>
      <c r="F38" s="139"/>
      <c r="G38" s="143"/>
      <c r="H38" s="136"/>
      <c r="I38" s="137"/>
      <c r="J38" s="138"/>
      <c r="K38" s="139"/>
      <c r="L38" s="140"/>
      <c r="M38" s="196"/>
      <c r="N38" s="198"/>
      <c r="O38" s="258"/>
      <c r="P38" s="270"/>
      <c r="Q38" s="271"/>
      <c r="R38" s="272"/>
    </row>
    <row r="39" spans="1:18" ht="15" thickBot="1">
      <c r="A39" s="141"/>
      <c r="B39" s="142"/>
      <c r="C39" s="139"/>
      <c r="D39" s="139"/>
      <c r="E39" s="135"/>
      <c r="F39" s="139"/>
      <c r="G39" s="143"/>
      <c r="H39" s="136"/>
      <c r="I39" s="137"/>
      <c r="J39" s="138"/>
      <c r="K39" s="139"/>
      <c r="L39" s="140"/>
      <c r="M39" s="196"/>
      <c r="N39" s="198"/>
      <c r="O39" s="258"/>
      <c r="P39" s="270"/>
      <c r="Q39" s="271"/>
      <c r="R39" s="272"/>
    </row>
    <row r="40" spans="1:18" ht="15" thickBot="1">
      <c r="A40" s="141"/>
      <c r="B40" s="142"/>
      <c r="C40" s="139"/>
      <c r="D40" s="139"/>
      <c r="E40" s="135"/>
      <c r="F40" s="139"/>
      <c r="G40" s="143"/>
      <c r="H40" s="136"/>
      <c r="I40" s="137"/>
      <c r="J40" s="138"/>
      <c r="K40" s="139"/>
      <c r="L40" s="140"/>
      <c r="M40" s="196"/>
      <c r="N40" s="198"/>
      <c r="O40" s="258"/>
      <c r="P40" s="270"/>
      <c r="Q40" s="271"/>
      <c r="R40" s="272"/>
    </row>
    <row r="41" spans="1:18" ht="15" thickBot="1">
      <c r="A41" s="141"/>
      <c r="B41" s="142"/>
      <c r="C41" s="139"/>
      <c r="D41" s="139"/>
      <c r="E41" s="135"/>
      <c r="F41" s="139"/>
      <c r="G41" s="143"/>
      <c r="H41" s="136"/>
      <c r="I41" s="137"/>
      <c r="J41" s="138"/>
      <c r="K41" s="139"/>
      <c r="L41" s="140"/>
      <c r="M41" s="196"/>
      <c r="N41" s="198"/>
      <c r="O41" s="258"/>
      <c r="P41" s="270"/>
      <c r="Q41" s="271"/>
      <c r="R41" s="272"/>
    </row>
    <row r="42" spans="1:18" ht="15" thickBot="1">
      <c r="A42" s="141"/>
      <c r="B42" s="142"/>
      <c r="C42" s="139"/>
      <c r="D42" s="139"/>
      <c r="E42" s="135"/>
      <c r="F42" s="139"/>
      <c r="G42" s="143"/>
      <c r="H42" s="136"/>
      <c r="I42" s="137"/>
      <c r="J42" s="138"/>
      <c r="K42" s="139"/>
      <c r="L42" s="140"/>
      <c r="M42" s="196"/>
      <c r="N42" s="198"/>
      <c r="O42" s="258"/>
      <c r="P42" s="270"/>
      <c r="Q42" s="271"/>
      <c r="R42" s="272"/>
    </row>
    <row r="43" spans="1:18" ht="15" thickBot="1">
      <c r="A43" s="141"/>
      <c r="B43" s="142"/>
      <c r="C43" s="139"/>
      <c r="D43" s="139"/>
      <c r="E43" s="135"/>
      <c r="F43" s="139"/>
      <c r="G43" s="143"/>
      <c r="H43" s="136"/>
      <c r="I43" s="137"/>
      <c r="J43" s="138"/>
      <c r="K43" s="139"/>
      <c r="L43" s="140"/>
      <c r="M43" s="196"/>
      <c r="N43" s="198"/>
      <c r="O43" s="258"/>
      <c r="P43" s="270"/>
      <c r="Q43" s="271"/>
      <c r="R43" s="272"/>
    </row>
    <row r="44" spans="1:18" ht="15" thickBot="1">
      <c r="A44" s="141"/>
      <c r="B44" s="142"/>
      <c r="C44" s="139"/>
      <c r="D44" s="139"/>
      <c r="E44" s="135"/>
      <c r="F44" s="139"/>
      <c r="G44" s="143"/>
      <c r="H44" s="136"/>
      <c r="I44" s="137"/>
      <c r="J44" s="138"/>
      <c r="K44" s="139"/>
      <c r="L44" s="140"/>
      <c r="M44" s="196"/>
      <c r="N44" s="198"/>
      <c r="O44" s="258"/>
      <c r="P44" s="270"/>
      <c r="Q44" s="271"/>
      <c r="R44" s="272"/>
    </row>
    <row r="45" spans="1:18" ht="15" thickBot="1">
      <c r="A45" s="141"/>
      <c r="B45" s="142"/>
      <c r="C45" s="139"/>
      <c r="D45" s="139"/>
      <c r="E45" s="135"/>
      <c r="F45" s="139"/>
      <c r="G45" s="143"/>
      <c r="H45" s="136"/>
      <c r="I45" s="137"/>
      <c r="J45" s="138"/>
      <c r="K45" s="139"/>
      <c r="L45" s="140"/>
      <c r="M45" s="196"/>
      <c r="N45" s="198"/>
      <c r="O45" s="258"/>
      <c r="P45" s="270"/>
      <c r="Q45" s="271"/>
      <c r="R45" s="272"/>
    </row>
    <row r="46" spans="1:18" ht="15" thickBot="1">
      <c r="A46" s="141"/>
      <c r="B46" s="142"/>
      <c r="C46" s="139"/>
      <c r="D46" s="139"/>
      <c r="E46" s="135"/>
      <c r="F46" s="139"/>
      <c r="G46" s="143"/>
      <c r="H46" s="136"/>
      <c r="I46" s="137"/>
      <c r="J46" s="138"/>
      <c r="K46" s="139"/>
      <c r="L46" s="140"/>
      <c r="M46" s="196"/>
      <c r="N46" s="198"/>
      <c r="O46" s="258"/>
      <c r="P46" s="270"/>
      <c r="Q46" s="271"/>
      <c r="R46" s="272"/>
    </row>
    <row r="47" spans="1:18" ht="15" thickBot="1">
      <c r="A47" s="141"/>
      <c r="B47" s="142"/>
      <c r="C47" s="139"/>
      <c r="D47" s="139"/>
      <c r="E47" s="135"/>
      <c r="F47" s="139"/>
      <c r="G47" s="143"/>
      <c r="H47" s="136"/>
      <c r="I47" s="137"/>
      <c r="J47" s="138"/>
      <c r="K47" s="139"/>
      <c r="L47" s="140"/>
      <c r="M47" s="196"/>
      <c r="N47" s="198"/>
      <c r="O47" s="258"/>
      <c r="P47" s="270"/>
      <c r="Q47" s="271"/>
      <c r="R47" s="272"/>
    </row>
    <row r="48" spans="1:18" ht="15" thickBot="1">
      <c r="A48" s="141"/>
      <c r="B48" s="142"/>
      <c r="C48" s="139"/>
      <c r="D48" s="139"/>
      <c r="E48" s="135"/>
      <c r="F48" s="139"/>
      <c r="G48" s="143"/>
      <c r="H48" s="136"/>
      <c r="I48" s="137"/>
      <c r="J48" s="138"/>
      <c r="K48" s="139"/>
      <c r="L48" s="140"/>
      <c r="M48" s="196"/>
      <c r="N48" s="198"/>
      <c r="O48" s="258"/>
      <c r="P48" s="270"/>
      <c r="Q48" s="271"/>
      <c r="R48" s="272"/>
    </row>
    <row r="49" spans="1:18" ht="15" thickBot="1">
      <c r="A49" s="141"/>
      <c r="B49" s="142"/>
      <c r="C49" s="139"/>
      <c r="D49" s="139"/>
      <c r="E49" s="135"/>
      <c r="F49" s="139"/>
      <c r="G49" s="143"/>
      <c r="H49" s="136"/>
      <c r="I49" s="137"/>
      <c r="J49" s="138"/>
      <c r="K49" s="139"/>
      <c r="L49" s="140"/>
      <c r="M49" s="196"/>
      <c r="N49" s="198"/>
      <c r="O49" s="258"/>
      <c r="P49" s="270"/>
      <c r="Q49" s="271"/>
      <c r="R49" s="272"/>
    </row>
    <row r="50" spans="1:18" ht="15" thickBot="1">
      <c r="A50" s="141"/>
      <c r="B50" s="142"/>
      <c r="C50" s="139"/>
      <c r="D50" s="139"/>
      <c r="E50" s="135"/>
      <c r="F50" s="139"/>
      <c r="G50" s="143"/>
      <c r="H50" s="136"/>
      <c r="I50" s="137"/>
      <c r="J50" s="138"/>
      <c r="K50" s="139"/>
      <c r="L50" s="140"/>
      <c r="M50" s="196"/>
      <c r="N50" s="198"/>
      <c r="O50" s="258"/>
      <c r="P50" s="270"/>
      <c r="Q50" s="271"/>
      <c r="R50" s="272"/>
    </row>
    <row r="51" spans="1:18" ht="15" thickBot="1">
      <c r="A51" s="141"/>
      <c r="B51" s="142"/>
      <c r="C51" s="139"/>
      <c r="D51" s="139"/>
      <c r="E51" s="135"/>
      <c r="F51" s="139"/>
      <c r="G51" s="143"/>
      <c r="H51" s="136"/>
      <c r="I51" s="137"/>
      <c r="J51" s="138"/>
      <c r="K51" s="139"/>
      <c r="L51" s="140"/>
      <c r="M51" s="196"/>
      <c r="N51" s="198"/>
      <c r="O51" s="258"/>
      <c r="P51" s="270"/>
      <c r="Q51" s="271"/>
      <c r="R51" s="272"/>
    </row>
    <row r="52" spans="1:18" ht="15" thickBot="1">
      <c r="A52" s="141"/>
      <c r="B52" s="142"/>
      <c r="C52" s="139"/>
      <c r="D52" s="139"/>
      <c r="E52" s="135"/>
      <c r="F52" s="139"/>
      <c r="G52" s="143"/>
      <c r="H52" s="136"/>
      <c r="I52" s="137"/>
      <c r="J52" s="138"/>
      <c r="K52" s="139"/>
      <c r="L52" s="140"/>
      <c r="M52" s="196"/>
      <c r="N52" s="198"/>
      <c r="O52" s="258"/>
      <c r="P52" s="270"/>
      <c r="Q52" s="271"/>
      <c r="R52" s="272"/>
    </row>
    <row r="53" spans="1:18" ht="15" thickBot="1">
      <c r="A53" s="141"/>
      <c r="B53" s="142"/>
      <c r="C53" s="139"/>
      <c r="D53" s="139"/>
      <c r="E53" s="135"/>
      <c r="F53" s="139"/>
      <c r="G53" s="143"/>
      <c r="H53" s="136"/>
      <c r="I53" s="137"/>
      <c r="J53" s="138"/>
      <c r="K53" s="139"/>
      <c r="L53" s="140"/>
      <c r="M53" s="196"/>
      <c r="N53" s="198"/>
      <c r="O53" s="258"/>
      <c r="P53" s="270"/>
      <c r="Q53" s="271"/>
      <c r="R53" s="272"/>
    </row>
    <row r="54" spans="1:18" ht="15" thickBot="1">
      <c r="A54" s="141"/>
      <c r="B54" s="142"/>
      <c r="C54" s="139"/>
      <c r="D54" s="139"/>
      <c r="E54" s="135"/>
      <c r="F54" s="139"/>
      <c r="G54" s="143"/>
      <c r="H54" s="136"/>
      <c r="I54" s="137"/>
      <c r="J54" s="138"/>
      <c r="K54" s="139"/>
      <c r="L54" s="140"/>
      <c r="M54" s="196"/>
      <c r="N54" s="198"/>
      <c r="O54" s="258"/>
      <c r="P54" s="270"/>
      <c r="Q54" s="271"/>
      <c r="R54" s="272"/>
    </row>
    <row r="55" spans="1:18" ht="15" thickBot="1">
      <c r="A55" s="141"/>
      <c r="B55" s="142"/>
      <c r="C55" s="139"/>
      <c r="D55" s="139"/>
      <c r="E55" s="135"/>
      <c r="F55" s="139"/>
      <c r="G55" s="143"/>
      <c r="H55" s="136"/>
      <c r="I55" s="137"/>
      <c r="J55" s="138"/>
      <c r="K55" s="139"/>
      <c r="L55" s="140"/>
      <c r="M55" s="196"/>
      <c r="N55" s="198"/>
      <c r="O55" s="258"/>
      <c r="P55" s="270"/>
      <c r="Q55" s="271"/>
      <c r="R55" s="272"/>
    </row>
    <row r="56" spans="1:18" ht="15" thickBot="1">
      <c r="A56" s="141"/>
      <c r="B56" s="142"/>
      <c r="C56" s="139"/>
      <c r="D56" s="139"/>
      <c r="E56" s="135"/>
      <c r="F56" s="139"/>
      <c r="G56" s="143"/>
      <c r="H56" s="136"/>
      <c r="I56" s="137"/>
      <c r="J56" s="138"/>
      <c r="K56" s="139"/>
      <c r="L56" s="140"/>
      <c r="M56" s="196"/>
      <c r="N56" s="198"/>
      <c r="O56" s="258"/>
      <c r="P56" s="270"/>
      <c r="Q56" s="271"/>
      <c r="R56" s="272"/>
    </row>
    <row r="57" spans="1:18" ht="15" thickBot="1">
      <c r="A57" s="141"/>
      <c r="B57" s="142"/>
      <c r="C57" s="139"/>
      <c r="D57" s="139"/>
      <c r="E57" s="135"/>
      <c r="F57" s="139"/>
      <c r="G57" s="143"/>
      <c r="H57" s="136"/>
      <c r="I57" s="137"/>
      <c r="J57" s="138"/>
      <c r="K57" s="139"/>
      <c r="L57" s="140"/>
      <c r="M57" s="196"/>
      <c r="N57" s="198"/>
      <c r="O57" s="258"/>
      <c r="P57" s="270"/>
      <c r="Q57" s="271"/>
      <c r="R57" s="272"/>
    </row>
    <row r="58" spans="1:18" ht="15" thickBot="1">
      <c r="A58" s="141"/>
      <c r="B58" s="142"/>
      <c r="C58" s="139"/>
      <c r="D58" s="139"/>
      <c r="E58" s="135"/>
      <c r="F58" s="139"/>
      <c r="G58" s="143"/>
      <c r="H58" s="136"/>
      <c r="I58" s="137"/>
      <c r="J58" s="138"/>
      <c r="K58" s="139"/>
      <c r="L58" s="140"/>
      <c r="M58" s="196"/>
      <c r="N58" s="198"/>
      <c r="O58" s="258"/>
      <c r="P58" s="270"/>
      <c r="Q58" s="271"/>
      <c r="R58" s="272"/>
    </row>
    <row r="59" spans="1:18" ht="15" thickBot="1">
      <c r="A59" s="141"/>
      <c r="B59" s="142"/>
      <c r="C59" s="139"/>
      <c r="D59" s="139"/>
      <c r="E59" s="135"/>
      <c r="F59" s="139"/>
      <c r="G59" s="143"/>
      <c r="H59" s="136"/>
      <c r="I59" s="137"/>
      <c r="J59" s="138"/>
      <c r="K59" s="139"/>
      <c r="L59" s="140"/>
      <c r="M59" s="196"/>
      <c r="N59" s="198"/>
      <c r="O59" s="258"/>
      <c r="P59" s="270"/>
      <c r="Q59" s="271"/>
      <c r="R59" s="272"/>
    </row>
    <row r="60" spans="1:18" ht="15" thickBot="1">
      <c r="A60" s="141"/>
      <c r="B60" s="142"/>
      <c r="C60" s="139"/>
      <c r="D60" s="139"/>
      <c r="E60" s="135"/>
      <c r="F60" s="139"/>
      <c r="G60" s="143"/>
      <c r="H60" s="136"/>
      <c r="I60" s="137"/>
      <c r="J60" s="138"/>
      <c r="K60" s="139"/>
      <c r="L60" s="140"/>
      <c r="M60" s="196"/>
      <c r="N60" s="198"/>
      <c r="O60" s="258"/>
      <c r="P60" s="270"/>
      <c r="Q60" s="271"/>
      <c r="R60" s="272"/>
    </row>
    <row r="61" spans="1:18" ht="15" thickBot="1">
      <c r="A61" s="141"/>
      <c r="B61" s="142"/>
      <c r="C61" s="139"/>
      <c r="D61" s="139"/>
      <c r="E61" s="135"/>
      <c r="F61" s="139"/>
      <c r="G61" s="143"/>
      <c r="H61" s="136"/>
      <c r="I61" s="137"/>
      <c r="J61" s="138"/>
      <c r="K61" s="139"/>
      <c r="L61" s="140"/>
      <c r="M61" s="196"/>
      <c r="N61" s="198"/>
      <c r="O61" s="258"/>
      <c r="P61" s="270"/>
      <c r="Q61" s="271"/>
      <c r="R61" s="272"/>
    </row>
    <row r="62" spans="1:18" ht="15" thickBot="1">
      <c r="A62" s="141"/>
      <c r="B62" s="142"/>
      <c r="C62" s="139"/>
      <c r="D62" s="139"/>
      <c r="E62" s="135"/>
      <c r="F62" s="139"/>
      <c r="G62" s="143"/>
      <c r="H62" s="136"/>
      <c r="I62" s="137"/>
      <c r="J62" s="138"/>
      <c r="K62" s="139"/>
      <c r="L62" s="140"/>
      <c r="M62" s="196"/>
      <c r="N62" s="198"/>
      <c r="O62" s="258"/>
      <c r="P62" s="270"/>
      <c r="Q62" s="271"/>
      <c r="R62" s="272"/>
    </row>
    <row r="63" spans="1:18" ht="15" thickBot="1">
      <c r="A63" s="141"/>
      <c r="B63" s="142"/>
      <c r="C63" s="139"/>
      <c r="D63" s="139"/>
      <c r="E63" s="135"/>
      <c r="F63" s="139"/>
      <c r="G63" s="143"/>
      <c r="H63" s="136"/>
      <c r="I63" s="137"/>
      <c r="J63" s="138"/>
      <c r="K63" s="139"/>
      <c r="L63" s="140"/>
      <c r="M63" s="196"/>
      <c r="N63" s="198"/>
      <c r="O63" s="258"/>
      <c r="P63" s="270"/>
      <c r="Q63" s="271"/>
      <c r="R63" s="272"/>
    </row>
    <row r="64" spans="1:18" ht="15" thickBot="1">
      <c r="A64" s="141"/>
      <c r="B64" s="142"/>
      <c r="C64" s="139"/>
      <c r="D64" s="139"/>
      <c r="E64" s="135"/>
      <c r="F64" s="139"/>
      <c r="G64" s="143"/>
      <c r="H64" s="136"/>
      <c r="I64" s="137"/>
      <c r="J64" s="138"/>
      <c r="K64" s="139"/>
      <c r="L64" s="140"/>
      <c r="M64" s="196"/>
      <c r="N64" s="198"/>
      <c r="O64" s="258"/>
      <c r="P64" s="270"/>
      <c r="Q64" s="271"/>
      <c r="R64" s="272"/>
    </row>
    <row r="65" spans="1:18" ht="15" thickBot="1">
      <c r="A65" s="141"/>
      <c r="B65" s="142"/>
      <c r="C65" s="139"/>
      <c r="D65" s="139"/>
      <c r="E65" s="135"/>
      <c r="F65" s="139"/>
      <c r="G65" s="143"/>
      <c r="H65" s="136"/>
      <c r="I65" s="137"/>
      <c r="J65" s="138"/>
      <c r="K65" s="139"/>
      <c r="L65" s="140"/>
      <c r="M65" s="196"/>
      <c r="N65" s="198"/>
      <c r="O65" s="258"/>
      <c r="P65" s="270"/>
      <c r="Q65" s="271"/>
      <c r="R65" s="272"/>
    </row>
    <row r="66" spans="1:18" ht="15" thickBot="1">
      <c r="A66" s="141"/>
      <c r="B66" s="142"/>
      <c r="C66" s="139"/>
      <c r="D66" s="139"/>
      <c r="E66" s="135"/>
      <c r="F66" s="139"/>
      <c r="G66" s="143"/>
      <c r="H66" s="136"/>
      <c r="I66" s="137"/>
      <c r="J66" s="138"/>
      <c r="K66" s="139"/>
      <c r="L66" s="140"/>
      <c r="M66" s="196"/>
      <c r="N66" s="198"/>
      <c r="O66" s="258"/>
      <c r="P66" s="270"/>
      <c r="Q66" s="271"/>
      <c r="R66" s="272"/>
    </row>
    <row r="67" spans="1:18" ht="15" thickBot="1">
      <c r="A67" s="141"/>
      <c r="B67" s="142"/>
      <c r="C67" s="139"/>
      <c r="D67" s="139"/>
      <c r="E67" s="135"/>
      <c r="F67" s="139"/>
      <c r="G67" s="143"/>
      <c r="H67" s="136"/>
      <c r="I67" s="137"/>
      <c r="J67" s="138"/>
      <c r="K67" s="139"/>
      <c r="L67" s="140"/>
      <c r="M67" s="196"/>
      <c r="N67" s="198"/>
      <c r="O67" s="258"/>
      <c r="P67" s="270"/>
      <c r="Q67" s="271"/>
      <c r="R67" s="272"/>
    </row>
    <row r="68" spans="1:18" ht="15" thickBot="1">
      <c r="A68" s="141"/>
      <c r="B68" s="142"/>
      <c r="C68" s="139"/>
      <c r="D68" s="139"/>
      <c r="E68" s="135"/>
      <c r="F68" s="139"/>
      <c r="G68" s="143"/>
      <c r="H68" s="136"/>
      <c r="I68" s="137"/>
      <c r="J68" s="138"/>
      <c r="K68" s="139"/>
      <c r="L68" s="140"/>
      <c r="M68" s="196"/>
      <c r="N68" s="198"/>
      <c r="O68" s="258"/>
      <c r="P68" s="270"/>
      <c r="Q68" s="271"/>
      <c r="R68" s="272"/>
    </row>
    <row r="69" spans="1:18" ht="15" thickBot="1">
      <c r="A69" s="141"/>
      <c r="B69" s="142"/>
      <c r="C69" s="139"/>
      <c r="D69" s="139"/>
      <c r="E69" s="135"/>
      <c r="F69" s="139"/>
      <c r="G69" s="143"/>
      <c r="H69" s="136"/>
      <c r="I69" s="137"/>
      <c r="J69" s="138"/>
      <c r="K69" s="139"/>
      <c r="L69" s="140"/>
      <c r="M69" s="196"/>
      <c r="N69" s="198"/>
      <c r="O69" s="258"/>
      <c r="P69" s="270"/>
      <c r="Q69" s="271"/>
      <c r="R69" s="272"/>
    </row>
    <row r="70" spans="1:18" ht="15" thickBot="1">
      <c r="A70" s="141"/>
      <c r="B70" s="142"/>
      <c r="C70" s="139"/>
      <c r="D70" s="139"/>
      <c r="E70" s="135"/>
      <c r="F70" s="139"/>
      <c r="G70" s="143"/>
      <c r="H70" s="136"/>
      <c r="I70" s="137"/>
      <c r="J70" s="138"/>
      <c r="K70" s="139"/>
      <c r="L70" s="140"/>
      <c r="M70" s="196"/>
      <c r="N70" s="198"/>
      <c r="O70" s="258"/>
      <c r="P70" s="270"/>
      <c r="Q70" s="271"/>
      <c r="R70" s="272"/>
    </row>
    <row r="71" spans="1:18" ht="15" thickBot="1">
      <c r="A71" s="141"/>
      <c r="B71" s="142"/>
      <c r="C71" s="139"/>
      <c r="D71" s="139"/>
      <c r="E71" s="135"/>
      <c r="F71" s="139"/>
      <c r="G71" s="143"/>
      <c r="H71" s="136"/>
      <c r="I71" s="137"/>
      <c r="J71" s="138"/>
      <c r="K71" s="139"/>
      <c r="L71" s="140"/>
      <c r="M71" s="196"/>
      <c r="N71" s="198"/>
      <c r="O71" s="258"/>
      <c r="P71" s="270"/>
      <c r="Q71" s="271"/>
      <c r="R71" s="272"/>
    </row>
    <row r="72" spans="1:18" ht="15" thickBot="1">
      <c r="A72" s="141"/>
      <c r="B72" s="142"/>
      <c r="C72" s="139"/>
      <c r="D72" s="139"/>
      <c r="E72" s="135"/>
      <c r="F72" s="139"/>
      <c r="G72" s="143"/>
      <c r="H72" s="136"/>
      <c r="I72" s="137"/>
      <c r="J72" s="138"/>
      <c r="K72" s="139"/>
      <c r="L72" s="140"/>
      <c r="M72" s="196"/>
      <c r="N72" s="198"/>
      <c r="O72" s="258"/>
      <c r="P72" s="270"/>
      <c r="Q72" s="271"/>
      <c r="R72" s="272"/>
    </row>
    <row r="73" spans="1:18" ht="15" thickBot="1">
      <c r="A73" s="141"/>
      <c r="B73" s="142"/>
      <c r="C73" s="139"/>
      <c r="D73" s="139"/>
      <c r="E73" s="135"/>
      <c r="F73" s="139"/>
      <c r="G73" s="143"/>
      <c r="H73" s="136"/>
      <c r="I73" s="137"/>
      <c r="J73" s="138"/>
      <c r="K73" s="139"/>
      <c r="L73" s="140"/>
      <c r="M73" s="196"/>
      <c r="N73" s="198"/>
      <c r="O73" s="258"/>
      <c r="P73" s="270"/>
      <c r="Q73" s="271"/>
      <c r="R73" s="272"/>
    </row>
    <row r="74" spans="1:18" ht="15" thickBot="1">
      <c r="A74" s="141"/>
      <c r="B74" s="142"/>
      <c r="C74" s="139"/>
      <c r="D74" s="139"/>
      <c r="E74" s="135"/>
      <c r="F74" s="139"/>
      <c r="G74" s="143"/>
      <c r="H74" s="136"/>
      <c r="I74" s="137"/>
      <c r="J74" s="138"/>
      <c r="K74" s="139"/>
      <c r="L74" s="140"/>
      <c r="M74" s="196"/>
      <c r="N74" s="198"/>
      <c r="O74" s="258"/>
      <c r="P74" s="270"/>
      <c r="Q74" s="271"/>
      <c r="R74" s="272"/>
    </row>
    <row r="75" spans="1:18" ht="15" thickBot="1">
      <c r="A75" s="141"/>
      <c r="B75" s="142"/>
      <c r="C75" s="139"/>
      <c r="D75" s="139"/>
      <c r="E75" s="135"/>
      <c r="F75" s="139"/>
      <c r="G75" s="143"/>
      <c r="H75" s="136"/>
      <c r="I75" s="137"/>
      <c r="J75" s="138"/>
      <c r="K75" s="139"/>
      <c r="L75" s="140"/>
      <c r="M75" s="196"/>
      <c r="N75" s="198"/>
      <c r="O75" s="258"/>
      <c r="P75" s="270"/>
      <c r="Q75" s="271"/>
      <c r="R75" s="272"/>
    </row>
    <row r="76" spans="1:18" ht="15" thickBot="1">
      <c r="A76" s="141"/>
      <c r="B76" s="142"/>
      <c r="C76" s="139"/>
      <c r="D76" s="139"/>
      <c r="E76" s="135"/>
      <c r="F76" s="139"/>
      <c r="G76" s="143"/>
      <c r="H76" s="136"/>
      <c r="I76" s="137"/>
      <c r="J76" s="138"/>
      <c r="K76" s="139"/>
      <c r="L76" s="140"/>
      <c r="M76" s="196"/>
      <c r="N76" s="198"/>
      <c r="O76" s="258"/>
      <c r="P76" s="270"/>
      <c r="Q76" s="271"/>
      <c r="R76" s="272"/>
    </row>
    <row r="77" spans="1:18" ht="15" thickBot="1">
      <c r="A77" s="141"/>
      <c r="B77" s="142"/>
      <c r="C77" s="139"/>
      <c r="D77" s="139"/>
      <c r="E77" s="135"/>
      <c r="F77" s="139"/>
      <c r="G77" s="143"/>
      <c r="H77" s="136"/>
      <c r="I77" s="137"/>
      <c r="J77" s="138"/>
      <c r="K77" s="139"/>
      <c r="L77" s="140"/>
      <c r="M77" s="196"/>
      <c r="N77" s="198"/>
      <c r="O77" s="258"/>
      <c r="P77" s="270"/>
      <c r="Q77" s="271"/>
      <c r="R77" s="272"/>
    </row>
    <row r="78" spans="1:18" ht="15" thickBot="1">
      <c r="A78" s="141"/>
      <c r="B78" s="142"/>
      <c r="C78" s="139"/>
      <c r="D78" s="139"/>
      <c r="E78" s="135"/>
      <c r="F78" s="139"/>
      <c r="G78" s="143"/>
      <c r="H78" s="136"/>
      <c r="I78" s="137"/>
      <c r="J78" s="138"/>
      <c r="K78" s="139"/>
      <c r="L78" s="140"/>
      <c r="M78" s="196"/>
      <c r="N78" s="198"/>
      <c r="O78" s="258"/>
      <c r="P78" s="270"/>
      <c r="Q78" s="271"/>
      <c r="R78" s="272"/>
    </row>
    <row r="79" spans="1:18" ht="15" thickBot="1">
      <c r="A79" s="141"/>
      <c r="B79" s="142"/>
      <c r="C79" s="139"/>
      <c r="D79" s="139"/>
      <c r="E79" s="135"/>
      <c r="F79" s="139"/>
      <c r="G79" s="143"/>
      <c r="H79" s="136"/>
      <c r="I79" s="137"/>
      <c r="J79" s="138"/>
      <c r="K79" s="139"/>
      <c r="L79" s="140"/>
      <c r="M79" s="196"/>
      <c r="N79" s="198"/>
      <c r="O79" s="258"/>
      <c r="P79" s="270"/>
      <c r="Q79" s="271"/>
      <c r="R79" s="272"/>
    </row>
    <row r="80" spans="1:18" ht="15" thickBot="1">
      <c r="A80" s="141"/>
      <c r="B80" s="142"/>
      <c r="C80" s="139"/>
      <c r="D80" s="139"/>
      <c r="E80" s="135"/>
      <c r="F80" s="139"/>
      <c r="G80" s="143"/>
      <c r="H80" s="136"/>
      <c r="I80" s="137"/>
      <c r="J80" s="138"/>
      <c r="K80" s="139"/>
      <c r="L80" s="140"/>
      <c r="M80" s="196"/>
      <c r="N80" s="198"/>
      <c r="O80" s="258"/>
      <c r="P80" s="270"/>
      <c r="Q80" s="271"/>
      <c r="R80" s="272"/>
    </row>
    <row r="81" spans="1:18" ht="15" thickBot="1">
      <c r="A81" s="141"/>
      <c r="B81" s="142"/>
      <c r="C81" s="139"/>
      <c r="D81" s="139"/>
      <c r="E81" s="135"/>
      <c r="F81" s="139"/>
      <c r="G81" s="143"/>
      <c r="H81" s="136"/>
      <c r="I81" s="137"/>
      <c r="J81" s="138"/>
      <c r="K81" s="139"/>
      <c r="L81" s="140"/>
      <c r="M81" s="196"/>
      <c r="N81" s="198"/>
      <c r="O81" s="258"/>
      <c r="P81" s="270"/>
      <c r="Q81" s="271"/>
      <c r="R81" s="272"/>
    </row>
    <row r="82" spans="1:18" ht="15" thickBot="1">
      <c r="A82" s="141"/>
      <c r="B82" s="142"/>
      <c r="C82" s="139"/>
      <c r="D82" s="139"/>
      <c r="E82" s="135"/>
      <c r="F82" s="139"/>
      <c r="G82" s="143"/>
      <c r="H82" s="136"/>
      <c r="I82" s="137"/>
      <c r="J82" s="138"/>
      <c r="K82" s="139"/>
      <c r="L82" s="140"/>
      <c r="M82" s="196"/>
      <c r="N82" s="198"/>
      <c r="O82" s="258"/>
      <c r="P82" s="270"/>
      <c r="Q82" s="271"/>
      <c r="R82" s="272"/>
    </row>
    <row r="83" spans="1:18" ht="15" thickBot="1">
      <c r="A83" s="141"/>
      <c r="B83" s="142"/>
      <c r="C83" s="139"/>
      <c r="D83" s="139"/>
      <c r="E83" s="135"/>
      <c r="F83" s="139"/>
      <c r="G83" s="143"/>
      <c r="H83" s="136"/>
      <c r="I83" s="137"/>
      <c r="J83" s="138"/>
      <c r="K83" s="139"/>
      <c r="L83" s="140"/>
      <c r="M83" s="196"/>
      <c r="N83" s="198"/>
      <c r="O83" s="258"/>
      <c r="P83" s="270"/>
      <c r="Q83" s="271"/>
      <c r="R83" s="272"/>
    </row>
    <row r="84" spans="1:18" ht="15" thickBot="1">
      <c r="A84" s="141"/>
      <c r="B84" s="142"/>
      <c r="C84" s="139"/>
      <c r="D84" s="139"/>
      <c r="E84" s="135"/>
      <c r="F84" s="139"/>
      <c r="G84" s="143"/>
      <c r="H84" s="136"/>
      <c r="I84" s="137"/>
      <c r="J84" s="138"/>
      <c r="K84" s="139"/>
      <c r="L84" s="140"/>
      <c r="M84" s="196"/>
      <c r="N84" s="198"/>
      <c r="O84" s="258"/>
      <c r="P84" s="270"/>
      <c r="Q84" s="271"/>
      <c r="R84" s="272"/>
    </row>
    <row r="85" spans="1:18" ht="15" thickBot="1">
      <c r="A85" s="141"/>
      <c r="B85" s="142"/>
      <c r="C85" s="139"/>
      <c r="D85" s="139"/>
      <c r="E85" s="135"/>
      <c r="F85" s="139"/>
      <c r="G85" s="143"/>
      <c r="H85" s="136"/>
      <c r="I85" s="137"/>
      <c r="J85" s="138"/>
      <c r="K85" s="139"/>
      <c r="L85" s="140"/>
      <c r="M85" s="196"/>
      <c r="N85" s="198"/>
      <c r="O85" s="258"/>
      <c r="P85" s="270"/>
      <c r="Q85" s="271"/>
      <c r="R85" s="272"/>
    </row>
    <row r="86" spans="1:18" ht="15" thickBot="1">
      <c r="A86" s="141"/>
      <c r="B86" s="142"/>
      <c r="C86" s="139"/>
      <c r="D86" s="139"/>
      <c r="E86" s="135"/>
      <c r="F86" s="139"/>
      <c r="G86" s="143"/>
      <c r="H86" s="136"/>
      <c r="I86" s="137"/>
      <c r="J86" s="138"/>
      <c r="K86" s="139"/>
      <c r="L86" s="140"/>
      <c r="M86" s="196"/>
      <c r="N86" s="198"/>
      <c r="O86" s="258"/>
      <c r="P86" s="270"/>
      <c r="Q86" s="271"/>
      <c r="R86" s="272"/>
    </row>
    <row r="87" spans="1:18" ht="15" thickBot="1">
      <c r="A87" s="141"/>
      <c r="B87" s="142"/>
      <c r="C87" s="139"/>
      <c r="D87" s="139"/>
      <c r="E87" s="135"/>
      <c r="F87" s="139"/>
      <c r="G87" s="143"/>
      <c r="H87" s="136"/>
      <c r="I87" s="137"/>
      <c r="J87" s="138"/>
      <c r="K87" s="139"/>
      <c r="L87" s="140"/>
      <c r="M87" s="196"/>
      <c r="N87" s="198"/>
      <c r="O87" s="258"/>
      <c r="P87" s="270"/>
      <c r="Q87" s="271"/>
      <c r="R87" s="272"/>
    </row>
    <row r="88" spans="1:18" ht="15" thickBot="1">
      <c r="A88" s="141"/>
      <c r="B88" s="142"/>
      <c r="C88" s="139"/>
      <c r="D88" s="139"/>
      <c r="E88" s="135"/>
      <c r="F88" s="139"/>
      <c r="G88" s="143"/>
      <c r="H88" s="136"/>
      <c r="I88" s="137"/>
      <c r="J88" s="138"/>
      <c r="K88" s="139"/>
      <c r="L88" s="140"/>
      <c r="M88" s="196"/>
      <c r="N88" s="198"/>
      <c r="O88" s="258"/>
      <c r="P88" s="270"/>
      <c r="Q88" s="271"/>
      <c r="R88" s="272"/>
    </row>
    <row r="89" spans="1:18" ht="15" thickBot="1">
      <c r="A89" s="141"/>
      <c r="B89" s="142"/>
      <c r="C89" s="139"/>
      <c r="D89" s="139"/>
      <c r="E89" s="135"/>
      <c r="F89" s="139"/>
      <c r="G89" s="143"/>
      <c r="H89" s="136"/>
      <c r="I89" s="137"/>
      <c r="J89" s="138"/>
      <c r="K89" s="139"/>
      <c r="L89" s="140"/>
      <c r="M89" s="196"/>
      <c r="N89" s="198"/>
      <c r="O89" s="258"/>
      <c r="P89" s="270"/>
      <c r="Q89" s="271"/>
      <c r="R89" s="272"/>
    </row>
    <row r="90" spans="1:18" ht="15" thickBot="1">
      <c r="A90" s="141"/>
      <c r="B90" s="142"/>
      <c r="C90" s="139"/>
      <c r="D90" s="139"/>
      <c r="E90" s="135"/>
      <c r="F90" s="139"/>
      <c r="G90" s="143"/>
      <c r="H90" s="136"/>
      <c r="I90" s="137"/>
      <c r="J90" s="138"/>
      <c r="K90" s="139"/>
      <c r="L90" s="140"/>
      <c r="M90" s="196"/>
      <c r="N90" s="198"/>
      <c r="O90" s="258"/>
      <c r="P90" s="270"/>
      <c r="Q90" s="271"/>
      <c r="R90" s="272"/>
    </row>
    <row r="91" spans="1:18" ht="15" thickBot="1">
      <c r="A91" s="141"/>
      <c r="B91" s="142"/>
      <c r="C91" s="139"/>
      <c r="D91" s="139"/>
      <c r="E91" s="135"/>
      <c r="F91" s="139"/>
      <c r="G91" s="143"/>
      <c r="H91" s="136"/>
      <c r="I91" s="137"/>
      <c r="J91" s="138"/>
      <c r="K91" s="139"/>
      <c r="L91" s="140"/>
      <c r="M91" s="196"/>
      <c r="N91" s="198"/>
      <c r="O91" s="258"/>
      <c r="P91" s="270"/>
      <c r="Q91" s="271"/>
      <c r="R91" s="272"/>
    </row>
    <row r="92" spans="1:18" ht="15" thickBot="1">
      <c r="A92" s="141"/>
      <c r="B92" s="142"/>
      <c r="C92" s="139"/>
      <c r="D92" s="139"/>
      <c r="E92" s="135"/>
      <c r="F92" s="139"/>
      <c r="G92" s="143"/>
      <c r="H92" s="136"/>
      <c r="I92" s="137"/>
      <c r="J92" s="138"/>
      <c r="K92" s="139"/>
      <c r="L92" s="140"/>
      <c r="M92" s="196"/>
      <c r="N92" s="198"/>
      <c r="O92" s="258"/>
      <c r="P92" s="270"/>
      <c r="Q92" s="271"/>
      <c r="R92" s="272"/>
    </row>
    <row r="93" spans="1:18" ht="15" thickBot="1">
      <c r="A93" s="141"/>
      <c r="B93" s="142"/>
      <c r="C93" s="139"/>
      <c r="D93" s="139"/>
      <c r="E93" s="135"/>
      <c r="F93" s="139"/>
      <c r="G93" s="143"/>
      <c r="H93" s="136"/>
      <c r="I93" s="137"/>
      <c r="J93" s="138"/>
      <c r="K93" s="139"/>
      <c r="L93" s="140"/>
      <c r="M93" s="196"/>
      <c r="N93" s="198"/>
      <c r="O93" s="258"/>
      <c r="P93" s="270"/>
      <c r="Q93" s="271"/>
      <c r="R93" s="272"/>
    </row>
    <row r="94" spans="1:18" ht="15" thickBot="1">
      <c r="A94" s="141"/>
      <c r="B94" s="142"/>
      <c r="C94" s="139"/>
      <c r="D94" s="139"/>
      <c r="E94" s="135"/>
      <c r="F94" s="139"/>
      <c r="G94" s="143"/>
      <c r="H94" s="136"/>
      <c r="I94" s="137"/>
      <c r="J94" s="138"/>
      <c r="K94" s="139"/>
      <c r="L94" s="140"/>
      <c r="M94" s="196"/>
      <c r="N94" s="198"/>
      <c r="O94" s="258"/>
      <c r="P94" s="270"/>
      <c r="Q94" s="271"/>
      <c r="R94" s="272"/>
    </row>
    <row r="95" spans="1:18" ht="15" thickBot="1">
      <c r="A95" s="141"/>
      <c r="B95" s="142"/>
      <c r="C95" s="139"/>
      <c r="D95" s="139"/>
      <c r="E95" s="135"/>
      <c r="F95" s="139"/>
      <c r="G95" s="143"/>
      <c r="H95" s="136"/>
      <c r="I95" s="137"/>
      <c r="J95" s="138"/>
      <c r="K95" s="139"/>
      <c r="L95" s="140"/>
      <c r="M95" s="196"/>
      <c r="N95" s="198"/>
      <c r="O95" s="258"/>
      <c r="P95" s="270"/>
      <c r="Q95" s="271"/>
      <c r="R95" s="272"/>
    </row>
    <row r="96" spans="1:18" ht="15" thickBot="1">
      <c r="A96" s="141"/>
      <c r="B96" s="142"/>
      <c r="C96" s="139"/>
      <c r="D96" s="139"/>
      <c r="E96" s="135"/>
      <c r="F96" s="139"/>
      <c r="G96" s="143"/>
      <c r="H96" s="136"/>
      <c r="I96" s="137"/>
      <c r="J96" s="138"/>
      <c r="K96" s="139"/>
      <c r="L96" s="140"/>
      <c r="M96" s="196"/>
      <c r="N96" s="198"/>
      <c r="O96" s="258"/>
      <c r="P96" s="270"/>
      <c r="Q96" s="271"/>
      <c r="R96" s="272"/>
    </row>
    <row r="97" spans="1:18" ht="15" thickBot="1">
      <c r="A97" s="141"/>
      <c r="B97" s="142"/>
      <c r="C97" s="139"/>
      <c r="D97" s="139"/>
      <c r="E97" s="135"/>
      <c r="F97" s="139"/>
      <c r="G97" s="143"/>
      <c r="H97" s="136"/>
      <c r="I97" s="137"/>
      <c r="J97" s="138"/>
      <c r="K97" s="139"/>
      <c r="L97" s="140"/>
      <c r="M97" s="196"/>
      <c r="N97" s="198"/>
      <c r="O97" s="258"/>
      <c r="P97" s="270"/>
      <c r="Q97" s="271"/>
      <c r="R97" s="272"/>
    </row>
    <row r="98" spans="1:18" ht="15" thickBot="1">
      <c r="A98" s="141"/>
      <c r="B98" s="142"/>
      <c r="C98" s="139"/>
      <c r="D98" s="139"/>
      <c r="E98" s="135"/>
      <c r="F98" s="139"/>
      <c r="G98" s="143"/>
      <c r="H98" s="136"/>
      <c r="I98" s="137"/>
      <c r="J98" s="138"/>
      <c r="K98" s="139"/>
      <c r="L98" s="140"/>
      <c r="M98" s="196"/>
      <c r="N98" s="198"/>
      <c r="O98" s="258"/>
      <c r="P98" s="270"/>
      <c r="Q98" s="271"/>
      <c r="R98" s="272"/>
    </row>
    <row r="99" spans="1:18" ht="15" thickBot="1">
      <c r="A99" s="141"/>
      <c r="B99" s="142"/>
      <c r="C99" s="139"/>
      <c r="D99" s="139"/>
      <c r="E99" s="135"/>
      <c r="F99" s="139"/>
      <c r="G99" s="143"/>
      <c r="H99" s="136"/>
      <c r="I99" s="137"/>
      <c r="J99" s="138"/>
      <c r="K99" s="139"/>
      <c r="L99" s="140"/>
      <c r="M99" s="196"/>
      <c r="N99" s="198"/>
      <c r="O99" s="258"/>
      <c r="P99" s="270"/>
      <c r="Q99" s="271"/>
      <c r="R99" s="272"/>
    </row>
    <row r="100" spans="1:18" ht="15" thickBot="1">
      <c r="A100" s="141"/>
      <c r="B100" s="142"/>
      <c r="C100" s="139"/>
      <c r="D100" s="139"/>
      <c r="E100" s="135"/>
      <c r="F100" s="139"/>
      <c r="G100" s="143"/>
      <c r="H100" s="136"/>
      <c r="I100" s="137"/>
      <c r="J100" s="138"/>
      <c r="K100" s="139"/>
      <c r="L100" s="140"/>
      <c r="M100" s="196"/>
      <c r="N100" s="198"/>
      <c r="O100" s="258"/>
      <c r="P100" s="270"/>
      <c r="Q100" s="271"/>
      <c r="R100" s="272"/>
    </row>
    <row r="101" spans="1:18" ht="15" thickBot="1">
      <c r="A101" s="141"/>
      <c r="B101" s="142"/>
      <c r="C101" s="139"/>
      <c r="D101" s="139"/>
      <c r="E101" s="135"/>
      <c r="F101" s="139"/>
      <c r="G101" s="143"/>
      <c r="H101" s="136"/>
      <c r="I101" s="137"/>
      <c r="J101" s="138"/>
      <c r="K101" s="139"/>
      <c r="L101" s="140"/>
      <c r="M101" s="196"/>
      <c r="N101" s="198"/>
      <c r="O101" s="258"/>
      <c r="P101" s="270"/>
      <c r="Q101" s="271"/>
      <c r="R101" s="272"/>
    </row>
    <row r="102" spans="1:18" ht="15" thickBot="1">
      <c r="A102" s="141"/>
      <c r="B102" s="142"/>
      <c r="C102" s="139"/>
      <c r="D102" s="139"/>
      <c r="E102" s="135"/>
      <c r="F102" s="139"/>
      <c r="G102" s="143"/>
      <c r="H102" s="136"/>
      <c r="I102" s="137"/>
      <c r="J102" s="138"/>
      <c r="K102" s="139"/>
      <c r="L102" s="140"/>
      <c r="M102" s="196"/>
      <c r="N102" s="198"/>
      <c r="O102" s="258"/>
      <c r="P102" s="270"/>
      <c r="Q102" s="271"/>
      <c r="R102" s="272"/>
    </row>
    <row r="103" spans="1:18" ht="15" thickBot="1">
      <c r="A103" s="141"/>
      <c r="B103" s="142"/>
      <c r="C103" s="139"/>
      <c r="D103" s="139"/>
      <c r="E103" s="135"/>
      <c r="F103" s="139"/>
      <c r="G103" s="143"/>
      <c r="H103" s="136"/>
      <c r="I103" s="137"/>
      <c r="J103" s="138"/>
      <c r="K103" s="139"/>
      <c r="L103" s="140"/>
      <c r="M103" s="196"/>
      <c r="N103" s="198"/>
      <c r="O103" s="258"/>
      <c r="P103" s="270"/>
      <c r="Q103" s="271"/>
      <c r="R103" s="272"/>
    </row>
  </sheetData>
  <conditionalFormatting sqref="B3:O103">
    <cfRule type="expression" dxfId="202" priority="5" stopIfTrue="1">
      <formula>NOT(ISERROR(SEARCH("Non définie",$K3,1)))</formula>
    </cfRule>
  </conditionalFormatting>
  <conditionalFormatting sqref="I3:I103">
    <cfRule type="expression" dxfId="201" priority="4" stopIfTrue="1">
      <formula>NOT(ISERROR(SEARCH("Non définie",$K3,1)))</formula>
    </cfRule>
  </conditionalFormatting>
  <conditionalFormatting sqref="A3:A103">
    <cfRule type="expression" dxfId="200" priority="6" stopIfTrue="1">
      <formula>NOT(ISERROR(SEARCH("Non définie",$K3,1)))</formula>
    </cfRule>
    <cfRule type="expression" dxfId="199" priority="7" stopIfTrue="1">
      <formula>COUNTIF(A:A,A3)&gt;1</formula>
    </cfRule>
  </conditionalFormatting>
  <conditionalFormatting sqref="J3:J103">
    <cfRule type="expression" dxfId="198" priority="3" stopIfTrue="1">
      <formula>NOT(ISERROR(SEARCH("Non définie",$K3,1)))</formula>
    </cfRule>
  </conditionalFormatting>
  <conditionalFormatting sqref="K2">
    <cfRule type="expression" dxfId="197" priority="1" stopIfTrue="1">
      <formula>NOT(ISERROR(SEARCH("Non définie",$K2,1)))</formula>
    </cfRule>
  </conditionalFormatting>
  <conditionalFormatting sqref="A2">
    <cfRule type="expression" dxfId="196" priority="2" stopIfTrue="1">
      <formula>COUNTIF(A:A,A2)&gt;1</formula>
    </cfRule>
  </conditionalFormatting>
  <dataValidations count="4">
    <dataValidation type="list" allowBlank="1" showInputMessage="1" showErrorMessage="1" sqref="C3:C103">
      <formula1>a</formula1>
    </dataValidation>
    <dataValidation type="list" allowBlank="1" showInputMessage="1" showErrorMessage="1" sqref="I3:I103">
      <formula1>Familles</formula1>
    </dataValidation>
    <dataValidation type="list" allowBlank="1" showInputMessage="1" showErrorMessage="1" sqref="K3:K103">
      <formula1>b</formula1>
    </dataValidation>
    <dataValidation type="list" allowBlank="1" showInputMessage="1" showErrorMessage="1" sqref="N3:N103">
      <formula1>Etat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22"/>
  <sheetViews>
    <sheetView workbookViewId="0">
      <selection activeCell="J29" sqref="J29"/>
    </sheetView>
  </sheetViews>
  <sheetFormatPr baseColWidth="10" defaultRowHeight="12.75"/>
  <cols>
    <col min="5" max="5" width="14.28515625" customWidth="1"/>
    <col min="6" max="6" width="12.7109375" customWidth="1"/>
  </cols>
  <sheetData>
    <row r="1" spans="1:10" ht="15.75" thickBot="1">
      <c r="A1" s="335" t="s">
        <v>35</v>
      </c>
      <c r="B1" s="336"/>
      <c r="C1" s="336"/>
      <c r="D1" s="336"/>
      <c r="E1" s="336"/>
      <c r="F1" s="336"/>
      <c r="G1" s="336"/>
      <c r="H1" s="336"/>
      <c r="I1" s="336"/>
      <c r="J1" s="337"/>
    </row>
    <row r="3" spans="1:10" ht="15">
      <c r="A3" t="s">
        <v>30</v>
      </c>
    </row>
    <row r="5" spans="1:10">
      <c r="A5" t="s">
        <v>31</v>
      </c>
      <c r="F5" s="16"/>
    </row>
    <row r="7" spans="1:10">
      <c r="A7" t="s">
        <v>32</v>
      </c>
    </row>
    <row r="9" spans="1:10">
      <c r="A9" t="s">
        <v>33</v>
      </c>
    </row>
    <row r="11" spans="1:10" ht="15.75">
      <c r="A11" t="s">
        <v>34</v>
      </c>
    </row>
    <row r="22" spans="2:2">
      <c r="B22" t="s">
        <v>29</v>
      </c>
    </row>
  </sheetData>
  <mergeCells count="1">
    <mergeCell ref="A1:J1"/>
  </mergeCells>
  <phoneticPr fontId="0" type="noConversion"/>
  <pageMargins left="0.78740157499999996" right="0.78740157499999996" top="0.984251969" bottom="0.984251969" header="0.4921259845" footer="0.4921259845"/>
  <pageSetup paperSize="9" scale="7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65"/>
  <sheetViews>
    <sheetView topLeftCell="A37" workbookViewId="0">
      <selection activeCell="G55" sqref="G55"/>
    </sheetView>
  </sheetViews>
  <sheetFormatPr baseColWidth="10" defaultRowHeight="12.75"/>
  <cols>
    <col min="1" max="1" width="45.28515625" style="36" bestFit="1" customWidth="1"/>
    <col min="2" max="2" width="20.42578125" style="36" bestFit="1" customWidth="1"/>
  </cols>
  <sheetData>
    <row r="1" spans="1:2" ht="16.5" thickBot="1">
      <c r="A1" s="41" t="s">
        <v>42</v>
      </c>
      <c r="B1" s="42" t="s">
        <v>41</v>
      </c>
    </row>
    <row r="2" spans="1:2">
      <c r="A2" s="39" t="s">
        <v>132</v>
      </c>
      <c r="B2" s="40">
        <v>1.0061</v>
      </c>
    </row>
    <row r="3" spans="1:2">
      <c r="A3" s="39" t="s">
        <v>132</v>
      </c>
      <c r="B3" s="37">
        <v>1.04983</v>
      </c>
    </row>
    <row r="4" spans="1:2">
      <c r="A4" s="39" t="s">
        <v>132</v>
      </c>
      <c r="B4" s="37">
        <v>1.1641999999999999</v>
      </c>
    </row>
    <row r="5" spans="1:2">
      <c r="A5" s="39" t="s">
        <v>132</v>
      </c>
      <c r="B5" s="37">
        <v>1.089</v>
      </c>
    </row>
    <row r="6" spans="1:2">
      <c r="A6" s="39" t="s">
        <v>132</v>
      </c>
      <c r="B6" s="37">
        <v>1.1338999999999999</v>
      </c>
    </row>
    <row r="7" spans="1:2">
      <c r="A7" s="39" t="s">
        <v>132</v>
      </c>
      <c r="B7" s="37">
        <v>1.0065999999999999</v>
      </c>
    </row>
    <row r="8" spans="1:2">
      <c r="A8" s="39" t="s">
        <v>132</v>
      </c>
      <c r="B8" s="37">
        <v>1.1296999999999999</v>
      </c>
    </row>
    <row r="9" spans="1:2">
      <c r="A9" s="39" t="s">
        <v>132</v>
      </c>
      <c r="B9" s="37">
        <v>1.5206</v>
      </c>
    </row>
    <row r="10" spans="1:2">
      <c r="A10" s="39" t="s">
        <v>132</v>
      </c>
      <c r="B10" s="37">
        <v>1.1182000000000001</v>
      </c>
    </row>
    <row r="11" spans="1:2">
      <c r="A11" s="39" t="s">
        <v>132</v>
      </c>
      <c r="B11" s="37">
        <v>1.1094999999999999</v>
      </c>
    </row>
    <row r="12" spans="1:2">
      <c r="A12" s="39" t="s">
        <v>132</v>
      </c>
      <c r="B12" s="37">
        <v>1.0519000000000001</v>
      </c>
    </row>
    <row r="13" spans="1:2">
      <c r="A13" s="39" t="s">
        <v>132</v>
      </c>
      <c r="B13" s="37">
        <v>1.14666</v>
      </c>
    </row>
    <row r="14" spans="1:2">
      <c r="A14" s="39" t="s">
        <v>132</v>
      </c>
      <c r="B14" s="37">
        <v>1.2282</v>
      </c>
    </row>
    <row r="15" spans="1:2">
      <c r="A15" s="39" t="s">
        <v>132</v>
      </c>
      <c r="B15" s="37">
        <v>1.2216</v>
      </c>
    </row>
    <row r="16" spans="1:2">
      <c r="A16" s="39" t="s">
        <v>132</v>
      </c>
      <c r="B16" s="37">
        <v>1.0053000000000001</v>
      </c>
    </row>
    <row r="17" spans="1:3">
      <c r="A17" s="39" t="s">
        <v>132</v>
      </c>
      <c r="B17" s="37">
        <v>0.86319999999999997</v>
      </c>
    </row>
    <row r="18" spans="1:3">
      <c r="A18" s="39" t="s">
        <v>132</v>
      </c>
      <c r="B18" s="37">
        <v>0.84809999999999997</v>
      </c>
    </row>
    <row r="19" spans="1:3">
      <c r="A19" s="39" t="s">
        <v>132</v>
      </c>
      <c r="B19" s="37">
        <v>1.0271999999999999</v>
      </c>
    </row>
    <row r="20" spans="1:3">
      <c r="A20" s="39" t="s">
        <v>132</v>
      </c>
      <c r="B20" s="37">
        <v>0.9214</v>
      </c>
    </row>
    <row r="21" spans="1:3">
      <c r="A21" s="39" t="s">
        <v>132</v>
      </c>
      <c r="B21" s="37">
        <v>0.89319999999999999</v>
      </c>
    </row>
    <row r="22" spans="1:3">
      <c r="A22" s="39" t="s">
        <v>132</v>
      </c>
      <c r="B22" s="37">
        <v>1.0006999999999999</v>
      </c>
    </row>
    <row r="23" spans="1:3">
      <c r="A23" s="39" t="s">
        <v>132</v>
      </c>
      <c r="B23" s="37">
        <v>1.0185999999999999</v>
      </c>
    </row>
    <row r="24" spans="1:3">
      <c r="A24" s="39" t="s">
        <v>132</v>
      </c>
      <c r="B24" s="43">
        <v>1</v>
      </c>
      <c r="C24" t="s">
        <v>44</v>
      </c>
    </row>
    <row r="25" spans="1:3">
      <c r="A25" s="39" t="s">
        <v>132</v>
      </c>
      <c r="B25" s="43">
        <v>1</v>
      </c>
      <c r="C25" t="s">
        <v>44</v>
      </c>
    </row>
    <row r="26" spans="1:3">
      <c r="A26" s="39" t="s">
        <v>132</v>
      </c>
      <c r="B26" s="43">
        <v>1</v>
      </c>
      <c r="C26" t="s">
        <v>44</v>
      </c>
    </row>
    <row r="27" spans="1:3">
      <c r="A27" s="39" t="s">
        <v>132</v>
      </c>
      <c r="B27" s="37">
        <v>1.8714999999999999</v>
      </c>
    </row>
    <row r="28" spans="1:3">
      <c r="A28" s="39" t="s">
        <v>132</v>
      </c>
      <c r="B28" s="37">
        <v>1.0036</v>
      </c>
    </row>
    <row r="29" spans="1:3">
      <c r="A29" s="39" t="s">
        <v>132</v>
      </c>
      <c r="B29" s="37">
        <v>1.0042</v>
      </c>
    </row>
    <row r="30" spans="1:3">
      <c r="A30" s="39" t="s">
        <v>132</v>
      </c>
      <c r="B30" s="43">
        <v>2</v>
      </c>
      <c r="C30" t="s">
        <v>44</v>
      </c>
    </row>
    <row r="31" spans="1:3">
      <c r="A31" s="39" t="s">
        <v>132</v>
      </c>
      <c r="B31" s="43">
        <v>2</v>
      </c>
      <c r="C31" t="s">
        <v>44</v>
      </c>
    </row>
    <row r="32" spans="1:3">
      <c r="A32" s="39" t="s">
        <v>132</v>
      </c>
      <c r="B32" s="43">
        <v>2</v>
      </c>
      <c r="C32" t="s">
        <v>44</v>
      </c>
    </row>
    <row r="33" spans="1:2">
      <c r="A33" s="39" t="s">
        <v>132</v>
      </c>
      <c r="B33" s="37">
        <v>1.0228999999999999</v>
      </c>
    </row>
    <row r="34" spans="1:2">
      <c r="A34" s="39" t="s">
        <v>132</v>
      </c>
      <c r="B34" s="37">
        <v>0.42520000000000002</v>
      </c>
    </row>
    <row r="35" spans="1:2">
      <c r="A35" s="39" t="s">
        <v>132</v>
      </c>
      <c r="B35" s="37">
        <v>1.0204</v>
      </c>
    </row>
    <row r="36" spans="1:2">
      <c r="A36" s="39" t="s">
        <v>132</v>
      </c>
      <c r="B36" s="37">
        <v>1.0472999999999999</v>
      </c>
    </row>
    <row r="37" spans="1:2">
      <c r="A37" s="39" t="s">
        <v>132</v>
      </c>
      <c r="B37" s="37">
        <v>1.03084</v>
      </c>
    </row>
    <row r="38" spans="1:2">
      <c r="A38" s="39" t="s">
        <v>132</v>
      </c>
      <c r="B38" s="37">
        <v>1.0267200000000001</v>
      </c>
    </row>
    <row r="39" spans="1:2">
      <c r="A39" s="39" t="s">
        <v>132</v>
      </c>
      <c r="B39" s="37">
        <v>1.0295099999999999</v>
      </c>
    </row>
    <row r="40" spans="1:2">
      <c r="A40" s="39" t="s">
        <v>132</v>
      </c>
      <c r="B40" s="37">
        <v>1.0011000000000001</v>
      </c>
    </row>
    <row r="41" spans="1:2">
      <c r="A41" s="39" t="s">
        <v>132</v>
      </c>
      <c r="B41" s="37">
        <v>1</v>
      </c>
    </row>
    <row r="42" spans="1:2">
      <c r="A42" s="39" t="s">
        <v>132</v>
      </c>
      <c r="B42" s="37">
        <v>0.96480999999999995</v>
      </c>
    </row>
    <row r="43" spans="1:2">
      <c r="A43" s="39" t="s">
        <v>132</v>
      </c>
      <c r="B43" s="37">
        <v>1.0097400000000001</v>
      </c>
    </row>
    <row r="44" spans="1:2">
      <c r="A44" s="39" t="s">
        <v>132</v>
      </c>
      <c r="B44" s="37">
        <v>0.97419</v>
      </c>
    </row>
    <row r="45" spans="1:2">
      <c r="A45" s="39" t="s">
        <v>132</v>
      </c>
      <c r="B45" s="37">
        <v>1.0974600000000001</v>
      </c>
    </row>
    <row r="46" spans="1:2">
      <c r="A46" s="39" t="s">
        <v>132</v>
      </c>
      <c r="B46" s="37">
        <v>1.0750999999999999</v>
      </c>
    </row>
    <row r="47" spans="1:2">
      <c r="A47" s="39" t="s">
        <v>132</v>
      </c>
      <c r="B47" s="37">
        <v>1.079</v>
      </c>
    </row>
    <row r="48" spans="1:2">
      <c r="A48" s="39" t="s">
        <v>132</v>
      </c>
      <c r="B48" s="37">
        <v>1.0553999999999999</v>
      </c>
    </row>
    <row r="49" spans="1:2">
      <c r="A49" s="39" t="s">
        <v>132</v>
      </c>
      <c r="B49" s="37">
        <v>1.00047</v>
      </c>
    </row>
    <row r="50" spans="1:2">
      <c r="A50" s="39" t="s">
        <v>132</v>
      </c>
      <c r="B50" s="37">
        <v>1.0884</v>
      </c>
    </row>
    <row r="51" spans="1:2">
      <c r="A51" s="39" t="s">
        <v>132</v>
      </c>
      <c r="B51" s="37">
        <v>1.03748</v>
      </c>
    </row>
    <row r="52" spans="1:2">
      <c r="A52" s="39" t="s">
        <v>132</v>
      </c>
      <c r="B52" s="37">
        <v>1.0999000000000001</v>
      </c>
    </row>
    <row r="53" spans="1:2">
      <c r="A53" s="39" t="s">
        <v>132</v>
      </c>
      <c r="B53" s="37">
        <v>1.0125599999999999</v>
      </c>
    </row>
    <row r="54" spans="1:2">
      <c r="A54" s="39" t="s">
        <v>132</v>
      </c>
      <c r="B54" s="37">
        <v>1.07881</v>
      </c>
    </row>
    <row r="55" spans="1:2">
      <c r="A55" s="39" t="s">
        <v>132</v>
      </c>
      <c r="B55" s="37">
        <v>1.0206999999999999</v>
      </c>
    </row>
    <row r="56" spans="1:2">
      <c r="A56" s="39" t="s">
        <v>132</v>
      </c>
      <c r="B56" s="37">
        <v>1.0369999999999999</v>
      </c>
    </row>
    <row r="57" spans="1:2">
      <c r="A57" s="39" t="s">
        <v>132</v>
      </c>
      <c r="B57" s="37">
        <v>1.1333899999999999</v>
      </c>
    </row>
    <row r="58" spans="1:2">
      <c r="A58" s="39" t="s">
        <v>132</v>
      </c>
      <c r="B58" s="37">
        <v>1.21424</v>
      </c>
    </row>
    <row r="59" spans="1:2">
      <c r="A59" s="39" t="s">
        <v>132</v>
      </c>
      <c r="B59" s="37">
        <v>1.0525</v>
      </c>
    </row>
    <row r="60" spans="1:2">
      <c r="A60" s="39" t="s">
        <v>132</v>
      </c>
      <c r="B60" s="37">
        <v>1.028</v>
      </c>
    </row>
    <row r="61" spans="1:2">
      <c r="A61" s="39" t="s">
        <v>132</v>
      </c>
      <c r="B61" s="37" t="s">
        <v>43</v>
      </c>
    </row>
    <row r="62" spans="1:2">
      <c r="A62" s="39" t="s">
        <v>132</v>
      </c>
      <c r="B62" s="37">
        <v>1.0606100000000001</v>
      </c>
    </row>
    <row r="63" spans="1:2">
      <c r="A63" s="39" t="s">
        <v>132</v>
      </c>
      <c r="B63" s="37">
        <v>1.01146</v>
      </c>
    </row>
    <row r="64" spans="1:2">
      <c r="A64" s="39" t="s">
        <v>132</v>
      </c>
      <c r="B64" s="37">
        <v>1.0096000000000001</v>
      </c>
    </row>
    <row r="65" spans="1:2" ht="13.5" thickBot="1">
      <c r="A65" s="39" t="s">
        <v>132</v>
      </c>
      <c r="B65" s="38">
        <v>1.1007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F43"/>
  <sheetViews>
    <sheetView workbookViewId="0">
      <selection activeCell="A37" sqref="A36:XFD37"/>
    </sheetView>
  </sheetViews>
  <sheetFormatPr baseColWidth="10" defaultRowHeight="12.75"/>
  <sheetData>
    <row r="1" spans="1:1">
      <c r="A1" s="15" t="s">
        <v>2</v>
      </c>
    </row>
    <row r="2" spans="1:1" hidden="1">
      <c r="A2" t="s">
        <v>8</v>
      </c>
    </row>
    <row r="3" spans="1:1" hidden="1">
      <c r="A3" t="s">
        <v>9</v>
      </c>
    </row>
    <row r="4" spans="1:1" hidden="1">
      <c r="A4" t="s">
        <v>10</v>
      </c>
    </row>
    <row r="5" spans="1:1" hidden="1">
      <c r="A5" t="s">
        <v>11</v>
      </c>
    </row>
    <row r="6" spans="1:1" hidden="1">
      <c r="A6" t="s">
        <v>12</v>
      </c>
    </row>
    <row r="7" spans="1:1" hidden="1">
      <c r="A7" t="s">
        <v>13</v>
      </c>
    </row>
    <row r="8" spans="1:1" hidden="1">
      <c r="A8" t="s">
        <v>14</v>
      </c>
    </row>
    <row r="9" spans="1:1" hidden="1">
      <c r="A9" t="s">
        <v>56</v>
      </c>
    </row>
    <row r="10" spans="1:1" hidden="1">
      <c r="A10" t="s">
        <v>15</v>
      </c>
    </row>
    <row r="11" spans="1:1" hidden="1">
      <c r="A11" t="s">
        <v>55</v>
      </c>
    </row>
    <row r="12" spans="1:1" hidden="1">
      <c r="A12" t="s">
        <v>63</v>
      </c>
    </row>
    <row r="13" spans="1:1" hidden="1">
      <c r="A13" t="s">
        <v>64</v>
      </c>
    </row>
    <row r="14" spans="1:1" hidden="1">
      <c r="A14" t="s">
        <v>16</v>
      </c>
    </row>
    <row r="16" spans="1:1">
      <c r="A16" s="15" t="s">
        <v>7</v>
      </c>
    </row>
    <row r="17" spans="1:1" hidden="1">
      <c r="A17" t="s">
        <v>18</v>
      </c>
    </row>
    <row r="18" spans="1:1" hidden="1">
      <c r="A18" t="s">
        <v>21</v>
      </c>
    </row>
    <row r="19" spans="1:1" hidden="1">
      <c r="A19" t="s">
        <v>22</v>
      </c>
    </row>
    <row r="20" spans="1:1" hidden="1">
      <c r="A20" t="s">
        <v>19</v>
      </c>
    </row>
    <row r="21" spans="1:1" hidden="1">
      <c r="A21" t="s">
        <v>23</v>
      </c>
    </row>
    <row r="22" spans="1:1" hidden="1">
      <c r="A22" t="s">
        <v>24</v>
      </c>
    </row>
    <row r="23" spans="1:1" hidden="1">
      <c r="A23" t="s">
        <v>65</v>
      </c>
    </row>
    <row r="24" spans="1:1" hidden="1">
      <c r="A24" t="s">
        <v>25</v>
      </c>
    </row>
    <row r="25" spans="1:1" hidden="1">
      <c r="A25" t="s">
        <v>26</v>
      </c>
    </row>
    <row r="26" spans="1:1" hidden="1">
      <c r="A26" t="s">
        <v>61</v>
      </c>
    </row>
    <row r="27" spans="1:1" ht="10.5" hidden="1" customHeight="1">
      <c r="A27" t="s">
        <v>27</v>
      </c>
    </row>
    <row r="29" spans="1:1">
      <c r="A29" s="15" t="s">
        <v>76</v>
      </c>
    </row>
    <row r="30" spans="1:1" hidden="1">
      <c r="A30" s="120" t="s">
        <v>77</v>
      </c>
    </row>
    <row r="31" spans="1:1" hidden="1">
      <c r="A31" s="120" t="s">
        <v>78</v>
      </c>
    </row>
    <row r="32" spans="1:1" hidden="1">
      <c r="A32" s="120" t="s">
        <v>79</v>
      </c>
    </row>
    <row r="33" spans="1:6" hidden="1">
      <c r="A33" s="120" t="s">
        <v>80</v>
      </c>
    </row>
    <row r="35" spans="1:6">
      <c r="A35" t="s">
        <v>20</v>
      </c>
    </row>
    <row r="36" spans="1:6" hidden="1">
      <c r="A36" t="s">
        <v>124</v>
      </c>
    </row>
    <row r="37" spans="1:6" hidden="1">
      <c r="A37" t="s">
        <v>125</v>
      </c>
    </row>
    <row r="43" spans="1:6">
      <c r="F43" t="s">
        <v>36</v>
      </c>
    </row>
  </sheetData>
  <dataConsolidate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3:M75"/>
  <sheetViews>
    <sheetView workbookViewId="0">
      <selection activeCell="I29" sqref="I29"/>
    </sheetView>
  </sheetViews>
  <sheetFormatPr baseColWidth="10" defaultRowHeight="12.75"/>
  <sheetData>
    <row r="3" spans="1:13" ht="27.75">
      <c r="A3" s="190"/>
      <c r="B3" s="189" t="s">
        <v>91</v>
      </c>
      <c r="D3" t="s">
        <v>92</v>
      </c>
    </row>
    <row r="6" spans="1:13">
      <c r="A6" s="191" t="s">
        <v>90</v>
      </c>
      <c r="B6" s="193">
        <v>8261</v>
      </c>
      <c r="H6" s="191"/>
      <c r="I6" s="193"/>
      <c r="K6" s="191"/>
      <c r="L6" s="193"/>
    </row>
    <row r="7" spans="1:13">
      <c r="B7" s="193">
        <v>8147</v>
      </c>
      <c r="I7" s="193"/>
      <c r="L7" s="193"/>
    </row>
    <row r="8" spans="1:13">
      <c r="B8" s="193">
        <v>8293</v>
      </c>
      <c r="C8" s="194" t="s">
        <v>93</v>
      </c>
      <c r="I8" s="193"/>
      <c r="J8" s="194"/>
      <c r="L8" s="193"/>
    </row>
    <row r="9" spans="1:13">
      <c r="B9" s="193">
        <v>8349</v>
      </c>
      <c r="F9" s="193"/>
      <c r="I9" s="193"/>
      <c r="L9" s="193"/>
    </row>
    <row r="10" spans="1:13">
      <c r="L10" s="193"/>
      <c r="M10" s="194"/>
    </row>
    <row r="11" spans="1:13">
      <c r="A11" s="191" t="s">
        <v>94</v>
      </c>
      <c r="B11" s="193">
        <v>8272</v>
      </c>
      <c r="L11" s="193"/>
    </row>
    <row r="12" spans="1:13">
      <c r="B12" s="193">
        <v>8285</v>
      </c>
      <c r="C12" s="194" t="s">
        <v>95</v>
      </c>
      <c r="L12" s="193"/>
    </row>
    <row r="13" spans="1:13">
      <c r="B13" s="193">
        <v>8225</v>
      </c>
      <c r="L13" s="193"/>
    </row>
    <row r="14" spans="1:13">
      <c r="L14" s="193"/>
    </row>
    <row r="18" spans="1:13">
      <c r="A18" s="191" t="s">
        <v>96</v>
      </c>
      <c r="B18" s="193">
        <v>8172</v>
      </c>
    </row>
    <row r="19" spans="1:13">
      <c r="B19" s="193">
        <v>8317</v>
      </c>
    </row>
    <row r="20" spans="1:13">
      <c r="B20" s="193">
        <v>8322</v>
      </c>
      <c r="C20" s="194" t="s">
        <v>97</v>
      </c>
    </row>
    <row r="21" spans="1:13">
      <c r="B21" s="193">
        <v>8360</v>
      </c>
    </row>
    <row r="25" spans="1:13">
      <c r="A25" s="191" t="s">
        <v>89</v>
      </c>
      <c r="B25" s="193">
        <v>8326</v>
      </c>
    </row>
    <row r="26" spans="1:13">
      <c r="B26" s="193">
        <v>8284</v>
      </c>
      <c r="E26" s="191"/>
      <c r="F26" s="193"/>
      <c r="H26" s="191"/>
      <c r="I26" s="193"/>
      <c r="K26" s="191"/>
      <c r="L26" s="193"/>
    </row>
    <row r="27" spans="1:13">
      <c r="B27" s="193">
        <v>8383</v>
      </c>
      <c r="F27" s="193"/>
      <c r="G27" s="194"/>
      <c r="I27" s="193"/>
      <c r="L27" s="193"/>
      <c r="M27" s="194"/>
    </row>
    <row r="28" spans="1:13">
      <c r="B28" s="193">
        <v>8196</v>
      </c>
      <c r="F28" s="193"/>
      <c r="I28" s="193"/>
      <c r="L28" s="193"/>
      <c r="M28" s="194"/>
    </row>
    <row r="29" spans="1:13">
      <c r="B29" s="193">
        <v>8367</v>
      </c>
      <c r="C29" s="194" t="s">
        <v>98</v>
      </c>
      <c r="F29" s="193"/>
      <c r="I29" s="193"/>
      <c r="J29" s="194"/>
      <c r="L29" s="193"/>
    </row>
    <row r="30" spans="1:13">
      <c r="B30" s="193">
        <v>8393</v>
      </c>
      <c r="F30" s="193"/>
      <c r="I30" s="193"/>
      <c r="L30" s="193"/>
    </row>
    <row r="31" spans="1:13">
      <c r="B31" s="193">
        <v>8385</v>
      </c>
      <c r="I31" s="193"/>
    </row>
    <row r="32" spans="1:13">
      <c r="B32" s="193">
        <v>8373</v>
      </c>
    </row>
    <row r="33" spans="2:2">
      <c r="B33" s="193">
        <v>8332</v>
      </c>
    </row>
    <row r="36" spans="2:2" ht="14.25" customHeight="1">
      <c r="B36" s="192"/>
    </row>
    <row r="54" spans="2:2" ht="27.75">
      <c r="B54" s="192" t="s">
        <v>101</v>
      </c>
    </row>
    <row r="66" spans="2:6" ht="27.75">
      <c r="B66" s="192" t="s">
        <v>102</v>
      </c>
      <c r="C66" s="195"/>
    </row>
    <row r="67" spans="2:6">
      <c r="E67" s="193">
        <v>8449</v>
      </c>
    </row>
    <row r="68" spans="2:6">
      <c r="E68" s="193">
        <v>8428</v>
      </c>
    </row>
    <row r="69" spans="2:6">
      <c r="E69" s="193">
        <v>8487</v>
      </c>
    </row>
    <row r="70" spans="2:6">
      <c r="E70" s="193">
        <v>8450</v>
      </c>
    </row>
    <row r="71" spans="2:6">
      <c r="E71" s="193">
        <v>8200</v>
      </c>
      <c r="F71" s="194" t="s">
        <v>103</v>
      </c>
    </row>
    <row r="72" spans="2:6">
      <c r="E72" s="193">
        <v>8401</v>
      </c>
    </row>
    <row r="73" spans="2:6">
      <c r="E73" s="193">
        <v>8468</v>
      </c>
    </row>
    <row r="74" spans="2:6">
      <c r="E74" s="193">
        <v>8443</v>
      </c>
    </row>
    <row r="75" spans="2:6">
      <c r="E75" s="193">
        <v>8409</v>
      </c>
    </row>
  </sheetData>
  <pageMargins left="0.7" right="0.7" top="0.75" bottom="0.75" header="0.3" footer="0.3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3:C35"/>
  <sheetViews>
    <sheetView workbookViewId="0">
      <selection activeCell="I33" sqref="I33"/>
    </sheetView>
  </sheetViews>
  <sheetFormatPr baseColWidth="10" defaultRowHeight="12.75"/>
  <sheetData>
    <row r="3" spans="1:3" ht="27.75">
      <c r="A3" s="189"/>
      <c r="C3" s="189" t="s">
        <v>106</v>
      </c>
    </row>
    <row r="8" spans="1:3">
      <c r="A8" s="191" t="s">
        <v>90</v>
      </c>
      <c r="B8" s="193">
        <v>8226</v>
      </c>
    </row>
    <row r="9" spans="1:3">
      <c r="B9" s="193">
        <v>8222</v>
      </c>
    </row>
    <row r="10" spans="1:3">
      <c r="B10" s="193">
        <v>8292</v>
      </c>
      <c r="C10" s="194" t="s">
        <v>107</v>
      </c>
    </row>
    <row r="11" spans="1:3">
      <c r="B11" s="193">
        <v>8335</v>
      </c>
    </row>
    <row r="14" spans="1:3">
      <c r="A14" s="191" t="s">
        <v>94</v>
      </c>
      <c r="B14" s="193">
        <v>8133</v>
      </c>
    </row>
    <row r="15" spans="1:3">
      <c r="B15" s="193">
        <v>8304</v>
      </c>
      <c r="C15" s="194" t="s">
        <v>108</v>
      </c>
    </row>
    <row r="21" spans="1:3">
      <c r="A21" s="191" t="s">
        <v>96</v>
      </c>
      <c r="B21" s="193">
        <v>8354</v>
      </c>
    </row>
    <row r="22" spans="1:3">
      <c r="B22" s="193">
        <v>8388</v>
      </c>
    </row>
    <row r="23" spans="1:3">
      <c r="B23" s="193">
        <v>8376</v>
      </c>
      <c r="C23" s="194" t="s">
        <v>100</v>
      </c>
    </row>
    <row r="24" spans="1:3">
      <c r="B24" s="193">
        <v>8240</v>
      </c>
    </row>
    <row r="25" spans="1:3">
      <c r="B25" s="193">
        <v>8180</v>
      </c>
    </row>
    <row r="26" spans="1:3">
      <c r="B26" s="193">
        <v>8378</v>
      </c>
    </row>
    <row r="28" spans="1:3">
      <c r="A28" s="191"/>
    </row>
    <row r="31" spans="1:3">
      <c r="A31" s="191" t="s">
        <v>89</v>
      </c>
      <c r="B31" s="193">
        <v>8042</v>
      </c>
    </row>
    <row r="32" spans="1:3">
      <c r="B32" s="193">
        <v>8281</v>
      </c>
    </row>
    <row r="33" spans="2:3">
      <c r="B33" s="193">
        <v>8242</v>
      </c>
      <c r="C33" s="194" t="s">
        <v>99</v>
      </c>
    </row>
    <row r="34" spans="2:3">
      <c r="B34" s="193">
        <v>8221</v>
      </c>
    </row>
    <row r="35" spans="2:3">
      <c r="B35" s="193">
        <v>8230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3:C9"/>
  <sheetViews>
    <sheetView workbookViewId="0">
      <selection activeCell="F18" sqref="F18:F20"/>
    </sheetView>
  </sheetViews>
  <sheetFormatPr baseColWidth="10" defaultRowHeight="12.75"/>
  <sheetData>
    <row r="3" spans="1:3" ht="27.75">
      <c r="C3" s="189" t="s">
        <v>109</v>
      </c>
    </row>
    <row r="9" spans="1:3">
      <c r="A9" s="191" t="s">
        <v>90</v>
      </c>
      <c r="B9" s="193" t="s">
        <v>88</v>
      </c>
      <c r="C9" s="194" t="s">
        <v>113</v>
      </c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4:C8"/>
  <sheetViews>
    <sheetView workbookViewId="0">
      <selection activeCell="C17" sqref="C17"/>
    </sheetView>
  </sheetViews>
  <sheetFormatPr baseColWidth="10" defaultRowHeight="12.75"/>
  <sheetData>
    <row r="4" spans="1:3" ht="26.25">
      <c r="C4" s="120" t="s">
        <v>110</v>
      </c>
    </row>
    <row r="8" spans="1:3">
      <c r="A8" s="191" t="s">
        <v>90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4:B18"/>
  <sheetViews>
    <sheetView workbookViewId="0">
      <selection activeCell="D3" sqref="D3"/>
    </sheetView>
  </sheetViews>
  <sheetFormatPr baseColWidth="10" defaultRowHeight="12.75"/>
  <sheetData>
    <row r="4" spans="1:2" ht="27.75">
      <c r="B4" s="192" t="s">
        <v>111</v>
      </c>
    </row>
    <row r="7" spans="1:2">
      <c r="A7" s="193">
        <v>8449</v>
      </c>
    </row>
    <row r="8" spans="1:2">
      <c r="A8" s="193">
        <v>8428</v>
      </c>
    </row>
    <row r="9" spans="1:2">
      <c r="A9" s="193">
        <v>8487</v>
      </c>
    </row>
    <row r="10" spans="1:2">
      <c r="A10" s="193">
        <v>8450</v>
      </c>
    </row>
    <row r="11" spans="1:2">
      <c r="A11" s="193">
        <v>8200</v>
      </c>
      <c r="B11" s="194" t="s">
        <v>103</v>
      </c>
    </row>
    <row r="12" spans="1:2">
      <c r="A12" s="193">
        <v>8401</v>
      </c>
    </row>
    <row r="13" spans="1:2">
      <c r="A13" s="193">
        <v>8468</v>
      </c>
    </row>
    <row r="14" spans="1:2">
      <c r="A14" s="193">
        <v>8443</v>
      </c>
    </row>
    <row r="15" spans="1:2">
      <c r="A15" s="193">
        <v>8409</v>
      </c>
    </row>
    <row r="18" spans="1:2">
      <c r="A18" s="193">
        <v>8493</v>
      </c>
      <c r="B18" s="194" t="s">
        <v>112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Gestion des déchets site</vt:lpstr>
      <vt:lpstr>Suivi</vt:lpstr>
      <vt:lpstr>Déchets détruits</vt:lpstr>
      <vt:lpstr>Reconditionnement</vt:lpstr>
      <vt:lpstr>Fonctionnalités</vt:lpstr>
      <vt:lpstr>Masse volumique</vt:lpstr>
      <vt:lpstr>x</vt:lpstr>
      <vt:lpstr>Famille 0</vt:lpstr>
      <vt:lpstr>Famille 1</vt:lpstr>
      <vt:lpstr>Famille 2</vt:lpstr>
      <vt:lpstr>Famille 3</vt:lpstr>
      <vt:lpstr>Fûts I-</vt:lpstr>
      <vt:lpstr>a</vt:lpstr>
      <vt:lpstr>Apsect</vt:lpstr>
      <vt:lpstr>b</vt:lpstr>
      <vt:lpstr>Etat</vt:lpstr>
      <vt:lpstr>Familles</vt:lpstr>
      <vt:lpstr>Fonctionnalités!Zone_d_impression</vt:lpstr>
      <vt:lpstr>'Gestion des déchets site'!Zone_d_impression</vt:lpstr>
      <vt:lpstr>Suivi!Zone_d_impression</vt:lpstr>
    </vt:vector>
  </TitlesOfParts>
  <Company>GUERBET-GROUP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MoreacM</dc:creator>
  <cp:lastModifiedBy>Lermite</cp:lastModifiedBy>
  <cp:lastPrinted>2013-02-19T12:49:21Z</cp:lastPrinted>
  <dcterms:created xsi:type="dcterms:W3CDTF">2011-11-09T07:37:47Z</dcterms:created>
  <dcterms:modified xsi:type="dcterms:W3CDTF">2013-03-01T09:42:49Z</dcterms:modified>
</cp:coreProperties>
</file>