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 defaultThemeVersion="124226"/>
  <bookViews>
    <workbookView xWindow="750" yWindow="105" windowWidth="16695" windowHeight="9570"/>
  </bookViews>
  <sheets>
    <sheet name="Prestations" sheetId="1" r:id="rId1"/>
    <sheet name="Param" sheetId="2" r:id="rId2"/>
    <sheet name="BD2012" sheetId="4" r:id="rId3"/>
    <sheet name="BD2013" sheetId="7" r:id="rId4"/>
    <sheet name="BD2014" sheetId="8" r:id="rId5"/>
  </sheets>
  <functionGroups/>
  <externalReferences>
    <externalReference r:id="rId6"/>
  </externalReferences>
  <definedNames>
    <definedName name="An" localSheetId="1">Param!$D$1</definedName>
    <definedName name="An">[1]Julien!$B$1</definedName>
  </definedNames>
  <calcPr calcId="125725"/>
</workbook>
</file>

<file path=xl/calcChain.xml><?xml version="1.0" encoding="utf-8"?>
<calcChain xmlns="http://schemas.openxmlformats.org/spreadsheetml/2006/main">
  <c r="D20" i="2"/>
  <c r="D5"/>
  <c r="D13"/>
  <c r="D16"/>
  <c r="D15"/>
  <c r="D14"/>
  <c r="D12"/>
  <c r="D7"/>
  <c r="D8"/>
  <c r="D4"/>
  <c r="D6" l="1"/>
  <c r="D9"/>
  <c r="D10"/>
  <c r="D11" s="1"/>
</calcChain>
</file>

<file path=xl/sharedStrings.xml><?xml version="1.0" encoding="utf-8"?>
<sst xmlns="http://schemas.openxmlformats.org/spreadsheetml/2006/main" count="72" uniqueCount="47">
  <si>
    <t>Heures 
d'embauche</t>
  </si>
  <si>
    <t>Heures de 
debauche</t>
  </si>
  <si>
    <t>Coupure</t>
  </si>
  <si>
    <t>Total 
jours</t>
  </si>
  <si>
    <t>Total heures
 semaine</t>
  </si>
  <si>
    <t>Heures a la journée</t>
  </si>
  <si>
    <t>Heures 
a la 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</si>
  <si>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</si>
  <si>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</si>
  <si>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</si>
  <si>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</si>
  <si>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</si>
  <si>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</si>
  <si>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</si>
  <si>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</si>
  <si>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</si>
  <si>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</si>
  <si>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</si>
  <si>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</si>
  <si>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</si>
  <si>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</si>
  <si>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</si>
  <si>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</si>
  <si>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</si>
  <si>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</si>
  <si>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</si>
  <si>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</si>
  <si>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</si>
  <si>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</si>
  <si>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</si>
  <si>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</si>
  <si>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</si>
  <si>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Julien</t>
  </si>
  <si>
    <t>Peio</t>
  </si>
  <si>
    <t>Murielle</t>
  </si>
  <si>
    <t>J.Jacques</t>
  </si>
  <si>
    <t>Me</t>
  </si>
  <si>
    <t>Je</t>
  </si>
  <si>
    <t>Ve</t>
  </si>
  <si>
    <t>Sa</t>
  </si>
  <si>
    <t>Di</t>
  </si>
  <si>
    <t>Lu</t>
  </si>
  <si>
    <t>Ma</t>
  </si>
  <si>
    <t>Heures semaine &gt;&gt;</t>
  </si>
  <si>
    <t>Renée</t>
  </si>
  <si>
    <t>Claude</t>
  </si>
  <si>
    <t>Pierre</t>
  </si>
</sst>
</file>

<file path=xl/styles.xml><?xml version="1.0" encoding="utf-8"?>
<styleSheet xmlns="http://schemas.openxmlformats.org/spreadsheetml/2006/main">
  <numFmts count="3">
    <numFmt numFmtId="164" formatCode="ddd\ * dd\-mm\-yy"/>
    <numFmt numFmtId="165" formatCode="h\.mm;@"/>
    <numFmt numFmtId="166" formatCode="[hh]:mm"/>
  </numFmts>
  <fonts count="3">
    <font>
      <sz val="11"/>
      <color theme="1"/>
      <name val="Comic Sans MS"/>
      <family val="2"/>
    </font>
    <font>
      <sz val="11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 applyBorder="1"/>
    <xf numFmtId="165" fontId="0" fillId="0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1" xfId="0" applyNumberFormat="1" applyFill="1" applyBorder="1"/>
    <xf numFmtId="165" fontId="0" fillId="2" borderId="1" xfId="0" applyNumberFormat="1" applyFill="1" applyBorder="1"/>
    <xf numFmtId="165" fontId="0" fillId="3" borderId="1" xfId="0" applyNumberFormat="1" applyFill="1" applyBorder="1"/>
    <xf numFmtId="166" fontId="0" fillId="0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1" xfId="0" applyNumberFormat="1" applyFill="1" applyBorder="1" applyProtection="1">
      <protection locked="0"/>
    </xf>
    <xf numFmtId="165" fontId="0" fillId="0" borderId="11" xfId="0" applyNumberFormat="1" applyFill="1" applyBorder="1"/>
    <xf numFmtId="166" fontId="0" fillId="0" borderId="12" xfId="0" applyNumberFormat="1" applyFill="1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Protection="1">
      <protection locked="0"/>
    </xf>
    <xf numFmtId="165" fontId="0" fillId="2" borderId="8" xfId="0" applyNumberFormat="1" applyFill="1" applyBorder="1"/>
    <xf numFmtId="166" fontId="0" fillId="2" borderId="9" xfId="0" applyNumberForma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3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uis\Downloads\heures%20-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ulien"/>
      <sheetName val="Peio"/>
      <sheetName val="Murielle"/>
      <sheetName val="J.Jacques"/>
      <sheetName val="param"/>
    </sheetNames>
    <sheetDataSet>
      <sheetData sheetId="0">
        <row r="1">
          <cell r="B1">
            <v>2013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7"/>
  <sheetViews>
    <sheetView tabSelected="1" workbookViewId="0">
      <pane ySplit="3" topLeftCell="A4" activePane="bottomLeft" state="frozen"/>
      <selection pane="bottomLeft" activeCell="A3" sqref="A3"/>
    </sheetView>
  </sheetViews>
  <sheetFormatPr baseColWidth="10" defaultRowHeight="16.5"/>
  <cols>
    <col min="1" max="1" width="14.33203125" style="6" customWidth="1"/>
    <col min="2" max="2" width="5.88671875" style="13" customWidth="1"/>
    <col min="3" max="3" width="5.44140625" style="13" customWidth="1"/>
    <col min="8" max="8" width="11.5546875" style="13"/>
    <col min="10" max="10" width="11.5546875" style="13"/>
  </cols>
  <sheetData>
    <row r="1" spans="1:12" ht="25.5" customHeight="1">
      <c r="H1" s="51" t="s">
        <v>43</v>
      </c>
      <c r="I1" s="51"/>
      <c r="J1" s="24">
        <v>1.625</v>
      </c>
    </row>
    <row r="2" spans="1:12" ht="11.25" customHeight="1" thickBot="1"/>
    <row r="3" spans="1:12" ht="48.75" customHeight="1" thickBot="1">
      <c r="A3" s="22"/>
      <c r="B3" s="26"/>
      <c r="C3" s="26"/>
      <c r="D3" s="2" t="s">
        <v>0</v>
      </c>
      <c r="E3" s="3" t="s">
        <v>1</v>
      </c>
      <c r="F3" s="4" t="s">
        <v>2</v>
      </c>
      <c r="G3" s="3" t="s">
        <v>3</v>
      </c>
      <c r="H3" s="3" t="s">
        <v>4</v>
      </c>
      <c r="I3" s="3" t="s">
        <v>5</v>
      </c>
      <c r="J3" s="5" t="s">
        <v>6</v>
      </c>
      <c r="K3" s="1"/>
      <c r="L3" s="1"/>
    </row>
    <row r="4" spans="1:12" ht="18" customHeight="1">
      <c r="A4" s="23"/>
      <c r="B4" s="45" t="s">
        <v>40</v>
      </c>
      <c r="C4" s="46">
        <v>1</v>
      </c>
      <c r="D4" s="47"/>
      <c r="E4" s="47"/>
      <c r="F4" s="47"/>
      <c r="G4" s="48"/>
      <c r="H4" s="49"/>
      <c r="I4" s="48"/>
      <c r="J4" s="50"/>
    </row>
    <row r="5" spans="1:12" ht="18" customHeight="1">
      <c r="A5" s="23"/>
      <c r="B5" s="14" t="s">
        <v>41</v>
      </c>
      <c r="C5" s="15">
        <v>2</v>
      </c>
      <c r="D5" s="11">
        <v>0.33333333333333331</v>
      </c>
      <c r="E5" s="11">
        <v>0.79166666666666663</v>
      </c>
      <c r="F5" s="11">
        <v>4.1666666666666664E-2</v>
      </c>
      <c r="G5" s="28">
        <v>0.41666666666666663</v>
      </c>
      <c r="H5" s="31"/>
      <c r="I5" s="28">
        <v>8.3333333333333329E-2</v>
      </c>
      <c r="J5" s="34"/>
    </row>
    <row r="6" spans="1:12" ht="18" customHeight="1">
      <c r="A6" s="23"/>
      <c r="B6" s="14" t="s">
        <v>42</v>
      </c>
      <c r="C6" s="15">
        <v>3</v>
      </c>
      <c r="D6" s="11">
        <v>0.33333333333333331</v>
      </c>
      <c r="E6" s="11">
        <v>0.75</v>
      </c>
      <c r="F6" s="11">
        <v>4.1666666666666664E-2</v>
      </c>
      <c r="G6" s="28">
        <v>0.375</v>
      </c>
      <c r="H6" s="31"/>
      <c r="I6" s="28">
        <v>4.1666666666666664E-2</v>
      </c>
      <c r="J6" s="34"/>
    </row>
    <row r="7" spans="1:12" ht="18" customHeight="1">
      <c r="A7" s="23"/>
      <c r="B7" s="14" t="s">
        <v>36</v>
      </c>
      <c r="C7" s="15">
        <v>4</v>
      </c>
      <c r="D7" s="11">
        <v>0.33333333333333331</v>
      </c>
      <c r="E7" s="11">
        <v>0.625</v>
      </c>
      <c r="F7" s="11">
        <v>8.3333333333333329E-2</v>
      </c>
      <c r="G7" s="28">
        <v>0.20833333333333337</v>
      </c>
      <c r="H7" s="31">
        <v>1.5833333333333335</v>
      </c>
      <c r="I7" s="28">
        <v>-0.12499999999999994</v>
      </c>
      <c r="J7" s="34">
        <v>-4.1666666666666519E-2</v>
      </c>
    </row>
    <row r="8" spans="1:12" ht="18" customHeight="1">
      <c r="A8" s="23"/>
      <c r="B8" s="14" t="s">
        <v>37</v>
      </c>
      <c r="C8" s="15">
        <v>5</v>
      </c>
      <c r="D8" s="11">
        <v>0.29166666666666669</v>
      </c>
      <c r="E8" s="11">
        <v>0.58333333333333337</v>
      </c>
      <c r="F8" s="11">
        <v>4.1666666666666664E-2</v>
      </c>
      <c r="G8" s="28">
        <v>0.25</v>
      </c>
      <c r="H8" s="31"/>
      <c r="I8" s="28">
        <v>-8.3333333333333315E-2</v>
      </c>
      <c r="J8" s="34"/>
    </row>
    <row r="9" spans="1:12" ht="18" customHeight="1">
      <c r="A9" s="23"/>
      <c r="B9" s="14" t="s">
        <v>38</v>
      </c>
      <c r="C9" s="15">
        <v>6</v>
      </c>
      <c r="D9" s="11">
        <v>0.33333333333333331</v>
      </c>
      <c r="E9" s="11">
        <v>0.70833333333333337</v>
      </c>
      <c r="F9" s="11">
        <v>4.1666666666666664E-2</v>
      </c>
      <c r="G9" s="28">
        <v>0.33333333333333337</v>
      </c>
      <c r="H9" s="31"/>
      <c r="I9" s="28">
        <v>4.1666666666666685E-2</v>
      </c>
      <c r="J9" s="34"/>
    </row>
    <row r="10" spans="1:12" ht="18" customHeight="1">
      <c r="A10" s="23"/>
      <c r="B10" s="14" t="s">
        <v>39</v>
      </c>
      <c r="C10" s="15">
        <v>7</v>
      </c>
      <c r="D10" s="11"/>
      <c r="E10" s="11"/>
      <c r="F10" s="11"/>
      <c r="G10" s="28"/>
      <c r="H10" s="31"/>
      <c r="I10" s="28"/>
      <c r="J10" s="34"/>
    </row>
    <row r="11" spans="1:12" ht="18" customHeight="1">
      <c r="A11" s="23" t="s">
        <v>20</v>
      </c>
      <c r="B11" s="19" t="s">
        <v>40</v>
      </c>
      <c r="C11" s="20">
        <v>8</v>
      </c>
      <c r="D11" s="21"/>
      <c r="E11" s="21"/>
      <c r="F11" s="21"/>
      <c r="G11" s="30"/>
      <c r="H11" s="33"/>
      <c r="I11" s="30"/>
      <c r="J11" s="36"/>
    </row>
    <row r="12" spans="1:12" ht="18" customHeight="1">
      <c r="A12" s="23" t="s">
        <v>21</v>
      </c>
      <c r="B12" s="19" t="s">
        <v>41</v>
      </c>
      <c r="C12" s="20">
        <v>9</v>
      </c>
      <c r="D12" s="21">
        <v>0.33333333333333331</v>
      </c>
      <c r="E12" s="21">
        <v>0.66666666666666663</v>
      </c>
      <c r="F12" s="21"/>
      <c r="G12" s="30">
        <v>0.33333333333333331</v>
      </c>
      <c r="H12" s="33"/>
      <c r="I12" s="30">
        <v>0</v>
      </c>
      <c r="J12" s="36"/>
    </row>
    <row r="13" spans="1:12" ht="18" customHeight="1">
      <c r="A13" s="23"/>
      <c r="B13" s="14" t="s">
        <v>42</v>
      </c>
      <c r="C13" s="15">
        <v>10</v>
      </c>
      <c r="D13" s="11">
        <v>0.33333333333333331</v>
      </c>
      <c r="E13" s="11">
        <v>0.66666666666666663</v>
      </c>
      <c r="F13" s="11">
        <v>4.1666666666666664E-2</v>
      </c>
      <c r="G13" s="28">
        <v>0.29166666666666663</v>
      </c>
      <c r="H13" s="31"/>
      <c r="I13" s="28">
        <v>-4.1666666666666685E-2</v>
      </c>
      <c r="J13" s="34"/>
    </row>
    <row r="14" spans="1:12" ht="18" customHeight="1">
      <c r="A14" s="23"/>
      <c r="B14" s="14" t="s">
        <v>36</v>
      </c>
      <c r="C14" s="15">
        <v>11</v>
      </c>
      <c r="D14" s="11">
        <v>0.33333333333333331</v>
      </c>
      <c r="E14" s="11">
        <v>0.70833333333333337</v>
      </c>
      <c r="F14" s="11">
        <v>4.1666666666666664E-2</v>
      </c>
      <c r="G14" s="28">
        <v>0.33333333333333337</v>
      </c>
      <c r="H14" s="31">
        <v>1.4687500000000002</v>
      </c>
      <c r="I14" s="28">
        <v>5.5511151231257827E-17</v>
      </c>
      <c r="J14" s="34">
        <v>-0.15624999999999978</v>
      </c>
    </row>
    <row r="15" spans="1:12" ht="18" customHeight="1">
      <c r="A15" s="23"/>
      <c r="B15" s="14" t="s">
        <v>37</v>
      </c>
      <c r="C15" s="15">
        <v>12</v>
      </c>
      <c r="D15" s="11">
        <v>0.33333333333333331</v>
      </c>
      <c r="E15" s="11">
        <v>0.75</v>
      </c>
      <c r="F15" s="11">
        <v>4.1666666666666664E-2</v>
      </c>
      <c r="G15" s="28">
        <v>0.375</v>
      </c>
      <c r="H15" s="31"/>
      <c r="I15" s="28">
        <v>4.1666666666666685E-2</v>
      </c>
      <c r="J15" s="34"/>
    </row>
    <row r="16" spans="1:12" ht="18" customHeight="1">
      <c r="A16" s="23"/>
      <c r="B16" s="14" t="s">
        <v>38</v>
      </c>
      <c r="C16" s="15">
        <v>13</v>
      </c>
      <c r="D16" s="11">
        <v>0.33333333333333331</v>
      </c>
      <c r="E16" s="11">
        <v>0.5</v>
      </c>
      <c r="F16" s="11">
        <v>3.125E-2</v>
      </c>
      <c r="G16" s="28">
        <v>0.13541666666666669</v>
      </c>
      <c r="H16" s="31"/>
      <c r="I16" s="28">
        <v>-0.15625</v>
      </c>
      <c r="J16" s="34"/>
    </row>
    <row r="17" spans="1:10" ht="18" customHeight="1">
      <c r="A17" s="23"/>
      <c r="B17" s="14" t="s">
        <v>39</v>
      </c>
      <c r="C17" s="15">
        <v>14</v>
      </c>
      <c r="D17" s="11"/>
      <c r="E17" s="11"/>
      <c r="F17" s="11"/>
      <c r="G17" s="28"/>
      <c r="H17" s="31"/>
      <c r="I17" s="28"/>
      <c r="J17" s="34"/>
    </row>
    <row r="18" spans="1:10" ht="18" customHeight="1">
      <c r="A18" s="23"/>
      <c r="B18" s="16" t="s">
        <v>40</v>
      </c>
      <c r="C18" s="17">
        <v>15</v>
      </c>
      <c r="D18" s="12"/>
      <c r="E18" s="12"/>
      <c r="F18" s="12"/>
      <c r="G18" s="29"/>
      <c r="H18" s="32"/>
      <c r="I18" s="29"/>
      <c r="J18" s="35"/>
    </row>
    <row r="19" spans="1:10" ht="18" customHeight="1">
      <c r="A19" s="23"/>
      <c r="B19" s="14" t="s">
        <v>41</v>
      </c>
      <c r="C19" s="15">
        <v>16</v>
      </c>
      <c r="D19" s="11">
        <v>0.33333333333333331</v>
      </c>
      <c r="E19" s="11">
        <v>0.70833333333333337</v>
      </c>
      <c r="F19" s="11">
        <v>4.1666666666666664E-2</v>
      </c>
      <c r="G19" s="28">
        <v>0.33333333333333337</v>
      </c>
      <c r="H19" s="31"/>
      <c r="I19" s="28">
        <v>5.5511151231257827E-17</v>
      </c>
      <c r="J19" s="34"/>
    </row>
    <row r="20" spans="1:10" ht="18" customHeight="1">
      <c r="A20" s="23"/>
      <c r="B20" s="14" t="s">
        <v>42</v>
      </c>
      <c r="C20" s="15">
        <v>17</v>
      </c>
      <c r="D20" s="11">
        <v>0.33333333333333331</v>
      </c>
      <c r="E20" s="11">
        <v>0.70833333333333337</v>
      </c>
      <c r="F20" s="11">
        <v>8.3333333333333329E-2</v>
      </c>
      <c r="G20" s="28">
        <v>0.29166666666666674</v>
      </c>
      <c r="H20" s="31"/>
      <c r="I20" s="28">
        <v>-4.1666666666666574E-2</v>
      </c>
      <c r="J20" s="34"/>
    </row>
    <row r="21" spans="1:10" ht="18" customHeight="1">
      <c r="A21" s="23"/>
      <c r="B21" s="14" t="s">
        <v>36</v>
      </c>
      <c r="C21" s="15">
        <v>18</v>
      </c>
      <c r="D21" s="11">
        <v>0.33333333333333331</v>
      </c>
      <c r="E21" s="11">
        <v>0.70833333333333337</v>
      </c>
      <c r="F21" s="11">
        <v>4.1666666666666664E-2</v>
      </c>
      <c r="G21" s="28">
        <v>0.33333333333333337</v>
      </c>
      <c r="H21" s="31">
        <v>1.291666666666667</v>
      </c>
      <c r="I21" s="28">
        <v>5.5511151231257827E-17</v>
      </c>
      <c r="J21" s="34">
        <v>-0.33333333333333304</v>
      </c>
    </row>
    <row r="22" spans="1:10" ht="18" customHeight="1">
      <c r="A22" s="23"/>
      <c r="B22" s="14" t="s">
        <v>37</v>
      </c>
      <c r="C22" s="15">
        <v>19</v>
      </c>
      <c r="D22" s="11">
        <v>0.33333333333333331</v>
      </c>
      <c r="E22" s="11">
        <v>0.70833333333333337</v>
      </c>
      <c r="F22" s="11">
        <v>4.1666666666666664E-2</v>
      </c>
      <c r="G22" s="28">
        <v>0.33333333333333337</v>
      </c>
      <c r="H22" s="31"/>
      <c r="I22" s="28">
        <v>5.5511151231257827E-17</v>
      </c>
      <c r="J22" s="34"/>
    </row>
    <row r="23" spans="1:10" ht="18" customHeight="1">
      <c r="A23" s="23"/>
      <c r="B23" s="14" t="s">
        <v>38</v>
      </c>
      <c r="C23" s="15">
        <v>20</v>
      </c>
      <c r="D23" s="11"/>
      <c r="E23" s="11"/>
      <c r="F23" s="11"/>
      <c r="G23" s="28"/>
      <c r="H23" s="31"/>
      <c r="I23" s="28"/>
      <c r="J23" s="34"/>
    </row>
    <row r="24" spans="1:10" ht="18" customHeight="1">
      <c r="A24" s="23"/>
      <c r="B24" s="14" t="s">
        <v>39</v>
      </c>
      <c r="C24" s="15">
        <v>21</v>
      </c>
      <c r="D24" s="11"/>
      <c r="E24" s="11"/>
      <c r="F24" s="11"/>
      <c r="G24" s="28"/>
      <c r="H24" s="31"/>
      <c r="I24" s="28"/>
      <c r="J24" s="34"/>
    </row>
    <row r="25" spans="1:10" ht="18" customHeight="1">
      <c r="A25" s="23"/>
      <c r="B25" s="16" t="s">
        <v>40</v>
      </c>
      <c r="C25" s="17">
        <v>22</v>
      </c>
      <c r="D25" s="12"/>
      <c r="E25" s="12"/>
      <c r="F25" s="12"/>
      <c r="G25" s="29"/>
      <c r="H25" s="32"/>
      <c r="I25" s="29"/>
      <c r="J25" s="35"/>
    </row>
    <row r="26" spans="1:10" ht="18" customHeight="1">
      <c r="A26" s="23"/>
      <c r="B26" s="14" t="s">
        <v>41</v>
      </c>
      <c r="C26" s="15">
        <v>23</v>
      </c>
      <c r="D26" s="11">
        <v>0.33333333333333331</v>
      </c>
      <c r="E26" s="11">
        <v>0.70833333333333337</v>
      </c>
      <c r="F26" s="11"/>
      <c r="G26" s="28">
        <v>0.37500000000000006</v>
      </c>
      <c r="H26" s="31"/>
      <c r="I26" s="28">
        <v>4.1666666666666741E-2</v>
      </c>
      <c r="J26" s="34"/>
    </row>
    <row r="27" spans="1:10" ht="18" customHeight="1">
      <c r="A27" s="23"/>
      <c r="B27" s="14" t="s">
        <v>42</v>
      </c>
      <c r="C27" s="15">
        <v>24</v>
      </c>
      <c r="D27" s="11"/>
      <c r="E27" s="11"/>
      <c r="F27" s="11"/>
      <c r="G27" s="28"/>
      <c r="H27" s="31"/>
      <c r="I27" s="28"/>
      <c r="J27" s="34"/>
    </row>
    <row r="28" spans="1:10" ht="18" customHeight="1">
      <c r="A28" s="23"/>
      <c r="B28" s="14" t="s">
        <v>36</v>
      </c>
      <c r="C28" s="15">
        <v>25</v>
      </c>
      <c r="D28" s="11"/>
      <c r="E28" s="11"/>
      <c r="F28" s="11"/>
      <c r="G28" s="28"/>
      <c r="H28" s="31">
        <v>0.37500000000000006</v>
      </c>
      <c r="I28" s="28"/>
      <c r="J28" s="34">
        <v>-1.25</v>
      </c>
    </row>
    <row r="29" spans="1:10" ht="18" customHeight="1">
      <c r="A29" s="23"/>
      <c r="B29" s="14" t="s">
        <v>37</v>
      </c>
      <c r="C29" s="15">
        <v>26</v>
      </c>
      <c r="D29" s="11"/>
      <c r="E29" s="11"/>
      <c r="F29" s="11"/>
      <c r="G29" s="28"/>
      <c r="H29" s="31"/>
      <c r="I29" s="28"/>
      <c r="J29" s="34"/>
    </row>
    <row r="30" spans="1:10" ht="18" customHeight="1">
      <c r="A30" s="23"/>
      <c r="B30" s="14" t="s">
        <v>38</v>
      </c>
      <c r="C30" s="15">
        <v>27</v>
      </c>
      <c r="D30" s="11"/>
      <c r="E30" s="11"/>
      <c r="F30" s="11"/>
      <c r="G30" s="28"/>
      <c r="H30" s="31"/>
      <c r="I30" s="28"/>
      <c r="J30" s="34"/>
    </row>
    <row r="31" spans="1:10" ht="18" customHeight="1">
      <c r="A31" s="23"/>
      <c r="B31" s="14" t="s">
        <v>39</v>
      </c>
      <c r="C31" s="15">
        <v>28</v>
      </c>
      <c r="D31" s="11"/>
      <c r="E31" s="11"/>
      <c r="F31" s="11"/>
      <c r="G31" s="28"/>
      <c r="H31" s="31"/>
      <c r="I31" s="28"/>
      <c r="J31" s="34"/>
    </row>
    <row r="32" spans="1:10">
      <c r="A32" s="23"/>
      <c r="B32" s="16" t="s">
        <v>40</v>
      </c>
      <c r="C32" s="17">
        <v>29</v>
      </c>
      <c r="D32" s="12"/>
      <c r="E32" s="12"/>
      <c r="F32" s="12"/>
      <c r="G32" s="29"/>
      <c r="H32" s="32"/>
      <c r="I32" s="29"/>
      <c r="J32" s="35"/>
    </row>
    <row r="33" spans="1:10" ht="17.25" thickBot="1">
      <c r="A33" s="23"/>
      <c r="B33" s="39" t="s">
        <v>41</v>
      </c>
      <c r="C33" s="40">
        <v>30</v>
      </c>
      <c r="D33" s="41"/>
      <c r="E33" s="41"/>
      <c r="F33" s="41"/>
      <c r="G33" s="42"/>
      <c r="H33" s="43"/>
      <c r="I33" s="42"/>
      <c r="J33" s="44"/>
    </row>
    <row r="34" spans="1:10">
      <c r="A34" s="23"/>
      <c r="B34" s="18"/>
      <c r="C34" s="18"/>
      <c r="D34" s="37"/>
      <c r="E34" s="37"/>
      <c r="F34" s="37"/>
      <c r="G34" s="38"/>
      <c r="H34" s="31"/>
      <c r="I34" s="38"/>
      <c r="J34" s="31"/>
    </row>
    <row r="35" spans="1:10">
      <c r="A35" s="23"/>
      <c r="B35" s="18"/>
      <c r="C35" s="18"/>
      <c r="D35" s="10"/>
      <c r="E35" s="10"/>
      <c r="F35" s="10"/>
      <c r="G35" s="10"/>
      <c r="H35" s="18"/>
      <c r="I35" s="10"/>
      <c r="J35" s="18"/>
    </row>
    <row r="36" spans="1:10">
      <c r="A36" s="27"/>
      <c r="B36" s="25"/>
      <c r="C36" s="25"/>
      <c r="D36" s="1"/>
      <c r="E36" s="1"/>
      <c r="F36" s="1"/>
      <c r="G36" s="1"/>
      <c r="H36" s="25"/>
      <c r="I36" s="1"/>
      <c r="J36" s="25"/>
    </row>
    <row r="37" spans="1:10">
      <c r="B37" s="25"/>
      <c r="C37" s="25"/>
      <c r="D37" s="1"/>
      <c r="E37" s="1"/>
      <c r="F37" s="1"/>
      <c r="G37" s="1"/>
      <c r="H37" s="25"/>
      <c r="I37" s="1"/>
      <c r="J37" s="25"/>
    </row>
  </sheetData>
  <mergeCells count="1">
    <mergeCell ref="H1:I1"/>
  </mergeCells>
  <conditionalFormatting sqref="J4:J34">
    <cfRule type="cellIs" dxfId="2" priority="2" operator="lessThan">
      <formula>$J$1</formula>
    </cfRule>
  </conditionalFormatting>
  <conditionalFormatting sqref="I4:I3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  <controls>
    <control shapeId="1027" r:id="rId3" name="ComboBox1"/>
    <control shapeId="1028" r:id="rId4" name="ComboBox2"/>
    <control shapeId="1029" r:id="rId5" name="ComboBox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9"/>
  <sheetViews>
    <sheetView workbookViewId="0">
      <selection activeCell="D20" sqref="D20"/>
    </sheetView>
  </sheetViews>
  <sheetFormatPr baseColWidth="10" defaultRowHeight="16.5"/>
  <cols>
    <col min="1" max="1" width="8.88671875" style="6" customWidth="1"/>
    <col min="2" max="2" width="11.5546875" style="6"/>
    <col min="5" max="5" width="13.44140625" customWidth="1"/>
  </cols>
  <sheetData>
    <row r="1" spans="1:5">
      <c r="A1" s="6">
        <v>2012</v>
      </c>
      <c r="B1" s="6" t="s">
        <v>7</v>
      </c>
      <c r="C1" t="s">
        <v>32</v>
      </c>
      <c r="D1">
        <v>2012</v>
      </c>
      <c r="E1">
        <v>1</v>
      </c>
    </row>
    <row r="2" spans="1:5">
      <c r="A2" s="6">
        <v>2013</v>
      </c>
      <c r="B2" s="6" t="s">
        <v>8</v>
      </c>
      <c r="C2" t="s">
        <v>33</v>
      </c>
      <c r="D2">
        <v>4</v>
      </c>
    </row>
    <row r="3" spans="1:5">
      <c r="A3" s="6">
        <v>2014</v>
      </c>
      <c r="B3" s="6" t="s">
        <v>9</v>
      </c>
      <c r="C3" t="s">
        <v>34</v>
      </c>
    </row>
    <row r="4" spans="1:5">
      <c r="A4" s="6">
        <v>2015</v>
      </c>
      <c r="B4" s="6" t="s">
        <v>10</v>
      </c>
      <c r="C4" t="s">
        <v>35</v>
      </c>
      <c r="D4" s="7">
        <f>DATE(D1,1,1)</f>
        <v>39447</v>
      </c>
      <c r="E4" s="8" t="s">
        <v>19</v>
      </c>
    </row>
    <row r="5" spans="1:5">
      <c r="A5" s="6">
        <v>2016</v>
      </c>
      <c r="B5" s="6" t="s">
        <v>11</v>
      </c>
      <c r="C5" t="s">
        <v>44</v>
      </c>
      <c r="D5" s="7">
        <f>DATE(An,3,29.56+0.979*MOD(204-11*MOD(An,19),30)-WEEKDAY(DATE(An,3,28.56+0.979*MOD(204-11*MOD(An,19),30))))</f>
        <v>39545</v>
      </c>
      <c r="E5" s="8" t="s">
        <v>20</v>
      </c>
    </row>
    <row r="6" spans="1:5">
      <c r="A6" s="6">
        <v>2017</v>
      </c>
      <c r="B6" s="6" t="s">
        <v>12</v>
      </c>
      <c r="C6" t="s">
        <v>45</v>
      </c>
      <c r="D6" s="7">
        <f>D5+1</f>
        <v>39546</v>
      </c>
      <c r="E6" s="8" t="s">
        <v>21</v>
      </c>
    </row>
    <row r="7" spans="1:5">
      <c r="A7" s="6">
        <v>2018</v>
      </c>
      <c r="B7" s="6" t="s">
        <v>13</v>
      </c>
      <c r="C7" t="s">
        <v>46</v>
      </c>
      <c r="D7" s="7">
        <f>DATE(D1,5,1)</f>
        <v>39568</v>
      </c>
      <c r="E7" s="8" t="s">
        <v>22</v>
      </c>
    </row>
    <row r="8" spans="1:5">
      <c r="A8" s="6">
        <v>2019</v>
      </c>
      <c r="B8" s="6" t="s">
        <v>14</v>
      </c>
      <c r="D8" s="7">
        <f>DATE(D1,5,8)</f>
        <v>39575</v>
      </c>
      <c r="E8" s="8" t="s">
        <v>23</v>
      </c>
    </row>
    <row r="9" spans="1:5">
      <c r="A9" s="6">
        <v>2020</v>
      </c>
      <c r="B9" s="6" t="s">
        <v>15</v>
      </c>
      <c r="D9" s="7">
        <f>D5+39</f>
        <v>39584</v>
      </c>
      <c r="E9" s="8" t="s">
        <v>24</v>
      </c>
    </row>
    <row r="10" spans="1:5">
      <c r="A10" s="6">
        <v>2021</v>
      </c>
      <c r="B10" s="6" t="s">
        <v>16</v>
      </c>
      <c r="D10" s="7">
        <f>D5+49</f>
        <v>39594</v>
      </c>
      <c r="E10" s="8" t="s">
        <v>25</v>
      </c>
    </row>
    <row r="11" spans="1:5">
      <c r="A11" s="6">
        <v>2022</v>
      </c>
      <c r="B11" s="6" t="s">
        <v>17</v>
      </c>
      <c r="D11" s="7">
        <f>D10+1</f>
        <v>39595</v>
      </c>
      <c r="E11" s="8" t="s">
        <v>26</v>
      </c>
    </row>
    <row r="12" spans="1:5">
      <c r="A12" s="6">
        <v>2023</v>
      </c>
      <c r="B12" s="6" t="s">
        <v>18</v>
      </c>
      <c r="D12" s="7">
        <f>DATE(D1,7,14)</f>
        <v>39642</v>
      </c>
      <c r="E12" s="8" t="s">
        <v>27</v>
      </c>
    </row>
    <row r="13" spans="1:5">
      <c r="A13" s="6">
        <v>2024</v>
      </c>
      <c r="D13" s="7">
        <f>DATE(D1,8,15)</f>
        <v>39674</v>
      </c>
      <c r="E13" s="8" t="s">
        <v>28</v>
      </c>
    </row>
    <row r="14" spans="1:5">
      <c r="A14" s="6">
        <v>2025</v>
      </c>
      <c r="D14" s="7">
        <f>DATE(D1,11,1)</f>
        <v>39752</v>
      </c>
      <c r="E14" s="8" t="s">
        <v>29</v>
      </c>
    </row>
    <row r="15" spans="1:5">
      <c r="A15" s="6">
        <v>2026</v>
      </c>
      <c r="D15" s="7">
        <f>DATE(D1,11,11)</f>
        <v>39762</v>
      </c>
      <c r="E15" s="8" t="s">
        <v>30</v>
      </c>
    </row>
    <row r="16" spans="1:5">
      <c r="A16" s="6">
        <v>2027</v>
      </c>
      <c r="D16" s="7">
        <f>DATE(D1,12,25)</f>
        <v>39806</v>
      </c>
      <c r="E16" s="9" t="s">
        <v>31</v>
      </c>
    </row>
    <row r="17" spans="1:4">
      <c r="A17" s="6">
        <v>2028</v>
      </c>
    </row>
    <row r="18" spans="1:4">
      <c r="A18" s="6">
        <v>2029</v>
      </c>
    </row>
    <row r="19" spans="1:4">
      <c r="A19" s="6">
        <v>2030</v>
      </c>
    </row>
    <row r="20" spans="1:4">
      <c r="A20" s="6">
        <v>2031</v>
      </c>
      <c r="D20">
        <f>An</f>
        <v>2012</v>
      </c>
    </row>
    <row r="21" spans="1:4">
      <c r="A21" s="6">
        <v>2032</v>
      </c>
    </row>
    <row r="22" spans="1:4">
      <c r="A22" s="6">
        <v>2033</v>
      </c>
    </row>
    <row r="23" spans="1:4">
      <c r="A23" s="6">
        <v>2034</v>
      </c>
    </row>
    <row r="24" spans="1:4">
      <c r="A24" s="6">
        <v>2035</v>
      </c>
    </row>
    <row r="25" spans="1:4">
      <c r="A25" s="6">
        <v>2036</v>
      </c>
    </row>
    <row r="26" spans="1:4">
      <c r="A26" s="6">
        <v>2037</v>
      </c>
    </row>
    <row r="27" spans="1:4">
      <c r="A27" s="6">
        <v>2038</v>
      </c>
    </row>
    <row r="28" spans="1:4">
      <c r="A28" s="6">
        <v>2039</v>
      </c>
    </row>
    <row r="29" spans="1:4">
      <c r="A29" s="6">
        <v>2040</v>
      </c>
    </row>
    <row r="30" spans="1:4">
      <c r="A30" s="6">
        <v>2041</v>
      </c>
    </row>
    <row r="31" spans="1:4">
      <c r="A31" s="6">
        <v>2042</v>
      </c>
    </row>
    <row r="32" spans="1:4">
      <c r="A32" s="6">
        <v>2043</v>
      </c>
    </row>
    <row r="33" spans="1:1">
      <c r="A33" s="6">
        <v>2044</v>
      </c>
    </row>
    <row r="34" spans="1:1">
      <c r="A34" s="6">
        <v>2045</v>
      </c>
    </row>
    <row r="35" spans="1:1">
      <c r="A35" s="6">
        <v>2046</v>
      </c>
    </row>
    <row r="36" spans="1:1">
      <c r="A36" s="6">
        <v>2047</v>
      </c>
    </row>
    <row r="37" spans="1:1">
      <c r="A37" s="6">
        <v>2048</v>
      </c>
    </row>
    <row r="38" spans="1:1">
      <c r="A38" s="6">
        <v>2049</v>
      </c>
    </row>
    <row r="39" spans="1:1">
      <c r="A39" s="6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Y1:AM108"/>
  <sheetViews>
    <sheetView topLeftCell="AE1" workbookViewId="0">
      <selection activeCell="Y1" sqref="Y1:AE32"/>
    </sheetView>
  </sheetViews>
  <sheetFormatPr baseColWidth="10" defaultRowHeight="16.5"/>
  <sheetData>
    <row r="1" spans="25:39">
      <c r="AG1">
        <v>0.33333333333333331</v>
      </c>
      <c r="AH1">
        <v>0.66666666666666663</v>
      </c>
      <c r="AJ1">
        <v>0.33333333333333331</v>
      </c>
    </row>
    <row r="2" spans="25:39">
      <c r="Y2">
        <v>0.33333333333333331</v>
      </c>
      <c r="Z2">
        <v>0.79166666666666663</v>
      </c>
      <c r="AA2">
        <v>4.1666666666666664E-2</v>
      </c>
      <c r="AB2">
        <v>0.41666666666666663</v>
      </c>
      <c r="AD2">
        <v>8.3333333333333329E-2</v>
      </c>
      <c r="AG2">
        <v>0.33333333333333331</v>
      </c>
      <c r="AH2">
        <v>0.75</v>
      </c>
      <c r="AI2">
        <v>4.1666666666666664E-2</v>
      </c>
      <c r="AJ2">
        <v>0.375</v>
      </c>
      <c r="AK2">
        <v>1.8125</v>
      </c>
      <c r="AL2">
        <v>4.1666666666666664E-2</v>
      </c>
      <c r="AM2">
        <v>0.1875</v>
      </c>
    </row>
    <row r="3" spans="25:39">
      <c r="Y3">
        <v>0.33333333333333331</v>
      </c>
      <c r="Z3">
        <v>0.75</v>
      </c>
      <c r="AA3">
        <v>4.1666666666666664E-2</v>
      </c>
      <c r="AB3">
        <v>0.375</v>
      </c>
      <c r="AD3">
        <v>4.1666666666666664E-2</v>
      </c>
      <c r="AG3">
        <v>0.33333333333333331</v>
      </c>
      <c r="AH3">
        <v>0.75</v>
      </c>
      <c r="AI3">
        <v>4.1666666666666664E-2</v>
      </c>
      <c r="AJ3">
        <v>0.375</v>
      </c>
      <c r="AL3">
        <v>4.1666666666666664E-2</v>
      </c>
    </row>
    <row r="4" spans="25:39">
      <c r="Y4">
        <v>0.33333333333333331</v>
      </c>
      <c r="Z4">
        <v>0.625</v>
      </c>
      <c r="AA4">
        <v>8.3333333333333329E-2</v>
      </c>
      <c r="AB4">
        <v>0.20833333333333337</v>
      </c>
      <c r="AC4">
        <v>1.5833333333333335</v>
      </c>
      <c r="AD4">
        <v>-0.12499999999999994</v>
      </c>
      <c r="AE4">
        <v>-4.1666666666666519E-2</v>
      </c>
      <c r="AG4">
        <v>0.33333333333333331</v>
      </c>
      <c r="AH4">
        <v>0.75</v>
      </c>
      <c r="AI4">
        <v>2.0833333333333332E-2</v>
      </c>
      <c r="AJ4">
        <v>0.39583333333333337</v>
      </c>
      <c r="AL4">
        <v>6.25E-2</v>
      </c>
    </row>
    <row r="5" spans="25:39">
      <c r="Y5">
        <v>0.29166666666666669</v>
      </c>
      <c r="Z5">
        <v>0.58333333333333337</v>
      </c>
      <c r="AA5">
        <v>4.1666666666666664E-2</v>
      </c>
      <c r="AB5">
        <v>0.25</v>
      </c>
      <c r="AD5">
        <v>-8.3333333333333315E-2</v>
      </c>
      <c r="AG5">
        <v>0.33333333333333331</v>
      </c>
      <c r="AH5">
        <v>0.70833333333333337</v>
      </c>
      <c r="AI5">
        <v>4.1666666666666664E-2</v>
      </c>
      <c r="AJ5">
        <v>0.33333333333333337</v>
      </c>
    </row>
    <row r="6" spans="25:39">
      <c r="Y6">
        <v>0.33333333333333331</v>
      </c>
      <c r="Z6">
        <v>0.70833333333333337</v>
      </c>
      <c r="AA6">
        <v>4.1666666666666664E-2</v>
      </c>
      <c r="AB6">
        <v>0.33333333333333337</v>
      </c>
      <c r="AD6">
        <v>4.1666666666666685E-2</v>
      </c>
    </row>
    <row r="7" spans="25:39">
      <c r="AG7">
        <v>0.29166666666666669</v>
      </c>
      <c r="AH7">
        <v>0.70833333333333337</v>
      </c>
      <c r="AI7">
        <v>4.1666666666666664E-2</v>
      </c>
      <c r="AJ7">
        <v>0.375</v>
      </c>
      <c r="AL7">
        <v>4.1666666666666664E-2</v>
      </c>
    </row>
    <row r="8" spans="25:39">
      <c r="AG8">
        <v>0.33333333333333331</v>
      </c>
      <c r="AH8">
        <v>0.66666666666666663</v>
      </c>
      <c r="AJ8">
        <v>0.33333333333333331</v>
      </c>
    </row>
    <row r="9" spans="25:39">
      <c r="Y9">
        <v>0.33333333333333331</v>
      </c>
      <c r="Z9">
        <v>0.66666666666666663</v>
      </c>
      <c r="AB9">
        <v>0.33333333333333331</v>
      </c>
      <c r="AD9">
        <v>0</v>
      </c>
      <c r="AG9">
        <v>0.29166666666666669</v>
      </c>
      <c r="AH9">
        <v>0.75</v>
      </c>
      <c r="AI9">
        <v>4.1666666666666664E-2</v>
      </c>
      <c r="AJ9">
        <v>0.41666666666666663</v>
      </c>
      <c r="AK9">
        <v>1.7916666666666667</v>
      </c>
      <c r="AL9">
        <v>8.3333333333333329E-2</v>
      </c>
      <c r="AM9">
        <v>0.16666666666666674</v>
      </c>
    </row>
    <row r="10" spans="25:39">
      <c r="Y10">
        <v>0.33333333333333331</v>
      </c>
      <c r="Z10">
        <v>0.66666666666666663</v>
      </c>
      <c r="AA10">
        <v>4.1666666666666664E-2</v>
      </c>
      <c r="AB10">
        <v>0.29166666666666663</v>
      </c>
      <c r="AD10">
        <v>-4.1666666666666685E-2</v>
      </c>
      <c r="AG10">
        <v>0.375</v>
      </c>
      <c r="AH10">
        <v>0.70833333333333337</v>
      </c>
      <c r="AI10">
        <v>4.1666666666666664E-2</v>
      </c>
      <c r="AJ10">
        <v>0.29166666666666669</v>
      </c>
    </row>
    <row r="11" spans="25:39">
      <c r="Y11">
        <v>0.33333333333333331</v>
      </c>
      <c r="Z11">
        <v>0.70833333333333337</v>
      </c>
      <c r="AA11">
        <v>4.1666666666666664E-2</v>
      </c>
      <c r="AB11">
        <v>0.33333333333333337</v>
      </c>
      <c r="AC11">
        <v>1.4687500000000002</v>
      </c>
      <c r="AD11">
        <v>5.5511151231257827E-17</v>
      </c>
      <c r="AE11">
        <v>-0.15624999999999978</v>
      </c>
      <c r="AG11">
        <v>0.33333333333333331</v>
      </c>
      <c r="AH11">
        <v>0.75</v>
      </c>
      <c r="AI11">
        <v>4.1666666666666664E-2</v>
      </c>
      <c r="AJ11">
        <v>0.375</v>
      </c>
      <c r="AL11">
        <v>4.1666666666666664E-2</v>
      </c>
    </row>
    <row r="12" spans="25:39">
      <c r="Y12">
        <v>0.33333333333333331</v>
      </c>
      <c r="Z12">
        <v>0.75</v>
      </c>
      <c r="AA12">
        <v>4.1666666666666664E-2</v>
      </c>
      <c r="AB12">
        <v>0.375</v>
      </c>
      <c r="AD12">
        <v>4.1666666666666685E-2</v>
      </c>
    </row>
    <row r="13" spans="25:39">
      <c r="Y13">
        <v>0.33333333333333331</v>
      </c>
      <c r="Z13">
        <v>0.5</v>
      </c>
      <c r="AA13">
        <v>3.125E-2</v>
      </c>
      <c r="AB13">
        <v>0.13541666666666669</v>
      </c>
      <c r="AD13">
        <v>-0.15625</v>
      </c>
    </row>
    <row r="14" spans="25:39">
      <c r="AG14">
        <v>0.3125</v>
      </c>
      <c r="AH14">
        <v>0.70833333333333337</v>
      </c>
      <c r="AI14">
        <v>4.1666666666666664E-2</v>
      </c>
      <c r="AJ14">
        <v>0.35416666666666669</v>
      </c>
      <c r="AL14">
        <v>2.0833333333333332E-2</v>
      </c>
    </row>
    <row r="16" spans="25:39">
      <c r="Y16">
        <v>0.33333333333333331</v>
      </c>
      <c r="Z16">
        <v>0.70833333333333337</v>
      </c>
      <c r="AA16">
        <v>4.1666666666666664E-2</v>
      </c>
      <c r="AB16">
        <v>0.33333333333333337</v>
      </c>
      <c r="AD16">
        <v>5.5511151231257827E-17</v>
      </c>
      <c r="AK16">
        <v>0.35416666666666669</v>
      </c>
    </row>
    <row r="17" spans="25:31">
      <c r="Y17">
        <v>0.33333333333333331</v>
      </c>
      <c r="Z17">
        <v>0.70833333333333337</v>
      </c>
      <c r="AA17">
        <v>8.3333333333333329E-2</v>
      </c>
      <c r="AB17">
        <v>0.29166666666666674</v>
      </c>
      <c r="AD17">
        <v>-4.1666666666666574E-2</v>
      </c>
    </row>
    <row r="18" spans="25:31">
      <c r="Y18">
        <v>0.33333333333333331</v>
      </c>
      <c r="Z18">
        <v>0.70833333333333337</v>
      </c>
      <c r="AA18">
        <v>4.1666666666666664E-2</v>
      </c>
      <c r="AB18">
        <v>0.33333333333333337</v>
      </c>
      <c r="AC18">
        <v>1.291666666666667</v>
      </c>
      <c r="AD18">
        <v>5.5511151231257827E-17</v>
      </c>
      <c r="AE18">
        <v>-0.33333333333333304</v>
      </c>
    </row>
    <row r="19" spans="25:31">
      <c r="Y19">
        <v>0.33333333333333331</v>
      </c>
      <c r="Z19">
        <v>0.70833333333333337</v>
      </c>
      <c r="AA19">
        <v>4.1666666666666664E-2</v>
      </c>
      <c r="AB19">
        <v>0.33333333333333337</v>
      </c>
      <c r="AD19">
        <v>5.5511151231257827E-17</v>
      </c>
    </row>
    <row r="23" spans="25:31">
      <c r="Y23">
        <v>0.33333333333333331</v>
      </c>
      <c r="Z23">
        <v>0.70833333333333337</v>
      </c>
      <c r="AB23">
        <v>0.37500000000000006</v>
      </c>
      <c r="AD23">
        <v>4.1666666666666741E-2</v>
      </c>
    </row>
    <row r="25" spans="25:31">
      <c r="AC25">
        <v>0.37500000000000006</v>
      </c>
      <c r="AE25">
        <v>-1.25</v>
      </c>
    </row>
    <row r="33" spans="25:38">
      <c r="AG33">
        <v>0.33333333333333331</v>
      </c>
      <c r="AH33">
        <v>0.66666666666666663</v>
      </c>
      <c r="AJ33">
        <v>0.33333333333333331</v>
      </c>
      <c r="AL33">
        <v>15.333333333333334</v>
      </c>
    </row>
    <row r="34" spans="25:38">
      <c r="AG34">
        <v>0.33333333333333331</v>
      </c>
      <c r="AH34">
        <v>0.75</v>
      </c>
      <c r="AJ34">
        <v>0.41666666666666669</v>
      </c>
      <c r="AK34">
        <v>1.125</v>
      </c>
      <c r="AL34">
        <v>8.3333333333333329E-2</v>
      </c>
    </row>
    <row r="35" spans="25:38">
      <c r="AG35">
        <v>0.29166666666666669</v>
      </c>
      <c r="AH35">
        <v>0.70833333333333337</v>
      </c>
      <c r="AI35">
        <v>4.1666666666666664E-2</v>
      </c>
      <c r="AJ35">
        <v>0.375</v>
      </c>
      <c r="AL35">
        <v>4.1666666666666664E-2</v>
      </c>
    </row>
    <row r="48" spans="25:38">
      <c r="Y48">
        <v>0.33333333333333331</v>
      </c>
      <c r="Z48">
        <v>0.625</v>
      </c>
      <c r="AB48">
        <v>0.29166666666666669</v>
      </c>
    </row>
    <row r="49" spans="25:30">
      <c r="Y49">
        <v>0.33333333333333331</v>
      </c>
      <c r="Z49">
        <v>0.75</v>
      </c>
      <c r="AA49">
        <v>2.0833333333333332E-2</v>
      </c>
      <c r="AB49">
        <v>0.39583333333333337</v>
      </c>
      <c r="AD49">
        <v>6.25E-2</v>
      </c>
    </row>
    <row r="50" spans="25:30">
      <c r="AC50">
        <v>0.6875</v>
      </c>
    </row>
    <row r="73" spans="25:31">
      <c r="Y73">
        <v>0.33333333333333331</v>
      </c>
      <c r="Z73">
        <v>0.66666666666666663</v>
      </c>
      <c r="AB73">
        <v>0.33333333333333331</v>
      </c>
    </row>
    <row r="74" spans="25:31">
      <c r="Y74">
        <v>0.33333333333333331</v>
      </c>
      <c r="Z74">
        <v>0.70833333333333337</v>
      </c>
      <c r="AA74">
        <v>4.1666666666666664E-2</v>
      </c>
      <c r="AB74">
        <v>0.33333333333333337</v>
      </c>
      <c r="AD74">
        <v>5.5511151231257827E-17</v>
      </c>
    </row>
    <row r="75" spans="25:31">
      <c r="AC75">
        <v>0.66666666666666674</v>
      </c>
      <c r="AE75">
        <v>-0.95833333333333326</v>
      </c>
    </row>
    <row r="107" spans="25:30">
      <c r="AC107">
        <v>0.54166666666666663</v>
      </c>
    </row>
    <row r="108" spans="25:30">
      <c r="Y108">
        <v>0.29166666666666669</v>
      </c>
      <c r="Z108">
        <v>0.91666666666666663</v>
      </c>
      <c r="AA108">
        <v>8.3333333333333329E-2</v>
      </c>
      <c r="AB108">
        <v>0.54166666666666663</v>
      </c>
      <c r="AD108">
        <v>0.20833333333333334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Prestations</vt:lpstr>
      <vt:lpstr>Param</vt:lpstr>
      <vt:lpstr>BD2012</vt:lpstr>
      <vt:lpstr>BD2013</vt:lpstr>
      <vt:lpstr>BD2014</vt:lpstr>
      <vt:lpstr>Param!An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2012-04-29T10:09:14Z</dcterms:created>
  <dcterms:modified xsi:type="dcterms:W3CDTF">2012-05-01T10:38:03Z</dcterms:modified>
</cp:coreProperties>
</file>