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28455" windowHeight="12525"/>
  </bookViews>
  <sheets>
    <sheet name="Feuil1" sheetId="1" r:id="rId1"/>
    <sheet name="feries" sheetId="2" r:id="rId2"/>
    <sheet name="Feuil3" sheetId="3" r:id="rId3"/>
  </sheets>
  <definedNames>
    <definedName name="fer">feries!$B$2:$B$26</definedName>
  </definedNames>
  <calcPr calcId="125725"/>
</workbook>
</file>

<file path=xl/calcChain.xml><?xml version="1.0" encoding="utf-8"?>
<calcChain xmlns="http://schemas.openxmlformats.org/spreadsheetml/2006/main">
  <c r="B6" i="1"/>
  <c r="C6" s="1"/>
  <c r="M4"/>
  <c r="N4" s="1"/>
  <c r="K4"/>
  <c r="J4"/>
  <c r="L4" s="1"/>
  <c r="P3"/>
  <c r="O3"/>
  <c r="N3"/>
  <c r="M3"/>
  <c r="K3"/>
  <c r="J3"/>
  <c r="L3" s="1"/>
  <c r="R3" s="1"/>
  <c r="R4" l="1"/>
  <c r="B8" s="1"/>
</calcChain>
</file>

<file path=xl/comments1.xml><?xml version="1.0" encoding="utf-8"?>
<comments xmlns="http://schemas.openxmlformats.org/spreadsheetml/2006/main">
  <authors>
    <author>fadhel</author>
  </authors>
  <commentList>
    <comment ref="B6" authorId="0">
      <text>
        <r>
          <rPr>
            <b/>
            <sz val="9"/>
            <color indexed="81"/>
            <rFont val="Tahoma"/>
            <family val="2"/>
          </rPr>
          <t>fadhel:</t>
        </r>
        <r>
          <rPr>
            <sz val="9"/>
            <color indexed="81"/>
            <rFont val="Tahoma"/>
            <family val="2"/>
          </rPr>
          <t xml:space="preserve">
Nbr de jours ouvrés</t>
        </r>
      </text>
    </comment>
    <comment ref="C6" authorId="0">
      <text>
        <r>
          <rPr>
            <b/>
            <sz val="9"/>
            <color indexed="81"/>
            <rFont val="Tahoma"/>
            <family val="2"/>
          </rPr>
          <t>fadhel:</t>
        </r>
        <r>
          <rPr>
            <sz val="9"/>
            <color indexed="81"/>
            <rFont val="Tahoma"/>
            <family val="2"/>
          </rPr>
          <t xml:space="preserve">
nbr jours exceptés des debut et fin
</t>
        </r>
      </text>
    </comment>
    <comment ref="B8" authorId="0">
      <text>
        <r>
          <rPr>
            <b/>
            <sz val="9"/>
            <color indexed="81"/>
            <rFont val="Tahoma"/>
            <family val="2"/>
          </rPr>
          <t>fadhel:</t>
        </r>
        <r>
          <rPr>
            <sz val="9"/>
            <color indexed="81"/>
            <rFont val="Tahoma"/>
            <family val="2"/>
          </rPr>
          <t xml:space="preserve">
Total des heures travaillées
</t>
        </r>
      </text>
    </comment>
  </commentList>
</comments>
</file>

<file path=xl/sharedStrings.xml><?xml version="1.0" encoding="utf-8"?>
<sst xmlns="http://schemas.openxmlformats.org/spreadsheetml/2006/main" count="5" uniqueCount="5">
  <si>
    <t>Début</t>
  </si>
  <si>
    <t>fin</t>
  </si>
  <si>
    <t>date</t>
  </si>
  <si>
    <t>heure</t>
  </si>
  <si>
    <t>liste feriés</t>
  </si>
</sst>
</file>

<file path=xl/styles.xml><?xml version="1.0" encoding="utf-8"?>
<styleSheet xmlns="http://schemas.openxmlformats.org/spreadsheetml/2006/main">
  <numFmts count="1">
    <numFmt numFmtId="165" formatCode="[$-F400]h:mm:ss\ AM/PM"/>
  </numFmts>
  <fonts count="3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165" fontId="0" fillId="0" borderId="0" xfId="0" applyNumberFormat="1"/>
    <xf numFmtId="46" fontId="0" fillId="0" borderId="0" xfId="0" applyNumberFormat="1"/>
    <xf numFmtId="0" fontId="0" fillId="2" borderId="0" xfId="0" applyFill="1"/>
    <xf numFmtId="14" fontId="0" fillId="2" borderId="0" xfId="0" applyNumberFormat="1" applyFill="1"/>
    <xf numFmtId="46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28575</xdr:colOff>
      <xdr:row>7</xdr:row>
      <xdr:rowOff>114300</xdr:rowOff>
    </xdr:from>
    <xdr:to>
      <xdr:col>29</xdr:col>
      <xdr:colOff>428625</xdr:colOff>
      <xdr:row>22</xdr:row>
      <xdr:rowOff>19050</xdr:rowOff>
    </xdr:to>
    <xdr:sp macro="" textlink="">
      <xdr:nvSpPr>
        <xdr:cNvPr id="2" name="ZoneTexte 1"/>
        <xdr:cNvSpPr txBox="1"/>
      </xdr:nvSpPr>
      <xdr:spPr>
        <a:xfrm>
          <a:off x="5724525" y="1447800"/>
          <a:ext cx="6496050" cy="2762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Saisir les</a:t>
          </a:r>
          <a:r>
            <a:rPr lang="fr-FR" sz="1100" baseline="0"/>
            <a:t> </a:t>
          </a:r>
          <a:r>
            <a:rPr lang="fr-FR" sz="1100"/>
            <a:t>dates début</a:t>
          </a:r>
          <a:r>
            <a:rPr lang="fr-FR" sz="1100" baseline="0"/>
            <a:t> et fin et les heures début et fin</a:t>
          </a:r>
        </a:p>
        <a:p>
          <a:endParaRPr lang="fr-FR" sz="1100" baseline="0"/>
        </a:p>
        <a:p>
          <a:r>
            <a:rPr lang="fr-FR" sz="1100" baseline="0"/>
            <a:t>des calculs intermediaires ce font et le resultat s'affiche en B8</a:t>
          </a:r>
        </a:p>
        <a:p>
          <a:endParaRPr lang="fr-FR" sz="1100" baseline="0"/>
        </a:p>
        <a:p>
          <a:r>
            <a:rPr lang="fr-FR" sz="1100" baseline="0"/>
            <a:t>Saisir les dates feriés  dans la feuille feries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R8"/>
  <sheetViews>
    <sheetView tabSelected="1" workbookViewId="0">
      <selection activeCell="T19" sqref="T19"/>
    </sheetView>
  </sheetViews>
  <sheetFormatPr baseColWidth="10" defaultRowHeight="15"/>
  <cols>
    <col min="1" max="1" width="13" customWidth="1"/>
    <col min="2" max="2" width="15.28515625" customWidth="1"/>
    <col min="5" max="8" width="5.5703125" hidden="1" customWidth="1"/>
    <col min="9" max="9" width="0" hidden="1" customWidth="1"/>
    <col min="10" max="11" width="2" hidden="1" customWidth="1"/>
    <col min="12" max="12" width="8.140625" hidden="1" customWidth="1"/>
    <col min="13" max="13" width="2" hidden="1" customWidth="1"/>
    <col min="14" max="14" width="8.140625" hidden="1" customWidth="1"/>
    <col min="15" max="15" width="2" hidden="1" customWidth="1"/>
    <col min="16" max="16" width="8.140625" hidden="1" customWidth="1"/>
    <col min="17" max="17" width="0" hidden="1" customWidth="1"/>
    <col min="18" max="18" width="8.140625" hidden="1" customWidth="1"/>
  </cols>
  <sheetData>
    <row r="2" spans="1:18">
      <c r="B2" t="s">
        <v>2</v>
      </c>
      <c r="C2" t="s">
        <v>3</v>
      </c>
    </row>
    <row r="3" spans="1:18">
      <c r="A3" t="s">
        <v>0</v>
      </c>
      <c r="B3" s="1">
        <v>41663</v>
      </c>
      <c r="C3" s="2">
        <v>0.60416666666666663</v>
      </c>
      <c r="E3" s="2">
        <v>0.33333333333333331</v>
      </c>
      <c r="F3" s="2">
        <v>0.5</v>
      </c>
      <c r="G3" s="2">
        <v>0.58333333333333337</v>
      </c>
      <c r="H3" s="2">
        <v>0.75</v>
      </c>
      <c r="J3">
        <f>IF(C3&gt;E3,1,0)</f>
        <v>1</v>
      </c>
      <c r="K3">
        <f>IF(C3&lt;F3,1,0)</f>
        <v>0</v>
      </c>
      <c r="L3" s="3">
        <f>IF(AND(J3=1,K3=1),F3-C3,0)</f>
        <v>0</v>
      </c>
      <c r="M3">
        <f>IF(AND(C3&lt;H3,C3&lt;F3),2,0)</f>
        <v>0</v>
      </c>
      <c r="N3" s="3">
        <f>IF(M3=2,H3-G3,0)</f>
        <v>0</v>
      </c>
      <c r="O3">
        <f>IF(C3&gt;G3,3,0)</f>
        <v>3</v>
      </c>
      <c r="P3" s="3">
        <f>IF(O3=3,H3-C3,0)</f>
        <v>0.14583333333333337</v>
      </c>
      <c r="R3" s="3">
        <f>L3+N3+P3</f>
        <v>0.14583333333333337</v>
      </c>
    </row>
    <row r="4" spans="1:18">
      <c r="A4" t="s">
        <v>1</v>
      </c>
      <c r="B4" s="1">
        <v>41668</v>
      </c>
      <c r="C4" s="2">
        <v>0.47916666666666669</v>
      </c>
      <c r="E4" s="2">
        <v>0.33333333333333298</v>
      </c>
      <c r="F4" s="2">
        <v>0.5</v>
      </c>
      <c r="G4" s="2">
        <v>0.58333333333333337</v>
      </c>
      <c r="H4" s="2">
        <v>0.75</v>
      </c>
      <c r="J4">
        <f>IF(C4&gt;G4,1,0)</f>
        <v>0</v>
      </c>
      <c r="K4">
        <f>IF(C4&gt;F4,1,0)</f>
        <v>0</v>
      </c>
      <c r="L4" s="3">
        <f>IF(AND(J4=1,K4=1),(C4-G4)+(F4-E4),0)</f>
        <v>0</v>
      </c>
      <c r="M4">
        <f>IF(C4&lt;F4,2,0)</f>
        <v>2</v>
      </c>
      <c r="N4" s="3">
        <f>IF(M4=2,C4-E4,0)</f>
        <v>0.1458333333333337</v>
      </c>
      <c r="P4" s="3"/>
      <c r="R4" s="3">
        <f>L4+N4+P4</f>
        <v>0.1458333333333337</v>
      </c>
    </row>
    <row r="6" spans="1:18">
      <c r="B6">
        <f>NETWORKDAYS(B3,B4,fer)</f>
        <v>4</v>
      </c>
      <c r="C6">
        <f>B6-2</f>
        <v>2</v>
      </c>
    </row>
    <row r="7" spans="1:18">
      <c r="D7" s="4"/>
    </row>
    <row r="8" spans="1:18">
      <c r="B8" s="7">
        <f>(C6*0.333333333333333)+R3+R4</f>
        <v>0.95833333333333304</v>
      </c>
    </row>
  </sheetData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B1:B26"/>
  <sheetViews>
    <sheetView workbookViewId="0">
      <selection activeCell="E28" sqref="E28"/>
    </sheetView>
  </sheetViews>
  <sheetFormatPr baseColWidth="10" defaultRowHeight="15"/>
  <sheetData>
    <row r="1" spans="2:2">
      <c r="B1" t="s">
        <v>4</v>
      </c>
    </row>
    <row r="2" spans="2:2">
      <c r="B2" s="6">
        <v>41640</v>
      </c>
    </row>
    <row r="3" spans="2:2">
      <c r="B3" s="6">
        <v>41662</v>
      </c>
    </row>
    <row r="4" spans="2:2">
      <c r="B4" s="6">
        <v>41760</v>
      </c>
    </row>
    <row r="5" spans="2:2">
      <c r="B5" s="5"/>
    </row>
    <row r="6" spans="2:2">
      <c r="B6" s="5"/>
    </row>
    <row r="7" spans="2:2">
      <c r="B7" s="5"/>
    </row>
    <row r="8" spans="2:2">
      <c r="B8" s="5"/>
    </row>
    <row r="9" spans="2:2">
      <c r="B9" s="5"/>
    </row>
    <row r="10" spans="2:2">
      <c r="B10" s="5"/>
    </row>
    <row r="11" spans="2:2">
      <c r="B11" s="5"/>
    </row>
    <row r="12" spans="2:2">
      <c r="B12" s="5"/>
    </row>
    <row r="13" spans="2:2">
      <c r="B13" s="5"/>
    </row>
    <row r="14" spans="2:2">
      <c r="B14" s="5"/>
    </row>
    <row r="15" spans="2:2">
      <c r="B15" s="5"/>
    </row>
    <row r="16" spans="2:2">
      <c r="B16" s="5"/>
    </row>
    <row r="17" spans="2:2">
      <c r="B17" s="5"/>
    </row>
    <row r="18" spans="2:2">
      <c r="B18" s="5"/>
    </row>
    <row r="19" spans="2:2">
      <c r="B19" s="5"/>
    </row>
    <row r="20" spans="2:2">
      <c r="B20" s="5"/>
    </row>
    <row r="21" spans="2:2">
      <c r="B21" s="5"/>
    </row>
    <row r="22" spans="2:2">
      <c r="B22" s="5"/>
    </row>
    <row r="23" spans="2:2">
      <c r="B23" s="5"/>
    </row>
    <row r="24" spans="2:2">
      <c r="B24" s="5"/>
    </row>
    <row r="25" spans="2:2">
      <c r="B25" s="5"/>
    </row>
    <row r="26" spans="2:2">
      <c r="B26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feries</vt:lpstr>
      <vt:lpstr>Feuil3</vt:lpstr>
      <vt:lpstr>fer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fadhel</dc:creator>
  <cp:lastModifiedBy>fadhel</cp:lastModifiedBy>
  <dcterms:created xsi:type="dcterms:W3CDTF">2014-01-31T07:45:46Z</dcterms:created>
  <dcterms:modified xsi:type="dcterms:W3CDTF">2014-01-31T08:23:41Z</dcterms:modified>
</cp:coreProperties>
</file>