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60" windowWidth="18855" windowHeight="8445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98" i="2"/>
  <c r="F16"/>
  <c r="E16"/>
  <c r="K16" s="1"/>
  <c r="D16"/>
  <c r="C16"/>
  <c r="D24" i="1"/>
  <c r="H20"/>
  <c r="I20"/>
  <c r="J20"/>
  <c r="K20"/>
  <c r="L20"/>
  <c r="M20"/>
  <c r="N20"/>
  <c r="O20"/>
  <c r="E20"/>
  <c r="F20"/>
  <c r="G20"/>
  <c r="D20"/>
  <c r="C20"/>
  <c r="B20"/>
  <c r="F21" i="2" l="1"/>
  <c r="D77" l="1"/>
  <c r="D79"/>
  <c r="D86"/>
  <c r="D40"/>
  <c r="D54"/>
  <c r="D62"/>
  <c r="D70"/>
  <c r="D72"/>
  <c r="D84"/>
  <c r="D38"/>
  <c r="D48"/>
  <c r="D56"/>
  <c r="D64"/>
  <c r="D91"/>
  <c r="D93"/>
  <c r="D26"/>
</calcChain>
</file>

<file path=xl/sharedStrings.xml><?xml version="1.0" encoding="utf-8"?>
<sst xmlns="http://schemas.openxmlformats.org/spreadsheetml/2006/main" count="36" uniqueCount="20">
  <si>
    <t>fiche de calcul des heures de CD depuis la check C jusqu'aujourd'hui</t>
  </si>
  <si>
    <t>TOTAL</t>
  </si>
  <si>
    <t>TOTAUX</t>
  </si>
  <si>
    <t>UNK</t>
  </si>
  <si>
    <t>P757</t>
  </si>
  <si>
    <t>H cellules</t>
  </si>
  <si>
    <t>#1</t>
  </si>
  <si>
    <t>TSN</t>
  </si>
  <si>
    <t>TSO</t>
  </si>
  <si>
    <t>#2</t>
  </si>
  <si>
    <t>#3</t>
  </si>
  <si>
    <t>#4</t>
  </si>
  <si>
    <t>HEL 1</t>
  </si>
  <si>
    <t>HEL 2</t>
  </si>
  <si>
    <t>HEL 3</t>
  </si>
  <si>
    <t>HEL 4</t>
  </si>
  <si>
    <t>APU</t>
  </si>
  <si>
    <t>ATR</t>
  </si>
  <si>
    <t>11343:40</t>
  </si>
  <si>
    <t>Fiche de calcul des heures de CF depuis dernière PDLMI jusqu'aujourd'hui</t>
  </si>
</sst>
</file>

<file path=xl/styles.xml><?xml version="1.0" encoding="utf-8"?>
<styleSheet xmlns="http://schemas.openxmlformats.org/spreadsheetml/2006/main">
  <numFmts count="1">
    <numFmt numFmtId="164" formatCode="[h]:mm:ss;@"/>
  </numFmts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name val="Arial"/>
      <family val="2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20" fontId="0" fillId="0" borderId="0" xfId="0" applyNumberFormat="1"/>
    <xf numFmtId="14" fontId="0" fillId="0" borderId="0" xfId="0" applyNumberFormat="1"/>
    <xf numFmtId="164" fontId="0" fillId="2" borderId="0" xfId="0" applyNumberFormat="1" applyFill="1"/>
    <xf numFmtId="0" fontId="1" fillId="0" borderId="0" xfId="0" applyFont="1"/>
    <xf numFmtId="20" fontId="0" fillId="3" borderId="0" xfId="0" applyNumberFormat="1" applyFill="1"/>
    <xf numFmtId="164" fontId="0" fillId="3" borderId="0" xfId="0" applyNumberFormat="1" applyFill="1"/>
    <xf numFmtId="46" fontId="0" fillId="0" borderId="0" xfId="0" applyNumberFormat="1"/>
    <xf numFmtId="46" fontId="2" fillId="2" borderId="0" xfId="0" applyNumberFormat="1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3" xfId="0" applyFill="1" applyBorder="1"/>
    <xf numFmtId="0" fontId="0" fillId="4" borderId="3" xfId="0" applyFill="1" applyBorder="1" applyAlignment="1">
      <alignment horizontal="center"/>
    </xf>
    <xf numFmtId="46" fontId="2" fillId="4" borderId="3" xfId="0" applyNumberFormat="1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 applyAlignment="1">
      <alignment horizontal="center"/>
    </xf>
    <xf numFmtId="46" fontId="2" fillId="4" borderId="0" xfId="0" applyNumberFormat="1" applyFont="1" applyFill="1" applyAlignment="1">
      <alignment horizontal="center"/>
    </xf>
    <xf numFmtId="46" fontId="2" fillId="0" borderId="0" xfId="0" applyNumberFormat="1" applyFont="1" applyFill="1" applyAlignment="1">
      <alignment horizontal="center"/>
    </xf>
    <xf numFmtId="20" fontId="0" fillId="0" borderId="0" xfId="0" applyNumberForma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0" fillId="0" borderId="0" xfId="0" applyNumberFormat="1"/>
    <xf numFmtId="46" fontId="0" fillId="0" borderId="0" xfId="0" applyNumberFormat="1" applyFill="1"/>
    <xf numFmtId="46" fontId="3" fillId="6" borderId="0" xfId="0" applyNumberFormat="1" applyFont="1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4"/>
  <sheetViews>
    <sheetView topLeftCell="A19" workbookViewId="0">
      <selection sqref="A1:J5"/>
    </sheetView>
  </sheetViews>
  <sheetFormatPr baseColWidth="10" defaultRowHeight="15"/>
  <sheetData>
    <row r="1" spans="1:9" ht="18.75">
      <c r="E1" s="4" t="s">
        <v>0</v>
      </c>
    </row>
    <row r="3" spans="1:9">
      <c r="B3" s="2">
        <v>40267</v>
      </c>
      <c r="C3" s="2">
        <v>40269</v>
      </c>
      <c r="D3" s="2">
        <v>40301</v>
      </c>
      <c r="E3" s="2">
        <v>40313</v>
      </c>
      <c r="F3" s="2">
        <v>40328</v>
      </c>
      <c r="G3" s="2">
        <v>40352</v>
      </c>
      <c r="H3" s="2">
        <v>40365</v>
      </c>
      <c r="I3" s="2">
        <v>40386</v>
      </c>
    </row>
    <row r="4" spans="1:9">
      <c r="A4">
        <v>1</v>
      </c>
      <c r="B4" s="1">
        <v>0.14583333333333334</v>
      </c>
      <c r="C4" s="1">
        <v>6.25E-2</v>
      </c>
      <c r="D4" s="1">
        <v>0.1388888888888889</v>
      </c>
      <c r="E4" s="1">
        <v>0.4236111111111111</v>
      </c>
      <c r="F4" s="1">
        <v>7.6388888888888895E-2</v>
      </c>
      <c r="G4" s="1">
        <v>0.1388888888888889</v>
      </c>
      <c r="H4" s="1">
        <v>0.1111111111111111</v>
      </c>
      <c r="I4" s="1">
        <v>6.25E-2</v>
      </c>
    </row>
    <row r="5" spans="1:9">
      <c r="A5">
        <v>2</v>
      </c>
      <c r="B5" s="1">
        <v>7.2916666666666671E-2</v>
      </c>
      <c r="C5" s="1">
        <v>4.1666666666666664E-2</v>
      </c>
      <c r="D5" s="1">
        <v>0.18055555555555555</v>
      </c>
      <c r="E5" s="1">
        <v>0.47569444444444442</v>
      </c>
      <c r="F5" s="1">
        <v>0.125</v>
      </c>
      <c r="G5" s="1">
        <v>2.7777777777777776E-2</v>
      </c>
      <c r="H5" s="1">
        <v>0.21527777777777779</v>
      </c>
      <c r="I5" s="1">
        <v>0.4236111111111111</v>
      </c>
    </row>
    <row r="6" spans="1:9">
      <c r="A6">
        <v>3</v>
      </c>
      <c r="B6" s="1">
        <v>0.125</v>
      </c>
      <c r="C6" s="1">
        <v>0.1388888888888889</v>
      </c>
      <c r="D6" s="1">
        <v>8.3333333333333329E-2</v>
      </c>
      <c r="E6" s="1">
        <v>3.8194444444444441E-2</v>
      </c>
      <c r="F6" s="1">
        <v>4.1666666666666664E-2</v>
      </c>
      <c r="G6" s="1">
        <v>2.7777777777777776E-2</v>
      </c>
      <c r="H6" s="1">
        <v>3.4722222222222224E-2</v>
      </c>
      <c r="I6" s="1">
        <v>0.46527777777777773</v>
      </c>
    </row>
    <row r="7" spans="1:9">
      <c r="A7">
        <v>4</v>
      </c>
      <c r="B7" s="1">
        <v>3.4722222222222224E-2</v>
      </c>
      <c r="D7" s="1">
        <v>5.2083333333333336E-2</v>
      </c>
      <c r="E7" s="1">
        <v>0.12847222222222224</v>
      </c>
      <c r="F7" s="1">
        <v>0.10416666666666667</v>
      </c>
      <c r="G7" s="1">
        <v>3.4722222222222224E-2</v>
      </c>
      <c r="H7" s="1">
        <v>0.16319444444444445</v>
      </c>
      <c r="I7" s="1">
        <v>6.25E-2</v>
      </c>
    </row>
    <row r="8" spans="1:9">
      <c r="A8">
        <v>5</v>
      </c>
      <c r="B8" s="1">
        <v>5.2083333333333336E-2</v>
      </c>
      <c r="D8" s="1">
        <v>0.42708333333333331</v>
      </c>
      <c r="E8" s="1">
        <v>5.5555555555555552E-2</v>
      </c>
      <c r="F8" s="1">
        <v>0.13541666666666666</v>
      </c>
      <c r="G8" s="1">
        <v>0.17361111111111113</v>
      </c>
      <c r="I8" s="5">
        <v>5.5555555555555552E-2</v>
      </c>
    </row>
    <row r="9" spans="1:9">
      <c r="A9">
        <v>6</v>
      </c>
      <c r="B9" s="1"/>
      <c r="D9" s="1">
        <v>0.4201388888888889</v>
      </c>
      <c r="F9" s="1">
        <v>0.27083333333333331</v>
      </c>
      <c r="G9" s="1">
        <v>0.38194444444444442</v>
      </c>
    </row>
    <row r="10" spans="1:9">
      <c r="A10">
        <v>7</v>
      </c>
      <c r="B10" s="1"/>
      <c r="D10" s="1">
        <v>3.8194444444444441E-2</v>
      </c>
      <c r="F10" s="1">
        <v>0.2673611111111111</v>
      </c>
      <c r="G10" s="1">
        <v>4.1666666666666664E-2</v>
      </c>
    </row>
    <row r="11" spans="1:9">
      <c r="A11">
        <v>8</v>
      </c>
      <c r="B11" s="1"/>
      <c r="D11" s="1">
        <v>0.17013888888888887</v>
      </c>
      <c r="F11" s="1">
        <v>0.21527777777777779</v>
      </c>
      <c r="G11" s="1">
        <v>0.4201388888888889</v>
      </c>
    </row>
    <row r="12" spans="1:9">
      <c r="A12">
        <v>9</v>
      </c>
      <c r="B12" s="1"/>
      <c r="D12" s="1">
        <v>0.43055555555555558</v>
      </c>
      <c r="F12" s="1">
        <v>0.22916666666666666</v>
      </c>
      <c r="G12" s="1">
        <v>0.3923611111111111</v>
      </c>
    </row>
    <row r="13" spans="1:9">
      <c r="A13">
        <v>10</v>
      </c>
      <c r="B13" s="1"/>
      <c r="D13" s="1">
        <v>0.45833333333333331</v>
      </c>
      <c r="G13" s="1">
        <v>3.125E-2</v>
      </c>
    </row>
    <row r="14" spans="1:9">
      <c r="A14">
        <v>11</v>
      </c>
      <c r="B14" s="1"/>
      <c r="G14" s="1">
        <v>0.18055555555555555</v>
      </c>
    </row>
    <row r="15" spans="1:9">
      <c r="A15">
        <v>12</v>
      </c>
      <c r="B15" s="1"/>
      <c r="G15" s="1">
        <v>3.125E-2</v>
      </c>
    </row>
    <row r="16" spans="1:9">
      <c r="A16">
        <v>13</v>
      </c>
      <c r="B16" s="1"/>
    </row>
    <row r="17" spans="1:15">
      <c r="A17">
        <v>14</v>
      </c>
      <c r="B17" s="1"/>
    </row>
    <row r="18" spans="1:15">
      <c r="A18">
        <v>15</v>
      </c>
      <c r="B18" s="1"/>
    </row>
    <row r="19" spans="1:15">
      <c r="B19" s="1"/>
    </row>
    <row r="20" spans="1:15">
      <c r="A20" t="s">
        <v>1</v>
      </c>
      <c r="B20" s="3">
        <f>SUM(B4,B5,B6,B7,B8,B9,B10,B11,B12,B13,B14,B15,B16,B17,B18,B19)</f>
        <v>0.43055555555555552</v>
      </c>
      <c r="C20" s="3">
        <f>SUM(C4,C5,C6,C7,C8,C9,C10,C11,C12,C13,C14,C15,C16,C17,C18,C19)</f>
        <v>0.24305555555555555</v>
      </c>
      <c r="D20" s="3">
        <f t="shared" ref="D20" si="0">SUM(D4,D5,D6,D7,D8,D9,D10,D11,D12,D13,D14,D15,D16,D17,D18,D19)</f>
        <v>2.3993055555555554</v>
      </c>
      <c r="E20" s="3">
        <f t="shared" ref="E20" si="1">SUM(E4,E5,E6,E7,E8,E9,E10,E11,E12,E13,E14,E15,E16,E17,E18,E19)</f>
        <v>1.1215277777777779</v>
      </c>
      <c r="F20" s="3">
        <f t="shared" ref="F20" si="2">SUM(F4,F5,F6,F7,F8,F9,F10,F11,F12,F13,F14,F15,F16,F17,F18,F19)</f>
        <v>1.4652777777777779</v>
      </c>
      <c r="G20" s="3">
        <f t="shared" ref="G20" si="3">SUM(G4,G5,G6,G7,G8,G9,G10,G11,G12,G13,G14,G15,G16,G17,G18,G19)</f>
        <v>1.8819444444444444</v>
      </c>
      <c r="H20" s="3">
        <f t="shared" ref="H20" si="4">SUM(H4,H5,H6,H7,H8,H9,H10,H11,H12,H13,H14,H15,H16,H17,H18,H19)</f>
        <v>0.52430555555555558</v>
      </c>
      <c r="I20" s="3">
        <f t="shared" ref="I20" si="5">SUM(I4,I5,I6,I7,I8,I9,I10,I11,I12,I13,I14,I15,I16,I17,I18,I19)</f>
        <v>1.0694444444444444</v>
      </c>
      <c r="J20" s="3">
        <f t="shared" ref="J20" si="6">SUM(J4,J5,J6,J7,J8,J9,J10,J11,J12,J13,J14,J15,J16,J17,J18,J19)</f>
        <v>0</v>
      </c>
      <c r="K20" s="3">
        <f t="shared" ref="K20" si="7">SUM(K4,K5,K6,K7,K8,K9,K10,K11,K12,K13,K14,K15,K16,K17,K18,K19)</f>
        <v>0</v>
      </c>
      <c r="L20" s="3">
        <f t="shared" ref="L20" si="8">SUM(L4,L5,L6,L7,L8,L9,L10,L11,L12,L13,L14,L15,L16,L17,L18,L19)</f>
        <v>0</v>
      </c>
      <c r="M20" s="3">
        <f t="shared" ref="M20" si="9">SUM(M4,M5,M6,M7,M8,M9,M10,M11,M12,M13,M14,M15,M16,M17,M18,M19)</f>
        <v>0</v>
      </c>
      <c r="N20" s="3">
        <f t="shared" ref="N20" si="10">SUM(N4,N5,N6,N7,N8,N9,N10,N11,N12,N13,N14,N15,N16,N17,N18,N19)</f>
        <v>0</v>
      </c>
      <c r="O20" s="3">
        <f t="shared" ref="O20" si="11">SUM(O4,O5,O6,O7,O8,O9,O10,O11,O12,O13,O14,O15,O16,O17,O18,O19)</f>
        <v>0</v>
      </c>
    </row>
    <row r="24" spans="1:15">
      <c r="C24" t="s">
        <v>2</v>
      </c>
      <c r="D24" s="6">
        <f>SUM(B20,C20,D20,E20,F20,G20,H20,I20)</f>
        <v>9.1354166666666679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K98"/>
  <sheetViews>
    <sheetView tabSelected="1" topLeftCell="A52" workbookViewId="0">
      <selection activeCell="C77" sqref="C77"/>
    </sheetView>
  </sheetViews>
  <sheetFormatPr baseColWidth="10" defaultRowHeight="15"/>
  <cols>
    <col min="3" max="4" width="12.140625" bestFit="1" customWidth="1"/>
    <col min="6" max="6" width="15" bestFit="1" customWidth="1"/>
  </cols>
  <sheetData>
    <row r="2" spans="2:11" ht="18.75">
      <c r="F2" s="4" t="s">
        <v>19</v>
      </c>
    </row>
    <row r="4" spans="2:11">
      <c r="C4" s="2">
        <v>40751</v>
      </c>
      <c r="D4" s="2">
        <v>40826</v>
      </c>
      <c r="E4" s="2"/>
      <c r="F4" s="2"/>
      <c r="G4" s="2">
        <v>40328</v>
      </c>
      <c r="H4" s="2">
        <v>40352</v>
      </c>
      <c r="I4" s="2">
        <v>40365</v>
      </c>
      <c r="J4" s="2">
        <v>40386</v>
      </c>
    </row>
    <row r="5" spans="2:11">
      <c r="B5">
        <v>1</v>
      </c>
      <c r="C5" s="7">
        <v>0.17361111111111113</v>
      </c>
      <c r="D5" s="7">
        <v>0.44444444444444442</v>
      </c>
      <c r="E5" s="24">
        <v>0.25694444444444448</v>
      </c>
      <c r="F5" s="7"/>
      <c r="G5" s="7"/>
      <c r="H5" s="7"/>
      <c r="I5" s="7"/>
      <c r="J5" s="7"/>
      <c r="K5" s="7"/>
    </row>
    <row r="6" spans="2:11">
      <c r="B6">
        <v>2</v>
      </c>
      <c r="D6" s="7">
        <v>0.35416666666666669</v>
      </c>
      <c r="E6" s="24">
        <v>0.44097222222222227</v>
      </c>
      <c r="F6" s="7"/>
      <c r="G6" s="7"/>
      <c r="H6" s="7"/>
      <c r="I6" s="7"/>
      <c r="J6" s="7"/>
      <c r="K6" s="7"/>
    </row>
    <row r="7" spans="2:11">
      <c r="B7">
        <v>3</v>
      </c>
      <c r="C7" s="7"/>
      <c r="D7" s="7">
        <v>0.3263888888888889</v>
      </c>
      <c r="E7" s="24">
        <v>0.46875</v>
      </c>
      <c r="F7" s="7"/>
      <c r="G7" s="7"/>
      <c r="H7" s="7"/>
      <c r="I7" s="7"/>
      <c r="J7" s="7"/>
      <c r="K7" s="7"/>
    </row>
    <row r="8" spans="2:11">
      <c r="B8">
        <v>4</v>
      </c>
      <c r="C8" s="7"/>
      <c r="D8" s="7">
        <v>0.12847222222222224</v>
      </c>
      <c r="E8" s="7">
        <v>0.40972222222222227</v>
      </c>
      <c r="F8" s="7"/>
      <c r="G8" s="7"/>
      <c r="H8" s="7"/>
      <c r="I8" s="7"/>
      <c r="J8" s="7"/>
      <c r="K8" s="7"/>
    </row>
    <row r="9" spans="2:11">
      <c r="B9">
        <v>5</v>
      </c>
      <c r="C9" s="7"/>
      <c r="D9" s="7">
        <v>0.28472222222222221</v>
      </c>
      <c r="E9" s="7">
        <v>0.45833333333333331</v>
      </c>
      <c r="F9" s="7"/>
      <c r="G9" s="7"/>
      <c r="H9" s="7"/>
      <c r="I9" s="7"/>
      <c r="J9" s="7"/>
      <c r="K9" s="7"/>
    </row>
    <row r="10" spans="2:11">
      <c r="B10">
        <v>6</v>
      </c>
      <c r="C10" s="7"/>
      <c r="D10" s="7">
        <v>0.34027777777777773</v>
      </c>
      <c r="E10" s="7">
        <v>0.40972222222222227</v>
      </c>
      <c r="F10" s="7"/>
      <c r="G10" s="7"/>
      <c r="H10" s="7"/>
      <c r="I10" s="7"/>
      <c r="J10" s="7"/>
      <c r="K10" s="7"/>
    </row>
    <row r="11" spans="2:11">
      <c r="B11">
        <v>7</v>
      </c>
      <c r="C11" s="7"/>
      <c r="D11" s="7">
        <v>0.23958333333333334</v>
      </c>
      <c r="E11" s="7">
        <v>0.47222222222222227</v>
      </c>
      <c r="F11" s="7"/>
      <c r="G11" s="7"/>
      <c r="H11" s="7"/>
      <c r="I11" s="7"/>
      <c r="J11" s="7"/>
      <c r="K11" s="7"/>
    </row>
    <row r="12" spans="2:11">
      <c r="B12">
        <v>8</v>
      </c>
      <c r="C12" s="7"/>
      <c r="D12" s="7">
        <v>2.7777777777777776E-2</v>
      </c>
      <c r="E12" s="7"/>
      <c r="F12" s="7"/>
      <c r="G12" s="7"/>
      <c r="H12" s="7"/>
      <c r="I12" s="7"/>
      <c r="J12" s="7"/>
      <c r="K12" s="7"/>
    </row>
    <row r="13" spans="2:11">
      <c r="B13">
        <v>9</v>
      </c>
      <c r="C13" s="7"/>
      <c r="D13" s="7">
        <v>2.4305555555555556E-2</v>
      </c>
      <c r="E13" s="7"/>
      <c r="F13" s="7"/>
      <c r="G13" s="7"/>
      <c r="H13" s="7"/>
      <c r="I13" s="7"/>
      <c r="J13" s="7"/>
      <c r="K13" s="7"/>
    </row>
    <row r="14" spans="2:11">
      <c r="B14">
        <v>10</v>
      </c>
      <c r="C14" s="7"/>
      <c r="D14" s="7">
        <v>0.19097222222222221</v>
      </c>
      <c r="E14" s="7"/>
      <c r="F14" s="7"/>
      <c r="G14" s="7"/>
      <c r="H14" s="7"/>
      <c r="I14" s="7"/>
      <c r="J14" s="7"/>
      <c r="K14" s="7"/>
    </row>
    <row r="15" spans="2:11">
      <c r="C15" s="7"/>
      <c r="D15" s="7"/>
      <c r="E15" s="7"/>
      <c r="F15" s="7"/>
      <c r="G15" s="7"/>
      <c r="H15" s="7"/>
      <c r="I15" s="7"/>
      <c r="J15" s="7"/>
      <c r="K15" s="7"/>
    </row>
    <row r="16" spans="2:11">
      <c r="B16" t="s">
        <v>1</v>
      </c>
      <c r="C16" s="7">
        <f>SUM(C5:C14)</f>
        <v>0.17361111111111113</v>
      </c>
      <c r="D16" s="7">
        <f>SUM(D5+D6+D7+D8+D9+D10+D11+D12+D13+D14)</f>
        <v>2.3611111111111112</v>
      </c>
      <c r="E16" s="7">
        <f>E5+E6+E7+E8+E9+E10+E11+E12+E13+E14+E15</f>
        <v>2.916666666666667</v>
      </c>
      <c r="F16" s="7">
        <f>F5+F6+F7+F8+F9+F10+F11+F12+F13+F14+F15</f>
        <v>0</v>
      </c>
      <c r="G16" s="7"/>
      <c r="H16" s="7"/>
      <c r="I16" s="7"/>
      <c r="J16" s="7"/>
      <c r="K16" s="7">
        <f>SUM(C16:J16)</f>
        <v>5.4513888888888893</v>
      </c>
    </row>
    <row r="21" spans="2:6" ht="26.25">
      <c r="E21" s="26" t="s">
        <v>1</v>
      </c>
      <c r="F21" s="25">
        <f>K16</f>
        <v>5.4513888888888893</v>
      </c>
    </row>
    <row r="22" spans="2:6">
      <c r="F22" s="7"/>
    </row>
    <row r="23" spans="2:6">
      <c r="F23" s="7"/>
    </row>
    <row r="24" spans="2:6">
      <c r="F24" s="7"/>
    </row>
    <row r="26" spans="2:6">
      <c r="B26" t="s">
        <v>5</v>
      </c>
      <c r="C26" s="8">
        <v>287.51736111111114</v>
      </c>
      <c r="D26" s="7">
        <f>C26+$F$21</f>
        <v>292.96875000000006</v>
      </c>
    </row>
    <row r="27" spans="2:6">
      <c r="B27" t="s">
        <v>17</v>
      </c>
      <c r="C27" s="9">
        <v>5006</v>
      </c>
      <c r="D27" s="23">
        <v>5054</v>
      </c>
    </row>
    <row r="28" spans="2:6">
      <c r="C28" s="10"/>
      <c r="D28" s="7"/>
    </row>
    <row r="29" spans="2:6">
      <c r="C29" s="8"/>
      <c r="D29" s="7"/>
    </row>
    <row r="30" spans="2:6">
      <c r="C30" s="10"/>
      <c r="D30" s="7"/>
    </row>
    <row r="31" spans="2:6">
      <c r="C31" s="8"/>
      <c r="D31" s="7"/>
    </row>
    <row r="32" spans="2:6">
      <c r="C32" s="10"/>
      <c r="D32" s="7"/>
    </row>
    <row r="33" spans="2:4">
      <c r="C33" s="11"/>
      <c r="D33" s="7"/>
    </row>
    <row r="34" spans="2:4">
      <c r="C34" s="11"/>
      <c r="D34" s="7"/>
    </row>
    <row r="35" spans="2:4">
      <c r="B35" t="s">
        <v>6</v>
      </c>
      <c r="C35" s="20">
        <v>111903</v>
      </c>
      <c r="D35" s="7"/>
    </row>
    <row r="36" spans="2:4">
      <c r="C36" s="10"/>
      <c r="D36" s="7"/>
    </row>
    <row r="37" spans="2:4">
      <c r="C37" s="10"/>
      <c r="D37" s="7"/>
    </row>
    <row r="38" spans="2:4">
      <c r="B38" t="s">
        <v>7</v>
      </c>
      <c r="C38" s="18">
        <v>150.00347222222223</v>
      </c>
      <c r="D38" s="7">
        <f t="shared" ref="D38:D86" si="0">C38+$F$21</f>
        <v>155.45486111111111</v>
      </c>
    </row>
    <row r="39" spans="2:4">
      <c r="C39" s="10"/>
      <c r="D39" s="7"/>
    </row>
    <row r="40" spans="2:4">
      <c r="B40" t="s">
        <v>8</v>
      </c>
      <c r="C40" s="18">
        <v>78.756944444444443</v>
      </c>
      <c r="D40" s="7">
        <f t="shared" si="0"/>
        <v>84.208333333333329</v>
      </c>
    </row>
    <row r="41" spans="2:4">
      <c r="C41" s="10"/>
      <c r="D41" s="7"/>
    </row>
    <row r="42" spans="2:4" ht="15.75" thickBot="1">
      <c r="C42" s="10"/>
      <c r="D42" s="7"/>
    </row>
    <row r="43" spans="2:4">
      <c r="B43" t="s">
        <v>9</v>
      </c>
      <c r="C43" s="21">
        <v>110124</v>
      </c>
      <c r="D43" s="7"/>
    </row>
    <row r="44" spans="2:4">
      <c r="C44" s="12"/>
      <c r="D44" s="7"/>
    </row>
    <row r="45" spans="2:4">
      <c r="C45" s="13"/>
      <c r="D45" s="7"/>
    </row>
    <row r="46" spans="2:4">
      <c r="B46" t="s">
        <v>7</v>
      </c>
      <c r="C46" s="14" t="s">
        <v>3</v>
      </c>
      <c r="D46" s="7"/>
    </row>
    <row r="47" spans="2:4">
      <c r="C47" s="13"/>
      <c r="D47" s="7"/>
    </row>
    <row r="48" spans="2:4">
      <c r="B48" t="s">
        <v>8</v>
      </c>
      <c r="C48" s="14">
        <v>0.1875</v>
      </c>
      <c r="D48" s="7">
        <f t="shared" si="0"/>
        <v>5.6388888888888893</v>
      </c>
    </row>
    <row r="49" spans="2:4">
      <c r="C49" s="13"/>
      <c r="D49" s="7"/>
    </row>
    <row r="50" spans="2:4" ht="15.75" thickBot="1">
      <c r="C50" s="15"/>
      <c r="D50" s="7"/>
    </row>
    <row r="51" spans="2:4">
      <c r="B51" t="s">
        <v>10</v>
      </c>
      <c r="C51" s="20">
        <v>111864</v>
      </c>
      <c r="D51" s="7"/>
    </row>
    <row r="52" spans="2:4">
      <c r="C52" s="16"/>
      <c r="D52" s="7"/>
    </row>
    <row r="53" spans="2:4">
      <c r="C53" s="16"/>
      <c r="D53" s="7"/>
    </row>
    <row r="54" spans="2:4">
      <c r="B54" t="s">
        <v>7</v>
      </c>
      <c r="C54" s="17">
        <v>256.63888888888886</v>
      </c>
      <c r="D54" s="7">
        <f t="shared" si="0"/>
        <v>262.09027777777777</v>
      </c>
    </row>
    <row r="55" spans="2:4">
      <c r="C55" s="16"/>
      <c r="D55" s="7"/>
    </row>
    <row r="56" spans="2:4">
      <c r="B56" t="s">
        <v>8</v>
      </c>
      <c r="C56" s="17">
        <v>77.173611111111114</v>
      </c>
      <c r="D56" s="7">
        <f t="shared" si="0"/>
        <v>82.625</v>
      </c>
    </row>
    <row r="57" spans="2:4">
      <c r="C57" s="16"/>
      <c r="D57" s="7"/>
    </row>
    <row r="58" spans="2:4">
      <c r="C58" s="16"/>
      <c r="D58" s="7"/>
    </row>
    <row r="59" spans="2:4">
      <c r="B59" t="s">
        <v>11</v>
      </c>
      <c r="C59" s="20">
        <v>110192</v>
      </c>
      <c r="D59" s="7"/>
    </row>
    <row r="60" spans="2:4">
      <c r="C60" s="16"/>
      <c r="D60" s="7"/>
    </row>
    <row r="61" spans="2:4">
      <c r="C61" s="16"/>
      <c r="D61" s="7"/>
    </row>
    <row r="62" spans="2:4">
      <c r="B62" t="s">
        <v>7</v>
      </c>
      <c r="C62" s="17">
        <v>207.16319444444446</v>
      </c>
      <c r="D62" s="7">
        <f t="shared" si="0"/>
        <v>212.61458333333334</v>
      </c>
    </row>
    <row r="63" spans="2:4">
      <c r="C63" s="16"/>
      <c r="D63" s="7"/>
    </row>
    <row r="64" spans="2:4">
      <c r="B64" t="s">
        <v>8</v>
      </c>
      <c r="C64" s="17">
        <v>79.888888888888886</v>
      </c>
      <c r="D64" s="7">
        <f t="shared" si="0"/>
        <v>85.340277777777771</v>
      </c>
    </row>
    <row r="65" spans="2:4">
      <c r="C65" s="16"/>
      <c r="D65" s="7"/>
    </row>
    <row r="66" spans="2:4">
      <c r="C66" s="16"/>
      <c r="D66" s="7"/>
    </row>
    <row r="67" spans="2:4">
      <c r="B67" t="s">
        <v>12</v>
      </c>
      <c r="C67" s="20">
        <v>234855</v>
      </c>
      <c r="D67" s="7"/>
    </row>
    <row r="68" spans="2:4">
      <c r="C68" s="10"/>
      <c r="D68" s="7"/>
    </row>
    <row r="69" spans="2:4">
      <c r="C69" s="10"/>
      <c r="D69" s="7"/>
    </row>
    <row r="70" spans="2:4">
      <c r="B70" t="s">
        <v>7</v>
      </c>
      <c r="C70" s="18">
        <v>239.63888888888889</v>
      </c>
      <c r="D70" s="7">
        <f t="shared" si="0"/>
        <v>245.09027777777777</v>
      </c>
    </row>
    <row r="71" spans="2:4">
      <c r="C71" s="10"/>
      <c r="D71" s="7"/>
    </row>
    <row r="72" spans="2:4">
      <c r="B72" t="s">
        <v>8</v>
      </c>
      <c r="C72" s="18">
        <v>18.392361111111111</v>
      </c>
      <c r="D72" s="7">
        <f t="shared" si="0"/>
        <v>23.84375</v>
      </c>
    </row>
    <row r="73" spans="2:4">
      <c r="C73" s="10"/>
      <c r="D73" s="7"/>
    </row>
    <row r="74" spans="2:4">
      <c r="B74" t="s">
        <v>13</v>
      </c>
      <c r="C74" s="20">
        <v>234857</v>
      </c>
      <c r="D74" s="7"/>
    </row>
    <row r="75" spans="2:4">
      <c r="C75" s="16"/>
      <c r="D75" s="7"/>
    </row>
    <row r="76" spans="2:4">
      <c r="C76" s="16"/>
      <c r="D76" s="7"/>
    </row>
    <row r="77" spans="2:4">
      <c r="B77" t="s">
        <v>7</v>
      </c>
      <c r="C77" s="17" t="s">
        <v>18</v>
      </c>
      <c r="D77" s="7" t="e">
        <f>C77+$F$21</f>
        <v>#VALUE!</v>
      </c>
    </row>
    <row r="78" spans="2:4">
      <c r="C78" s="16"/>
      <c r="D78" s="7"/>
    </row>
    <row r="79" spans="2:4">
      <c r="B79" t="s">
        <v>8</v>
      </c>
      <c r="C79" s="17">
        <v>46.361111111111114</v>
      </c>
      <c r="D79" s="7">
        <f>C79+$F$21</f>
        <v>51.8125</v>
      </c>
    </row>
    <row r="80" spans="2:4">
      <c r="C80" s="16"/>
      <c r="D80" s="7"/>
    </row>
    <row r="81" spans="2:4">
      <c r="B81" t="s">
        <v>14</v>
      </c>
      <c r="C81" s="22">
        <v>237838</v>
      </c>
      <c r="D81" s="7"/>
    </row>
    <row r="82" spans="2:4">
      <c r="C82" s="10"/>
      <c r="D82" s="7"/>
    </row>
    <row r="83" spans="2:4">
      <c r="C83" s="10"/>
      <c r="D83" s="7"/>
    </row>
    <row r="84" spans="2:4">
      <c r="B84" t="s">
        <v>7</v>
      </c>
      <c r="C84" s="18">
        <v>257.52430555555554</v>
      </c>
      <c r="D84" s="7">
        <f t="shared" si="0"/>
        <v>262.97569444444446</v>
      </c>
    </row>
    <row r="85" spans="2:4">
      <c r="C85" s="19"/>
      <c r="D85" s="7"/>
    </row>
    <row r="86" spans="2:4">
      <c r="B86" t="s">
        <v>8</v>
      </c>
      <c r="C86" s="18">
        <v>0</v>
      </c>
      <c r="D86" s="7">
        <f t="shared" si="0"/>
        <v>5.4513888888888893</v>
      </c>
    </row>
    <row r="87" spans="2:4">
      <c r="C87" s="10"/>
      <c r="D87" s="7"/>
    </row>
    <row r="88" spans="2:4">
      <c r="B88" t="s">
        <v>15</v>
      </c>
      <c r="C88" s="22">
        <v>237887</v>
      </c>
      <c r="D88" s="7"/>
    </row>
    <row r="89" spans="2:4">
      <c r="C89" s="10"/>
      <c r="D89" s="7"/>
    </row>
    <row r="90" spans="2:4">
      <c r="C90" s="10"/>
      <c r="D90" s="7"/>
    </row>
    <row r="91" spans="2:4">
      <c r="B91" t="s">
        <v>7</v>
      </c>
      <c r="C91" s="18">
        <v>193.23263888888889</v>
      </c>
      <c r="D91" s="7">
        <f t="shared" ref="D91:D93" si="1">C91+$F$21</f>
        <v>198.68402777777777</v>
      </c>
    </row>
    <row r="92" spans="2:4">
      <c r="C92" s="10"/>
      <c r="D92" s="7"/>
    </row>
    <row r="93" spans="2:4">
      <c r="B93" t="s">
        <v>8</v>
      </c>
      <c r="C93" s="18">
        <v>0</v>
      </c>
      <c r="D93" s="7">
        <f t="shared" si="1"/>
        <v>5.4513888888888893</v>
      </c>
    </row>
    <row r="94" spans="2:4">
      <c r="C94" s="10"/>
      <c r="D94" s="7"/>
    </row>
    <row r="95" spans="2:4">
      <c r="B95" t="s">
        <v>16</v>
      </c>
      <c r="C95" s="22" t="s">
        <v>4</v>
      </c>
      <c r="D95" s="2">
        <v>40851</v>
      </c>
    </row>
    <row r="96" spans="2:4">
      <c r="C96" s="10"/>
      <c r="D96" s="7"/>
    </row>
    <row r="97" spans="3:4">
      <c r="C97" s="10">
        <v>3781.7</v>
      </c>
      <c r="D97" s="23">
        <v>3885.5</v>
      </c>
    </row>
    <row r="98" spans="3:4">
      <c r="C98" s="10">
        <v>789.5</v>
      </c>
      <c r="D98" s="23">
        <f>D97-C97+C98</f>
        <v>893.30000000000018</v>
      </c>
    </row>
  </sheetData>
  <pageMargins left="0.7" right="0.7" top="0.75" bottom="0.75" header="0.3" footer="0.3"/>
  <pageSetup paperSize="9" orientation="portrait" horizontalDpi="300" verticalDpi="300" r:id="rId1"/>
  <ignoredErrors>
    <ignoredError sqref="C16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mireille</dc:creator>
  <cp:lastModifiedBy>ghis</cp:lastModifiedBy>
  <dcterms:created xsi:type="dcterms:W3CDTF">2010-08-05T06:51:46Z</dcterms:created>
  <dcterms:modified xsi:type="dcterms:W3CDTF">2012-01-30T13:41:39Z</dcterms:modified>
</cp:coreProperties>
</file>